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15" windowWidth="14250" windowHeight="11865" tabRatio="601" activeTab="1"/>
  </bookViews>
  <sheets>
    <sheet name="Handleiding" sheetId="7" r:id="rId1"/>
    <sheet name="route" sheetId="1" r:id="rId2"/>
    <sheet name="logboek" sheetId="5" r:id="rId3"/>
    <sheet name="Blad1" sheetId="6" state="veryHidden" r:id="rId4"/>
  </sheets>
  <externalReferences>
    <externalReference r:id="rId5"/>
  </externalReferences>
  <definedNames>
    <definedName name="_xlnm._FilterDatabase" localSheetId="1" hidden="1">route!$L$1:$L$2651</definedName>
    <definedName name="_xlnm.Print_Area" localSheetId="0">Handleiding!$B$1:$J$42</definedName>
    <definedName name="_xlnm.Print_Area" localSheetId="1">route!$A$1:$L$1920</definedName>
    <definedName name="_xlnm.Print_Titles" localSheetId="1">route!$6:$6</definedName>
    <definedName name="gem" localSheetId="3">[1]route!#REF!</definedName>
    <definedName name="gem">route!#REF!</definedName>
    <definedName name="min">route!$F$5</definedName>
    <definedName name="REF">route!$B$2</definedName>
    <definedName name="uur" localSheetId="3">Blad1!$E$5</definedName>
    <definedName name="uur">route!$E$5</definedName>
  </definedNames>
  <calcPr calcId="125725"/>
  <fileRecoveryPr repairLoad="1"/>
</workbook>
</file>

<file path=xl/calcChain.xml><?xml version="1.0" encoding="utf-8"?>
<calcChain xmlns="http://schemas.openxmlformats.org/spreadsheetml/2006/main">
  <c r="A5" i="6"/>
  <c r="I6" s="1"/>
  <c r="B5"/>
  <c r="F829" s="1"/>
  <c r="E5"/>
  <c r="H7" s="1"/>
  <c r="I499"/>
  <c r="I691"/>
  <c r="I812"/>
  <c r="I919"/>
  <c r="I988"/>
  <c r="I1042"/>
  <c r="I1096"/>
  <c r="I1150"/>
  <c r="I1204"/>
  <c r="I1258"/>
  <c r="I1312"/>
  <c r="I1360"/>
  <c r="I1403"/>
  <c r="I1446"/>
  <c r="I1490"/>
  <c r="I1533"/>
  <c r="I1576"/>
  <c r="I1619"/>
  <c r="I1662"/>
  <c r="I1706"/>
  <c r="I1749"/>
  <c r="I1792"/>
  <c r="I1835"/>
  <c r="I1878"/>
  <c r="I1922"/>
  <c r="F1956"/>
  <c r="F1959"/>
  <c r="F1962"/>
  <c r="F1965"/>
  <c r="F1968"/>
  <c r="F1971"/>
  <c r="I1972"/>
  <c r="F1974"/>
  <c r="F1977"/>
  <c r="F1980"/>
  <c r="F1983"/>
  <c r="I1984"/>
  <c r="F1986"/>
  <c r="F1989"/>
  <c r="I1989"/>
  <c r="F1992"/>
  <c r="I1994"/>
  <c r="F1995"/>
  <c r="I1995"/>
  <c r="F1998"/>
  <c r="I1999"/>
  <c r="I2000"/>
  <c r="F2001"/>
  <c r="I2002"/>
  <c r="F2004"/>
  <c r="I2005"/>
  <c r="F2007"/>
  <c r="F2010"/>
  <c r="F2013"/>
  <c r="F2016"/>
  <c r="I2017"/>
  <c r="F2019"/>
  <c r="I2021"/>
  <c r="F2022"/>
  <c r="I2023"/>
  <c r="F2025"/>
  <c r="I2027"/>
  <c r="F2028"/>
  <c r="F2031"/>
  <c r="I2031"/>
  <c r="F2034"/>
  <c r="I2034"/>
  <c r="F2037"/>
  <c r="I2038"/>
  <c r="I2039"/>
  <c r="F2040"/>
  <c r="F2043"/>
  <c r="I2043"/>
  <c r="I2045"/>
  <c r="F2046"/>
  <c r="F2049"/>
  <c r="I2049"/>
  <c r="F2052"/>
  <c r="I2053"/>
  <c r="F2055"/>
  <c r="I2056"/>
  <c r="F2058"/>
  <c r="I2058"/>
  <c r="I2059"/>
  <c r="F2061"/>
  <c r="I2061"/>
  <c r="F2064"/>
  <c r="I2066"/>
  <c r="F2067"/>
  <c r="F2070"/>
  <c r="I2070"/>
  <c r="I2071"/>
  <c r="F2073"/>
  <c r="I2075"/>
  <c r="F2076"/>
  <c r="I2076"/>
  <c r="I2077"/>
  <c r="F2079"/>
  <c r="I2080"/>
  <c r="I2081"/>
  <c r="F2082"/>
  <c r="I2083"/>
  <c r="I2084"/>
  <c r="F2085"/>
  <c r="I2085"/>
  <c r="I2086"/>
  <c r="F2088"/>
  <c r="I2088"/>
  <c r="I2089"/>
  <c r="F2091"/>
  <c r="I2092"/>
  <c r="I2093"/>
  <c r="F2094"/>
  <c r="I2094"/>
  <c r="F2097"/>
  <c r="I2098"/>
  <c r="I2099"/>
  <c r="F2100"/>
  <c r="I2102"/>
  <c r="F2103"/>
  <c r="I2104"/>
  <c r="F2106"/>
  <c r="I2107"/>
  <c r="I2108"/>
  <c r="F2109"/>
  <c r="I2111"/>
  <c r="F2112"/>
  <c r="I2112"/>
  <c r="I2113"/>
  <c r="F2115"/>
  <c r="I2116"/>
  <c r="F2118"/>
  <c r="I2119"/>
  <c r="I2120"/>
  <c r="F2121"/>
  <c r="F2124"/>
  <c r="I2124"/>
  <c r="I2125"/>
  <c r="I2126"/>
  <c r="F2127"/>
  <c r="I2129"/>
  <c r="F2130"/>
  <c r="I2130"/>
  <c r="I2131"/>
  <c r="F2133"/>
  <c r="I2134"/>
  <c r="I2135"/>
  <c r="F2136"/>
  <c r="I2137"/>
  <c r="I2138"/>
  <c r="F2139"/>
  <c r="I2139"/>
  <c r="I2140"/>
  <c r="F2142"/>
  <c r="I2142"/>
  <c r="I2143"/>
  <c r="F2145"/>
  <c r="I2146"/>
  <c r="I2147"/>
  <c r="F2148"/>
  <c r="I2148"/>
  <c r="F2151"/>
  <c r="I2151"/>
  <c r="I2152"/>
  <c r="I2153"/>
  <c r="F2154"/>
  <c r="I2156"/>
  <c r="F2157"/>
  <c r="I2157"/>
  <c r="I2158"/>
  <c r="I2159"/>
  <c r="F2160"/>
  <c r="I2160"/>
  <c r="I2161"/>
  <c r="I2162"/>
  <c r="F2163"/>
  <c r="I2163"/>
  <c r="I2165"/>
  <c r="F2166"/>
  <c r="I2166"/>
  <c r="I2167"/>
  <c r="I2168"/>
  <c r="F2169"/>
  <c r="I2169"/>
  <c r="I2170"/>
  <c r="I2171"/>
  <c r="F2172"/>
  <c r="I2172"/>
  <c r="I2174"/>
  <c r="F2175"/>
  <c r="I2175"/>
  <c r="I2176"/>
  <c r="I2177"/>
  <c r="F2178"/>
  <c r="I2178"/>
  <c r="I2179"/>
  <c r="I2180"/>
  <c r="F2181"/>
  <c r="I2181"/>
  <c r="I2183"/>
  <c r="F2184"/>
  <c r="I2184"/>
  <c r="I2185"/>
  <c r="I2186"/>
  <c r="F2187"/>
  <c r="I2187"/>
  <c r="I2188"/>
  <c r="I2189"/>
  <c r="F2190"/>
  <c r="I2190"/>
  <c r="I2192"/>
  <c r="F2193"/>
  <c r="I2193"/>
  <c r="I2194"/>
  <c r="I2195"/>
  <c r="F2196"/>
  <c r="I2196"/>
  <c r="I2197"/>
  <c r="I2198"/>
  <c r="F2199"/>
  <c r="I2199"/>
  <c r="I2201"/>
  <c r="F2202"/>
  <c r="I2202"/>
  <c r="I2203"/>
  <c r="I2204"/>
  <c r="F2205"/>
  <c r="I2205"/>
  <c r="I2206"/>
  <c r="I2207"/>
  <c r="F2208"/>
  <c r="I2208"/>
  <c r="I2209"/>
  <c r="I2210"/>
  <c r="F2211"/>
  <c r="I2211"/>
  <c r="I2212"/>
  <c r="I2213"/>
  <c r="F2214"/>
  <c r="I2214"/>
  <c r="I2215"/>
  <c r="I2216"/>
  <c r="F2217"/>
  <c r="I2217"/>
  <c r="I2218"/>
  <c r="I2219"/>
  <c r="F2220"/>
  <c r="I2220"/>
  <c r="I2221"/>
  <c r="I2222"/>
  <c r="F2223"/>
  <c r="I2223"/>
  <c r="I2224"/>
  <c r="I2225"/>
  <c r="F2226"/>
  <c r="I2226"/>
  <c r="I2227"/>
  <c r="I2228"/>
  <c r="F2229"/>
  <c r="I2229"/>
  <c r="I2230"/>
  <c r="I2231"/>
  <c r="F2232"/>
  <c r="I2232"/>
  <c r="I2233"/>
  <c r="I2234"/>
  <c r="F2235"/>
  <c r="I2235"/>
  <c r="I2236"/>
  <c r="I2237"/>
  <c r="F2238"/>
  <c r="I2238"/>
  <c r="I2239"/>
  <c r="I2240"/>
  <c r="F2241"/>
  <c r="I2241"/>
  <c r="I2242"/>
  <c r="I2243"/>
  <c r="F2244"/>
  <c r="I2244"/>
  <c r="I2245"/>
  <c r="I2246"/>
  <c r="F2247"/>
  <c r="I2247"/>
  <c r="I2248"/>
  <c r="I2249"/>
  <c r="F2250"/>
  <c r="I2250"/>
  <c r="I2251"/>
  <c r="I2252"/>
  <c r="F2253"/>
  <c r="I2253"/>
  <c r="I2254"/>
  <c r="I2255"/>
  <c r="F2256"/>
  <c r="I2256"/>
  <c r="I2257"/>
  <c r="I2258"/>
  <c r="F2259"/>
  <c r="I2259"/>
  <c r="I2260"/>
  <c r="I2261"/>
  <c r="F2262"/>
  <c r="I2262"/>
  <c r="I2263"/>
  <c r="I2264"/>
  <c r="F2265"/>
  <c r="I2265"/>
  <c r="I2266"/>
  <c r="I2267"/>
  <c r="F2268"/>
  <c r="I2268"/>
  <c r="I2269"/>
  <c r="I2270"/>
  <c r="F2271"/>
  <c r="I2271"/>
  <c r="I2272"/>
  <c r="I2273"/>
  <c r="F2274"/>
  <c r="I2274"/>
  <c r="I2275"/>
  <c r="I2276"/>
  <c r="F2277"/>
  <c r="I2277"/>
  <c r="I2278"/>
  <c r="I2279"/>
  <c r="F2280"/>
  <c r="I2280"/>
  <c r="I2281"/>
  <c r="I2282"/>
  <c r="F2283"/>
  <c r="I2283"/>
  <c r="I2284"/>
  <c r="I2285"/>
  <c r="F2286"/>
  <c r="I2286"/>
  <c r="I2287"/>
  <c r="I2288"/>
  <c r="F2289"/>
  <c r="I2289"/>
  <c r="I2290"/>
  <c r="I2291"/>
  <c r="F2292"/>
  <c r="I2292"/>
  <c r="I2293"/>
  <c r="I2294"/>
  <c r="F2295"/>
  <c r="I2295"/>
  <c r="I2296"/>
  <c r="I2297"/>
  <c r="F2298"/>
  <c r="I2298"/>
  <c r="I2299"/>
  <c r="I2300"/>
  <c r="F2301"/>
  <c r="I2301"/>
  <c r="I2302"/>
  <c r="I2303"/>
  <c r="F2304"/>
  <c r="I2304"/>
  <c r="I2305"/>
  <c r="I2306"/>
  <c r="F2307"/>
  <c r="I2307"/>
  <c r="I2308"/>
  <c r="I2309"/>
  <c r="F2310"/>
  <c r="I2310"/>
  <c r="I2311"/>
  <c r="I2312"/>
  <c r="F2313"/>
  <c r="I2313"/>
  <c r="I2314"/>
  <c r="I2315"/>
  <c r="F2316"/>
  <c r="I2316"/>
  <c r="I2317"/>
  <c r="I2318"/>
  <c r="F2319"/>
  <c r="I2319"/>
  <c r="I2320"/>
  <c r="I2321"/>
  <c r="F2322"/>
  <c r="I2322"/>
  <c r="I2323"/>
  <c r="I2324"/>
  <c r="F2325"/>
  <c r="I2325"/>
  <c r="I2326"/>
  <c r="I2327"/>
  <c r="F2328"/>
  <c r="I2328"/>
  <c r="I2329"/>
  <c r="I2330"/>
  <c r="F2331"/>
  <c r="I2331"/>
  <c r="I2332"/>
  <c r="I2333"/>
  <c r="F2334"/>
  <c r="I2334"/>
  <c r="I2335"/>
  <c r="I2336"/>
  <c r="F2337"/>
  <c r="I2337"/>
  <c r="I2338"/>
  <c r="I2339"/>
  <c r="F2340"/>
  <c r="I2340"/>
  <c r="I2341"/>
  <c r="I2342"/>
  <c r="F2343"/>
  <c r="I2343"/>
  <c r="I2344"/>
  <c r="I2345"/>
  <c r="F2346"/>
  <c r="I2346"/>
  <c r="I2347"/>
  <c r="I2348"/>
  <c r="F2349"/>
  <c r="I2349"/>
  <c r="I2350"/>
  <c r="I2351"/>
  <c r="F2352"/>
  <c r="I2352"/>
  <c r="I2353"/>
  <c r="I2354"/>
  <c r="F2355"/>
  <c r="I2355"/>
  <c r="I2356"/>
  <c r="I2357"/>
  <c r="F2358"/>
  <c r="I2358"/>
  <c r="I2359"/>
  <c r="I2360"/>
  <c r="F2361"/>
  <c r="I2361"/>
  <c r="I2362"/>
  <c r="I2363"/>
  <c r="F2364"/>
  <c r="I2364"/>
  <c r="I2365"/>
  <c r="I2366"/>
  <c r="F2367"/>
  <c r="I2367"/>
  <c r="I2368"/>
  <c r="I2369"/>
  <c r="F2370"/>
  <c r="I2370"/>
  <c r="I2371"/>
  <c r="I2372"/>
  <c r="F2373"/>
  <c r="I2373"/>
  <c r="I2374"/>
  <c r="I2375"/>
  <c r="F2376"/>
  <c r="I2376"/>
  <c r="I2377"/>
  <c r="I2378"/>
  <c r="F2379"/>
  <c r="I2379"/>
  <c r="I2380"/>
  <c r="I2381"/>
  <c r="F2382"/>
  <c r="I2382"/>
  <c r="I2383"/>
  <c r="I2384"/>
  <c r="F2385"/>
  <c r="I2385"/>
  <c r="I2386"/>
  <c r="I2387"/>
  <c r="F2388"/>
  <c r="I2388"/>
  <c r="I2389"/>
  <c r="I2390"/>
  <c r="F2391"/>
  <c r="I2391"/>
  <c r="I2392"/>
  <c r="I2393"/>
  <c r="F2394"/>
  <c r="I2394"/>
  <c r="I2395"/>
  <c r="I2396"/>
  <c r="F2397"/>
  <c r="I2397"/>
  <c r="I2398"/>
  <c r="I2399"/>
  <c r="F2400"/>
  <c r="I2400"/>
  <c r="I2401"/>
  <c r="I2402"/>
  <c r="F2403"/>
  <c r="I2403"/>
  <c r="I2404"/>
  <c r="I2405"/>
  <c r="F2406"/>
  <c r="I2406"/>
  <c r="I2407"/>
  <c r="I2408"/>
  <c r="F2409"/>
  <c r="I2409"/>
  <c r="I2410"/>
  <c r="I2411"/>
  <c r="F2412"/>
  <c r="I2412"/>
  <c r="I2413"/>
  <c r="I2414"/>
  <c r="F2415"/>
  <c r="I2415"/>
  <c r="I2416"/>
  <c r="I2417"/>
  <c r="F2418"/>
  <c r="I2418"/>
  <c r="I2419"/>
  <c r="I2420"/>
  <c r="F2421"/>
  <c r="I2421"/>
  <c r="I2422"/>
  <c r="I2423"/>
  <c r="F2424"/>
  <c r="I2424"/>
  <c r="I2425"/>
  <c r="I2426"/>
  <c r="F2427"/>
  <c r="I2427"/>
  <c r="I2428"/>
  <c r="I2429"/>
  <c r="F2430"/>
  <c r="I2430"/>
  <c r="I2431"/>
  <c r="I2432"/>
  <c r="F2433"/>
  <c r="I2433"/>
  <c r="I2434"/>
  <c r="I2435"/>
  <c r="F2436"/>
  <c r="I2436"/>
  <c r="I2437"/>
  <c r="I2438"/>
  <c r="F2439"/>
  <c r="I2439"/>
  <c r="I2440"/>
  <c r="I2441"/>
  <c r="F2442"/>
  <c r="I2442"/>
  <c r="I2443"/>
  <c r="I2444"/>
  <c r="F2445"/>
  <c r="I2445"/>
  <c r="I2446"/>
  <c r="I2447"/>
  <c r="F2448"/>
  <c r="I2448"/>
  <c r="I2449"/>
  <c r="I2450"/>
  <c r="F2451"/>
  <c r="I2451"/>
  <c r="I2452"/>
  <c r="I2453"/>
  <c r="F2454"/>
  <c r="I2454"/>
  <c r="I2455"/>
  <c r="I2456"/>
  <c r="F2457"/>
  <c r="I2457"/>
  <c r="I2458"/>
  <c r="I2459"/>
  <c r="F2460"/>
  <c r="I2460"/>
  <c r="I2461"/>
  <c r="I2462"/>
  <c r="F2463"/>
  <c r="I2463"/>
  <c r="I2464"/>
  <c r="I2465"/>
  <c r="F2466"/>
  <c r="I2466"/>
  <c r="I2467"/>
  <c r="I2468"/>
  <c r="F2469"/>
  <c r="I2469"/>
  <c r="I2470"/>
  <c r="I2471"/>
  <c r="F2472"/>
  <c r="I2472"/>
  <c r="I2473"/>
  <c r="I2474"/>
  <c r="F2475"/>
  <c r="I2475"/>
  <c r="I2476"/>
  <c r="I2477"/>
  <c r="F2478"/>
  <c r="I2478"/>
  <c r="I2479"/>
  <c r="I2480"/>
  <c r="F2481"/>
  <c r="I2481"/>
  <c r="I2482"/>
  <c r="I2483"/>
  <c r="F2484"/>
  <c r="I2484"/>
  <c r="I2485"/>
  <c r="I2486"/>
  <c r="F2487"/>
  <c r="I2487"/>
  <c r="I2488"/>
  <c r="I2489"/>
  <c r="F2490"/>
  <c r="I2490"/>
  <c r="I2491"/>
  <c r="I2492"/>
  <c r="F2493"/>
  <c r="I2493"/>
  <c r="I2494"/>
  <c r="I2495"/>
  <c r="F2496"/>
  <c r="I2496"/>
  <c r="I2497"/>
  <c r="I2498"/>
  <c r="F2499"/>
  <c r="I2499"/>
  <c r="I2500"/>
  <c r="I2501"/>
  <c r="F2502"/>
  <c r="I2502"/>
  <c r="I2503"/>
  <c r="I2504"/>
  <c r="F2505"/>
  <c r="I2505"/>
  <c r="I2506"/>
  <c r="I2507"/>
  <c r="F2508"/>
  <c r="I2508"/>
  <c r="I2509"/>
  <c r="I2510"/>
  <c r="F2511"/>
  <c r="I2511"/>
  <c r="I2512"/>
  <c r="I2513"/>
  <c r="F2514"/>
  <c r="I2514"/>
  <c r="I2515"/>
  <c r="I2516"/>
  <c r="F2517"/>
  <c r="I2517"/>
  <c r="I2518"/>
  <c r="I2519"/>
  <c r="F2520"/>
  <c r="I2520"/>
  <c r="I2521"/>
  <c r="I2522"/>
  <c r="F2523"/>
  <c r="I2523"/>
  <c r="I2524"/>
  <c r="I2525"/>
  <c r="F2526"/>
  <c r="I2526"/>
  <c r="I2527"/>
  <c r="I2528"/>
  <c r="F2529"/>
  <c r="I2529"/>
  <c r="I2530"/>
  <c r="I2531"/>
  <c r="F2532"/>
  <c r="I2532"/>
  <c r="I2533"/>
  <c r="I2534"/>
  <c r="F2535"/>
  <c r="I2535"/>
  <c r="I2536"/>
  <c r="I2537"/>
  <c r="F2538"/>
  <c r="I2538"/>
  <c r="I2539"/>
  <c r="I2540"/>
  <c r="F2541"/>
  <c r="I2541"/>
  <c r="I2542"/>
  <c r="I2543"/>
  <c r="F2544"/>
  <c r="I2544"/>
  <c r="I2545"/>
  <c r="I2546"/>
  <c r="F2547"/>
  <c r="I2547"/>
  <c r="I2548"/>
  <c r="I2549"/>
  <c r="F2550"/>
  <c r="I2550"/>
  <c r="I2551"/>
  <c r="I2552"/>
  <c r="F2553"/>
  <c r="I2553"/>
  <c r="I2554"/>
  <c r="I2555"/>
  <c r="F2556"/>
  <c r="I2556"/>
  <c r="I2557"/>
  <c r="I2558"/>
  <c r="F2559"/>
  <c r="I2559"/>
  <c r="I2560"/>
  <c r="I2561"/>
  <c r="F2562"/>
  <c r="I2562"/>
  <c r="I2563"/>
  <c r="I2564"/>
  <c r="F2565"/>
  <c r="I2565"/>
  <c r="I2566"/>
  <c r="I2567"/>
  <c r="F2568"/>
  <c r="I2568"/>
  <c r="I2569"/>
  <c r="I2570"/>
  <c r="F2571"/>
  <c r="I2571"/>
  <c r="I2572"/>
  <c r="I2573"/>
  <c r="F2574"/>
  <c r="I2574"/>
  <c r="I2575"/>
  <c r="I2576"/>
  <c r="F2577"/>
  <c r="I2577"/>
  <c r="I2578"/>
  <c r="I2579"/>
  <c r="F2580"/>
  <c r="I2580"/>
  <c r="I2581"/>
  <c r="I2582"/>
  <c r="F2583"/>
  <c r="I2583"/>
  <c r="I2584"/>
  <c r="I2585"/>
  <c r="F2586"/>
  <c r="I2586"/>
  <c r="I2587"/>
  <c r="I2588"/>
  <c r="F2589"/>
  <c r="I2589"/>
  <c r="I2590"/>
  <c r="I2591"/>
  <c r="F2592"/>
  <c r="I2592"/>
  <c r="I2593"/>
  <c r="I2594"/>
  <c r="F2595"/>
  <c r="I2595"/>
  <c r="I2596"/>
  <c r="I2597"/>
  <c r="F2598"/>
  <c r="I2598"/>
  <c r="I2599"/>
  <c r="L5" i="1"/>
  <c r="J5" s="1"/>
  <c r="L202"/>
  <c r="L203" s="1"/>
  <c r="L204" s="1"/>
  <c r="L205" s="1"/>
  <c r="L206" s="1"/>
  <c r="L207" s="1"/>
  <c r="L208" s="1"/>
  <c r="L209" s="1"/>
  <c r="L210" s="1"/>
  <c r="L211" s="1"/>
  <c r="L212" s="1"/>
  <c r="L213" s="1"/>
  <c r="L214" s="1"/>
  <c r="L215" s="1"/>
  <c r="L216" s="1"/>
  <c r="L217" s="1"/>
  <c r="L218" s="1"/>
  <c r="L219" s="1"/>
  <c r="L220" s="1"/>
  <c r="L221" s="1"/>
  <c r="L222" s="1"/>
  <c r="L223" s="1"/>
  <c r="L224" s="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L1008"/>
  <c r="L1009"/>
  <c r="L1010"/>
  <c r="L1011"/>
  <c r="L1012"/>
  <c r="L1013"/>
  <c r="L1014"/>
  <c r="L1015"/>
  <c r="L1016"/>
  <c r="L1017"/>
  <c r="L1018"/>
  <c r="L1019"/>
  <c r="L1020"/>
  <c r="L1021"/>
  <c r="L1022"/>
  <c r="L1023"/>
  <c r="L1024"/>
  <c r="L1025"/>
  <c r="L1026"/>
  <c r="L1027"/>
  <c r="L1028"/>
  <c r="L1029"/>
  <c r="L1030"/>
  <c r="L1031"/>
  <c r="L1032"/>
  <c r="L1033"/>
  <c r="L1034"/>
  <c r="L1035"/>
  <c r="L1036"/>
  <c r="L1037"/>
  <c r="L1038"/>
  <c r="L1039"/>
  <c r="L1040"/>
  <c r="L1041"/>
  <c r="L1042"/>
  <c r="L1043"/>
  <c r="L1044"/>
  <c r="L1045"/>
  <c r="L1046"/>
  <c r="L1047"/>
  <c r="L1048"/>
  <c r="L1049"/>
  <c r="L1050"/>
  <c r="L1051"/>
  <c r="L1052"/>
  <c r="L1053"/>
  <c r="L1054"/>
  <c r="L1055"/>
  <c r="L1056"/>
  <c r="L1057"/>
  <c r="L1058"/>
  <c r="L1059"/>
  <c r="L1060"/>
  <c r="L1061"/>
  <c r="L1062"/>
  <c r="L1063"/>
  <c r="L1064"/>
  <c r="L1065"/>
  <c r="L1066"/>
  <c r="L1067"/>
  <c r="L1068"/>
  <c r="L1069"/>
  <c r="L1070"/>
  <c r="L1071"/>
  <c r="L1072"/>
  <c r="L1073"/>
  <c r="L1074"/>
  <c r="L1075"/>
  <c r="L1076"/>
  <c r="L1077"/>
  <c r="L1078"/>
  <c r="L1079"/>
  <c r="L1080"/>
  <c r="L1081"/>
  <c r="L1082"/>
  <c r="L1083"/>
  <c r="L1084"/>
  <c r="L1085"/>
  <c r="L1086"/>
  <c r="L1087"/>
  <c r="L1088"/>
  <c r="L1089"/>
  <c r="L1090"/>
  <c r="L1091"/>
  <c r="L1092"/>
  <c r="L1093"/>
  <c r="L1094"/>
  <c r="L1095"/>
  <c r="L1096"/>
  <c r="L1097"/>
  <c r="L1098"/>
  <c r="L1099"/>
  <c r="L1100"/>
  <c r="L1101"/>
  <c r="L1102"/>
  <c r="L1103"/>
  <c r="L1104"/>
  <c r="L1105"/>
  <c r="L1106"/>
  <c r="L1107"/>
  <c r="L1108"/>
  <c r="L1109"/>
  <c r="L1110"/>
  <c r="L1111"/>
  <c r="L1112"/>
  <c r="L1113"/>
  <c r="L1114"/>
  <c r="L1115"/>
  <c r="L1116"/>
  <c r="L1117"/>
  <c r="L1118"/>
  <c r="L1119"/>
  <c r="L1120"/>
  <c r="L1121"/>
  <c r="L1122"/>
  <c r="L1123"/>
  <c r="L1124"/>
  <c r="L1125"/>
  <c r="L1126"/>
  <c r="L1127"/>
  <c r="L1128"/>
  <c r="L1129"/>
  <c r="L1130"/>
  <c r="L1131"/>
  <c r="L1132"/>
  <c r="L1133"/>
  <c r="L1134"/>
  <c r="L1135"/>
  <c r="L1136"/>
  <c r="L1137"/>
  <c r="L1138"/>
  <c r="L1139"/>
  <c r="L1140"/>
  <c r="L1141"/>
  <c r="L1142"/>
  <c r="L1143"/>
  <c r="L1144"/>
  <c r="L1145"/>
  <c r="L1146"/>
  <c r="L1147"/>
  <c r="L1148"/>
  <c r="L1149"/>
  <c r="L1150"/>
  <c r="L1151"/>
  <c r="L1152"/>
  <c r="L1153"/>
  <c r="L1154"/>
  <c r="L1155"/>
  <c r="L1156"/>
  <c r="L1157"/>
  <c r="L1158"/>
  <c r="L1159"/>
  <c r="L1160"/>
  <c r="L1161"/>
  <c r="L1162"/>
  <c r="L1163"/>
  <c r="L1164"/>
  <c r="L1165"/>
  <c r="L1166"/>
  <c r="L1167"/>
  <c r="L1168"/>
  <c r="L1169"/>
  <c r="L1170"/>
  <c r="L1171"/>
  <c r="L1172"/>
  <c r="L1173"/>
  <c r="L1174"/>
  <c r="L1175"/>
  <c r="L1176"/>
  <c r="L1177"/>
  <c r="L1178"/>
  <c r="L1179"/>
  <c r="L1180"/>
  <c r="L1181"/>
  <c r="L1182"/>
  <c r="L1183"/>
  <c r="L1184"/>
  <c r="L1185"/>
  <c r="L1186"/>
  <c r="L1187"/>
  <c r="L1188"/>
  <c r="L1189"/>
  <c r="L1190"/>
  <c r="L1191"/>
  <c r="L1192"/>
  <c r="L1193"/>
  <c r="L1194"/>
  <c r="L1195"/>
  <c r="L1196"/>
  <c r="L1197"/>
  <c r="L1198"/>
  <c r="L1199"/>
  <c r="L1200"/>
  <c r="L1201"/>
  <c r="L1202"/>
  <c r="L1203"/>
  <c r="L1204"/>
  <c r="L1205"/>
  <c r="L1206"/>
  <c r="L1207"/>
  <c r="L1208"/>
  <c r="L1209"/>
  <c r="L1210"/>
  <c r="L1211"/>
  <c r="L1212"/>
  <c r="L1213"/>
  <c r="L1214"/>
  <c r="L1215"/>
  <c r="L1216"/>
  <c r="L1217"/>
  <c r="L1218"/>
  <c r="L1219"/>
  <c r="L1220"/>
  <c r="L1221"/>
  <c r="L1222"/>
  <c r="L1223"/>
  <c r="L1224"/>
  <c r="L1225"/>
  <c r="L1226"/>
  <c r="L1227"/>
  <c r="L1228"/>
  <c r="L1229"/>
  <c r="L1230"/>
  <c r="L1231"/>
  <c r="L1232"/>
  <c r="L1233"/>
  <c r="L1234"/>
  <c r="L1235"/>
  <c r="L1236"/>
  <c r="L1237"/>
  <c r="L1238"/>
  <c r="L1239"/>
  <c r="L1240"/>
  <c r="L1241"/>
  <c r="L1242"/>
  <c r="L1243"/>
  <c r="L1244"/>
  <c r="L1245"/>
  <c r="L1246"/>
  <c r="L1247"/>
  <c r="L1248"/>
  <c r="L1249"/>
  <c r="L1250"/>
  <c r="L1251"/>
  <c r="L1252"/>
  <c r="L1253"/>
  <c r="L1254"/>
  <c r="L1255"/>
  <c r="L1256"/>
  <c r="L1257"/>
  <c r="L1258"/>
  <c r="L1259"/>
  <c r="L1260"/>
  <c r="L1261"/>
  <c r="L1262"/>
  <c r="L1263"/>
  <c r="L1264"/>
  <c r="L1265"/>
  <c r="L1266"/>
  <c r="L1267"/>
  <c r="L1268"/>
  <c r="L1269"/>
  <c r="L1270"/>
  <c r="L1271"/>
  <c r="L1272"/>
  <c r="L1273"/>
  <c r="L1274"/>
  <c r="L1275"/>
  <c r="L1276"/>
  <c r="L1277"/>
  <c r="L1278"/>
  <c r="L1279"/>
  <c r="L1280"/>
  <c r="L1281"/>
  <c r="L1282"/>
  <c r="L1283"/>
  <c r="L1284"/>
  <c r="L1285"/>
  <c r="L1286"/>
  <c r="L1287"/>
  <c r="L1288"/>
  <c r="L1289"/>
  <c r="L1290"/>
  <c r="L1291"/>
  <c r="L1292"/>
  <c r="L1293"/>
  <c r="L1294"/>
  <c r="L1295"/>
  <c r="L1296"/>
  <c r="L1297"/>
  <c r="L1298"/>
  <c r="L1299"/>
  <c r="L1300"/>
  <c r="L1301"/>
  <c r="L1302"/>
  <c r="L1303"/>
  <c r="L1304"/>
  <c r="L1305"/>
  <c r="L1306"/>
  <c r="L1307"/>
  <c r="L1308"/>
  <c r="L1309"/>
  <c r="L1310"/>
  <c r="L1311"/>
  <c r="L1312"/>
  <c r="L1313"/>
  <c r="L1314"/>
  <c r="L1315"/>
  <c r="L1316"/>
  <c r="L1317"/>
  <c r="L1318"/>
  <c r="L1319"/>
  <c r="L1320"/>
  <c r="L1321"/>
  <c r="L1322"/>
  <c r="L1323"/>
  <c r="L1324"/>
  <c r="L1325"/>
  <c r="L1326"/>
  <c r="L1327"/>
  <c r="L1328"/>
  <c r="L1329"/>
  <c r="L1330"/>
  <c r="L1331"/>
  <c r="L1332"/>
  <c r="L1333"/>
  <c r="L1334"/>
  <c r="L1335"/>
  <c r="L1336"/>
  <c r="L1337"/>
  <c r="L1338"/>
  <c r="L1339"/>
  <c r="L1340"/>
  <c r="L1341"/>
  <c r="L1342"/>
  <c r="L1343"/>
  <c r="L1344"/>
  <c r="L1345"/>
  <c r="L1346"/>
  <c r="L1347"/>
  <c r="L1348"/>
  <c r="L1349"/>
  <c r="L1350"/>
  <c r="L1351"/>
  <c r="L1352"/>
  <c r="L1353"/>
  <c r="L1354"/>
  <c r="L1355"/>
  <c r="L1356"/>
  <c r="L1357"/>
  <c r="L1358"/>
  <c r="L1359"/>
  <c r="L1360"/>
  <c r="L1361"/>
  <c r="L1362"/>
  <c r="L1363"/>
  <c r="L1364"/>
  <c r="L1365"/>
  <c r="L1366"/>
  <c r="L1367"/>
  <c r="L1368"/>
  <c r="L1369"/>
  <c r="L1370"/>
  <c r="L1371"/>
  <c r="L1372"/>
  <c r="L1373"/>
  <c r="L1374"/>
  <c r="L1375"/>
  <c r="L1376"/>
  <c r="L1377"/>
  <c r="L1378"/>
  <c r="L1379"/>
  <c r="L1380"/>
  <c r="L1381"/>
  <c r="L1382"/>
  <c r="L1383"/>
  <c r="L1384"/>
  <c r="L1385"/>
  <c r="L1386"/>
  <c r="L1387"/>
  <c r="L1388"/>
  <c r="L1389"/>
  <c r="L1390"/>
  <c r="L1391"/>
  <c r="L1392"/>
  <c r="L1393"/>
  <c r="L1394"/>
  <c r="L1395"/>
  <c r="L1396"/>
  <c r="L1397"/>
  <c r="L1398"/>
  <c r="L1399"/>
  <c r="L1400"/>
  <c r="L1401"/>
  <c r="L1402"/>
  <c r="L1403"/>
  <c r="L1404"/>
  <c r="L1405"/>
  <c r="L1406"/>
  <c r="L1407"/>
  <c r="L1408"/>
  <c r="L1409"/>
  <c r="L1410"/>
  <c r="L1411"/>
  <c r="L1412"/>
  <c r="L1413"/>
  <c r="L1414"/>
  <c r="L1415"/>
  <c r="L1416"/>
  <c r="L1417"/>
  <c r="L1418"/>
  <c r="L1419"/>
  <c r="L1420"/>
  <c r="L1421"/>
  <c r="L1422"/>
  <c r="L1423"/>
  <c r="L1424"/>
  <c r="L1425"/>
  <c r="L1426"/>
  <c r="L1427"/>
  <c r="L1428"/>
  <c r="L1429"/>
  <c r="L1430"/>
  <c r="L1431"/>
  <c r="L1432"/>
  <c r="L1433"/>
  <c r="L1434"/>
  <c r="L1435"/>
  <c r="L1436"/>
  <c r="L1437"/>
  <c r="L1438"/>
  <c r="L1439"/>
  <c r="L1440"/>
  <c r="L1441"/>
  <c r="L1442"/>
  <c r="L1443"/>
  <c r="L1444"/>
  <c r="L1445"/>
  <c r="L1446"/>
  <c r="L1447"/>
  <c r="L1448"/>
  <c r="L1449"/>
  <c r="L1450"/>
  <c r="L1451"/>
  <c r="L1452"/>
  <c r="L1453"/>
  <c r="L1454"/>
  <c r="L1455"/>
  <c r="L1456"/>
  <c r="L1457"/>
  <c r="L1458"/>
  <c r="L1459"/>
  <c r="L1460"/>
  <c r="L1461"/>
  <c r="L1462"/>
  <c r="L1463"/>
  <c r="L1464"/>
  <c r="L1465"/>
  <c r="L1466"/>
  <c r="L1467"/>
  <c r="L1468"/>
  <c r="L1469"/>
  <c r="L1470"/>
  <c r="L1471"/>
  <c r="L1472"/>
  <c r="L1473"/>
  <c r="L1474"/>
  <c r="L1475"/>
  <c r="L1476"/>
  <c r="L1477"/>
  <c r="L1478"/>
  <c r="L1479"/>
  <c r="L1480"/>
  <c r="L1481"/>
  <c r="L1482"/>
  <c r="L1483"/>
  <c r="L1484"/>
  <c r="L1485"/>
  <c r="L1486"/>
  <c r="L1487"/>
  <c r="L1488"/>
  <c r="L1489"/>
  <c r="L1490"/>
  <c r="L1491"/>
  <c r="L1492"/>
  <c r="L1493"/>
  <c r="L1494"/>
  <c r="L1495"/>
  <c r="L1496"/>
  <c r="L1497"/>
  <c r="L1498"/>
  <c r="L1499"/>
  <c r="L1500"/>
  <c r="L1501"/>
  <c r="L1502"/>
  <c r="L1503"/>
  <c r="L1504"/>
  <c r="L1505"/>
  <c r="L1506"/>
  <c r="L1507"/>
  <c r="L1508"/>
  <c r="L1509"/>
  <c r="L1510"/>
  <c r="L1511"/>
  <c r="L1512"/>
  <c r="L1513"/>
  <c r="L1514"/>
  <c r="L1515"/>
  <c r="L1516"/>
  <c r="L1517"/>
  <c r="L1518"/>
  <c r="L1519"/>
  <c r="L1520"/>
  <c r="L1521"/>
  <c r="L1522"/>
  <c r="L1523"/>
  <c r="L1524"/>
  <c r="L1525"/>
  <c r="L1526"/>
  <c r="L1527"/>
  <c r="L1528"/>
  <c r="L1529"/>
  <c r="L1530"/>
  <c r="L1531"/>
  <c r="L1532"/>
  <c r="L1533"/>
  <c r="L1534"/>
  <c r="L1535"/>
  <c r="L1536"/>
  <c r="L1537"/>
  <c r="L1538"/>
  <c r="L1539"/>
  <c r="L1540"/>
  <c r="L1541"/>
  <c r="L1542"/>
  <c r="L1543"/>
  <c r="L1544"/>
  <c r="L1545"/>
  <c r="L1546"/>
  <c r="L1547"/>
  <c r="L1548"/>
  <c r="L1549"/>
  <c r="L1550"/>
  <c r="L1551"/>
  <c r="L1552"/>
  <c r="L1553"/>
  <c r="L1554"/>
  <c r="L1555"/>
  <c r="L1556"/>
  <c r="L1557"/>
  <c r="L1558"/>
  <c r="L1559"/>
  <c r="L1560"/>
  <c r="L1561"/>
  <c r="L1562"/>
  <c r="L1563"/>
  <c r="L1564"/>
  <c r="L1565"/>
  <c r="L1566"/>
  <c r="L1567"/>
  <c r="L1568"/>
  <c r="L1569"/>
  <c r="L1570"/>
  <c r="L1571"/>
  <c r="L1572"/>
  <c r="L1573"/>
  <c r="L1574"/>
  <c r="L1575"/>
  <c r="L1576"/>
  <c r="L1577"/>
  <c r="L1578"/>
  <c r="L1579"/>
  <c r="L1580"/>
  <c r="L1581"/>
  <c r="L1582"/>
  <c r="L1583"/>
  <c r="L1584"/>
  <c r="L1585"/>
  <c r="L1586"/>
  <c r="L1587"/>
  <c r="L1588"/>
  <c r="L1589"/>
  <c r="L1590"/>
  <c r="L1591"/>
  <c r="L1592"/>
  <c r="L1593"/>
  <c r="L1594"/>
  <c r="L1595"/>
  <c r="L1596"/>
  <c r="L1597"/>
  <c r="L1598"/>
  <c r="L1599"/>
  <c r="L1600"/>
  <c r="L1601"/>
  <c r="L1602"/>
  <c r="L1603"/>
  <c r="L1604"/>
  <c r="L1605"/>
  <c r="L1606"/>
  <c r="L1607"/>
  <c r="L1608"/>
  <c r="L1609"/>
  <c r="L1610"/>
  <c r="L1611"/>
  <c r="L1612"/>
  <c r="L1613"/>
  <c r="L1614"/>
  <c r="L1615"/>
  <c r="L1616"/>
  <c r="L1617"/>
  <c r="L1618"/>
  <c r="L1619"/>
  <c r="L1620"/>
  <c r="L1621"/>
  <c r="L1622"/>
  <c r="L1623"/>
  <c r="L1624"/>
  <c r="L1625"/>
  <c r="L1626"/>
  <c r="L1627"/>
  <c r="L1628"/>
  <c r="L1629"/>
  <c r="L1630"/>
  <c r="L1631"/>
  <c r="L1632"/>
  <c r="L1633"/>
  <c r="L1634"/>
  <c r="L1635"/>
  <c r="L1636"/>
  <c r="L1637"/>
  <c r="L1638"/>
  <c r="L1639"/>
  <c r="L1640"/>
  <c r="L1641"/>
  <c r="L1642"/>
  <c r="L1643"/>
  <c r="L1644"/>
  <c r="L1645"/>
  <c r="L1646"/>
  <c r="L1647"/>
  <c r="L1648"/>
  <c r="L1649"/>
  <c r="L1650"/>
  <c r="L1651"/>
  <c r="L1652"/>
  <c r="L1653"/>
  <c r="L1654"/>
  <c r="L1655"/>
  <c r="L1656"/>
  <c r="L1657"/>
  <c r="L1658"/>
  <c r="L1659"/>
  <c r="L1660"/>
  <c r="L1661"/>
  <c r="L1662"/>
  <c r="L1663"/>
  <c r="L1664"/>
  <c r="L1665"/>
  <c r="L1666"/>
  <c r="L1667"/>
  <c r="L1668"/>
  <c r="L1669"/>
  <c r="L1670"/>
  <c r="L1671"/>
  <c r="L1672"/>
  <c r="L1673"/>
  <c r="L1674"/>
  <c r="L1675"/>
  <c r="L1676"/>
  <c r="L1677"/>
  <c r="L1678"/>
  <c r="L1679"/>
  <c r="L1680"/>
  <c r="L1681"/>
  <c r="L1682"/>
  <c r="L1683"/>
  <c r="L1684"/>
  <c r="L1685"/>
  <c r="L1686"/>
  <c r="L1687"/>
  <c r="L1688"/>
  <c r="L1689"/>
  <c r="L1690"/>
  <c r="L1691"/>
  <c r="L1692"/>
  <c r="L1693"/>
  <c r="L1694"/>
  <c r="L1695"/>
  <c r="L1696"/>
  <c r="L1697"/>
  <c r="L1698"/>
  <c r="L1699"/>
  <c r="L1700"/>
  <c r="L1701"/>
  <c r="L1702"/>
  <c r="L1703"/>
  <c r="L1704"/>
  <c r="L1705"/>
  <c r="L1706"/>
  <c r="L1707"/>
  <c r="L1708"/>
  <c r="L1709"/>
  <c r="L1710"/>
  <c r="L1711"/>
  <c r="L1712"/>
  <c r="L1713"/>
  <c r="L1714"/>
  <c r="L1715"/>
  <c r="L1716"/>
  <c r="L1717"/>
  <c r="L1718"/>
  <c r="L1719"/>
  <c r="L1720"/>
  <c r="L1721"/>
  <c r="L1722"/>
  <c r="L1723"/>
  <c r="L1724"/>
  <c r="L1725"/>
  <c r="L1726"/>
  <c r="L1727"/>
  <c r="L1728"/>
  <c r="L1729"/>
  <c r="L1730"/>
  <c r="L1731"/>
  <c r="L1732"/>
  <c r="L1733"/>
  <c r="L1734"/>
  <c r="L1735"/>
  <c r="L1736"/>
  <c r="L1737"/>
  <c r="L1738"/>
  <c r="L1739"/>
  <c r="L1740"/>
  <c r="L1741"/>
  <c r="L1742"/>
  <c r="L1743"/>
  <c r="L1744"/>
  <c r="L1745"/>
  <c r="L1746"/>
  <c r="L1747"/>
  <c r="L1748"/>
  <c r="L1749"/>
  <c r="L1750"/>
  <c r="L1751"/>
  <c r="L1752"/>
  <c r="L1753"/>
  <c r="L1754"/>
  <c r="L1755"/>
  <c r="L1756"/>
  <c r="L1757"/>
  <c r="L1758"/>
  <c r="L1759"/>
  <c r="L1760"/>
  <c r="L1761"/>
  <c r="L1762"/>
  <c r="L1763"/>
  <c r="L1764"/>
  <c r="L1765"/>
  <c r="L1766"/>
  <c r="L1767"/>
  <c r="L1768"/>
  <c r="L1769"/>
  <c r="L1770"/>
  <c r="L1771"/>
  <c r="L1772"/>
  <c r="L1773"/>
  <c r="L1774"/>
  <c r="L1775"/>
  <c r="L1776"/>
  <c r="L1777"/>
  <c r="L1778"/>
  <c r="L1779"/>
  <c r="L1780"/>
  <c r="L1781"/>
  <c r="L1782"/>
  <c r="L1783"/>
  <c r="L1784"/>
  <c r="L1785"/>
  <c r="L1786"/>
  <c r="L1787"/>
  <c r="L1788"/>
  <c r="L1789"/>
  <c r="L1790"/>
  <c r="L1791"/>
  <c r="L1792"/>
  <c r="L1793"/>
  <c r="L1794"/>
  <c r="L1795"/>
  <c r="L1796"/>
  <c r="L1797"/>
  <c r="L1798"/>
  <c r="L1799"/>
  <c r="L1800"/>
  <c r="L1801"/>
  <c r="L1802"/>
  <c r="L1803"/>
  <c r="L1804"/>
  <c r="L1805"/>
  <c r="L1806"/>
  <c r="L1807"/>
  <c r="L1808"/>
  <c r="L1809"/>
  <c r="L1810"/>
  <c r="L1811"/>
  <c r="L1812"/>
  <c r="L1813"/>
  <c r="L1814"/>
  <c r="L1815"/>
  <c r="L1816"/>
  <c r="L1817"/>
  <c r="L1818"/>
  <c r="L1819"/>
  <c r="L1820"/>
  <c r="L1821"/>
  <c r="L1822"/>
  <c r="L1823"/>
  <c r="L1824"/>
  <c r="L1825"/>
  <c r="L1826"/>
  <c r="L1827"/>
  <c r="L1828"/>
  <c r="L1829"/>
  <c r="L1830"/>
  <c r="L1831"/>
  <c r="L1832"/>
  <c r="L1833"/>
  <c r="L1834"/>
  <c r="L1835"/>
  <c r="L1836"/>
  <c r="L1837"/>
  <c r="L1838"/>
  <c r="L1839"/>
  <c r="L1840"/>
  <c r="L1841"/>
  <c r="L1842"/>
  <c r="L1843"/>
  <c r="L1844"/>
  <c r="L1845"/>
  <c r="L1846"/>
  <c r="L1847"/>
  <c r="L1848"/>
  <c r="L1849"/>
  <c r="L1850"/>
  <c r="L1851"/>
  <c r="L1852"/>
  <c r="L1853"/>
  <c r="L1854"/>
  <c r="L1855"/>
  <c r="L1856"/>
  <c r="L1857"/>
  <c r="L1858"/>
  <c r="L1859"/>
  <c r="L1860"/>
  <c r="L1861"/>
  <c r="L1862"/>
  <c r="L1863"/>
  <c r="L1864"/>
  <c r="L1865"/>
  <c r="L1866"/>
  <c r="L1867"/>
  <c r="L1868"/>
  <c r="L1869"/>
  <c r="L1870"/>
  <c r="L1871"/>
  <c r="L1872"/>
  <c r="L1873"/>
  <c r="L1874"/>
  <c r="L1875"/>
  <c r="L1876"/>
  <c r="L1877"/>
  <c r="L1878"/>
  <c r="L1879"/>
  <c r="L1880"/>
  <c r="L1881"/>
  <c r="L1882"/>
  <c r="L1883"/>
  <c r="L1884"/>
  <c r="L1885"/>
  <c r="L1886"/>
  <c r="L1887"/>
  <c r="L1888"/>
  <c r="L1889"/>
  <c r="L1890"/>
  <c r="L1891"/>
  <c r="L1892"/>
  <c r="L1893"/>
  <c r="L1894"/>
  <c r="L1895"/>
  <c r="L1896"/>
  <c r="L1897"/>
  <c r="L1898"/>
  <c r="L1899"/>
  <c r="L1900"/>
  <c r="L1901"/>
  <c r="L1902"/>
  <c r="L1903"/>
  <c r="L1904"/>
  <c r="L1905"/>
  <c r="L1906"/>
  <c r="L1907"/>
  <c r="L1908"/>
  <c r="L1909"/>
  <c r="L1910"/>
  <c r="L1911"/>
  <c r="L1912"/>
  <c r="L1913"/>
  <c r="L1914"/>
  <c r="L1915"/>
  <c r="L1916"/>
  <c r="L1917"/>
  <c r="L1918"/>
  <c r="L1919"/>
  <c r="L1920"/>
  <c r="L1921"/>
  <c r="L1922"/>
  <c r="L1923"/>
  <c r="L1924"/>
  <c r="L1925"/>
  <c r="L1926"/>
  <c r="L1927"/>
  <c r="L1928"/>
  <c r="L1929"/>
  <c r="L1930"/>
  <c r="L1931"/>
  <c r="L1932"/>
  <c r="L1933"/>
  <c r="L1934"/>
  <c r="L1935"/>
  <c r="L1936"/>
  <c r="L1937"/>
  <c r="L1938"/>
  <c r="L1939"/>
  <c r="L1940"/>
  <c r="L1941"/>
  <c r="L1942"/>
  <c r="L1943"/>
  <c r="L1944"/>
  <c r="L1945"/>
  <c r="L1946"/>
  <c r="L1947"/>
  <c r="L1948"/>
  <c r="L1949"/>
  <c r="L1950"/>
  <c r="L1951"/>
  <c r="L1952"/>
  <c r="L1953"/>
  <c r="L1954"/>
  <c r="L1955"/>
  <c r="L1956"/>
  <c r="L1957"/>
  <c r="L1958"/>
  <c r="L1959"/>
  <c r="L1960"/>
  <c r="L1961"/>
  <c r="L1962"/>
  <c r="L1963"/>
  <c r="L1964"/>
  <c r="L1965"/>
  <c r="L1966"/>
  <c r="L1967"/>
  <c r="L1968"/>
  <c r="L1969"/>
  <c r="L1970"/>
  <c r="L1971"/>
  <c r="L1972"/>
  <c r="L1973"/>
  <c r="L1974"/>
  <c r="L1975"/>
  <c r="L1976"/>
  <c r="L1977"/>
  <c r="L1978"/>
  <c r="L1979"/>
  <c r="L1980"/>
  <c r="L1981"/>
  <c r="L1982"/>
  <c r="L1983"/>
  <c r="L1984"/>
  <c r="L1985"/>
  <c r="L1986"/>
  <c r="L1987"/>
  <c r="L1988"/>
  <c r="L1989"/>
  <c r="L1990"/>
  <c r="L1991"/>
  <c r="L1992"/>
  <c r="L1993"/>
  <c r="L1994"/>
  <c r="L1995"/>
  <c r="L1996"/>
  <c r="L1997"/>
  <c r="L1998"/>
  <c r="L1999"/>
  <c r="L2000"/>
  <c r="L2001"/>
  <c r="L2002"/>
  <c r="L2003"/>
  <c r="L2004"/>
  <c r="L2005"/>
  <c r="L2006"/>
  <c r="L2007"/>
  <c r="L2008"/>
  <c r="L2009"/>
  <c r="L2010"/>
  <c r="L2011"/>
  <c r="L2012"/>
  <c r="L2013"/>
  <c r="L2014"/>
  <c r="L2015"/>
  <c r="L2016"/>
  <c r="L2017"/>
  <c r="L2018"/>
  <c r="L2019"/>
  <c r="L2020"/>
  <c r="L2021"/>
  <c r="L2022"/>
  <c r="L2023"/>
  <c r="L2024"/>
  <c r="L2025"/>
  <c r="L2026"/>
  <c r="L2027"/>
  <c r="L2028"/>
  <c r="L2029"/>
  <c r="L2030"/>
  <c r="L2031"/>
  <c r="L2032"/>
  <c r="L2033"/>
  <c r="L2034"/>
  <c r="L2035"/>
  <c r="L2036"/>
  <c r="L2037"/>
  <c r="L2038"/>
  <c r="L2039"/>
  <c r="L2040"/>
  <c r="L2041"/>
  <c r="L2042"/>
  <c r="L2043"/>
  <c r="L2044"/>
  <c r="L2045"/>
  <c r="L2046"/>
  <c r="L2047"/>
  <c r="L2048"/>
  <c r="L2049"/>
  <c r="L2050"/>
  <c r="L2051"/>
  <c r="L2052"/>
  <c r="L2053"/>
  <c r="L2054"/>
  <c r="L2055"/>
  <c r="L2056"/>
  <c r="L2057"/>
  <c r="L2058"/>
  <c r="L2059"/>
  <c r="L2060"/>
  <c r="L2061"/>
  <c r="L2062"/>
  <c r="L2063"/>
  <c r="L2064"/>
  <c r="L2065"/>
  <c r="L2066"/>
  <c r="L2067"/>
  <c r="L2068"/>
  <c r="L2069"/>
  <c r="L2070"/>
  <c r="L2071"/>
  <c r="L2072"/>
  <c r="L2073"/>
  <c r="L2074"/>
  <c r="L2075"/>
  <c r="L2076"/>
  <c r="L2077"/>
  <c r="L2078"/>
  <c r="L2079"/>
  <c r="L2080"/>
  <c r="L2081"/>
  <c r="L2082"/>
  <c r="L2083"/>
  <c r="L2084"/>
  <c r="L2085"/>
  <c r="L2086"/>
  <c r="L2087"/>
  <c r="L2088"/>
  <c r="L2089"/>
  <c r="L2090"/>
  <c r="L2091"/>
  <c r="L2092"/>
  <c r="L2093"/>
  <c r="L2094"/>
  <c r="L2095"/>
  <c r="L2096"/>
  <c r="L2097"/>
  <c r="L2098"/>
  <c r="L2099"/>
  <c r="L2100"/>
  <c r="L2101"/>
  <c r="L2102"/>
  <c r="L2103"/>
  <c r="L2104"/>
  <c r="L2105"/>
  <c r="L2106"/>
  <c r="L2107"/>
  <c r="L2108"/>
  <c r="L2109"/>
  <c r="L2110"/>
  <c r="L2111"/>
  <c r="L2112"/>
  <c r="L2113"/>
  <c r="L2114"/>
  <c r="L2115"/>
  <c r="L2116"/>
  <c r="L2117"/>
  <c r="L2118"/>
  <c r="L2119"/>
  <c r="L2120"/>
  <c r="L2121"/>
  <c r="L2122"/>
  <c r="L2123"/>
  <c r="L2124"/>
  <c r="L2125"/>
  <c r="L2126"/>
  <c r="L2127"/>
  <c r="L2128"/>
  <c r="L2129"/>
  <c r="L2130"/>
  <c r="L2131"/>
  <c r="L2132"/>
  <c r="L2133"/>
  <c r="L2134"/>
  <c r="L2135"/>
  <c r="L2136"/>
  <c r="L2137"/>
  <c r="L2138"/>
  <c r="L2139"/>
  <c r="L2140"/>
  <c r="L2141"/>
  <c r="L2142"/>
  <c r="L2143"/>
  <c r="L2144"/>
  <c r="L2145"/>
  <c r="L2146"/>
  <c r="L2147"/>
  <c r="L2148"/>
  <c r="L2149"/>
  <c r="L2150"/>
  <c r="L2151"/>
  <c r="L2152"/>
  <c r="L2153"/>
  <c r="L2154"/>
  <c r="L2155"/>
  <c r="L2156"/>
  <c r="L2157"/>
  <c r="L2158"/>
  <c r="L2159"/>
  <c r="L2160"/>
  <c r="L2161"/>
  <c r="L2162"/>
  <c r="L2163"/>
  <c r="L2164"/>
  <c r="L2165"/>
  <c r="L2166"/>
  <c r="L2167"/>
  <c r="L2168"/>
  <c r="L2169"/>
  <c r="L2170"/>
  <c r="L2171"/>
  <c r="L2172"/>
  <c r="L2173"/>
  <c r="L2174"/>
  <c r="L2175"/>
  <c r="L2176"/>
  <c r="L2177"/>
  <c r="L2178"/>
  <c r="L2179"/>
  <c r="L2180"/>
  <c r="L2181"/>
  <c r="L2182"/>
  <c r="L2183"/>
  <c r="L2184"/>
  <c r="L2185"/>
  <c r="L2186"/>
  <c r="L2187"/>
  <c r="L2188"/>
  <c r="L2189"/>
  <c r="L2190"/>
  <c r="L2191"/>
  <c r="L2192"/>
  <c r="L2193"/>
  <c r="L2194"/>
  <c r="L2195"/>
  <c r="L2196"/>
  <c r="L2197"/>
  <c r="L2198"/>
  <c r="L2199"/>
  <c r="L2200"/>
  <c r="L2201"/>
  <c r="L2202"/>
  <c r="L2203"/>
  <c r="L2204"/>
  <c r="L2205"/>
  <c r="L2206"/>
  <c r="L2207"/>
  <c r="L2208"/>
  <c r="L2209"/>
  <c r="L2210"/>
  <c r="L2211"/>
  <c r="L2212"/>
  <c r="L2213"/>
  <c r="L2214"/>
  <c r="L2215"/>
  <c r="L2216"/>
  <c r="L2217"/>
  <c r="L2218"/>
  <c r="L2219"/>
  <c r="L2220"/>
  <c r="L2221"/>
  <c r="L2222"/>
  <c r="L2223"/>
  <c r="L2224"/>
  <c r="L2225"/>
  <c r="L2226"/>
  <c r="L2227"/>
  <c r="L2228"/>
  <c r="L2229"/>
  <c r="L2230"/>
  <c r="L2231"/>
  <c r="L2232"/>
  <c r="L2233"/>
  <c r="L2234"/>
  <c r="L2235"/>
  <c r="L2236"/>
  <c r="L2237"/>
  <c r="L2238"/>
  <c r="L2239"/>
  <c r="L2240"/>
  <c r="L2241"/>
  <c r="L2242"/>
  <c r="L2243"/>
  <c r="L2244"/>
  <c r="L2245"/>
  <c r="L2246"/>
  <c r="L2247"/>
  <c r="L2248"/>
  <c r="L2249"/>
  <c r="L2250"/>
  <c r="L2251"/>
  <c r="L2252"/>
  <c r="L2253"/>
  <c r="L2254"/>
  <c r="L2255"/>
  <c r="L2256"/>
  <c r="L2257"/>
  <c r="L2258"/>
  <c r="L2259"/>
  <c r="L2260"/>
  <c r="L2261"/>
  <c r="L2262"/>
  <c r="L2263"/>
  <c r="L2264"/>
  <c r="L2265"/>
  <c r="L2266"/>
  <c r="L2267"/>
  <c r="L2268"/>
  <c r="L2269"/>
  <c r="L2270"/>
  <c r="L2271"/>
  <c r="L2272"/>
  <c r="L2273"/>
  <c r="L2274"/>
  <c r="L2275"/>
  <c r="L2276"/>
  <c r="L2277"/>
  <c r="L2278"/>
  <c r="L2279"/>
  <c r="L2280"/>
  <c r="L2281"/>
  <c r="L2282"/>
  <c r="L2283"/>
  <c r="L2284"/>
  <c r="L2285"/>
  <c r="L2286"/>
  <c r="L2287"/>
  <c r="L2288"/>
  <c r="L2289"/>
  <c r="L2290"/>
  <c r="L2291"/>
  <c r="L2292"/>
  <c r="L2293"/>
  <c r="L2294"/>
  <c r="L2295"/>
  <c r="L2296"/>
  <c r="L2297"/>
  <c r="L2298"/>
  <c r="L2299"/>
  <c r="L2300"/>
  <c r="L2301"/>
  <c r="L2302"/>
  <c r="L2303"/>
  <c r="L2304"/>
  <c r="L2305"/>
  <c r="L2306"/>
  <c r="L2307"/>
  <c r="L2308"/>
  <c r="L2309"/>
  <c r="L2310"/>
  <c r="L2311"/>
  <c r="L2312"/>
  <c r="L2313"/>
  <c r="L2314"/>
  <c r="L2315"/>
  <c r="L2316"/>
  <c r="L2317"/>
  <c r="L2318"/>
  <c r="L2319"/>
  <c r="L2320"/>
  <c r="L2321"/>
  <c r="L2322"/>
  <c r="L2323"/>
  <c r="L2324"/>
  <c r="L2325"/>
  <c r="L2326"/>
  <c r="L2327"/>
  <c r="L2328"/>
  <c r="L2329"/>
  <c r="L2330"/>
  <c r="L2331"/>
  <c r="L2332"/>
  <c r="L2333"/>
  <c r="L2334"/>
  <c r="L2335"/>
  <c r="L2336"/>
  <c r="L2337"/>
  <c r="L2338"/>
  <c r="L2339"/>
  <c r="L2340"/>
  <c r="L2341"/>
  <c r="L2342"/>
  <c r="L2343"/>
  <c r="L2344"/>
  <c r="L2345"/>
  <c r="L2346"/>
  <c r="L2347"/>
  <c r="L2348"/>
  <c r="L2349"/>
  <c r="L2350"/>
  <c r="L2351"/>
  <c r="L2352"/>
  <c r="L2353"/>
  <c r="L2354"/>
  <c r="L2355"/>
  <c r="L2356"/>
  <c r="L2357"/>
  <c r="L2358"/>
  <c r="L2359"/>
  <c r="L2360"/>
  <c r="L2361"/>
  <c r="L2362"/>
  <c r="L2363"/>
  <c r="L2364"/>
  <c r="L2365"/>
  <c r="L2366"/>
  <c r="L2367"/>
  <c r="L2368"/>
  <c r="L2369"/>
  <c r="L2370"/>
  <c r="L2371"/>
  <c r="L2372"/>
  <c r="L2373"/>
  <c r="L2374"/>
  <c r="L2375"/>
  <c r="L2376"/>
  <c r="L2377"/>
  <c r="L2378"/>
  <c r="L2379"/>
  <c r="L2380"/>
  <c r="L2381"/>
  <c r="L2382"/>
  <c r="L2383"/>
  <c r="L2384"/>
  <c r="L2385"/>
  <c r="L2386"/>
  <c r="L2387"/>
  <c r="L2388"/>
  <c r="L2389"/>
  <c r="L2390"/>
  <c r="L2391"/>
  <c r="L2392"/>
  <c r="L2393"/>
  <c r="L2394"/>
  <c r="L2395"/>
  <c r="L2396"/>
  <c r="L2397"/>
  <c r="L2398"/>
  <c r="L2399"/>
  <c r="L2400"/>
  <c r="L2401"/>
  <c r="L2402"/>
  <c r="L2403"/>
  <c r="L2404"/>
  <c r="L2405"/>
  <c r="L2406"/>
  <c r="L2407"/>
  <c r="L2408"/>
  <c r="L2409"/>
  <c r="L2410"/>
  <c r="L2411"/>
  <c r="L2412"/>
  <c r="L2413"/>
  <c r="L2414"/>
  <c r="L2415"/>
  <c r="L2416"/>
  <c r="L2417"/>
  <c r="L2418"/>
  <c r="L2419"/>
  <c r="L2420"/>
  <c r="L2421"/>
  <c r="L2422"/>
  <c r="L2423"/>
  <c r="L2424"/>
  <c r="L2425"/>
  <c r="L2426"/>
  <c r="L2427"/>
  <c r="L2428"/>
  <c r="L2429"/>
  <c r="L2430"/>
  <c r="L2431"/>
  <c r="L2432"/>
  <c r="L2433"/>
  <c r="L2434"/>
  <c r="L2435"/>
  <c r="L2436"/>
  <c r="L2437"/>
  <c r="L2438"/>
  <c r="L2439"/>
  <c r="L2440"/>
  <c r="L2441"/>
  <c r="L2442"/>
  <c r="L2443"/>
  <c r="L2444"/>
  <c r="L2445"/>
  <c r="L2446"/>
  <c r="L2447"/>
  <c r="L2448"/>
  <c r="L2449"/>
  <c r="L2450"/>
  <c r="L2451"/>
  <c r="L2452"/>
  <c r="L2453"/>
  <c r="L2454"/>
  <c r="L2455"/>
  <c r="L2456"/>
  <c r="L2457"/>
  <c r="L2458"/>
  <c r="L2459"/>
  <c r="L2460"/>
  <c r="L2461"/>
  <c r="L2462"/>
  <c r="L2463"/>
  <c r="L2464"/>
  <c r="L2465"/>
  <c r="L2466"/>
  <c r="L2467"/>
  <c r="L2468"/>
  <c r="L2469"/>
  <c r="L2470"/>
  <c r="L2471"/>
  <c r="L2472"/>
  <c r="L2473"/>
  <c r="L2474"/>
  <c r="L2475"/>
  <c r="L2476"/>
  <c r="L2477"/>
  <c r="L2478"/>
  <c r="L2479"/>
  <c r="L2480"/>
  <c r="L2481"/>
  <c r="L2482"/>
  <c r="L2483"/>
  <c r="L2484"/>
  <c r="L2485"/>
  <c r="L2486"/>
  <c r="L2487"/>
  <c r="L2488"/>
  <c r="L2489"/>
  <c r="L2490"/>
  <c r="L2491"/>
  <c r="L2492"/>
  <c r="L2493"/>
  <c r="L2494"/>
  <c r="L2495"/>
  <c r="L2496"/>
  <c r="L2497"/>
  <c r="L2498"/>
  <c r="L2499"/>
  <c r="L2500"/>
  <c r="L2501"/>
  <c r="L2502"/>
  <c r="L2503"/>
  <c r="L2504"/>
  <c r="L2505"/>
  <c r="L2506"/>
  <c r="L2507"/>
  <c r="L2508"/>
  <c r="L2509"/>
  <c r="L2510"/>
  <c r="L2511"/>
  <c r="L2512"/>
  <c r="L2513"/>
  <c r="L2514"/>
  <c r="L2515"/>
  <c r="L2516"/>
  <c r="L2517"/>
  <c r="L2518"/>
  <c r="L2519"/>
  <c r="L2520"/>
  <c r="L2521"/>
  <c r="L2522"/>
  <c r="L2523"/>
  <c r="L2524"/>
  <c r="L2525"/>
  <c r="L2526"/>
  <c r="L2527"/>
  <c r="L2528"/>
  <c r="L2529"/>
  <c r="L2530"/>
  <c r="L2531"/>
  <c r="L2532"/>
  <c r="L2533"/>
  <c r="L2534"/>
  <c r="L2535"/>
  <c r="L2536"/>
  <c r="L2537"/>
  <c r="L2538"/>
  <c r="L2539"/>
  <c r="L2540"/>
  <c r="L2541"/>
  <c r="L2542"/>
  <c r="L2543"/>
  <c r="L2544"/>
  <c r="L2545"/>
  <c r="L2546"/>
  <c r="L2547"/>
  <c r="L2548"/>
  <c r="L2549"/>
  <c r="L2550"/>
  <c r="L2551"/>
  <c r="L2552"/>
  <c r="L2553"/>
  <c r="L2554"/>
  <c r="L2555"/>
  <c r="L2556"/>
  <c r="L2557"/>
  <c r="L2558"/>
  <c r="L2559"/>
  <c r="L2560"/>
  <c r="L2561"/>
  <c r="L2562"/>
  <c r="L2563"/>
  <c r="L2564"/>
  <c r="L2565"/>
  <c r="L2566"/>
  <c r="L2567"/>
  <c r="L2568"/>
  <c r="L2569"/>
  <c r="L2570"/>
  <c r="L2571"/>
  <c r="L2572"/>
  <c r="L2573"/>
  <c r="L2574"/>
  <c r="L2575"/>
  <c r="L2576"/>
  <c r="L2577"/>
  <c r="L2578"/>
  <c r="L2579"/>
  <c r="L2580"/>
  <c r="L2581"/>
  <c r="L2582"/>
  <c r="L2583"/>
  <c r="L2584"/>
  <c r="L2585"/>
  <c r="L2586"/>
  <c r="L2587"/>
  <c r="L2588"/>
  <c r="L2589"/>
  <c r="L2590"/>
  <c r="L2591"/>
  <c r="L2592"/>
  <c r="L2593"/>
  <c r="L2594"/>
  <c r="L2595"/>
  <c r="L2596"/>
  <c r="L2597"/>
  <c r="L2598"/>
  <c r="L2599"/>
  <c r="L2600"/>
  <c r="I2018" i="6" l="1"/>
  <c r="I2011"/>
  <c r="I1996"/>
  <c r="I1990"/>
  <c r="I1980"/>
  <c r="I1973"/>
  <c r="I1967"/>
  <c r="I1958"/>
  <c r="I1929"/>
  <c r="I1886"/>
  <c r="I1842"/>
  <c r="I1799"/>
  <c r="I1756"/>
  <c r="I1713"/>
  <c r="I1670"/>
  <c r="I1626"/>
  <c r="I1583"/>
  <c r="I1540"/>
  <c r="I1497"/>
  <c r="I1454"/>
  <c r="I1410"/>
  <c r="I1367"/>
  <c r="I1320"/>
  <c r="I1266"/>
  <c r="I1212"/>
  <c r="I1158"/>
  <c r="I1104"/>
  <c r="I1050"/>
  <c r="I996"/>
  <c r="I931"/>
  <c r="I850"/>
  <c r="I694"/>
  <c r="I529"/>
  <c r="I2054"/>
  <c r="I2048"/>
  <c r="I2032"/>
  <c r="I2026"/>
  <c r="I2012"/>
  <c r="I2004"/>
  <c r="I1991"/>
  <c r="I1930"/>
  <c r="I1887"/>
  <c r="I1844"/>
  <c r="I1800"/>
  <c r="I1757"/>
  <c r="I1714"/>
  <c r="I1671"/>
  <c r="I1628"/>
  <c r="I1584"/>
  <c r="I1541"/>
  <c r="I1498"/>
  <c r="I1455"/>
  <c r="I1412"/>
  <c r="I1368"/>
  <c r="I1323"/>
  <c r="I1269"/>
  <c r="I1215"/>
  <c r="I1161"/>
  <c r="I1107"/>
  <c r="I1053"/>
  <c r="I999"/>
  <c r="I935"/>
  <c r="I854"/>
  <c r="I769"/>
  <c r="I532"/>
  <c r="I1975"/>
  <c r="I1968"/>
  <c r="I1943"/>
  <c r="I1900"/>
  <c r="I1857"/>
  <c r="I1814"/>
  <c r="I1770"/>
  <c r="I1727"/>
  <c r="I1684"/>
  <c r="I1641"/>
  <c r="I1598"/>
  <c r="I1554"/>
  <c r="I1511"/>
  <c r="I1468"/>
  <c r="I1425"/>
  <c r="I1382"/>
  <c r="I1338"/>
  <c r="I1284"/>
  <c r="I1230"/>
  <c r="I1176"/>
  <c r="I1122"/>
  <c r="I1068"/>
  <c r="I1014"/>
  <c r="I958"/>
  <c r="I877"/>
  <c r="I773"/>
  <c r="I607"/>
  <c r="I337"/>
  <c r="I1969"/>
  <c r="I1962"/>
  <c r="I1950"/>
  <c r="I1907"/>
  <c r="I1864"/>
  <c r="I1821"/>
  <c r="I1778"/>
  <c r="I1734"/>
  <c r="I1691"/>
  <c r="I1648"/>
  <c r="I1605"/>
  <c r="I1562"/>
  <c r="I1518"/>
  <c r="I1475"/>
  <c r="I1432"/>
  <c r="I1389"/>
  <c r="I1346"/>
  <c r="I1294"/>
  <c r="I1240"/>
  <c r="I1186"/>
  <c r="I1132"/>
  <c r="I1078"/>
  <c r="I1024"/>
  <c r="I970"/>
  <c r="I892"/>
  <c r="I796"/>
  <c r="I616"/>
  <c r="I421"/>
  <c r="I2200"/>
  <c r="I2191"/>
  <c r="I2182"/>
  <c r="I2173"/>
  <c r="I2164"/>
  <c r="I2155"/>
  <c r="I2149"/>
  <c r="I2144"/>
  <c r="I2133"/>
  <c r="I2128"/>
  <c r="I2121"/>
  <c r="I2115"/>
  <c r="I2110"/>
  <c r="I2103"/>
  <c r="I2097"/>
  <c r="I2072"/>
  <c r="I2065"/>
  <c r="I2050"/>
  <c r="I2044"/>
  <c r="I2029"/>
  <c r="I2022"/>
  <c r="I2016"/>
  <c r="I2007"/>
  <c r="I1978"/>
  <c r="I1963"/>
  <c r="I1952"/>
  <c r="I1908"/>
  <c r="I1865"/>
  <c r="I1822"/>
  <c r="I1779"/>
  <c r="I1736"/>
  <c r="I1692"/>
  <c r="I1649"/>
  <c r="I1606"/>
  <c r="I1563"/>
  <c r="I1520"/>
  <c r="I1476"/>
  <c r="I1433"/>
  <c r="I1390"/>
  <c r="I1347"/>
  <c r="I1295"/>
  <c r="I1241"/>
  <c r="I1187"/>
  <c r="I1133"/>
  <c r="I1079"/>
  <c r="I1025"/>
  <c r="I971"/>
  <c r="I893"/>
  <c r="I811"/>
  <c r="I661"/>
  <c r="I445"/>
  <c r="I838"/>
  <c r="I745"/>
  <c r="I583"/>
  <c r="I370"/>
  <c r="I367"/>
  <c r="F236"/>
  <c r="I283"/>
  <c r="L225" i="1"/>
  <c r="L226" s="1"/>
  <c r="L227" s="1"/>
  <c r="L228" s="1"/>
  <c r="L229" s="1"/>
  <c r="L230" s="1"/>
  <c r="L231" s="1"/>
  <c r="L232" s="1"/>
  <c r="L233" s="1"/>
  <c r="L234" s="1"/>
  <c r="L235" s="1"/>
  <c r="L236" s="1"/>
  <c r="L237" s="1"/>
  <c r="L238" s="1"/>
  <c r="L239" s="1"/>
  <c r="L240" s="1"/>
  <c r="I454" i="6"/>
  <c r="I292"/>
  <c r="I1936"/>
  <c r="I1914"/>
  <c r="I1893"/>
  <c r="I1871"/>
  <c r="I1850"/>
  <c r="I1828"/>
  <c r="I1806"/>
  <c r="I1785"/>
  <c r="I1763"/>
  <c r="I1742"/>
  <c r="I1720"/>
  <c r="I1698"/>
  <c r="I1677"/>
  <c r="I1655"/>
  <c r="I1634"/>
  <c r="I1612"/>
  <c r="I1590"/>
  <c r="I1569"/>
  <c r="I1547"/>
  <c r="I1526"/>
  <c r="I1504"/>
  <c r="I1482"/>
  <c r="I1461"/>
  <c r="I1439"/>
  <c r="I1418"/>
  <c r="I1396"/>
  <c r="I1374"/>
  <c r="I1353"/>
  <c r="I1330"/>
  <c r="I1302"/>
  <c r="I1276"/>
  <c r="I1248"/>
  <c r="I1222"/>
  <c r="I1194"/>
  <c r="I1168"/>
  <c r="I1140"/>
  <c r="I1114"/>
  <c r="I1086"/>
  <c r="I1060"/>
  <c r="I1032"/>
  <c r="I1006"/>
  <c r="I978"/>
  <c r="I946"/>
  <c r="I904"/>
  <c r="I865"/>
  <c r="I823"/>
  <c r="I784"/>
  <c r="I715"/>
  <c r="I637"/>
  <c r="I553"/>
  <c r="I475"/>
  <c r="I391"/>
  <c r="I313"/>
  <c r="I1985"/>
  <c r="I1977"/>
  <c r="I1964"/>
  <c r="I1957"/>
  <c r="I1937"/>
  <c r="I1916"/>
  <c r="I1894"/>
  <c r="I1872"/>
  <c r="I1851"/>
  <c r="I1829"/>
  <c r="I1808"/>
  <c r="I1786"/>
  <c r="I1764"/>
  <c r="I1743"/>
  <c r="I1721"/>
  <c r="I1700"/>
  <c r="I1678"/>
  <c r="I1656"/>
  <c r="I1635"/>
  <c r="I1613"/>
  <c r="I1592"/>
  <c r="I1570"/>
  <c r="I1548"/>
  <c r="I1527"/>
  <c r="I1505"/>
  <c r="I1484"/>
  <c r="I1462"/>
  <c r="I1440"/>
  <c r="I1419"/>
  <c r="I1397"/>
  <c r="I1376"/>
  <c r="I1354"/>
  <c r="I1331"/>
  <c r="I1305"/>
  <c r="I1277"/>
  <c r="I1251"/>
  <c r="I1223"/>
  <c r="I1197"/>
  <c r="I1169"/>
  <c r="I1143"/>
  <c r="I1115"/>
  <c r="I1089"/>
  <c r="I1061"/>
  <c r="I1035"/>
  <c r="I1007"/>
  <c r="I981"/>
  <c r="I947"/>
  <c r="I908"/>
  <c r="I866"/>
  <c r="I827"/>
  <c r="I785"/>
  <c r="I724"/>
  <c r="I640"/>
  <c r="I562"/>
  <c r="I478"/>
  <c r="I400"/>
  <c r="I316"/>
  <c r="I226"/>
  <c r="I1944"/>
  <c r="I1923"/>
  <c r="I1901"/>
  <c r="I1880"/>
  <c r="I1858"/>
  <c r="I1836"/>
  <c r="I1815"/>
  <c r="I1793"/>
  <c r="I1772"/>
  <c r="I1750"/>
  <c r="I1728"/>
  <c r="I1707"/>
  <c r="I1685"/>
  <c r="I1664"/>
  <c r="I1642"/>
  <c r="I1620"/>
  <c r="I1599"/>
  <c r="I1577"/>
  <c r="I1556"/>
  <c r="I1534"/>
  <c r="I1512"/>
  <c r="I1491"/>
  <c r="I1469"/>
  <c r="I1448"/>
  <c r="I1426"/>
  <c r="I1404"/>
  <c r="I1383"/>
  <c r="I1361"/>
  <c r="I1340"/>
  <c r="I1313"/>
  <c r="I1287"/>
  <c r="I1259"/>
  <c r="I1233"/>
  <c r="I1205"/>
  <c r="I1179"/>
  <c r="I1151"/>
  <c r="I1125"/>
  <c r="I1097"/>
  <c r="I1071"/>
  <c r="I1043"/>
  <c r="I1017"/>
  <c r="I989"/>
  <c r="I962"/>
  <c r="I920"/>
  <c r="I881"/>
  <c r="I839"/>
  <c r="I800"/>
  <c r="I748"/>
  <c r="I670"/>
  <c r="I586"/>
  <c r="I508"/>
  <c r="I424"/>
  <c r="I346"/>
  <c r="I259"/>
  <c r="I262"/>
  <c r="I1953"/>
  <c r="I1946"/>
  <c r="I1938"/>
  <c r="I1931"/>
  <c r="I1924"/>
  <c r="I1917"/>
  <c r="I1910"/>
  <c r="I1902"/>
  <c r="I1895"/>
  <c r="I1888"/>
  <c r="I1881"/>
  <c r="I1874"/>
  <c r="I1866"/>
  <c r="I1859"/>
  <c r="I1852"/>
  <c r="I1845"/>
  <c r="I1838"/>
  <c r="I1830"/>
  <c r="I1823"/>
  <c r="I1816"/>
  <c r="I1809"/>
  <c r="I1802"/>
  <c r="I1794"/>
  <c r="I1787"/>
  <c r="I1780"/>
  <c r="I1773"/>
  <c r="I1766"/>
  <c r="I1758"/>
  <c r="I1751"/>
  <c r="I1744"/>
  <c r="I1737"/>
  <c r="I1730"/>
  <c r="I1722"/>
  <c r="I1715"/>
  <c r="I1708"/>
  <c r="I1701"/>
  <c r="I1694"/>
  <c r="I1686"/>
  <c r="I1679"/>
  <c r="I1672"/>
  <c r="I1665"/>
  <c r="I1658"/>
  <c r="I1650"/>
  <c r="I1643"/>
  <c r="I1636"/>
  <c r="I1629"/>
  <c r="I1622"/>
  <c r="I1614"/>
  <c r="I1607"/>
  <c r="I1600"/>
  <c r="I1593"/>
  <c r="I1586"/>
  <c r="I1578"/>
  <c r="I1571"/>
  <c r="I1564"/>
  <c r="I1557"/>
  <c r="I1550"/>
  <c r="I1542"/>
  <c r="I1535"/>
  <c r="I1528"/>
  <c r="I1521"/>
  <c r="I1514"/>
  <c r="I1506"/>
  <c r="I1499"/>
  <c r="I1492"/>
  <c r="I1485"/>
  <c r="I1478"/>
  <c r="I1470"/>
  <c r="I1463"/>
  <c r="I1456"/>
  <c r="I1449"/>
  <c r="I1442"/>
  <c r="I1434"/>
  <c r="I1427"/>
  <c r="I1420"/>
  <c r="I1413"/>
  <c r="I1406"/>
  <c r="I1398"/>
  <c r="I1391"/>
  <c r="I1384"/>
  <c r="I1377"/>
  <c r="I1370"/>
  <c r="I1362"/>
  <c r="I1355"/>
  <c r="I1348"/>
  <c r="I1341"/>
  <c r="I1332"/>
  <c r="I1324"/>
  <c r="I1314"/>
  <c r="I1306"/>
  <c r="I1296"/>
  <c r="I1288"/>
  <c r="I1278"/>
  <c r="I1270"/>
  <c r="I1260"/>
  <c r="I1252"/>
  <c r="I1242"/>
  <c r="I1234"/>
  <c r="I1224"/>
  <c r="I1216"/>
  <c r="I1206"/>
  <c r="I1198"/>
  <c r="I1188"/>
  <c r="I1180"/>
  <c r="I1170"/>
  <c r="I1162"/>
  <c r="I1152"/>
  <c r="I1144"/>
  <c r="I1134"/>
  <c r="I1126"/>
  <c r="I1116"/>
  <c r="I1108"/>
  <c r="I1098"/>
  <c r="I1090"/>
  <c r="I1080"/>
  <c r="I1072"/>
  <c r="I1062"/>
  <c r="I1054"/>
  <c r="I1044"/>
  <c r="I1036"/>
  <c r="I1026"/>
  <c r="I1018"/>
  <c r="I1008"/>
  <c r="I1000"/>
  <c r="I990"/>
  <c r="I982"/>
  <c r="I972"/>
  <c r="I964"/>
  <c r="I949"/>
  <c r="I937"/>
  <c r="I922"/>
  <c r="I910"/>
  <c r="I895"/>
  <c r="I883"/>
  <c r="I868"/>
  <c r="I856"/>
  <c r="I841"/>
  <c r="I829"/>
  <c r="I814"/>
  <c r="I802"/>
  <c r="I787"/>
  <c r="I775"/>
  <c r="I751"/>
  <c r="I727"/>
  <c r="I697"/>
  <c r="I673"/>
  <c r="I643"/>
  <c r="I619"/>
  <c r="I589"/>
  <c r="I565"/>
  <c r="I535"/>
  <c r="I511"/>
  <c r="I481"/>
  <c r="I457"/>
  <c r="I427"/>
  <c r="I403"/>
  <c r="I373"/>
  <c r="I349"/>
  <c r="I319"/>
  <c r="I295"/>
  <c r="I265"/>
  <c r="I241"/>
  <c r="I2067"/>
  <c r="I2062"/>
  <c r="I2057"/>
  <c r="I2040"/>
  <c r="I2035"/>
  <c r="I2030"/>
  <c r="I2013"/>
  <c r="I2008"/>
  <c r="I2003"/>
  <c r="I1986"/>
  <c r="I1981"/>
  <c r="I1976"/>
  <c r="I1959"/>
  <c r="I1954"/>
  <c r="I1947"/>
  <c r="I1940"/>
  <c r="I1932"/>
  <c r="I1925"/>
  <c r="I1918"/>
  <c r="I1911"/>
  <c r="I1904"/>
  <c r="I1896"/>
  <c r="I1889"/>
  <c r="I1882"/>
  <c r="I1875"/>
  <c r="I1868"/>
  <c r="I1860"/>
  <c r="I1853"/>
  <c r="I1846"/>
  <c r="I1839"/>
  <c r="I1832"/>
  <c r="I1824"/>
  <c r="I1817"/>
  <c r="I1810"/>
  <c r="I1803"/>
  <c r="I1796"/>
  <c r="I1788"/>
  <c r="I1781"/>
  <c r="I1774"/>
  <c r="I1767"/>
  <c r="I1760"/>
  <c r="I1752"/>
  <c r="I1745"/>
  <c r="I1738"/>
  <c r="I1731"/>
  <c r="I1724"/>
  <c r="I1716"/>
  <c r="I1709"/>
  <c r="I1702"/>
  <c r="I1695"/>
  <c r="I1688"/>
  <c r="I1680"/>
  <c r="I1673"/>
  <c r="I1666"/>
  <c r="I1659"/>
  <c r="I1652"/>
  <c r="I1644"/>
  <c r="I1637"/>
  <c r="I1630"/>
  <c r="I1623"/>
  <c r="I1616"/>
  <c r="I1608"/>
  <c r="I1601"/>
  <c r="I1594"/>
  <c r="I1587"/>
  <c r="I1580"/>
  <c r="I1572"/>
  <c r="I1565"/>
  <c r="I1558"/>
  <c r="I1551"/>
  <c r="I1544"/>
  <c r="I1536"/>
  <c r="I1529"/>
  <c r="I1522"/>
  <c r="I1515"/>
  <c r="I1508"/>
  <c r="I1500"/>
  <c r="I1493"/>
  <c r="I1486"/>
  <c r="I1479"/>
  <c r="I1472"/>
  <c r="I1464"/>
  <c r="I1457"/>
  <c r="I1450"/>
  <c r="I1443"/>
  <c r="I1436"/>
  <c r="I1428"/>
  <c r="I1421"/>
  <c r="I1414"/>
  <c r="I1407"/>
  <c r="I1400"/>
  <c r="I1392"/>
  <c r="I1385"/>
  <c r="I1378"/>
  <c r="I1371"/>
  <c r="I1364"/>
  <c r="I1356"/>
  <c r="I1349"/>
  <c r="I1342"/>
  <c r="I1335"/>
  <c r="I1325"/>
  <c r="I1317"/>
  <c r="I1307"/>
  <c r="I1299"/>
  <c r="I1289"/>
  <c r="I1281"/>
  <c r="I1271"/>
  <c r="I1263"/>
  <c r="I1253"/>
  <c r="I1245"/>
  <c r="I1235"/>
  <c r="I1227"/>
  <c r="I1217"/>
  <c r="I1209"/>
  <c r="I1199"/>
  <c r="I1191"/>
  <c r="I1181"/>
  <c r="I1173"/>
  <c r="I1163"/>
  <c r="I1155"/>
  <c r="I1145"/>
  <c r="I1137"/>
  <c r="I1127"/>
  <c r="I1119"/>
  <c r="I1109"/>
  <c r="I1101"/>
  <c r="I1091"/>
  <c r="I1083"/>
  <c r="I1073"/>
  <c r="I1065"/>
  <c r="I1055"/>
  <c r="I1047"/>
  <c r="I1037"/>
  <c r="I1029"/>
  <c r="I1019"/>
  <c r="I1011"/>
  <c r="I1001"/>
  <c r="I993"/>
  <c r="I983"/>
  <c r="I975"/>
  <c r="I965"/>
  <c r="I953"/>
  <c r="I938"/>
  <c r="I926"/>
  <c r="I911"/>
  <c r="I899"/>
  <c r="I884"/>
  <c r="I872"/>
  <c r="I857"/>
  <c r="I845"/>
  <c r="I830"/>
  <c r="I818"/>
  <c r="I803"/>
  <c r="I791"/>
  <c r="I776"/>
  <c r="I760"/>
  <c r="I730"/>
  <c r="I706"/>
  <c r="I676"/>
  <c r="I652"/>
  <c r="I622"/>
  <c r="I598"/>
  <c r="I568"/>
  <c r="I544"/>
  <c r="I514"/>
  <c r="I490"/>
  <c r="I460"/>
  <c r="I436"/>
  <c r="I406"/>
  <c r="I382"/>
  <c r="I352"/>
  <c r="I328"/>
  <c r="I298"/>
  <c r="I274"/>
  <c r="I244"/>
  <c r="I214"/>
  <c r="I2154"/>
  <c r="I2150"/>
  <c r="I2145"/>
  <c r="I2141"/>
  <c r="I2136"/>
  <c r="I2132"/>
  <c r="I2127"/>
  <c r="I2122"/>
  <c r="I2117"/>
  <c r="I2106"/>
  <c r="I2101"/>
  <c r="I2095"/>
  <c r="I2090"/>
  <c r="I2079"/>
  <c r="I2074"/>
  <c r="I2068"/>
  <c r="I2063"/>
  <c r="I2052"/>
  <c r="I2047"/>
  <c r="I2041"/>
  <c r="I2036"/>
  <c r="I2025"/>
  <c r="I2020"/>
  <c r="I2014"/>
  <c r="I2009"/>
  <c r="I1998"/>
  <c r="I1993"/>
  <c r="I1987"/>
  <c r="I1982"/>
  <c r="I1971"/>
  <c r="I1966"/>
  <c r="I1960"/>
  <c r="I1955"/>
  <c r="I1948"/>
  <c r="I1941"/>
  <c r="I1934"/>
  <c r="I1926"/>
  <c r="I1919"/>
  <c r="I1912"/>
  <c r="I1905"/>
  <c r="I1898"/>
  <c r="I1890"/>
  <c r="I1883"/>
  <c r="I1876"/>
  <c r="I1869"/>
  <c r="I1862"/>
  <c r="I1854"/>
  <c r="I1847"/>
  <c r="I1840"/>
  <c r="I1833"/>
  <c r="I1826"/>
  <c r="I1818"/>
  <c r="I1811"/>
  <c r="I1804"/>
  <c r="I1797"/>
  <c r="I1790"/>
  <c r="I1782"/>
  <c r="I1775"/>
  <c r="I1768"/>
  <c r="I1761"/>
  <c r="I1754"/>
  <c r="I1746"/>
  <c r="I1739"/>
  <c r="I1732"/>
  <c r="I1725"/>
  <c r="I1718"/>
  <c r="I1710"/>
  <c r="I1703"/>
  <c r="I1696"/>
  <c r="I1689"/>
  <c r="I1682"/>
  <c r="I1674"/>
  <c r="I1667"/>
  <c r="I1660"/>
  <c r="I1653"/>
  <c r="I1646"/>
  <c r="I1638"/>
  <c r="I1631"/>
  <c r="I1624"/>
  <c r="I1617"/>
  <c r="I1610"/>
  <c r="I1602"/>
  <c r="I1595"/>
  <c r="I1588"/>
  <c r="I1581"/>
  <c r="I1574"/>
  <c r="I1566"/>
  <c r="I1559"/>
  <c r="I1552"/>
  <c r="I1545"/>
  <c r="I1538"/>
  <c r="I1530"/>
  <c r="I1523"/>
  <c r="I1516"/>
  <c r="I1509"/>
  <c r="I1502"/>
  <c r="I1494"/>
  <c r="I1487"/>
  <c r="I1480"/>
  <c r="I1473"/>
  <c r="I1466"/>
  <c r="I1458"/>
  <c r="I1451"/>
  <c r="I1444"/>
  <c r="I1437"/>
  <c r="I1430"/>
  <c r="I1422"/>
  <c r="I1415"/>
  <c r="I1408"/>
  <c r="I1401"/>
  <c r="I1394"/>
  <c r="I1386"/>
  <c r="I1379"/>
  <c r="I1372"/>
  <c r="I1365"/>
  <c r="I1358"/>
  <c r="I1350"/>
  <c r="I1343"/>
  <c r="I1336"/>
  <c r="I1326"/>
  <c r="I1318"/>
  <c r="I1308"/>
  <c r="I1300"/>
  <c r="I1290"/>
  <c r="I1282"/>
  <c r="I1272"/>
  <c r="I1264"/>
  <c r="I1254"/>
  <c r="I1246"/>
  <c r="I1236"/>
  <c r="I1228"/>
  <c r="I1218"/>
  <c r="I1210"/>
  <c r="I1200"/>
  <c r="I1192"/>
  <c r="I1182"/>
  <c r="I1174"/>
  <c r="I1164"/>
  <c r="I1156"/>
  <c r="I1146"/>
  <c r="I1138"/>
  <c r="I1128"/>
  <c r="I1120"/>
  <c r="I1110"/>
  <c r="I1102"/>
  <c r="I1092"/>
  <c r="I1084"/>
  <c r="I1074"/>
  <c r="I1066"/>
  <c r="I1056"/>
  <c r="I1048"/>
  <c r="I1038"/>
  <c r="I1030"/>
  <c r="I1020"/>
  <c r="I1012"/>
  <c r="I1002"/>
  <c r="I994"/>
  <c r="I984"/>
  <c r="I976"/>
  <c r="I966"/>
  <c r="I955"/>
  <c r="I940"/>
  <c r="I928"/>
  <c r="I913"/>
  <c r="I901"/>
  <c r="I886"/>
  <c r="I874"/>
  <c r="I859"/>
  <c r="I847"/>
  <c r="I832"/>
  <c r="I820"/>
  <c r="I805"/>
  <c r="I793"/>
  <c r="I778"/>
  <c r="I763"/>
  <c r="I733"/>
  <c r="I709"/>
  <c r="I679"/>
  <c r="I655"/>
  <c r="I625"/>
  <c r="I601"/>
  <c r="I571"/>
  <c r="I547"/>
  <c r="I517"/>
  <c r="I493"/>
  <c r="I463"/>
  <c r="I439"/>
  <c r="I409"/>
  <c r="I385"/>
  <c r="I355"/>
  <c r="I331"/>
  <c r="I301"/>
  <c r="I277"/>
  <c r="I247"/>
  <c r="I217"/>
  <c r="I1949"/>
  <c r="I1942"/>
  <c r="I1935"/>
  <c r="I1928"/>
  <c r="I1920"/>
  <c r="I1913"/>
  <c r="I1906"/>
  <c r="I1899"/>
  <c r="I1892"/>
  <c r="I1884"/>
  <c r="I1877"/>
  <c r="I1870"/>
  <c r="I1863"/>
  <c r="I1856"/>
  <c r="I1848"/>
  <c r="I1841"/>
  <c r="I1834"/>
  <c r="I1827"/>
  <c r="I1820"/>
  <c r="I1812"/>
  <c r="I1805"/>
  <c r="I1798"/>
  <c r="I1791"/>
  <c r="I1784"/>
  <c r="I1776"/>
  <c r="I1769"/>
  <c r="I1762"/>
  <c r="I1755"/>
  <c r="I1748"/>
  <c r="I1740"/>
  <c r="I1733"/>
  <c r="I1726"/>
  <c r="I1719"/>
  <c r="I1712"/>
  <c r="I1704"/>
  <c r="I1697"/>
  <c r="I1690"/>
  <c r="I1683"/>
  <c r="I1676"/>
  <c r="I1668"/>
  <c r="I1661"/>
  <c r="I1654"/>
  <c r="I1647"/>
  <c r="I1640"/>
  <c r="I1632"/>
  <c r="I1625"/>
  <c r="I1618"/>
  <c r="I1611"/>
  <c r="I1604"/>
  <c r="I1596"/>
  <c r="I1589"/>
  <c r="I1582"/>
  <c r="I1575"/>
  <c r="I1568"/>
  <c r="I1560"/>
  <c r="I1553"/>
  <c r="I1546"/>
  <c r="I1539"/>
  <c r="I1532"/>
  <c r="I1524"/>
  <c r="I1517"/>
  <c r="I1510"/>
  <c r="I1503"/>
  <c r="I1496"/>
  <c r="I1488"/>
  <c r="I1481"/>
  <c r="I1474"/>
  <c r="I1467"/>
  <c r="I1460"/>
  <c r="I1452"/>
  <c r="I1445"/>
  <c r="I1438"/>
  <c r="I1431"/>
  <c r="I1424"/>
  <c r="I1416"/>
  <c r="I1409"/>
  <c r="I1402"/>
  <c r="I1395"/>
  <c r="I1388"/>
  <c r="I1380"/>
  <c r="I1373"/>
  <c r="I1366"/>
  <c r="I1359"/>
  <c r="I1352"/>
  <c r="I1344"/>
  <c r="I1337"/>
  <c r="I1329"/>
  <c r="I1319"/>
  <c r="I1311"/>
  <c r="I1301"/>
  <c r="I1293"/>
  <c r="I1283"/>
  <c r="I1275"/>
  <c r="I1265"/>
  <c r="I1257"/>
  <c r="I1247"/>
  <c r="I1239"/>
  <c r="I1229"/>
  <c r="I1221"/>
  <c r="I1211"/>
  <c r="I1203"/>
  <c r="I1193"/>
  <c r="I1185"/>
  <c r="I1175"/>
  <c r="I1167"/>
  <c r="I1157"/>
  <c r="I1149"/>
  <c r="I1139"/>
  <c r="I1131"/>
  <c r="I1121"/>
  <c r="I1113"/>
  <c r="I1103"/>
  <c r="I1095"/>
  <c r="I1085"/>
  <c r="I1077"/>
  <c r="I1067"/>
  <c r="I1059"/>
  <c r="I1049"/>
  <c r="I1041"/>
  <c r="I1031"/>
  <c r="I1023"/>
  <c r="I1013"/>
  <c r="I1005"/>
  <c r="I995"/>
  <c r="I987"/>
  <c r="I977"/>
  <c r="I969"/>
  <c r="I956"/>
  <c r="I944"/>
  <c r="I929"/>
  <c r="I917"/>
  <c r="I902"/>
  <c r="I890"/>
  <c r="I875"/>
  <c r="I863"/>
  <c r="I848"/>
  <c r="I836"/>
  <c r="I821"/>
  <c r="I809"/>
  <c r="I794"/>
  <c r="I782"/>
  <c r="I766"/>
  <c r="I742"/>
  <c r="I712"/>
  <c r="I688"/>
  <c r="I658"/>
  <c r="I634"/>
  <c r="I604"/>
  <c r="I580"/>
  <c r="I550"/>
  <c r="I526"/>
  <c r="I496"/>
  <c r="I472"/>
  <c r="I442"/>
  <c r="I418"/>
  <c r="I388"/>
  <c r="I364"/>
  <c r="I334"/>
  <c r="I310"/>
  <c r="I280"/>
  <c r="I256"/>
  <c r="I223"/>
  <c r="F1952"/>
  <c r="F1943"/>
  <c r="F1934"/>
  <c r="F1925"/>
  <c r="F1916"/>
  <c r="F1907"/>
  <c r="F1898"/>
  <c r="F1889"/>
  <c r="F1880"/>
  <c r="F1871"/>
  <c r="F1862"/>
  <c r="F1853"/>
  <c r="F1844"/>
  <c r="F1835"/>
  <c r="F1826"/>
  <c r="F1817"/>
  <c r="F1808"/>
  <c r="F1799"/>
  <c r="F1790"/>
  <c r="F1781"/>
  <c r="F1772"/>
  <c r="F1763"/>
  <c r="F1754"/>
  <c r="F1745"/>
  <c r="F1736"/>
  <c r="F1727"/>
  <c r="F1718"/>
  <c r="F1709"/>
  <c r="F1700"/>
  <c r="F1691"/>
  <c r="F1682"/>
  <c r="F1673"/>
  <c r="F1664"/>
  <c r="F1655"/>
  <c r="F1646"/>
  <c r="F1637"/>
  <c r="F1628"/>
  <c r="F1619"/>
  <c r="F1610"/>
  <c r="F1601"/>
  <c r="F1592"/>
  <c r="F1583"/>
  <c r="F1574"/>
  <c r="F1565"/>
  <c r="F1556"/>
  <c r="F1547"/>
  <c r="F1538"/>
  <c r="F1529"/>
  <c r="F1520"/>
  <c r="F1511"/>
  <c r="F1502"/>
  <c r="F1493"/>
  <c r="F1484"/>
  <c r="F1475"/>
  <c r="F1466"/>
  <c r="F1457"/>
  <c r="F1448"/>
  <c r="F1439"/>
  <c r="F1430"/>
  <c r="F1409"/>
  <c r="F1398"/>
  <c r="F1355"/>
  <c r="F1344"/>
  <c r="F1290"/>
  <c r="F1263"/>
  <c r="F1236"/>
  <c r="F1209"/>
  <c r="F1182"/>
  <c r="F1155"/>
  <c r="F1128"/>
  <c r="F1101"/>
  <c r="F1074"/>
  <c r="F1047"/>
  <c r="F1020"/>
  <c r="F993"/>
  <c r="F966"/>
  <c r="F901"/>
  <c r="F209"/>
  <c r="F919"/>
  <c r="F811"/>
  <c r="F659"/>
  <c r="F628"/>
  <c r="F497"/>
  <c r="F466"/>
  <c r="F335"/>
  <c r="F304"/>
  <c r="F1949"/>
  <c r="F1940"/>
  <c r="F1931"/>
  <c r="F1922"/>
  <c r="F1913"/>
  <c r="F1904"/>
  <c r="F1895"/>
  <c r="F1886"/>
  <c r="F1877"/>
  <c r="F1868"/>
  <c r="F1859"/>
  <c r="F1850"/>
  <c r="F1841"/>
  <c r="F1832"/>
  <c r="F1823"/>
  <c r="F1814"/>
  <c r="F1805"/>
  <c r="F1796"/>
  <c r="F1787"/>
  <c r="F1778"/>
  <c r="F1769"/>
  <c r="F1760"/>
  <c r="F1751"/>
  <c r="F1742"/>
  <c r="F1733"/>
  <c r="F1724"/>
  <c r="F1715"/>
  <c r="F1706"/>
  <c r="F1697"/>
  <c r="F1688"/>
  <c r="F1679"/>
  <c r="F1670"/>
  <c r="F1661"/>
  <c r="F1652"/>
  <c r="F1643"/>
  <c r="F1634"/>
  <c r="F1625"/>
  <c r="F1616"/>
  <c r="F1607"/>
  <c r="F1598"/>
  <c r="F1589"/>
  <c r="F1580"/>
  <c r="F1571"/>
  <c r="F1562"/>
  <c r="F1553"/>
  <c r="F1544"/>
  <c r="F1535"/>
  <c r="F1526"/>
  <c r="F1517"/>
  <c r="F1508"/>
  <c r="F1499"/>
  <c r="F1490"/>
  <c r="F1481"/>
  <c r="F1472"/>
  <c r="F1463"/>
  <c r="F1454"/>
  <c r="F1445"/>
  <c r="F1436"/>
  <c r="F1427"/>
  <c r="F1416"/>
  <c r="F1373"/>
  <c r="F1362"/>
  <c r="F1319"/>
  <c r="F1308"/>
  <c r="F1281"/>
  <c r="F1254"/>
  <c r="F1227"/>
  <c r="F1200"/>
  <c r="F1173"/>
  <c r="F1146"/>
  <c r="F1119"/>
  <c r="F1092"/>
  <c r="F1065"/>
  <c r="F1038"/>
  <c r="F1011"/>
  <c r="F984"/>
  <c r="F937"/>
  <c r="F203"/>
  <c r="F208"/>
  <c r="F212"/>
  <c r="F217"/>
  <c r="F221"/>
  <c r="F226"/>
  <c r="F230"/>
  <c r="F235"/>
  <c r="F239"/>
  <c r="F244"/>
  <c r="F248"/>
  <c r="F253"/>
  <c r="F257"/>
  <c r="F262"/>
  <c r="F266"/>
  <c r="F271"/>
  <c r="F275"/>
  <c r="F280"/>
  <c r="F284"/>
  <c r="F289"/>
  <c r="F293"/>
  <c r="F298"/>
  <c r="F302"/>
  <c r="F307"/>
  <c r="F311"/>
  <c r="F316"/>
  <c r="F320"/>
  <c r="F325"/>
  <c r="F329"/>
  <c r="F334"/>
  <c r="F338"/>
  <c r="F343"/>
  <c r="F347"/>
  <c r="F352"/>
  <c r="F356"/>
  <c r="F361"/>
  <c r="F365"/>
  <c r="F370"/>
  <c r="F374"/>
  <c r="F379"/>
  <c r="F383"/>
  <c r="F388"/>
  <c r="F392"/>
  <c r="F397"/>
  <c r="F401"/>
  <c r="F406"/>
  <c r="F410"/>
  <c r="F415"/>
  <c r="F419"/>
  <c r="F424"/>
  <c r="F428"/>
  <c r="F433"/>
  <c r="F437"/>
  <c r="F442"/>
  <c r="F446"/>
  <c r="F451"/>
  <c r="F455"/>
  <c r="F460"/>
  <c r="F464"/>
  <c r="F469"/>
  <c r="F473"/>
  <c r="F478"/>
  <c r="F482"/>
  <c r="F487"/>
  <c r="F491"/>
  <c r="F496"/>
  <c r="F500"/>
  <c r="F505"/>
  <c r="F509"/>
  <c r="F514"/>
  <c r="F518"/>
  <c r="F523"/>
  <c r="F527"/>
  <c r="F532"/>
  <c r="F536"/>
  <c r="F541"/>
  <c r="F545"/>
  <c r="F550"/>
  <c r="F554"/>
  <c r="F559"/>
  <c r="F563"/>
  <c r="F568"/>
  <c r="F572"/>
  <c r="F577"/>
  <c r="F581"/>
  <c r="F586"/>
  <c r="F590"/>
  <c r="F595"/>
  <c r="F599"/>
  <c r="F604"/>
  <c r="F608"/>
  <c r="F613"/>
  <c r="F617"/>
  <c r="F622"/>
  <c r="F626"/>
  <c r="F631"/>
  <c r="F635"/>
  <c r="F640"/>
  <c r="F644"/>
  <c r="F649"/>
  <c r="F653"/>
  <c r="F658"/>
  <c r="F662"/>
  <c r="F667"/>
  <c r="F671"/>
  <c r="F676"/>
  <c r="F680"/>
  <c r="F685"/>
  <c r="F689"/>
  <c r="F694"/>
  <c r="F698"/>
  <c r="F703"/>
  <c r="F707"/>
  <c r="F712"/>
  <c r="F716"/>
  <c r="F721"/>
  <c r="F725"/>
  <c r="F730"/>
  <c r="F734"/>
  <c r="F739"/>
  <c r="F743"/>
  <c r="F748"/>
  <c r="F752"/>
  <c r="F757"/>
  <c r="F761"/>
  <c r="F766"/>
  <c r="F770"/>
  <c r="F777"/>
  <c r="F781"/>
  <c r="F788"/>
  <c r="F795"/>
  <c r="F799"/>
  <c r="F806"/>
  <c r="F813"/>
  <c r="F817"/>
  <c r="F824"/>
  <c r="F831"/>
  <c r="F835"/>
  <c r="F842"/>
  <c r="F849"/>
  <c r="F853"/>
  <c r="F860"/>
  <c r="F867"/>
  <c r="F871"/>
  <c r="F878"/>
  <c r="F885"/>
  <c r="F889"/>
  <c r="F896"/>
  <c r="F903"/>
  <c r="F907"/>
  <c r="F914"/>
  <c r="F921"/>
  <c r="F925"/>
  <c r="F932"/>
  <c r="F939"/>
  <c r="F943"/>
  <c r="F950"/>
  <c r="F957"/>
  <c r="F961"/>
  <c r="F207"/>
  <c r="F216"/>
  <c r="F225"/>
  <c r="F234"/>
  <c r="F243"/>
  <c r="F252"/>
  <c r="F261"/>
  <c r="F270"/>
  <c r="F279"/>
  <c r="F288"/>
  <c r="F297"/>
  <c r="F306"/>
  <c r="F315"/>
  <c r="F324"/>
  <c r="F333"/>
  <c r="F342"/>
  <c r="F351"/>
  <c r="F360"/>
  <c r="F369"/>
  <c r="F378"/>
  <c r="F387"/>
  <c r="F396"/>
  <c r="F405"/>
  <c r="F414"/>
  <c r="F423"/>
  <c r="F432"/>
  <c r="F441"/>
  <c r="F450"/>
  <c r="F459"/>
  <c r="F468"/>
  <c r="F477"/>
  <c r="F486"/>
  <c r="F495"/>
  <c r="F504"/>
  <c r="F513"/>
  <c r="F522"/>
  <c r="F531"/>
  <c r="F540"/>
  <c r="F549"/>
  <c r="F558"/>
  <c r="F567"/>
  <c r="F576"/>
  <c r="F585"/>
  <c r="F594"/>
  <c r="F603"/>
  <c r="F612"/>
  <c r="F621"/>
  <c r="F630"/>
  <c r="F639"/>
  <c r="F648"/>
  <c r="F657"/>
  <c r="F666"/>
  <c r="F675"/>
  <c r="F684"/>
  <c r="F693"/>
  <c r="F702"/>
  <c r="F711"/>
  <c r="F720"/>
  <c r="F729"/>
  <c r="F738"/>
  <c r="F747"/>
  <c r="F756"/>
  <c r="F765"/>
  <c r="F773"/>
  <c r="F780"/>
  <c r="F784"/>
  <c r="F791"/>
  <c r="F798"/>
  <c r="F802"/>
  <c r="F809"/>
  <c r="F816"/>
  <c r="F820"/>
  <c r="F827"/>
  <c r="F834"/>
  <c r="F838"/>
  <c r="F845"/>
  <c r="F852"/>
  <c r="F856"/>
  <c r="F863"/>
  <c r="F870"/>
  <c r="F874"/>
  <c r="F881"/>
  <c r="F888"/>
  <c r="F892"/>
  <c r="F899"/>
  <c r="F906"/>
  <c r="F910"/>
  <c r="F917"/>
  <c r="F924"/>
  <c r="F928"/>
  <c r="F935"/>
  <c r="F942"/>
  <c r="F946"/>
  <c r="F953"/>
  <c r="F960"/>
  <c r="F964"/>
  <c r="F967"/>
  <c r="F970"/>
  <c r="F973"/>
  <c r="F976"/>
  <c r="F979"/>
  <c r="F982"/>
  <c r="F985"/>
  <c r="F988"/>
  <c r="F991"/>
  <c r="F994"/>
  <c r="F997"/>
  <c r="F1000"/>
  <c r="F1003"/>
  <c r="F1006"/>
  <c r="F1009"/>
  <c r="F1012"/>
  <c r="F1015"/>
  <c r="F1018"/>
  <c r="F1021"/>
  <c r="F1024"/>
  <c r="F1027"/>
  <c r="F1030"/>
  <c r="F1033"/>
  <c r="F1036"/>
  <c r="F1039"/>
  <c r="F1042"/>
  <c r="F1045"/>
  <c r="F1048"/>
  <c r="F1051"/>
  <c r="F1054"/>
  <c r="F1057"/>
  <c r="F1060"/>
  <c r="F1063"/>
  <c r="F1066"/>
  <c r="F1069"/>
  <c r="F1072"/>
  <c r="F1075"/>
  <c r="F1078"/>
  <c r="F1081"/>
  <c r="F1084"/>
  <c r="F1087"/>
  <c r="F1090"/>
  <c r="F1093"/>
  <c r="F1096"/>
  <c r="F1099"/>
  <c r="F1102"/>
  <c r="F1105"/>
  <c r="F1108"/>
  <c r="F1111"/>
  <c r="F1114"/>
  <c r="F1117"/>
  <c r="F1120"/>
  <c r="F1123"/>
  <c r="F1126"/>
  <c r="F1129"/>
  <c r="F1132"/>
  <c r="F1135"/>
  <c r="F1138"/>
  <c r="F1141"/>
  <c r="F1144"/>
  <c r="F1147"/>
  <c r="F1150"/>
  <c r="F1153"/>
  <c r="F1156"/>
  <c r="F1159"/>
  <c r="F1162"/>
  <c r="F1165"/>
  <c r="F1168"/>
  <c r="F1171"/>
  <c r="F1174"/>
  <c r="F1177"/>
  <c r="F1180"/>
  <c r="F1183"/>
  <c r="F1186"/>
  <c r="F1189"/>
  <c r="F1192"/>
  <c r="F1195"/>
  <c r="F1198"/>
  <c r="F1201"/>
  <c r="F1204"/>
  <c r="F1207"/>
  <c r="F1210"/>
  <c r="F1213"/>
  <c r="F1216"/>
  <c r="F1219"/>
  <c r="F1222"/>
  <c r="F1225"/>
  <c r="F1228"/>
  <c r="F1231"/>
  <c r="F1234"/>
  <c r="F1237"/>
  <c r="F1240"/>
  <c r="F1243"/>
  <c r="F1246"/>
  <c r="F1249"/>
  <c r="F1252"/>
  <c r="F1255"/>
  <c r="F1258"/>
  <c r="F1261"/>
  <c r="F1264"/>
  <c r="F1267"/>
  <c r="F1270"/>
  <c r="F1273"/>
  <c r="F1276"/>
  <c r="F1279"/>
  <c r="F1282"/>
  <c r="F1285"/>
  <c r="F1288"/>
  <c r="F1291"/>
  <c r="F1294"/>
  <c r="F1297"/>
  <c r="F1300"/>
  <c r="F1303"/>
  <c r="F1306"/>
  <c r="F1309"/>
  <c r="F1312"/>
  <c r="F1315"/>
  <c r="F1318"/>
  <c r="F1321"/>
  <c r="F1324"/>
  <c r="F1327"/>
  <c r="F1330"/>
  <c r="F1333"/>
  <c r="F1336"/>
  <c r="F1339"/>
  <c r="F1342"/>
  <c r="F1345"/>
  <c r="F1348"/>
  <c r="F1351"/>
  <c r="F1354"/>
  <c r="F1357"/>
  <c r="F1360"/>
  <c r="F1363"/>
  <c r="F1366"/>
  <c r="F1369"/>
  <c r="F1372"/>
  <c r="F1375"/>
  <c r="F1378"/>
  <c r="F1381"/>
  <c r="F1384"/>
  <c r="F1387"/>
  <c r="F1390"/>
  <c r="F1393"/>
  <c r="F1396"/>
  <c r="F1399"/>
  <c r="F1402"/>
  <c r="F1405"/>
  <c r="F1408"/>
  <c r="F1411"/>
  <c r="F1414"/>
  <c r="F1417"/>
  <c r="F1420"/>
  <c r="F1423"/>
  <c r="F1426"/>
  <c r="F6"/>
  <c r="F202"/>
  <c r="F206"/>
  <c r="F211"/>
  <c r="F215"/>
  <c r="F220"/>
  <c r="F224"/>
  <c r="F229"/>
  <c r="F233"/>
  <c r="F238"/>
  <c r="F242"/>
  <c r="F247"/>
  <c r="F251"/>
  <c r="F256"/>
  <c r="F260"/>
  <c r="F265"/>
  <c r="F269"/>
  <c r="F274"/>
  <c r="F278"/>
  <c r="F283"/>
  <c r="F287"/>
  <c r="F292"/>
  <c r="F296"/>
  <c r="F301"/>
  <c r="F305"/>
  <c r="F310"/>
  <c r="F314"/>
  <c r="F319"/>
  <c r="F323"/>
  <c r="F328"/>
  <c r="F332"/>
  <c r="F337"/>
  <c r="F341"/>
  <c r="F346"/>
  <c r="F350"/>
  <c r="F355"/>
  <c r="F359"/>
  <c r="F364"/>
  <c r="F368"/>
  <c r="F373"/>
  <c r="F377"/>
  <c r="F382"/>
  <c r="F386"/>
  <c r="F391"/>
  <c r="F395"/>
  <c r="F400"/>
  <c r="F404"/>
  <c r="F409"/>
  <c r="F413"/>
  <c r="F418"/>
  <c r="F422"/>
  <c r="F427"/>
  <c r="F431"/>
  <c r="F436"/>
  <c r="F440"/>
  <c r="F445"/>
  <c r="F449"/>
  <c r="F454"/>
  <c r="F458"/>
  <c r="F463"/>
  <c r="F467"/>
  <c r="F472"/>
  <c r="F476"/>
  <c r="F481"/>
  <c r="F485"/>
  <c r="F490"/>
  <c r="F494"/>
  <c r="F499"/>
  <c r="F503"/>
  <c r="F508"/>
  <c r="F512"/>
  <c r="F517"/>
  <c r="F521"/>
  <c r="F526"/>
  <c r="F530"/>
  <c r="F535"/>
  <c r="F539"/>
  <c r="F544"/>
  <c r="F548"/>
  <c r="F553"/>
  <c r="F557"/>
  <c r="F562"/>
  <c r="F566"/>
  <c r="F571"/>
  <c r="F575"/>
  <c r="F580"/>
  <c r="F584"/>
  <c r="F589"/>
  <c r="F593"/>
  <c r="F598"/>
  <c r="F602"/>
  <c r="F607"/>
  <c r="F611"/>
  <c r="F616"/>
  <c r="F620"/>
  <c r="F625"/>
  <c r="F629"/>
  <c r="F634"/>
  <c r="F638"/>
  <c r="F643"/>
  <c r="F647"/>
  <c r="F652"/>
  <c r="F656"/>
  <c r="F661"/>
  <c r="F665"/>
  <c r="F670"/>
  <c r="F674"/>
  <c r="F679"/>
  <c r="F683"/>
  <c r="F688"/>
  <c r="F692"/>
  <c r="F697"/>
  <c r="F701"/>
  <c r="F706"/>
  <c r="F710"/>
  <c r="F715"/>
  <c r="F719"/>
  <c r="F724"/>
  <c r="F728"/>
  <c r="F733"/>
  <c r="F737"/>
  <c r="F742"/>
  <c r="F746"/>
  <c r="F751"/>
  <c r="F755"/>
  <c r="F760"/>
  <c r="F764"/>
  <c r="F769"/>
  <c r="F776"/>
  <c r="F783"/>
  <c r="F787"/>
  <c r="F794"/>
  <c r="F801"/>
  <c r="F805"/>
  <c r="F812"/>
  <c r="F819"/>
  <c r="F823"/>
  <c r="F830"/>
  <c r="F837"/>
  <c r="F841"/>
  <c r="F848"/>
  <c r="F855"/>
  <c r="F859"/>
  <c r="F866"/>
  <c r="F873"/>
  <c r="F877"/>
  <c r="F884"/>
  <c r="F891"/>
  <c r="F895"/>
  <c r="F902"/>
  <c r="F909"/>
  <c r="F913"/>
  <c r="F920"/>
  <c r="F927"/>
  <c r="F931"/>
  <c r="F938"/>
  <c r="F945"/>
  <c r="F949"/>
  <c r="F956"/>
  <c r="F201"/>
  <c r="F210"/>
  <c r="F219"/>
  <c r="F228"/>
  <c r="F237"/>
  <c r="F246"/>
  <c r="F255"/>
  <c r="F264"/>
  <c r="F273"/>
  <c r="F282"/>
  <c r="F291"/>
  <c r="F300"/>
  <c r="F309"/>
  <c r="F318"/>
  <c r="F327"/>
  <c r="F336"/>
  <c r="F345"/>
  <c r="F354"/>
  <c r="F363"/>
  <c r="F372"/>
  <c r="F381"/>
  <c r="F390"/>
  <c r="F399"/>
  <c r="F408"/>
  <c r="F417"/>
  <c r="F426"/>
  <c r="F435"/>
  <c r="F444"/>
  <c r="F453"/>
  <c r="F462"/>
  <c r="F471"/>
  <c r="F480"/>
  <c r="F489"/>
  <c r="F498"/>
  <c r="F507"/>
  <c r="F516"/>
  <c r="F525"/>
  <c r="F534"/>
  <c r="F543"/>
  <c r="F552"/>
  <c r="F561"/>
  <c r="F570"/>
  <c r="F579"/>
  <c r="F588"/>
  <c r="F597"/>
  <c r="F606"/>
  <c r="F615"/>
  <c r="F624"/>
  <c r="F633"/>
  <c r="F642"/>
  <c r="F651"/>
  <c r="F660"/>
  <c r="F669"/>
  <c r="F678"/>
  <c r="F687"/>
  <c r="F696"/>
  <c r="F705"/>
  <c r="F714"/>
  <c r="F723"/>
  <c r="F732"/>
  <c r="F741"/>
  <c r="F750"/>
  <c r="F759"/>
  <c r="F768"/>
  <c r="F772"/>
  <c r="F779"/>
  <c r="F786"/>
  <c r="F790"/>
  <c r="F797"/>
  <c r="F804"/>
  <c r="F808"/>
  <c r="F204"/>
  <c r="F213"/>
  <c r="F222"/>
  <c r="F231"/>
  <c r="F240"/>
  <c r="F249"/>
  <c r="F258"/>
  <c r="F267"/>
  <c r="F276"/>
  <c r="F285"/>
  <c r="F294"/>
  <c r="F303"/>
  <c r="F312"/>
  <c r="F321"/>
  <c r="F330"/>
  <c r="F339"/>
  <c r="F348"/>
  <c r="F357"/>
  <c r="F366"/>
  <c r="F375"/>
  <c r="F384"/>
  <c r="F393"/>
  <c r="F402"/>
  <c r="F411"/>
  <c r="F420"/>
  <c r="F429"/>
  <c r="F438"/>
  <c r="F447"/>
  <c r="F456"/>
  <c r="F465"/>
  <c r="F474"/>
  <c r="F483"/>
  <c r="F492"/>
  <c r="F501"/>
  <c r="F510"/>
  <c r="F519"/>
  <c r="F528"/>
  <c r="F537"/>
  <c r="F546"/>
  <c r="F555"/>
  <c r="F564"/>
  <c r="F573"/>
  <c r="F582"/>
  <c r="F591"/>
  <c r="F600"/>
  <c r="F609"/>
  <c r="F618"/>
  <c r="F627"/>
  <c r="F636"/>
  <c r="F645"/>
  <c r="F654"/>
  <c r="F663"/>
  <c r="F672"/>
  <c r="F681"/>
  <c r="F690"/>
  <c r="F699"/>
  <c r="F708"/>
  <c r="F717"/>
  <c r="F726"/>
  <c r="F735"/>
  <c r="F744"/>
  <c r="F753"/>
  <c r="F762"/>
  <c r="F774"/>
  <c r="F778"/>
  <c r="F785"/>
  <c r="F792"/>
  <c r="F796"/>
  <c r="F803"/>
  <c r="F810"/>
  <c r="F814"/>
  <c r="F821"/>
  <c r="F828"/>
  <c r="F832"/>
  <c r="F839"/>
  <c r="F846"/>
  <c r="F850"/>
  <c r="F857"/>
  <c r="F864"/>
  <c r="F868"/>
  <c r="F875"/>
  <c r="F882"/>
  <c r="F886"/>
  <c r="F893"/>
  <c r="F900"/>
  <c r="F904"/>
  <c r="F911"/>
  <c r="F918"/>
  <c r="F922"/>
  <c r="F929"/>
  <c r="F936"/>
  <c r="F940"/>
  <c r="F947"/>
  <c r="F954"/>
  <c r="F958"/>
  <c r="F965"/>
  <c r="F968"/>
  <c r="F971"/>
  <c r="F974"/>
  <c r="F977"/>
  <c r="F980"/>
  <c r="F983"/>
  <c r="F986"/>
  <c r="F989"/>
  <c r="F992"/>
  <c r="F995"/>
  <c r="F998"/>
  <c r="F1001"/>
  <c r="F1004"/>
  <c r="F1007"/>
  <c r="F1010"/>
  <c r="F1013"/>
  <c r="F1016"/>
  <c r="F1019"/>
  <c r="F1022"/>
  <c r="F1025"/>
  <c r="F1028"/>
  <c r="F1031"/>
  <c r="F1034"/>
  <c r="F1037"/>
  <c r="F1040"/>
  <c r="F1043"/>
  <c r="F1046"/>
  <c r="F1049"/>
  <c r="F1052"/>
  <c r="F1055"/>
  <c r="F1058"/>
  <c r="F1061"/>
  <c r="F1064"/>
  <c r="F1067"/>
  <c r="F1070"/>
  <c r="F1073"/>
  <c r="F1076"/>
  <c r="F1079"/>
  <c r="F1082"/>
  <c r="F1085"/>
  <c r="F1088"/>
  <c r="F1091"/>
  <c r="F1094"/>
  <c r="F1097"/>
  <c r="F1100"/>
  <c r="F1103"/>
  <c r="F1106"/>
  <c r="F1109"/>
  <c r="F1112"/>
  <c r="F1115"/>
  <c r="F1118"/>
  <c r="F1121"/>
  <c r="F1124"/>
  <c r="F1127"/>
  <c r="F1130"/>
  <c r="F1133"/>
  <c r="F1136"/>
  <c r="F1139"/>
  <c r="F1142"/>
  <c r="F1145"/>
  <c r="F1148"/>
  <c r="F1151"/>
  <c r="F1154"/>
  <c r="F1157"/>
  <c r="F1160"/>
  <c r="F1163"/>
  <c r="F1166"/>
  <c r="F1169"/>
  <c r="F1172"/>
  <c r="F1175"/>
  <c r="F1178"/>
  <c r="F1181"/>
  <c r="F1184"/>
  <c r="F1187"/>
  <c r="F1190"/>
  <c r="F1193"/>
  <c r="F1196"/>
  <c r="F1199"/>
  <c r="F1202"/>
  <c r="F1205"/>
  <c r="F1208"/>
  <c r="F1211"/>
  <c r="F1214"/>
  <c r="F1217"/>
  <c r="F1220"/>
  <c r="F1223"/>
  <c r="F1226"/>
  <c r="F1229"/>
  <c r="F1232"/>
  <c r="F1235"/>
  <c r="F1238"/>
  <c r="F1241"/>
  <c r="F1244"/>
  <c r="F1247"/>
  <c r="F1250"/>
  <c r="F1253"/>
  <c r="F1256"/>
  <c r="F1259"/>
  <c r="F1262"/>
  <c r="F1265"/>
  <c r="F1268"/>
  <c r="F1271"/>
  <c r="F1274"/>
  <c r="F1277"/>
  <c r="F1280"/>
  <c r="F1283"/>
  <c r="F1286"/>
  <c r="F1289"/>
  <c r="F1292"/>
  <c r="F1295"/>
  <c r="F1298"/>
  <c r="F1301"/>
  <c r="F1304"/>
  <c r="F1307"/>
  <c r="F218"/>
  <c r="F245"/>
  <c r="F268"/>
  <c r="F299"/>
  <c r="F322"/>
  <c r="F353"/>
  <c r="F376"/>
  <c r="F407"/>
  <c r="F430"/>
  <c r="F461"/>
  <c r="F484"/>
  <c r="F515"/>
  <c r="F538"/>
  <c r="F569"/>
  <c r="F592"/>
  <c r="F623"/>
  <c r="F646"/>
  <c r="F677"/>
  <c r="F700"/>
  <c r="F731"/>
  <c r="F754"/>
  <c r="F815"/>
  <c r="F833"/>
  <c r="F851"/>
  <c r="F869"/>
  <c r="F887"/>
  <c r="F905"/>
  <c r="F923"/>
  <c r="F941"/>
  <c r="F959"/>
  <c r="F969"/>
  <c r="F978"/>
  <c r="F987"/>
  <c r="F996"/>
  <c r="F1005"/>
  <c r="F1014"/>
  <c r="F1023"/>
  <c r="F1032"/>
  <c r="F1041"/>
  <c r="F1050"/>
  <c r="F1059"/>
  <c r="F1068"/>
  <c r="F1077"/>
  <c r="F1086"/>
  <c r="F1095"/>
  <c r="F1104"/>
  <c r="F1113"/>
  <c r="F1122"/>
  <c r="F1131"/>
  <c r="F1140"/>
  <c r="F1149"/>
  <c r="F1158"/>
  <c r="F1167"/>
  <c r="F1176"/>
  <c r="F1185"/>
  <c r="F1194"/>
  <c r="F1203"/>
  <c r="F1212"/>
  <c r="F1221"/>
  <c r="F1230"/>
  <c r="F1239"/>
  <c r="F1248"/>
  <c r="F1257"/>
  <c r="F1266"/>
  <c r="F1275"/>
  <c r="F1284"/>
  <c r="F1293"/>
  <c r="F1302"/>
  <c r="F1314"/>
  <c r="F1325"/>
  <c r="F1332"/>
  <c r="F1343"/>
  <c r="F1350"/>
  <c r="F1361"/>
  <c r="F1368"/>
  <c r="F1379"/>
  <c r="F1386"/>
  <c r="F1397"/>
  <c r="F1404"/>
  <c r="F1415"/>
  <c r="F1422"/>
  <c r="F1429"/>
  <c r="F1432"/>
  <c r="F1435"/>
  <c r="F1438"/>
  <c r="F1441"/>
  <c r="F1444"/>
  <c r="F1447"/>
  <c r="F1450"/>
  <c r="F1453"/>
  <c r="F1456"/>
  <c r="F1459"/>
  <c r="F1462"/>
  <c r="F1465"/>
  <c r="F1468"/>
  <c r="F1471"/>
  <c r="F1474"/>
  <c r="F1477"/>
  <c r="F1480"/>
  <c r="F1483"/>
  <c r="F1486"/>
  <c r="F1489"/>
  <c r="F1492"/>
  <c r="F1495"/>
  <c r="F1498"/>
  <c r="F1501"/>
  <c r="F1504"/>
  <c r="F1507"/>
  <c r="F1510"/>
  <c r="F1513"/>
  <c r="F1516"/>
  <c r="F1519"/>
  <c r="F1522"/>
  <c r="F1525"/>
  <c r="F1528"/>
  <c r="F1531"/>
  <c r="F1534"/>
  <c r="F1537"/>
  <c r="F1540"/>
  <c r="F1543"/>
  <c r="F1546"/>
  <c r="F1549"/>
  <c r="F1552"/>
  <c r="F1555"/>
  <c r="F1558"/>
  <c r="F1561"/>
  <c r="F1564"/>
  <c r="F1567"/>
  <c r="F1570"/>
  <c r="F1573"/>
  <c r="F1576"/>
  <c r="F1579"/>
  <c r="F1582"/>
  <c r="F1585"/>
  <c r="F1588"/>
  <c r="F1591"/>
  <c r="F1594"/>
  <c r="F1597"/>
  <c r="F1600"/>
  <c r="F1603"/>
  <c r="F1606"/>
  <c r="F1609"/>
  <c r="F1612"/>
  <c r="F1615"/>
  <c r="F1618"/>
  <c r="F1621"/>
  <c r="F1624"/>
  <c r="F1627"/>
  <c r="F1630"/>
  <c r="F1633"/>
  <c r="F1636"/>
  <c r="F1639"/>
  <c r="F1642"/>
  <c r="F1645"/>
  <c r="F1648"/>
  <c r="F1651"/>
  <c r="F1654"/>
  <c r="F1657"/>
  <c r="F1660"/>
  <c r="F1663"/>
  <c r="F1666"/>
  <c r="F1669"/>
  <c r="F1672"/>
  <c r="F1675"/>
  <c r="F1678"/>
  <c r="F1681"/>
  <c r="F1684"/>
  <c r="F1687"/>
  <c r="F1690"/>
  <c r="F1693"/>
  <c r="F1696"/>
  <c r="F1699"/>
  <c r="F1702"/>
  <c r="F1705"/>
  <c r="F1708"/>
  <c r="F1711"/>
  <c r="F1714"/>
  <c r="F1717"/>
  <c r="F1720"/>
  <c r="F1723"/>
  <c r="F1726"/>
  <c r="F1729"/>
  <c r="F1732"/>
  <c r="F1735"/>
  <c r="F1738"/>
  <c r="F1741"/>
  <c r="F1744"/>
  <c r="F1747"/>
  <c r="F1750"/>
  <c r="F1753"/>
  <c r="F1756"/>
  <c r="F1759"/>
  <c r="F1762"/>
  <c r="F1765"/>
  <c r="F1768"/>
  <c r="F1771"/>
  <c r="F1774"/>
  <c r="F1777"/>
  <c r="F1780"/>
  <c r="F1783"/>
  <c r="F1786"/>
  <c r="F1789"/>
  <c r="F1792"/>
  <c r="F1795"/>
  <c r="F1798"/>
  <c r="F1801"/>
  <c r="F1804"/>
  <c r="F1807"/>
  <c r="F1810"/>
  <c r="F1813"/>
  <c r="F1816"/>
  <c r="F1819"/>
  <c r="F1822"/>
  <c r="F1825"/>
  <c r="F1828"/>
  <c r="F1831"/>
  <c r="F1834"/>
  <c r="F1837"/>
  <c r="F1840"/>
  <c r="F1843"/>
  <c r="F1846"/>
  <c r="F1849"/>
  <c r="F1852"/>
  <c r="F1855"/>
  <c r="F1858"/>
  <c r="F1861"/>
  <c r="F1864"/>
  <c r="F1867"/>
  <c r="F1870"/>
  <c r="F1873"/>
  <c r="F1876"/>
  <c r="F1879"/>
  <c r="F1882"/>
  <c r="F1885"/>
  <c r="F1888"/>
  <c r="F1891"/>
  <c r="F1894"/>
  <c r="F1897"/>
  <c r="F1900"/>
  <c r="F1903"/>
  <c r="F1906"/>
  <c r="F1909"/>
  <c r="F1912"/>
  <c r="F1915"/>
  <c r="F1918"/>
  <c r="F1921"/>
  <c r="F1924"/>
  <c r="F1927"/>
  <c r="F1930"/>
  <c r="F1933"/>
  <c r="F1936"/>
  <c r="F1939"/>
  <c r="F1942"/>
  <c r="F1945"/>
  <c r="F1948"/>
  <c r="F1951"/>
  <c r="F205"/>
  <c r="F232"/>
  <c r="F254"/>
  <c r="F277"/>
  <c r="F308"/>
  <c r="F331"/>
  <c r="F362"/>
  <c r="F385"/>
  <c r="F416"/>
  <c r="F439"/>
  <c r="F470"/>
  <c r="F493"/>
  <c r="F524"/>
  <c r="F547"/>
  <c r="F578"/>
  <c r="F601"/>
  <c r="F632"/>
  <c r="F655"/>
  <c r="F686"/>
  <c r="F709"/>
  <c r="F740"/>
  <c r="F763"/>
  <c r="F771"/>
  <c r="F793"/>
  <c r="F800"/>
  <c r="F807"/>
  <c r="F826"/>
  <c r="F844"/>
  <c r="F862"/>
  <c r="F880"/>
  <c r="F898"/>
  <c r="F916"/>
  <c r="F934"/>
  <c r="F952"/>
  <c r="F963"/>
  <c r="F1310"/>
  <c r="F1317"/>
  <c r="F1328"/>
  <c r="F1335"/>
  <c r="F1346"/>
  <c r="F1353"/>
  <c r="F1364"/>
  <c r="F1371"/>
  <c r="F1382"/>
  <c r="F1389"/>
  <c r="F1400"/>
  <c r="F1407"/>
  <c r="F1418"/>
  <c r="F1425"/>
  <c r="F227"/>
  <c r="F263"/>
  <c r="F286"/>
  <c r="F317"/>
  <c r="F340"/>
  <c r="F371"/>
  <c r="F394"/>
  <c r="F425"/>
  <c r="F448"/>
  <c r="F479"/>
  <c r="F502"/>
  <c r="F533"/>
  <c r="F556"/>
  <c r="F587"/>
  <c r="F610"/>
  <c r="F641"/>
  <c r="F664"/>
  <c r="F695"/>
  <c r="F718"/>
  <c r="F749"/>
  <c r="F825"/>
  <c r="F843"/>
  <c r="F861"/>
  <c r="F879"/>
  <c r="F897"/>
  <c r="F915"/>
  <c r="F933"/>
  <c r="F951"/>
  <c r="F972"/>
  <c r="F981"/>
  <c r="F990"/>
  <c r="F999"/>
  <c r="F1008"/>
  <c r="F1017"/>
  <c r="F1026"/>
  <c r="F1035"/>
  <c r="F1044"/>
  <c r="F1053"/>
  <c r="F1062"/>
  <c r="F1071"/>
  <c r="F1080"/>
  <c r="F1089"/>
  <c r="F1098"/>
  <c r="F1107"/>
  <c r="F1116"/>
  <c r="F1125"/>
  <c r="F1134"/>
  <c r="F1143"/>
  <c r="F1152"/>
  <c r="F1161"/>
  <c r="F1170"/>
  <c r="F1179"/>
  <c r="F1188"/>
  <c r="F1197"/>
  <c r="F1206"/>
  <c r="F1215"/>
  <c r="F1224"/>
  <c r="F1233"/>
  <c r="F1242"/>
  <c r="F1251"/>
  <c r="F1260"/>
  <c r="F1269"/>
  <c r="F1278"/>
  <c r="F1287"/>
  <c r="F1296"/>
  <c r="F1305"/>
  <c r="F1313"/>
  <c r="F1320"/>
  <c r="F1331"/>
  <c r="F1338"/>
  <c r="F1349"/>
  <c r="F1356"/>
  <c r="F1367"/>
  <c r="F1374"/>
  <c r="F1385"/>
  <c r="F1392"/>
  <c r="F1403"/>
  <c r="F1410"/>
  <c r="F1421"/>
  <c r="F1428"/>
  <c r="F1431"/>
  <c r="F1434"/>
  <c r="F1437"/>
  <c r="F1440"/>
  <c r="F1443"/>
  <c r="F1446"/>
  <c r="F1449"/>
  <c r="F1452"/>
  <c r="F1455"/>
  <c r="F1458"/>
  <c r="F1461"/>
  <c r="F1464"/>
  <c r="F1467"/>
  <c r="F1470"/>
  <c r="F1473"/>
  <c r="F1476"/>
  <c r="F1479"/>
  <c r="F1482"/>
  <c r="F1485"/>
  <c r="F1488"/>
  <c r="F1491"/>
  <c r="F1494"/>
  <c r="F1497"/>
  <c r="F1500"/>
  <c r="F1503"/>
  <c r="F1506"/>
  <c r="F1509"/>
  <c r="F1512"/>
  <c r="F1515"/>
  <c r="F1518"/>
  <c r="F1521"/>
  <c r="F1524"/>
  <c r="F1527"/>
  <c r="F1530"/>
  <c r="F1533"/>
  <c r="F1536"/>
  <c r="F1539"/>
  <c r="F1542"/>
  <c r="F1545"/>
  <c r="F1548"/>
  <c r="F1551"/>
  <c r="F1554"/>
  <c r="F1557"/>
  <c r="F1560"/>
  <c r="F1563"/>
  <c r="F1566"/>
  <c r="F1569"/>
  <c r="F1572"/>
  <c r="F1575"/>
  <c r="F1578"/>
  <c r="F1581"/>
  <c r="F1584"/>
  <c r="F1587"/>
  <c r="F1590"/>
  <c r="F1593"/>
  <c r="F1596"/>
  <c r="F1599"/>
  <c r="F1602"/>
  <c r="F1605"/>
  <c r="F1608"/>
  <c r="F1611"/>
  <c r="F1614"/>
  <c r="F1617"/>
  <c r="F1620"/>
  <c r="F1623"/>
  <c r="F1626"/>
  <c r="F1629"/>
  <c r="F1632"/>
  <c r="F1635"/>
  <c r="F1638"/>
  <c r="F1641"/>
  <c r="F1644"/>
  <c r="F1647"/>
  <c r="F1650"/>
  <c r="F1653"/>
  <c r="F1656"/>
  <c r="F1659"/>
  <c r="F1662"/>
  <c r="F1665"/>
  <c r="F1668"/>
  <c r="F1671"/>
  <c r="F1674"/>
  <c r="F1677"/>
  <c r="F1680"/>
  <c r="F1683"/>
  <c r="F1686"/>
  <c r="F1689"/>
  <c r="F1692"/>
  <c r="F1695"/>
  <c r="F1698"/>
  <c r="F1701"/>
  <c r="F1704"/>
  <c r="F1707"/>
  <c r="F1710"/>
  <c r="F1713"/>
  <c r="F1716"/>
  <c r="F1719"/>
  <c r="F1722"/>
  <c r="F1725"/>
  <c r="F1728"/>
  <c r="F1731"/>
  <c r="F1734"/>
  <c r="F1737"/>
  <c r="F1740"/>
  <c r="F1743"/>
  <c r="F1746"/>
  <c r="F1749"/>
  <c r="F1752"/>
  <c r="F1755"/>
  <c r="F1758"/>
  <c r="F1761"/>
  <c r="F1764"/>
  <c r="F1767"/>
  <c r="F1770"/>
  <c r="F1773"/>
  <c r="F1776"/>
  <c r="F1779"/>
  <c r="F1782"/>
  <c r="F1785"/>
  <c r="F1788"/>
  <c r="F1791"/>
  <c r="F1794"/>
  <c r="F1797"/>
  <c r="F1800"/>
  <c r="F1803"/>
  <c r="F1806"/>
  <c r="F1809"/>
  <c r="F1812"/>
  <c r="F1815"/>
  <c r="F1818"/>
  <c r="F1821"/>
  <c r="F1824"/>
  <c r="F1827"/>
  <c r="F1830"/>
  <c r="F1833"/>
  <c r="F1836"/>
  <c r="F1839"/>
  <c r="F1842"/>
  <c r="F1845"/>
  <c r="F1848"/>
  <c r="F1851"/>
  <c r="F1854"/>
  <c r="F1857"/>
  <c r="F1860"/>
  <c r="F1863"/>
  <c r="F1866"/>
  <c r="F1869"/>
  <c r="F1872"/>
  <c r="F1875"/>
  <c r="F1878"/>
  <c r="F1881"/>
  <c r="F1884"/>
  <c r="F1887"/>
  <c r="F1890"/>
  <c r="F1893"/>
  <c r="F1896"/>
  <c r="F1899"/>
  <c r="F1902"/>
  <c r="F1905"/>
  <c r="F1908"/>
  <c r="F1911"/>
  <c r="F1914"/>
  <c r="F1917"/>
  <c r="F1920"/>
  <c r="F1923"/>
  <c r="F1926"/>
  <c r="F1929"/>
  <c r="F1932"/>
  <c r="F1935"/>
  <c r="F1938"/>
  <c r="F1941"/>
  <c r="F1944"/>
  <c r="F1947"/>
  <c r="F1950"/>
  <c r="F1953"/>
  <c r="F214"/>
  <c r="F241"/>
  <c r="F272"/>
  <c r="F295"/>
  <c r="F326"/>
  <c r="F349"/>
  <c r="F380"/>
  <c r="F403"/>
  <c r="F434"/>
  <c r="F457"/>
  <c r="F488"/>
  <c r="F511"/>
  <c r="F542"/>
  <c r="F565"/>
  <c r="F596"/>
  <c r="F619"/>
  <c r="F650"/>
  <c r="F673"/>
  <c r="F704"/>
  <c r="F727"/>
  <c r="F758"/>
  <c r="F818"/>
  <c r="F836"/>
  <c r="F854"/>
  <c r="F872"/>
  <c r="F890"/>
  <c r="F908"/>
  <c r="F926"/>
  <c r="F944"/>
  <c r="F962"/>
  <c r="F1316"/>
  <c r="F1323"/>
  <c r="F1334"/>
  <c r="F1341"/>
  <c r="F1352"/>
  <c r="F1359"/>
  <c r="F1370"/>
  <c r="F1377"/>
  <c r="F1388"/>
  <c r="F1395"/>
  <c r="F1406"/>
  <c r="F1413"/>
  <c r="F1424"/>
  <c r="F223"/>
  <c r="F259"/>
  <c r="F290"/>
  <c r="F313"/>
  <c r="F344"/>
  <c r="F367"/>
  <c r="F398"/>
  <c r="F421"/>
  <c r="F452"/>
  <c r="F475"/>
  <c r="F506"/>
  <c r="F529"/>
  <c r="F560"/>
  <c r="F583"/>
  <c r="F614"/>
  <c r="F637"/>
  <c r="F668"/>
  <c r="F691"/>
  <c r="F722"/>
  <c r="F745"/>
  <c r="F822"/>
  <c r="F840"/>
  <c r="F858"/>
  <c r="F876"/>
  <c r="F894"/>
  <c r="F912"/>
  <c r="F930"/>
  <c r="F948"/>
  <c r="F1311"/>
  <c r="F1322"/>
  <c r="F1329"/>
  <c r="F1340"/>
  <c r="F1347"/>
  <c r="F1358"/>
  <c r="F1365"/>
  <c r="F1376"/>
  <c r="F1383"/>
  <c r="F1394"/>
  <c r="F1401"/>
  <c r="F1412"/>
  <c r="F1419"/>
  <c r="F2599"/>
  <c r="F2596"/>
  <c r="F2593"/>
  <c r="F2590"/>
  <c r="F2587"/>
  <c r="F2584"/>
  <c r="F2581"/>
  <c r="F2578"/>
  <c r="F2575"/>
  <c r="F2572"/>
  <c r="F2569"/>
  <c r="F2566"/>
  <c r="F2563"/>
  <c r="F2560"/>
  <c r="F2557"/>
  <c r="F2554"/>
  <c r="F2551"/>
  <c r="F2548"/>
  <c r="F2545"/>
  <c r="F2542"/>
  <c r="F2539"/>
  <c r="F2536"/>
  <c r="F2533"/>
  <c r="F2530"/>
  <c r="F2527"/>
  <c r="F2524"/>
  <c r="F2521"/>
  <c r="F2518"/>
  <c r="F2515"/>
  <c r="F2512"/>
  <c r="F2509"/>
  <c r="F2506"/>
  <c r="F2503"/>
  <c r="F2500"/>
  <c r="F2497"/>
  <c r="F2494"/>
  <c r="F2491"/>
  <c r="F2488"/>
  <c r="F2485"/>
  <c r="F2482"/>
  <c r="F2479"/>
  <c r="F2476"/>
  <c r="F2473"/>
  <c r="F2470"/>
  <c r="F2467"/>
  <c r="F2464"/>
  <c r="F2461"/>
  <c r="F2458"/>
  <c r="F2455"/>
  <c r="F2452"/>
  <c r="F2449"/>
  <c r="F2446"/>
  <c r="F2443"/>
  <c r="F2440"/>
  <c r="F2437"/>
  <c r="F2434"/>
  <c r="F2431"/>
  <c r="F2428"/>
  <c r="F2425"/>
  <c r="F2422"/>
  <c r="F2419"/>
  <c r="F2416"/>
  <c r="F2413"/>
  <c r="F2410"/>
  <c r="F2407"/>
  <c r="F2404"/>
  <c r="F2401"/>
  <c r="F2398"/>
  <c r="F2395"/>
  <c r="F2392"/>
  <c r="F2389"/>
  <c r="F2386"/>
  <c r="F2383"/>
  <c r="F2380"/>
  <c r="F2377"/>
  <c r="F2374"/>
  <c r="F2371"/>
  <c r="F2368"/>
  <c r="F2365"/>
  <c r="F2362"/>
  <c r="F2359"/>
  <c r="F2356"/>
  <c r="F2353"/>
  <c r="F2350"/>
  <c r="F2347"/>
  <c r="F2344"/>
  <c r="F2341"/>
  <c r="F2338"/>
  <c r="F2335"/>
  <c r="F2332"/>
  <c r="F2329"/>
  <c r="F2326"/>
  <c r="F2323"/>
  <c r="F2320"/>
  <c r="F2317"/>
  <c r="F2314"/>
  <c r="F2311"/>
  <c r="F2308"/>
  <c r="F2305"/>
  <c r="F2302"/>
  <c r="F2299"/>
  <c r="F2296"/>
  <c r="F2293"/>
  <c r="F2290"/>
  <c r="F2287"/>
  <c r="F2284"/>
  <c r="F2281"/>
  <c r="F2278"/>
  <c r="F2275"/>
  <c r="F2272"/>
  <c r="F2269"/>
  <c r="F2266"/>
  <c r="F2263"/>
  <c r="F2260"/>
  <c r="F2257"/>
  <c r="F2254"/>
  <c r="F2251"/>
  <c r="F2248"/>
  <c r="F2245"/>
  <c r="F2242"/>
  <c r="F2239"/>
  <c r="F2236"/>
  <c r="F2233"/>
  <c r="F2230"/>
  <c r="F2227"/>
  <c r="F2224"/>
  <c r="F2221"/>
  <c r="F2218"/>
  <c r="F2215"/>
  <c r="F2212"/>
  <c r="F2209"/>
  <c r="F2206"/>
  <c r="F2203"/>
  <c r="F2200"/>
  <c r="F2197"/>
  <c r="F2194"/>
  <c r="F2191"/>
  <c r="F2188"/>
  <c r="F2185"/>
  <c r="F2182"/>
  <c r="F2179"/>
  <c r="F2176"/>
  <c r="F2173"/>
  <c r="F2170"/>
  <c r="F2167"/>
  <c r="F2164"/>
  <c r="F2161"/>
  <c r="F2158"/>
  <c r="F2155"/>
  <c r="F2152"/>
  <c r="F2149"/>
  <c r="F2146"/>
  <c r="F2143"/>
  <c r="F2140"/>
  <c r="F2137"/>
  <c r="F2134"/>
  <c r="F2131"/>
  <c r="F2128"/>
  <c r="F2125"/>
  <c r="F2122"/>
  <c r="F2119"/>
  <c r="F2116"/>
  <c r="F2113"/>
  <c r="F2110"/>
  <c r="F2107"/>
  <c r="F2104"/>
  <c r="F2101"/>
  <c r="F2098"/>
  <c r="F2095"/>
  <c r="F2092"/>
  <c r="F2089"/>
  <c r="F2086"/>
  <c r="F2083"/>
  <c r="F2080"/>
  <c r="F2077"/>
  <c r="F2074"/>
  <c r="F2071"/>
  <c r="F2068"/>
  <c r="F2065"/>
  <c r="F2062"/>
  <c r="F2059"/>
  <c r="F2056"/>
  <c r="F2053"/>
  <c r="F2050"/>
  <c r="F2047"/>
  <c r="F2044"/>
  <c r="F2041"/>
  <c r="F2038"/>
  <c r="F2035"/>
  <c r="F2032"/>
  <c r="F2029"/>
  <c r="F2026"/>
  <c r="F2023"/>
  <c r="F2020"/>
  <c r="F2017"/>
  <c r="F2014"/>
  <c r="F2011"/>
  <c r="F2008"/>
  <c r="F2005"/>
  <c r="F2002"/>
  <c r="F1999"/>
  <c r="F1996"/>
  <c r="F1993"/>
  <c r="F1990"/>
  <c r="F1987"/>
  <c r="F1984"/>
  <c r="F1981"/>
  <c r="F1978"/>
  <c r="F1975"/>
  <c r="F1972"/>
  <c r="F1969"/>
  <c r="F1966"/>
  <c r="F1963"/>
  <c r="F1960"/>
  <c r="F1957"/>
  <c r="F1954"/>
  <c r="F955"/>
  <c r="F847"/>
  <c r="F713"/>
  <c r="F682"/>
  <c r="F551"/>
  <c r="F520"/>
  <c r="F389"/>
  <c r="F358"/>
  <c r="F1946"/>
  <c r="F1937"/>
  <c r="F1928"/>
  <c r="F1919"/>
  <c r="F1910"/>
  <c r="F1901"/>
  <c r="F1892"/>
  <c r="F1883"/>
  <c r="F1874"/>
  <c r="F1865"/>
  <c r="F1856"/>
  <c r="F1847"/>
  <c r="F1838"/>
  <c r="F1829"/>
  <c r="F1820"/>
  <c r="F1811"/>
  <c r="F1802"/>
  <c r="F1793"/>
  <c r="F1784"/>
  <c r="F1775"/>
  <c r="F1766"/>
  <c r="F1757"/>
  <c r="F1748"/>
  <c r="F1739"/>
  <c r="F1730"/>
  <c r="F1721"/>
  <c r="F1712"/>
  <c r="F1703"/>
  <c r="F1694"/>
  <c r="F1685"/>
  <c r="F1676"/>
  <c r="F1667"/>
  <c r="F1658"/>
  <c r="F1649"/>
  <c r="F1640"/>
  <c r="F1631"/>
  <c r="F1622"/>
  <c r="F1613"/>
  <c r="F1604"/>
  <c r="F1595"/>
  <c r="F1586"/>
  <c r="F1577"/>
  <c r="F1568"/>
  <c r="F1559"/>
  <c r="F1550"/>
  <c r="F1541"/>
  <c r="F1532"/>
  <c r="F1523"/>
  <c r="F1514"/>
  <c r="F1505"/>
  <c r="F1496"/>
  <c r="F1487"/>
  <c r="F1478"/>
  <c r="F1469"/>
  <c r="F1460"/>
  <c r="F1451"/>
  <c r="F1442"/>
  <c r="F1433"/>
  <c r="F1391"/>
  <c r="F1380"/>
  <c r="F1337"/>
  <c r="F1326"/>
  <c r="F1299"/>
  <c r="F1272"/>
  <c r="F1245"/>
  <c r="F1218"/>
  <c r="F1191"/>
  <c r="F1164"/>
  <c r="F1137"/>
  <c r="F1110"/>
  <c r="F1083"/>
  <c r="F1056"/>
  <c r="F1029"/>
  <c r="F1002"/>
  <c r="F975"/>
  <c r="F865"/>
  <c r="F789"/>
  <c r="F782"/>
  <c r="F775"/>
  <c r="F2597"/>
  <c r="F2594"/>
  <c r="F2591"/>
  <c r="F2588"/>
  <c r="F2585"/>
  <c r="F2582"/>
  <c r="F2579"/>
  <c r="F2576"/>
  <c r="F2573"/>
  <c r="F2570"/>
  <c r="F2567"/>
  <c r="F2564"/>
  <c r="F2561"/>
  <c r="F2558"/>
  <c r="F2555"/>
  <c r="F2552"/>
  <c r="F2549"/>
  <c r="F2546"/>
  <c r="F2543"/>
  <c r="F2540"/>
  <c r="F2537"/>
  <c r="F2534"/>
  <c r="F2531"/>
  <c r="F2528"/>
  <c r="F2525"/>
  <c r="F2522"/>
  <c r="F2519"/>
  <c r="F2516"/>
  <c r="F2513"/>
  <c r="F2510"/>
  <c r="F2507"/>
  <c r="F2504"/>
  <c r="F2501"/>
  <c r="F2498"/>
  <c r="F2495"/>
  <c r="F2492"/>
  <c r="F2489"/>
  <c r="F2486"/>
  <c r="F2483"/>
  <c r="F2480"/>
  <c r="F2477"/>
  <c r="F2474"/>
  <c r="F2471"/>
  <c r="F2468"/>
  <c r="F2465"/>
  <c r="F2462"/>
  <c r="F2459"/>
  <c r="F2456"/>
  <c r="F2453"/>
  <c r="F2450"/>
  <c r="F2447"/>
  <c r="F2444"/>
  <c r="F2441"/>
  <c r="F2438"/>
  <c r="F2435"/>
  <c r="F2432"/>
  <c r="F2429"/>
  <c r="F2426"/>
  <c r="F2423"/>
  <c r="F2420"/>
  <c r="F2417"/>
  <c r="F2414"/>
  <c r="F2411"/>
  <c r="F2408"/>
  <c r="F2405"/>
  <c r="F2402"/>
  <c r="F2399"/>
  <c r="F2396"/>
  <c r="F2393"/>
  <c r="F2390"/>
  <c r="F2387"/>
  <c r="F2384"/>
  <c r="F2381"/>
  <c r="F2378"/>
  <c r="F2375"/>
  <c r="F2372"/>
  <c r="F2369"/>
  <c r="F2366"/>
  <c r="F2363"/>
  <c r="F2360"/>
  <c r="F2357"/>
  <c r="F2354"/>
  <c r="F2351"/>
  <c r="F2348"/>
  <c r="F2345"/>
  <c r="F2342"/>
  <c r="F2339"/>
  <c r="F2336"/>
  <c r="F2333"/>
  <c r="F2330"/>
  <c r="F2327"/>
  <c r="F2324"/>
  <c r="F2321"/>
  <c r="F2318"/>
  <c r="F2315"/>
  <c r="F2312"/>
  <c r="F2309"/>
  <c r="F2306"/>
  <c r="F2303"/>
  <c r="F2300"/>
  <c r="F2297"/>
  <c r="F2294"/>
  <c r="F2291"/>
  <c r="F2288"/>
  <c r="F2285"/>
  <c r="F2282"/>
  <c r="F2279"/>
  <c r="F2276"/>
  <c r="F2273"/>
  <c r="F2270"/>
  <c r="F2267"/>
  <c r="F2264"/>
  <c r="F2261"/>
  <c r="F2258"/>
  <c r="F2255"/>
  <c r="F2252"/>
  <c r="F2249"/>
  <c r="F2246"/>
  <c r="F2243"/>
  <c r="F2240"/>
  <c r="F2237"/>
  <c r="F2234"/>
  <c r="F2231"/>
  <c r="F2228"/>
  <c r="F2225"/>
  <c r="F2222"/>
  <c r="F2219"/>
  <c r="F2216"/>
  <c r="F2213"/>
  <c r="F2210"/>
  <c r="F2207"/>
  <c r="F2204"/>
  <c r="F2201"/>
  <c r="F2198"/>
  <c r="F2195"/>
  <c r="F2192"/>
  <c r="F2189"/>
  <c r="F2186"/>
  <c r="F2183"/>
  <c r="F2180"/>
  <c r="F2177"/>
  <c r="F2174"/>
  <c r="F2171"/>
  <c r="F2168"/>
  <c r="F2165"/>
  <c r="F2162"/>
  <c r="F2159"/>
  <c r="F2156"/>
  <c r="F2153"/>
  <c r="F2150"/>
  <c r="F2147"/>
  <c r="F2144"/>
  <c r="F2141"/>
  <c r="F2138"/>
  <c r="F2135"/>
  <c r="F2132"/>
  <c r="F2129"/>
  <c r="F2126"/>
  <c r="F2123"/>
  <c r="F2120"/>
  <c r="F2117"/>
  <c r="F2114"/>
  <c r="F2111"/>
  <c r="F2108"/>
  <c r="F2105"/>
  <c r="F2102"/>
  <c r="F2099"/>
  <c r="F2096"/>
  <c r="F2093"/>
  <c r="F2090"/>
  <c r="F2087"/>
  <c r="F2084"/>
  <c r="F2081"/>
  <c r="F2078"/>
  <c r="F2075"/>
  <c r="F2072"/>
  <c r="F2069"/>
  <c r="F2066"/>
  <c r="F2063"/>
  <c r="F2060"/>
  <c r="F2057"/>
  <c r="F2054"/>
  <c r="F2051"/>
  <c r="F2048"/>
  <c r="F2045"/>
  <c r="F2042"/>
  <c r="F2039"/>
  <c r="F2036"/>
  <c r="F2033"/>
  <c r="F2030"/>
  <c r="F2027"/>
  <c r="F2024"/>
  <c r="F2021"/>
  <c r="F2018"/>
  <c r="F2015"/>
  <c r="F2012"/>
  <c r="F2009"/>
  <c r="F2006"/>
  <c r="F2003"/>
  <c r="F2000"/>
  <c r="F1997"/>
  <c r="F1994"/>
  <c r="F1991"/>
  <c r="F1988"/>
  <c r="F1985"/>
  <c r="F1982"/>
  <c r="F1979"/>
  <c r="F1976"/>
  <c r="F1973"/>
  <c r="F1970"/>
  <c r="F1967"/>
  <c r="F1964"/>
  <c r="F1961"/>
  <c r="F1958"/>
  <c r="F1955"/>
  <c r="F883"/>
  <c r="F767"/>
  <c r="F736"/>
  <c r="F605"/>
  <c r="F574"/>
  <c r="F443"/>
  <c r="F412"/>
  <c r="F281"/>
  <c r="F250"/>
  <c r="J7"/>
  <c r="I238"/>
  <c r="I229"/>
  <c r="I220"/>
  <c r="I211"/>
  <c r="I202"/>
  <c r="G7"/>
  <c r="I767"/>
  <c r="I764"/>
  <c r="I761"/>
  <c r="I758"/>
  <c r="I755"/>
  <c r="I752"/>
  <c r="I749"/>
  <c r="I746"/>
  <c r="I743"/>
  <c r="I740"/>
  <c r="I737"/>
  <c r="I734"/>
  <c r="I731"/>
  <c r="I728"/>
  <c r="I725"/>
  <c r="I722"/>
  <c r="I719"/>
  <c r="I716"/>
  <c r="I713"/>
  <c r="I710"/>
  <c r="I707"/>
  <c r="I704"/>
  <c r="I701"/>
  <c r="I698"/>
  <c r="I695"/>
  <c r="I692"/>
  <c r="I689"/>
  <c r="I686"/>
  <c r="I683"/>
  <c r="I680"/>
  <c r="I677"/>
  <c r="I674"/>
  <c r="I671"/>
  <c r="I668"/>
  <c r="I665"/>
  <c r="I662"/>
  <c r="I659"/>
  <c r="I656"/>
  <c r="I653"/>
  <c r="I650"/>
  <c r="I647"/>
  <c r="I644"/>
  <c r="I641"/>
  <c r="I638"/>
  <c r="I635"/>
  <c r="I632"/>
  <c r="I629"/>
  <c r="I626"/>
  <c r="I623"/>
  <c r="I620"/>
  <c r="I617"/>
  <c r="I614"/>
  <c r="I611"/>
  <c r="I608"/>
  <c r="I605"/>
  <c r="I602"/>
  <c r="I599"/>
  <c r="I596"/>
  <c r="I593"/>
  <c r="I590"/>
  <c r="I587"/>
  <c r="I584"/>
  <c r="I581"/>
  <c r="I578"/>
  <c r="I575"/>
  <c r="I572"/>
  <c r="I569"/>
  <c r="I566"/>
  <c r="I563"/>
  <c r="I560"/>
  <c r="I557"/>
  <c r="I554"/>
  <c r="I551"/>
  <c r="I548"/>
  <c r="I545"/>
  <c r="I542"/>
  <c r="I539"/>
  <c r="I536"/>
  <c r="I533"/>
  <c r="I530"/>
  <c r="I527"/>
  <c r="I524"/>
  <c r="I521"/>
  <c r="I518"/>
  <c r="I515"/>
  <c r="I512"/>
  <c r="I509"/>
  <c r="I506"/>
  <c r="I503"/>
  <c r="I500"/>
  <c r="I497"/>
  <c r="I494"/>
  <c r="I491"/>
  <c r="I488"/>
  <c r="I485"/>
  <c r="I482"/>
  <c r="I479"/>
  <c r="I476"/>
  <c r="I473"/>
  <c r="I470"/>
  <c r="I467"/>
  <c r="I464"/>
  <c r="I461"/>
  <c r="I458"/>
  <c r="I455"/>
  <c r="I452"/>
  <c r="I449"/>
  <c r="I446"/>
  <c r="I443"/>
  <c r="I440"/>
  <c r="I437"/>
  <c r="I434"/>
  <c r="I431"/>
  <c r="I428"/>
  <c r="I425"/>
  <c r="I422"/>
  <c r="I419"/>
  <c r="I416"/>
  <c r="I413"/>
  <c r="I410"/>
  <c r="I407"/>
  <c r="I404"/>
  <c r="I401"/>
  <c r="I398"/>
  <c r="I395"/>
  <c r="I392"/>
  <c r="I389"/>
  <c r="I386"/>
  <c r="I383"/>
  <c r="I380"/>
  <c r="I377"/>
  <c r="I374"/>
  <c r="I371"/>
  <c r="I368"/>
  <c r="I365"/>
  <c r="I362"/>
  <c r="I359"/>
  <c r="I356"/>
  <c r="I353"/>
  <c r="I350"/>
  <c r="I347"/>
  <c r="I344"/>
  <c r="I341"/>
  <c r="I338"/>
  <c r="I335"/>
  <c r="I332"/>
  <c r="I329"/>
  <c r="I326"/>
  <c r="I323"/>
  <c r="I320"/>
  <c r="I317"/>
  <c r="I314"/>
  <c r="I311"/>
  <c r="I308"/>
  <c r="I305"/>
  <c r="I302"/>
  <c r="I299"/>
  <c r="I296"/>
  <c r="I293"/>
  <c r="I290"/>
  <c r="I287"/>
  <c r="I284"/>
  <c r="I281"/>
  <c r="I278"/>
  <c r="I275"/>
  <c r="I272"/>
  <c r="I269"/>
  <c r="I266"/>
  <c r="I263"/>
  <c r="I260"/>
  <c r="I257"/>
  <c r="I254"/>
  <c r="I251"/>
  <c r="I248"/>
  <c r="I245"/>
  <c r="I242"/>
  <c r="I239"/>
  <c r="I236"/>
  <c r="I233"/>
  <c r="I230"/>
  <c r="I227"/>
  <c r="I224"/>
  <c r="I221"/>
  <c r="I218"/>
  <c r="I215"/>
  <c r="I212"/>
  <c r="I209"/>
  <c r="I206"/>
  <c r="I203"/>
  <c r="I963"/>
  <c r="I960"/>
  <c r="I957"/>
  <c r="I954"/>
  <c r="I951"/>
  <c r="I948"/>
  <c r="I945"/>
  <c r="I942"/>
  <c r="I939"/>
  <c r="I936"/>
  <c r="I933"/>
  <c r="I930"/>
  <c r="I927"/>
  <c r="I924"/>
  <c r="I921"/>
  <c r="I918"/>
  <c r="I915"/>
  <c r="I912"/>
  <c r="I909"/>
  <c r="I906"/>
  <c r="I903"/>
  <c r="I900"/>
  <c r="I897"/>
  <c r="I894"/>
  <c r="I891"/>
  <c r="I888"/>
  <c r="I885"/>
  <c r="I882"/>
  <c r="I879"/>
  <c r="I876"/>
  <c r="I873"/>
  <c r="I870"/>
  <c r="I867"/>
  <c r="I864"/>
  <c r="I861"/>
  <c r="I858"/>
  <c r="I855"/>
  <c r="I852"/>
  <c r="I849"/>
  <c r="I846"/>
  <c r="I843"/>
  <c r="I840"/>
  <c r="I837"/>
  <c r="I834"/>
  <c r="I831"/>
  <c r="I828"/>
  <c r="I825"/>
  <c r="I822"/>
  <c r="I819"/>
  <c r="I816"/>
  <c r="I813"/>
  <c r="I810"/>
  <c r="I807"/>
  <c r="I804"/>
  <c r="I801"/>
  <c r="I798"/>
  <c r="I795"/>
  <c r="I792"/>
  <c r="I789"/>
  <c r="I786"/>
  <c r="I783"/>
  <c r="I780"/>
  <c r="I777"/>
  <c r="I774"/>
  <c r="I771"/>
  <c r="I768"/>
  <c r="I765"/>
  <c r="I762"/>
  <c r="I759"/>
  <c r="I756"/>
  <c r="I753"/>
  <c r="I750"/>
  <c r="I747"/>
  <c r="I744"/>
  <c r="I741"/>
  <c r="I738"/>
  <c r="I735"/>
  <c r="I732"/>
  <c r="I729"/>
  <c r="I726"/>
  <c r="I723"/>
  <c r="I720"/>
  <c r="I717"/>
  <c r="I714"/>
  <c r="I711"/>
  <c r="I708"/>
  <c r="I705"/>
  <c r="I702"/>
  <c r="I699"/>
  <c r="I696"/>
  <c r="I693"/>
  <c r="I690"/>
  <c r="I687"/>
  <c r="I684"/>
  <c r="I681"/>
  <c r="I678"/>
  <c r="I675"/>
  <c r="I672"/>
  <c r="I669"/>
  <c r="I666"/>
  <c r="I663"/>
  <c r="I660"/>
  <c r="I657"/>
  <c r="I654"/>
  <c r="I651"/>
  <c r="I648"/>
  <c r="I645"/>
  <c r="I642"/>
  <c r="I639"/>
  <c r="I636"/>
  <c r="I633"/>
  <c r="I630"/>
  <c r="I627"/>
  <c r="I624"/>
  <c r="I621"/>
  <c r="I618"/>
  <c r="I615"/>
  <c r="I612"/>
  <c r="I609"/>
  <c r="I606"/>
  <c r="I603"/>
  <c r="I600"/>
  <c r="I597"/>
  <c r="I594"/>
  <c r="I591"/>
  <c r="I588"/>
  <c r="I585"/>
  <c r="I582"/>
  <c r="I579"/>
  <c r="I576"/>
  <c r="I573"/>
  <c r="I570"/>
  <c r="I567"/>
  <c r="I564"/>
  <c r="I561"/>
  <c r="I558"/>
  <c r="I555"/>
  <c r="I552"/>
  <c r="I549"/>
  <c r="I546"/>
  <c r="I543"/>
  <c r="I540"/>
  <c r="I537"/>
  <c r="I534"/>
  <c r="I531"/>
  <c r="I528"/>
  <c r="I525"/>
  <c r="I522"/>
  <c r="I519"/>
  <c r="I516"/>
  <c r="I513"/>
  <c r="I510"/>
  <c r="I507"/>
  <c r="I504"/>
  <c r="I501"/>
  <c r="I498"/>
  <c r="I495"/>
  <c r="I492"/>
  <c r="I489"/>
  <c r="I486"/>
  <c r="I483"/>
  <c r="I480"/>
  <c r="I477"/>
  <c r="I474"/>
  <c r="I471"/>
  <c r="I468"/>
  <c r="I465"/>
  <c r="I462"/>
  <c r="I459"/>
  <c r="I456"/>
  <c r="I453"/>
  <c r="I450"/>
  <c r="I447"/>
  <c r="I444"/>
  <c r="I441"/>
  <c r="I438"/>
  <c r="I435"/>
  <c r="I432"/>
  <c r="I429"/>
  <c r="I426"/>
  <c r="I423"/>
  <c r="I420"/>
  <c r="I417"/>
  <c r="I414"/>
  <c r="I411"/>
  <c r="I408"/>
  <c r="I405"/>
  <c r="I402"/>
  <c r="I399"/>
  <c r="I396"/>
  <c r="I393"/>
  <c r="I390"/>
  <c r="I387"/>
  <c r="I384"/>
  <c r="I381"/>
  <c r="I378"/>
  <c r="I375"/>
  <c r="I372"/>
  <c r="I369"/>
  <c r="I366"/>
  <c r="I363"/>
  <c r="I360"/>
  <c r="I357"/>
  <c r="I354"/>
  <c r="I351"/>
  <c r="I348"/>
  <c r="I345"/>
  <c r="I342"/>
  <c r="I339"/>
  <c r="I336"/>
  <c r="I333"/>
  <c r="I330"/>
  <c r="I327"/>
  <c r="I324"/>
  <c r="I321"/>
  <c r="I318"/>
  <c r="I315"/>
  <c r="I312"/>
  <c r="I309"/>
  <c r="I306"/>
  <c r="I303"/>
  <c r="I300"/>
  <c r="I297"/>
  <c r="I294"/>
  <c r="I291"/>
  <c r="I288"/>
  <c r="I285"/>
  <c r="I282"/>
  <c r="I279"/>
  <c r="I276"/>
  <c r="I273"/>
  <c r="I270"/>
  <c r="I267"/>
  <c r="I264"/>
  <c r="I261"/>
  <c r="I258"/>
  <c r="I255"/>
  <c r="I252"/>
  <c r="I249"/>
  <c r="I246"/>
  <c r="I243"/>
  <c r="I240"/>
  <c r="I237"/>
  <c r="I234"/>
  <c r="I231"/>
  <c r="I228"/>
  <c r="I225"/>
  <c r="I222"/>
  <c r="I219"/>
  <c r="I216"/>
  <c r="I213"/>
  <c r="I210"/>
  <c r="I207"/>
  <c r="I204"/>
  <c r="I201"/>
  <c r="L241" i="1" l="1"/>
  <c r="L243" s="1"/>
  <c r="L244" s="1"/>
  <c r="L245" s="1"/>
  <c r="L246" s="1"/>
  <c r="L247" s="1"/>
  <c r="L248" s="1"/>
  <c r="L249" s="1"/>
  <c r="L250" s="1"/>
  <c r="L251" s="1"/>
  <c r="L252" s="1"/>
  <c r="L253" s="1"/>
  <c r="L254" s="1"/>
  <c r="L255" s="1"/>
  <c r="L256" s="1"/>
  <c r="L257" s="1"/>
  <c r="L258" s="1"/>
  <c r="L259" s="1"/>
  <c r="L260" s="1"/>
  <c r="L261" s="1"/>
  <c r="L262" s="1"/>
  <c r="L263" s="1"/>
  <c r="L264" s="1"/>
  <c r="L265" s="1"/>
  <c r="L266" s="1"/>
  <c r="L267" s="1"/>
  <c r="L268" s="1"/>
  <c r="L269" s="1"/>
  <c r="L270" s="1"/>
  <c r="L271" s="1"/>
  <c r="L272" s="1"/>
  <c r="L273" s="1"/>
  <c r="L274" s="1"/>
  <c r="L275" s="1"/>
  <c r="L276" s="1"/>
  <c r="L277" s="1"/>
  <c r="L278" s="1"/>
  <c r="L279" s="1"/>
  <c r="L280" s="1"/>
  <c r="L281" s="1"/>
  <c r="L282" s="1"/>
  <c r="L283" s="1"/>
  <c r="L284" s="1"/>
  <c r="L285" s="1"/>
  <c r="L286" s="1"/>
  <c r="L287" s="1"/>
  <c r="L288" s="1"/>
  <c r="L289" s="1"/>
  <c r="L290" s="1"/>
  <c r="L291" s="1"/>
  <c r="L292" s="1"/>
  <c r="L293" s="1"/>
  <c r="L294" s="1"/>
  <c r="L295" s="1"/>
  <c r="L296" s="1"/>
  <c r="L297" s="1"/>
  <c r="L298" s="1"/>
  <c r="L299" s="1"/>
  <c r="L300" s="1"/>
  <c r="L301" s="1"/>
  <c r="L302" s="1"/>
  <c r="L303" s="1"/>
  <c r="L304" s="1"/>
  <c r="L305" s="1"/>
  <c r="L306" s="1"/>
  <c r="L307" s="1"/>
  <c r="L308" s="1"/>
  <c r="L309" s="1"/>
  <c r="L310" s="1"/>
  <c r="L311" s="1"/>
  <c r="L312" s="1"/>
  <c r="L313" s="1"/>
  <c r="L314" s="1"/>
  <c r="L315" s="1"/>
  <c r="L316" s="1"/>
  <c r="L317" s="1"/>
  <c r="L318" s="1"/>
  <c r="L319" s="1"/>
  <c r="L320" s="1"/>
  <c r="L321" s="1"/>
  <c r="L322" s="1"/>
  <c r="L323" s="1"/>
  <c r="L324" s="1"/>
  <c r="L325" s="1"/>
  <c r="L326" s="1"/>
  <c r="L327" s="1"/>
  <c r="L328" s="1"/>
  <c r="L329" s="1"/>
  <c r="L330" s="1"/>
  <c r="L331" s="1"/>
  <c r="L332" s="1"/>
  <c r="L333" s="1"/>
  <c r="L334" s="1"/>
  <c r="L335" s="1"/>
  <c r="L336" s="1"/>
  <c r="L337" s="1"/>
  <c r="L338" s="1"/>
  <c r="L339" s="1"/>
  <c r="L340" s="1"/>
  <c r="L341" s="1"/>
  <c r="L342" s="1"/>
  <c r="L343" s="1"/>
  <c r="L344" s="1"/>
  <c r="L345" s="1"/>
  <c r="L346" s="1"/>
  <c r="L347" s="1"/>
  <c r="L348" s="1"/>
  <c r="L349" s="1"/>
  <c r="L350" s="1"/>
  <c r="L351" s="1"/>
  <c r="L352" s="1"/>
  <c r="L353" s="1"/>
  <c r="L354" s="1"/>
  <c r="L355" s="1"/>
  <c r="L356" s="1"/>
  <c r="L357" s="1"/>
  <c r="L358" s="1"/>
  <c r="L359" s="1"/>
  <c r="L360" s="1"/>
  <c r="L361" s="1"/>
  <c r="L362" s="1"/>
  <c r="L363" s="1"/>
  <c r="L364" s="1"/>
  <c r="L365" s="1"/>
  <c r="L366" s="1"/>
  <c r="L367" s="1"/>
  <c r="L368" s="1"/>
  <c r="L369" s="1"/>
  <c r="L370" s="1"/>
  <c r="L371" s="1"/>
  <c r="L372" s="1"/>
  <c r="L373" s="1"/>
  <c r="L374" s="1"/>
  <c r="L375" s="1"/>
  <c r="L376" s="1"/>
  <c r="L377" s="1"/>
  <c r="L378" s="1"/>
  <c r="L379" s="1"/>
  <c r="L380" s="1"/>
  <c r="L381" s="1"/>
  <c r="L382" s="1"/>
  <c r="L383" s="1"/>
  <c r="L384" s="1"/>
  <c r="L385" s="1"/>
  <c r="L386" s="1"/>
  <c r="L387" s="1"/>
  <c r="L388" s="1"/>
  <c r="L389" s="1"/>
  <c r="L390" s="1"/>
  <c r="L391" s="1"/>
  <c r="L392" s="1"/>
  <c r="L393" s="1"/>
  <c r="L394" s="1"/>
  <c r="L395" s="1"/>
  <c r="L396" s="1"/>
  <c r="L397" s="1"/>
  <c r="L398" s="1"/>
  <c r="L399" s="1"/>
  <c r="L400" s="1"/>
  <c r="L401" s="1"/>
  <c r="L402" s="1"/>
  <c r="L403" s="1"/>
  <c r="L404" s="1"/>
  <c r="L405" s="1"/>
  <c r="L406" s="1"/>
  <c r="L407" s="1"/>
  <c r="L408" s="1"/>
  <c r="L409" s="1"/>
  <c r="L410" s="1"/>
  <c r="L411" s="1"/>
  <c r="L242"/>
  <c r="K7" i="6"/>
  <c r="I2123"/>
  <c r="I2118"/>
  <c r="I2114"/>
  <c r="I2109"/>
  <c r="I2105"/>
  <c r="I2100"/>
  <c r="I2096"/>
  <c r="I2091"/>
  <c r="I2087"/>
  <c r="I2082"/>
  <c r="I2078"/>
  <c r="I2073"/>
  <c r="I2069"/>
  <c r="I2064"/>
  <c r="I2060"/>
  <c r="I2055"/>
  <c r="I2051"/>
  <c r="I2046"/>
  <c r="I2042"/>
  <c r="I2037"/>
  <c r="I2033"/>
  <c r="I2028"/>
  <c r="I2024"/>
  <c r="I2019"/>
  <c r="I2015"/>
  <c r="I2010"/>
  <c r="I2006"/>
  <c r="I2001"/>
  <c r="I1997"/>
  <c r="I1992"/>
  <c r="I1988"/>
  <c r="I1983"/>
  <c r="I1979"/>
  <c r="I1974"/>
  <c r="I1970"/>
  <c r="I1965"/>
  <c r="I1961"/>
  <c r="I1956"/>
  <c r="I1951"/>
  <c r="I1945"/>
  <c r="I1939"/>
  <c r="I1933"/>
  <c r="I1927"/>
  <c r="I1921"/>
  <c r="I1915"/>
  <c r="I1909"/>
  <c r="I1903"/>
  <c r="I1897"/>
  <c r="I1891"/>
  <c r="I1885"/>
  <c r="I1879"/>
  <c r="I1873"/>
  <c r="I1867"/>
  <c r="I1861"/>
  <c r="I1855"/>
  <c r="I1849"/>
  <c r="I1843"/>
  <c r="I1837"/>
  <c r="I1831"/>
  <c r="I1825"/>
  <c r="I1819"/>
  <c r="I1813"/>
  <c r="I1807"/>
  <c r="I1801"/>
  <c r="I1795"/>
  <c r="I1789"/>
  <c r="I1783"/>
  <c r="I1777"/>
  <c r="I1771"/>
  <c r="I1765"/>
  <c r="I1759"/>
  <c r="I1753"/>
  <c r="I1747"/>
  <c r="I1741"/>
  <c r="I1735"/>
  <c r="I1729"/>
  <c r="I1723"/>
  <c r="I1717"/>
  <c r="I1711"/>
  <c r="I1705"/>
  <c r="I1699"/>
  <c r="I1693"/>
  <c r="I1687"/>
  <c r="I1681"/>
  <c r="I1675"/>
  <c r="I1669"/>
  <c r="I1663"/>
  <c r="I1657"/>
  <c r="I1651"/>
  <c r="I1645"/>
  <c r="I1639"/>
  <c r="I1633"/>
  <c r="I1627"/>
  <c r="I1621"/>
  <c r="I1615"/>
  <c r="I1609"/>
  <c r="I1603"/>
  <c r="I1597"/>
  <c r="I1591"/>
  <c r="I1585"/>
  <c r="I1579"/>
  <c r="I1573"/>
  <c r="I1567"/>
  <c r="I1561"/>
  <c r="I1555"/>
  <c r="I1549"/>
  <c r="I1543"/>
  <c r="I1537"/>
  <c r="I1531"/>
  <c r="I1525"/>
  <c r="I1519"/>
  <c r="I1513"/>
  <c r="I1507"/>
  <c r="I1501"/>
  <c r="I1495"/>
  <c r="I1489"/>
  <c r="I1483"/>
  <c r="I1477"/>
  <c r="I1471"/>
  <c r="I1465"/>
  <c r="I1459"/>
  <c r="I1453"/>
  <c r="I1447"/>
  <c r="I1441"/>
  <c r="I1435"/>
  <c r="I1429"/>
  <c r="I1423"/>
  <c r="I1417"/>
  <c r="I1411"/>
  <c r="I1405"/>
  <c r="I1399"/>
  <c r="I1393"/>
  <c r="I1387"/>
  <c r="I1381"/>
  <c r="I1375"/>
  <c r="I1369"/>
  <c r="I1363"/>
  <c r="I1357"/>
  <c r="I1351"/>
  <c r="I1345"/>
  <c r="I1339"/>
  <c r="I1333"/>
  <c r="I1327"/>
  <c r="I1321"/>
  <c r="I1315"/>
  <c r="I1309"/>
  <c r="I1303"/>
  <c r="I1297"/>
  <c r="I1291"/>
  <c r="I1285"/>
  <c r="I1279"/>
  <c r="I1273"/>
  <c r="I1267"/>
  <c r="I1261"/>
  <c r="I1255"/>
  <c r="I1249"/>
  <c r="I1243"/>
  <c r="I1237"/>
  <c r="I1231"/>
  <c r="I1225"/>
  <c r="I1219"/>
  <c r="I1213"/>
  <c r="I1207"/>
  <c r="I1201"/>
  <c r="I1195"/>
  <c r="I1189"/>
  <c r="I1183"/>
  <c r="I1177"/>
  <c r="I1171"/>
  <c r="I1165"/>
  <c r="I1159"/>
  <c r="I1153"/>
  <c r="I1147"/>
  <c r="I1141"/>
  <c r="I1135"/>
  <c r="I1129"/>
  <c r="I1123"/>
  <c r="I1117"/>
  <c r="I1111"/>
  <c r="I1105"/>
  <c r="I1099"/>
  <c r="I1093"/>
  <c r="I1087"/>
  <c r="I1081"/>
  <c r="I1075"/>
  <c r="I1069"/>
  <c r="I1063"/>
  <c r="I1057"/>
  <c r="I1051"/>
  <c r="I1045"/>
  <c r="I1039"/>
  <c r="I1033"/>
  <c r="I1027"/>
  <c r="I1021"/>
  <c r="I1015"/>
  <c r="I1009"/>
  <c r="I1003"/>
  <c r="I997"/>
  <c r="I991"/>
  <c r="I985"/>
  <c r="I979"/>
  <c r="I973"/>
  <c r="I967"/>
  <c r="I959"/>
  <c r="I950"/>
  <c r="I941"/>
  <c r="I932"/>
  <c r="I923"/>
  <c r="I914"/>
  <c r="I905"/>
  <c r="I896"/>
  <c r="I887"/>
  <c r="I878"/>
  <c r="I869"/>
  <c r="I860"/>
  <c r="I851"/>
  <c r="I842"/>
  <c r="I833"/>
  <c r="I824"/>
  <c r="I815"/>
  <c r="I806"/>
  <c r="I797"/>
  <c r="I788"/>
  <c r="I779"/>
  <c r="I770"/>
  <c r="I754"/>
  <c r="I736"/>
  <c r="I718"/>
  <c r="I700"/>
  <c r="I682"/>
  <c r="I664"/>
  <c r="I646"/>
  <c r="I628"/>
  <c r="I610"/>
  <c r="I592"/>
  <c r="I574"/>
  <c r="I556"/>
  <c r="I538"/>
  <c r="I520"/>
  <c r="I502"/>
  <c r="I484"/>
  <c r="I466"/>
  <c r="I448"/>
  <c r="I430"/>
  <c r="I412"/>
  <c r="I394"/>
  <c r="I376"/>
  <c r="I358"/>
  <c r="I340"/>
  <c r="I322"/>
  <c r="I304"/>
  <c r="I286"/>
  <c r="I268"/>
  <c r="I250"/>
  <c r="I232"/>
  <c r="I205"/>
  <c r="I1334"/>
  <c r="I1328"/>
  <c r="I1322"/>
  <c r="I1316"/>
  <c r="I1310"/>
  <c r="I1304"/>
  <c r="I1298"/>
  <c r="I1292"/>
  <c r="I1286"/>
  <c r="I1280"/>
  <c r="I1274"/>
  <c r="I1268"/>
  <c r="I1262"/>
  <c r="I1256"/>
  <c r="I1250"/>
  <c r="I1244"/>
  <c r="I1238"/>
  <c r="I1232"/>
  <c r="I1226"/>
  <c r="I1220"/>
  <c r="I1214"/>
  <c r="I1208"/>
  <c r="I1202"/>
  <c r="I1196"/>
  <c r="I1190"/>
  <c r="I1184"/>
  <c r="I1178"/>
  <c r="I1172"/>
  <c r="I1166"/>
  <c r="I1160"/>
  <c r="I1154"/>
  <c r="I1148"/>
  <c r="I1142"/>
  <c r="I1136"/>
  <c r="I1130"/>
  <c r="I1124"/>
  <c r="I1118"/>
  <c r="I1112"/>
  <c r="I1106"/>
  <c r="I1100"/>
  <c r="I1094"/>
  <c r="I1088"/>
  <c r="I1082"/>
  <c r="I1076"/>
  <c r="I1070"/>
  <c r="I1064"/>
  <c r="I1058"/>
  <c r="I1052"/>
  <c r="I1046"/>
  <c r="I1040"/>
  <c r="I1034"/>
  <c r="I1028"/>
  <c r="I1022"/>
  <c r="I1016"/>
  <c r="I1010"/>
  <c r="I1004"/>
  <c r="I998"/>
  <c r="I992"/>
  <c r="I986"/>
  <c r="I980"/>
  <c r="I974"/>
  <c r="I968"/>
  <c r="I961"/>
  <c r="I952"/>
  <c r="I943"/>
  <c r="I934"/>
  <c r="I925"/>
  <c r="I916"/>
  <c r="I907"/>
  <c r="I898"/>
  <c r="I889"/>
  <c r="I880"/>
  <c r="I871"/>
  <c r="I862"/>
  <c r="I853"/>
  <c r="I844"/>
  <c r="I835"/>
  <c r="I826"/>
  <c r="I817"/>
  <c r="I808"/>
  <c r="I799"/>
  <c r="I790"/>
  <c r="I781"/>
  <c r="I772"/>
  <c r="I757"/>
  <c r="I739"/>
  <c r="I721"/>
  <c r="I703"/>
  <c r="I685"/>
  <c r="I667"/>
  <c r="I649"/>
  <c r="I631"/>
  <c r="I613"/>
  <c r="I595"/>
  <c r="I577"/>
  <c r="I559"/>
  <c r="I541"/>
  <c r="I523"/>
  <c r="I505"/>
  <c r="I487"/>
  <c r="I469"/>
  <c r="I451"/>
  <c r="I433"/>
  <c r="I415"/>
  <c r="I397"/>
  <c r="I379"/>
  <c r="I361"/>
  <c r="I343"/>
  <c r="I325"/>
  <c r="I307"/>
  <c r="I289"/>
  <c r="I271"/>
  <c r="I253"/>
  <c r="I235"/>
  <c r="I208"/>
  <c r="N157"/>
  <c r="L16"/>
  <c r="P161"/>
  <c r="P18"/>
  <c r="Q267"/>
  <c r="R203"/>
  <c r="Q122"/>
  <c r="D295"/>
  <c r="P177"/>
  <c r="B76"/>
  <c r="N350"/>
  <c r="L51"/>
  <c r="A139"/>
  <c r="R245"/>
  <c r="O105"/>
  <c r="Q134"/>
  <c r="D227"/>
  <c r="L161"/>
  <c r="D54"/>
  <c r="P156"/>
  <c r="L127"/>
  <c r="L65"/>
  <c r="Q100"/>
  <c r="Q14"/>
  <c r="D111"/>
  <c r="R148"/>
  <c r="P196"/>
  <c r="N279"/>
  <c r="B17"/>
  <c r="D117"/>
  <c r="N175"/>
  <c r="D528"/>
  <c r="A137"/>
  <c r="R269"/>
  <c r="D278"/>
  <c r="Q178"/>
  <c r="Q295"/>
  <c r="D326"/>
  <c r="O208"/>
  <c r="Q65"/>
  <c r="Q270"/>
  <c r="Q198"/>
  <c r="P79"/>
  <c r="Q212"/>
  <c r="N33"/>
  <c r="Q59"/>
  <c r="L277"/>
  <c r="R153"/>
  <c r="D257"/>
  <c r="L113"/>
  <c r="R178"/>
  <c r="Q114"/>
  <c r="A385"/>
  <c r="N287"/>
  <c r="P245"/>
  <c r="O101"/>
  <c r="Q25"/>
  <c r="P38"/>
  <c r="A161"/>
  <c r="R238"/>
  <c r="Q298"/>
  <c r="Q54"/>
  <c r="P12"/>
  <c r="L203"/>
  <c r="D52"/>
  <c r="Q69"/>
  <c r="R137"/>
  <c r="L231"/>
  <c r="P7"/>
  <c r="L61"/>
  <c r="R259"/>
  <c r="N60"/>
  <c r="L95"/>
  <c r="B152"/>
  <c r="R211"/>
  <c r="A238"/>
  <c r="L89"/>
  <c r="P256"/>
  <c r="A68"/>
  <c r="L53"/>
  <c r="B180"/>
  <c r="A234"/>
  <c r="A14"/>
  <c r="L281"/>
  <c r="B103"/>
  <c r="D65"/>
  <c r="D90"/>
  <c r="A122"/>
  <c r="A86"/>
  <c r="Q413"/>
  <c r="L436"/>
  <c r="R458"/>
  <c r="P350"/>
  <c r="A80"/>
  <c r="N34"/>
  <c r="L50"/>
  <c r="P366"/>
  <c r="O55"/>
  <c r="D73"/>
  <c r="A96"/>
  <c r="A117"/>
  <c r="A134"/>
  <c r="Q294"/>
  <c r="D147"/>
  <c r="Q186"/>
  <c r="N370"/>
  <c r="L215"/>
  <c r="P219"/>
  <c r="L291"/>
  <c r="D20"/>
  <c r="P188"/>
  <c r="N123"/>
  <c r="P58"/>
  <c r="D263"/>
  <c r="P61"/>
  <c r="P62"/>
  <c r="O186"/>
  <c r="D186"/>
  <c r="L192"/>
  <c r="R106"/>
  <c r="P263"/>
  <c r="D360"/>
  <c r="O417"/>
  <c r="Q391"/>
  <c r="Q409"/>
  <c r="L293"/>
  <c r="D170"/>
  <c r="L388"/>
  <c r="R155"/>
  <c r="B318"/>
  <c r="R370"/>
  <c r="L400"/>
  <c r="Q34"/>
  <c r="D70"/>
  <c r="P490"/>
  <c r="O513"/>
  <c r="A147"/>
  <c r="D131"/>
  <c r="O125"/>
  <c r="Q64"/>
  <c r="O9"/>
  <c r="N40"/>
  <c r="B136"/>
  <c r="B308"/>
  <c r="N138"/>
  <c r="P131"/>
  <c r="A184"/>
  <c r="D29"/>
  <c r="N281"/>
  <c r="A54"/>
  <c r="R22"/>
  <c r="P140"/>
  <c r="A19"/>
  <c r="L15"/>
  <c r="A85"/>
  <c r="N112"/>
  <c r="L33"/>
  <c r="N119"/>
  <c r="L105"/>
  <c r="L256"/>
  <c r="D320"/>
  <c r="L366"/>
  <c r="A355"/>
  <c r="O142"/>
  <c r="P19"/>
  <c r="R320"/>
  <c r="O20"/>
  <c r="P184"/>
  <c r="O313"/>
  <c r="D344"/>
  <c r="B184"/>
  <c r="P197"/>
  <c r="A437"/>
  <c r="B31"/>
  <c r="N215"/>
  <c r="A58"/>
  <c r="N293"/>
  <c r="B61"/>
  <c r="A345"/>
  <c r="N263"/>
  <c r="B109"/>
  <c r="R165"/>
  <c r="L197"/>
  <c r="O137"/>
  <c r="Q95"/>
  <c r="A180"/>
  <c r="R94"/>
  <c r="D31"/>
  <c r="P111"/>
  <c r="D243"/>
  <c r="O122"/>
  <c r="A254"/>
  <c r="O189"/>
  <c r="Q453"/>
  <c r="O307"/>
  <c r="O29"/>
  <c r="P112"/>
  <c r="A126"/>
  <c r="Q210"/>
  <c r="O114"/>
  <c r="B163"/>
  <c r="O286"/>
  <c r="N255"/>
  <c r="A73"/>
  <c r="P44"/>
  <c r="R122"/>
  <c r="O51"/>
  <c r="O85"/>
  <c r="O212"/>
  <c r="Q43"/>
  <c r="P280"/>
  <c r="B138"/>
  <c r="R169"/>
  <c r="O121"/>
  <c r="L76"/>
  <c r="O127"/>
  <c r="L167"/>
  <c r="N80"/>
  <c r="D472"/>
  <c r="P15"/>
  <c r="Q55"/>
  <c r="N13"/>
  <c r="Q110"/>
  <c r="D504"/>
  <c r="B79"/>
  <c r="L69"/>
  <c r="N265"/>
  <c r="L125"/>
  <c r="B400"/>
  <c r="B588"/>
  <c r="N237"/>
  <c r="Q498"/>
  <c r="R231"/>
  <c r="R190"/>
  <c r="N102"/>
  <c r="B122"/>
  <c r="A77"/>
  <c r="D109"/>
  <c r="L570"/>
  <c r="P468"/>
  <c r="A725"/>
  <c r="P348"/>
  <c r="O58"/>
  <c r="R334"/>
  <c r="P530"/>
  <c r="O7"/>
  <c r="B14"/>
  <c r="B112"/>
  <c r="R528"/>
  <c r="P464"/>
  <c r="R440"/>
  <c r="O341"/>
  <c r="P211"/>
  <c r="N485"/>
  <c r="Q729"/>
  <c r="B766"/>
  <c r="O222"/>
  <c r="A45"/>
  <c r="Q73"/>
  <c r="Q286"/>
  <c r="B167"/>
  <c r="R205"/>
  <c r="B33"/>
  <c r="R273"/>
  <c r="O38"/>
  <c r="B336"/>
  <c r="Q19"/>
  <c r="B199"/>
  <c r="L83"/>
  <c r="Q57"/>
  <c r="Q15"/>
  <c r="N382"/>
  <c r="D203"/>
  <c r="R348"/>
  <c r="N48"/>
  <c r="A220"/>
  <c r="A62"/>
  <c r="N222"/>
  <c r="O46"/>
  <c r="R218"/>
  <c r="B53"/>
  <c r="N218"/>
  <c r="N314"/>
  <c r="Q8"/>
  <c r="Q76"/>
  <c r="R97"/>
  <c r="Q156"/>
  <c r="Q188"/>
  <c r="L275"/>
  <c r="Q175"/>
  <c r="R299"/>
  <c r="D58"/>
  <c r="L196"/>
  <c r="L276"/>
  <c r="A11"/>
  <c r="R53"/>
  <c r="R241"/>
  <c r="A23"/>
  <c r="O74"/>
  <c r="Q248"/>
  <c r="L23"/>
  <c r="P126"/>
  <c r="L247"/>
  <c r="L137"/>
  <c r="A83"/>
  <c r="D107"/>
  <c r="O77"/>
  <c r="B72"/>
  <c r="B281"/>
  <c r="L10"/>
  <c r="O56"/>
  <c r="B340"/>
  <c r="N179"/>
  <c r="P151"/>
  <c r="D318"/>
  <c r="L310"/>
  <c r="B50"/>
  <c r="Q90"/>
  <c r="P223"/>
  <c r="B380"/>
  <c r="Q226"/>
  <c r="O248"/>
  <c r="P203"/>
  <c r="R42"/>
  <c r="Q296"/>
  <c r="Q52"/>
  <c r="P34"/>
  <c r="A26"/>
  <c r="B48"/>
  <c r="A20"/>
  <c r="R138"/>
  <c r="R291"/>
  <c r="Q84"/>
  <c r="O160"/>
  <c r="R93"/>
  <c r="A61"/>
  <c r="L280"/>
  <c r="B156"/>
  <c r="R90"/>
  <c r="B87"/>
  <c r="D46"/>
  <c r="L171"/>
  <c r="A29"/>
  <c r="B374"/>
  <c r="D238"/>
  <c r="O172"/>
  <c r="B114"/>
  <c r="O363"/>
  <c r="Q86"/>
  <c r="R115"/>
  <c r="L54"/>
  <c r="A181"/>
  <c r="R92"/>
  <c r="R8"/>
  <c r="Q280"/>
  <c r="N366"/>
  <c r="L100"/>
  <c r="N214"/>
  <c r="D18"/>
  <c r="R151"/>
  <c r="A17"/>
  <c r="N197"/>
  <c r="D142"/>
  <c r="B197"/>
  <c r="N122"/>
  <c r="Q63"/>
  <c r="B128"/>
  <c r="Q60"/>
  <c r="L19"/>
  <c r="B164"/>
  <c r="N79"/>
  <c r="D101"/>
  <c r="L169"/>
  <c r="N306"/>
  <c r="A214"/>
  <c r="R30"/>
  <c r="L40"/>
  <c r="N282"/>
  <c r="A387"/>
  <c r="R418"/>
  <c r="P276"/>
  <c r="D102"/>
  <c r="O86"/>
  <c r="O385"/>
  <c r="O409"/>
  <c r="D382"/>
  <c r="Q401"/>
  <c r="B236"/>
  <c r="L119"/>
  <c r="B261"/>
  <c r="Q461"/>
  <c r="L484"/>
  <c r="N64"/>
  <c r="N131"/>
  <c r="P119"/>
  <c r="N55"/>
  <c r="L241"/>
  <c r="O43"/>
  <c r="N126"/>
  <c r="N195"/>
  <c r="P127"/>
  <c r="N109"/>
  <c r="D129"/>
  <c r="O270"/>
  <c r="N11"/>
  <c r="B273"/>
  <c r="L98"/>
  <c r="Q260"/>
  <c r="P46"/>
  <c r="A253"/>
  <c r="L67"/>
  <c r="D146"/>
  <c r="A421"/>
  <c r="O441"/>
  <c r="R49"/>
  <c r="D136"/>
  <c r="N202"/>
  <c r="P287"/>
  <c r="D237"/>
  <c r="N322"/>
  <c r="P217"/>
  <c r="N308"/>
  <c r="O345"/>
  <c r="N324"/>
  <c r="Q345"/>
  <c r="D185"/>
  <c r="P247"/>
  <c r="L103"/>
  <c r="P434"/>
  <c r="O457"/>
  <c r="R275"/>
  <c r="L49"/>
  <c r="P117"/>
  <c r="L11"/>
  <c r="A236"/>
  <c r="D265"/>
  <c r="B132"/>
  <c r="O221"/>
  <c r="Q21"/>
  <c r="B26"/>
  <c r="O19"/>
  <c r="R163"/>
  <c r="P310"/>
  <c r="B168"/>
  <c r="A101"/>
  <c r="D215"/>
  <c r="O16"/>
  <c r="O246"/>
  <c r="N90"/>
  <c r="O355"/>
  <c r="O213"/>
  <c r="Q276"/>
  <c r="B113"/>
  <c r="Q195"/>
  <c r="R274"/>
  <c r="R207"/>
  <c r="B196"/>
  <c r="R62"/>
  <c r="O21"/>
  <c r="B97"/>
  <c r="D175"/>
  <c r="R75"/>
  <c r="N98"/>
  <c r="Q155"/>
  <c r="O254"/>
  <c r="Q284"/>
  <c r="Q124"/>
  <c r="B209"/>
  <c r="B145"/>
  <c r="R290"/>
  <c r="B352"/>
  <c r="A66"/>
  <c r="R186"/>
  <c r="N257"/>
  <c r="R450"/>
  <c r="P510"/>
  <c r="A297"/>
  <c r="A379"/>
  <c r="P91"/>
  <c r="P123"/>
  <c r="L163"/>
  <c r="B157"/>
  <c r="N247"/>
  <c r="B63"/>
  <c r="B276"/>
  <c r="A160"/>
  <c r="L463"/>
  <c r="P538"/>
  <c r="L498"/>
  <c r="Q46"/>
  <c r="L201"/>
  <c r="Q250"/>
  <c r="A497"/>
  <c r="N19"/>
  <c r="O439"/>
  <c r="N710"/>
  <c r="O432"/>
  <c r="Q321"/>
  <c r="O405"/>
  <c r="L530"/>
  <c r="B594"/>
  <c r="L418"/>
  <c r="L8"/>
  <c r="D40"/>
  <c r="A157"/>
  <c r="Q9"/>
  <c r="O148"/>
  <c r="R267"/>
  <c r="D74"/>
  <c r="Q106"/>
  <c r="N170"/>
  <c r="D225"/>
  <c r="P36"/>
  <c r="A113"/>
  <c r="P296"/>
  <c r="B116"/>
  <c r="L109"/>
  <c r="Q80"/>
  <c r="A27"/>
  <c r="P241"/>
  <c r="P70"/>
  <c r="L124"/>
  <c r="O311"/>
  <c r="Q335"/>
  <c r="L43"/>
  <c r="D97"/>
  <c r="P144"/>
  <c r="N334"/>
  <c r="R36"/>
  <c r="A473"/>
  <c r="O35"/>
  <c r="L376"/>
  <c r="P69"/>
  <c r="R65"/>
  <c r="D178"/>
  <c r="Q291"/>
  <c r="B60"/>
  <c r="L139"/>
  <c r="B295"/>
  <c r="R162"/>
  <c r="R197"/>
  <c r="D223"/>
  <c r="L52"/>
  <c r="O79"/>
  <c r="B85"/>
  <c r="L31"/>
  <c r="N203"/>
  <c r="D36"/>
  <c r="R58"/>
  <c r="Q132"/>
  <c r="L38"/>
  <c r="N111"/>
  <c r="L97"/>
  <c r="L66"/>
  <c r="R213"/>
  <c r="O13"/>
  <c r="Q38"/>
  <c r="P229"/>
  <c r="L75"/>
  <c r="A109"/>
  <c r="L350"/>
  <c r="D75"/>
  <c r="L24"/>
  <c r="O92"/>
  <c r="D219"/>
  <c r="N275"/>
  <c r="D159"/>
  <c r="R219"/>
  <c r="Q138"/>
  <c r="P279"/>
  <c r="Q72"/>
  <c r="N75"/>
  <c r="P74"/>
  <c r="D293"/>
  <c r="R40"/>
  <c r="L36"/>
  <c r="D130"/>
  <c r="N17"/>
  <c r="B93"/>
  <c r="P143"/>
  <c r="R87"/>
  <c r="O262"/>
  <c r="D302"/>
  <c r="A337"/>
  <c r="P60"/>
  <c r="L265"/>
  <c r="A453"/>
  <c r="N72"/>
  <c r="R384"/>
  <c r="P430"/>
  <c r="O126"/>
  <c r="A369"/>
  <c r="R52"/>
  <c r="D125"/>
  <c r="N125"/>
  <c r="O37"/>
  <c r="P362"/>
  <c r="R85"/>
  <c r="Q7"/>
  <c r="P93"/>
  <c r="P180"/>
  <c r="A65"/>
  <c r="P221"/>
  <c r="A128"/>
  <c r="B10"/>
  <c r="B34"/>
  <c r="O39"/>
  <c r="L191"/>
  <c r="A133"/>
  <c r="P57"/>
  <c r="D126"/>
  <c r="N136"/>
  <c r="Q83"/>
  <c r="O274"/>
  <c r="Q227"/>
  <c r="B175"/>
  <c r="D49"/>
  <c r="L160"/>
  <c r="B249"/>
  <c r="N10"/>
  <c r="A469"/>
  <c r="O489"/>
  <c r="Q144"/>
  <c r="D254"/>
  <c r="A120"/>
  <c r="L304"/>
  <c r="B176"/>
  <c r="P63"/>
  <c r="B243"/>
  <c r="P340"/>
  <c r="Q377"/>
  <c r="R410"/>
  <c r="A241"/>
  <c r="P118"/>
  <c r="R183"/>
  <c r="Q170"/>
  <c r="A225"/>
  <c r="P318"/>
  <c r="A114"/>
  <c r="L232"/>
  <c r="D115"/>
  <c r="B77"/>
  <c r="N233"/>
  <c r="N89"/>
  <c r="L108"/>
  <c r="B104"/>
  <c r="D123"/>
  <c r="D16"/>
  <c r="B131"/>
  <c r="R263"/>
  <c r="A49"/>
  <c r="A204"/>
  <c r="L299"/>
  <c r="B84"/>
  <c r="L87"/>
  <c r="P235"/>
  <c r="B67"/>
  <c r="D93"/>
  <c r="P474"/>
  <c r="L468"/>
  <c r="N171"/>
  <c r="R235"/>
  <c r="L106"/>
  <c r="A216"/>
  <c r="N177"/>
  <c r="A165"/>
  <c r="L81"/>
  <c r="P228"/>
  <c r="L300"/>
  <c r="P356"/>
  <c r="N191"/>
  <c r="A121"/>
  <c r="A90"/>
  <c r="D72"/>
  <c r="Q397"/>
  <c r="L428"/>
  <c r="N38"/>
  <c r="A70"/>
  <c r="R7"/>
  <c r="Q13"/>
  <c r="Q168"/>
  <c r="A115"/>
  <c r="O124"/>
  <c r="L200"/>
  <c r="P125"/>
  <c r="A9"/>
  <c r="D119"/>
  <c r="B269"/>
  <c r="O164"/>
  <c r="A36"/>
  <c r="R175"/>
  <c r="R11"/>
  <c r="L289"/>
  <c r="L219"/>
  <c r="P103"/>
  <c r="Q102"/>
  <c r="N283"/>
  <c r="B193"/>
  <c r="L257"/>
  <c r="P134"/>
  <c r="Q263"/>
  <c r="O233"/>
  <c r="L292"/>
  <c r="A15"/>
  <c r="R61"/>
  <c r="O95"/>
  <c r="R250"/>
  <c r="D169"/>
  <c r="O161"/>
  <c r="L264"/>
  <c r="P99"/>
  <c r="L62"/>
  <c r="P378"/>
  <c r="R102"/>
  <c r="L308"/>
  <c r="O361"/>
  <c r="B169"/>
  <c r="D50"/>
  <c r="P255"/>
  <c r="O260"/>
  <c r="D9"/>
  <c r="Q489"/>
  <c r="A84"/>
  <c r="B208"/>
  <c r="R364"/>
  <c r="Q208"/>
  <c r="O52"/>
  <c r="Q16"/>
  <c r="P49"/>
  <c r="D153"/>
  <c r="B9"/>
  <c r="N70"/>
  <c r="A523"/>
  <c r="B478"/>
  <c r="A177"/>
  <c r="L259"/>
  <c r="A34"/>
  <c r="O240"/>
  <c r="P212"/>
  <c r="R229"/>
  <c r="P370"/>
  <c r="L403"/>
  <c r="R230"/>
  <c r="A170"/>
  <c r="Q230"/>
  <c r="A60"/>
  <c r="R140"/>
  <c r="A119"/>
  <c r="Q101"/>
  <c r="P42"/>
  <c r="A226"/>
  <c r="A28"/>
  <c r="L68"/>
  <c r="R143"/>
  <c r="B23"/>
  <c r="N51"/>
  <c r="D62"/>
  <c r="B40"/>
  <c r="P155"/>
  <c r="P13"/>
  <c r="L104"/>
  <c r="B183"/>
  <c r="O116"/>
  <c r="D87"/>
  <c r="D19"/>
  <c r="A178"/>
  <c r="R24"/>
  <c r="D249"/>
  <c r="D287"/>
  <c r="Q375"/>
  <c r="D368"/>
  <c r="N187"/>
  <c r="A268"/>
  <c r="Q26"/>
  <c r="R19"/>
  <c r="N482"/>
  <c r="P526"/>
  <c r="O132"/>
  <c r="A189"/>
  <c r="P48"/>
  <c r="Q199"/>
  <c r="Q299"/>
  <c r="A131"/>
  <c r="B464"/>
  <c r="N35"/>
  <c r="N134"/>
  <c r="Q268"/>
  <c r="R146"/>
  <c r="A148"/>
  <c r="R12"/>
  <c r="O96"/>
  <c r="N291"/>
  <c r="P172"/>
  <c r="B47"/>
  <c r="Q29"/>
  <c r="A205"/>
  <c r="B133"/>
  <c r="A98"/>
  <c r="B200"/>
  <c r="Q92"/>
  <c r="P37"/>
  <c r="L209"/>
  <c r="P45"/>
  <c r="A150"/>
  <c r="A162"/>
  <c r="N57"/>
  <c r="Q51"/>
  <c r="N217"/>
  <c r="R59"/>
  <c r="Q103"/>
  <c r="B51"/>
  <c r="R195"/>
  <c r="D209"/>
  <c r="B153"/>
  <c r="P77"/>
  <c r="O140"/>
  <c r="L273"/>
  <c r="L13"/>
  <c r="A282"/>
  <c r="N150"/>
  <c r="O197"/>
  <c r="O65"/>
  <c r="A285"/>
  <c r="R110"/>
  <c r="A82"/>
  <c r="N166"/>
  <c r="D139"/>
  <c r="N95"/>
  <c r="R255"/>
  <c r="O8"/>
  <c r="L45"/>
  <c r="N20"/>
  <c r="O93"/>
  <c r="P450"/>
  <c r="O473"/>
  <c r="D440"/>
  <c r="Q457"/>
  <c r="B147"/>
  <c r="B253"/>
  <c r="A173"/>
  <c r="L96"/>
  <c r="N25"/>
  <c r="L364"/>
  <c r="O421"/>
  <c r="Q87"/>
  <c r="D193"/>
  <c r="P153"/>
  <c r="B160"/>
  <c r="B54"/>
  <c r="A154"/>
  <c r="A317"/>
  <c r="D157"/>
  <c r="O40"/>
  <c r="O138"/>
  <c r="L173"/>
  <c r="O113"/>
  <c r="R18"/>
  <c r="Q202"/>
  <c r="L9"/>
  <c r="B46"/>
  <c r="Q266"/>
  <c r="Q135"/>
  <c r="Q176"/>
  <c r="O32"/>
  <c r="O119"/>
  <c r="A92"/>
  <c r="R173"/>
  <c r="P522"/>
  <c r="D23"/>
  <c r="A12"/>
  <c r="O94"/>
  <c r="N318"/>
  <c r="L208"/>
  <c r="N239"/>
  <c r="R9"/>
  <c r="N32"/>
  <c r="B264"/>
  <c r="N50"/>
  <c r="A281"/>
  <c r="L130"/>
  <c r="D197"/>
  <c r="R171"/>
  <c r="R48"/>
  <c r="L141"/>
  <c r="A190"/>
  <c r="D229"/>
  <c r="A313"/>
  <c r="A118"/>
  <c r="B205"/>
  <c r="D207"/>
  <c r="D41"/>
  <c r="D77"/>
  <c r="N94"/>
  <c r="B125"/>
  <c r="L285"/>
  <c r="Q139"/>
  <c r="L235"/>
  <c r="O258"/>
  <c r="L199"/>
  <c r="A124"/>
  <c r="B88"/>
  <c r="A48"/>
  <c r="A210"/>
  <c r="N37"/>
  <c r="N302"/>
  <c r="Q501"/>
  <c r="P374"/>
  <c r="N147"/>
  <c r="Q194"/>
  <c r="D24"/>
  <c r="D121"/>
  <c r="Q82"/>
  <c r="D48"/>
  <c r="N243"/>
  <c r="A91"/>
  <c r="Q183"/>
  <c r="P249"/>
  <c r="D134"/>
  <c r="B62"/>
  <c r="O73"/>
  <c r="O157"/>
  <c r="B92"/>
  <c r="A256"/>
  <c r="B57"/>
  <c r="B106"/>
  <c r="L70"/>
  <c r="D44"/>
  <c r="O162"/>
  <c r="N52"/>
  <c r="R119"/>
  <c r="B100"/>
  <c r="A42"/>
  <c r="A290"/>
  <c r="D67"/>
  <c r="Q200"/>
  <c r="A361"/>
  <c r="R25"/>
  <c r="Q45"/>
  <c r="O80"/>
  <c r="L12"/>
  <c r="P23"/>
  <c r="N97"/>
  <c r="R147"/>
  <c r="Q190"/>
  <c r="R54"/>
  <c r="L172"/>
  <c r="N221"/>
  <c r="R84"/>
  <c r="P308"/>
  <c r="P32"/>
  <c r="O242"/>
  <c r="A94"/>
  <c r="D35"/>
  <c r="R206"/>
  <c r="O201"/>
  <c r="L268"/>
  <c r="N290"/>
  <c r="L121"/>
  <c r="Q192"/>
  <c r="D366"/>
  <c r="O401"/>
  <c r="N372"/>
  <c r="Q393"/>
  <c r="N189"/>
  <c r="A174"/>
  <c r="P84"/>
  <c r="B96"/>
  <c r="R185"/>
  <c r="N65"/>
  <c r="A258"/>
  <c r="O30"/>
  <c r="O153"/>
  <c r="A123"/>
  <c r="Q211"/>
  <c r="D206"/>
  <c r="N71"/>
  <c r="B38"/>
  <c r="P115"/>
  <c r="P168"/>
  <c r="N448"/>
  <c r="O403"/>
  <c r="P327"/>
  <c r="N67"/>
  <c r="O11"/>
  <c r="B151"/>
  <c r="R117"/>
  <c r="O156"/>
  <c r="D428"/>
  <c r="R81"/>
  <c r="D236"/>
  <c r="R101"/>
  <c r="R109"/>
  <c r="R386"/>
  <c r="Q387"/>
  <c r="Q525"/>
  <c r="R100"/>
  <c r="N15"/>
  <c r="A221"/>
  <c r="A142"/>
  <c r="B41"/>
  <c r="N53"/>
  <c r="N56"/>
  <c r="O28"/>
  <c r="L151"/>
  <c r="R79"/>
  <c r="R86"/>
  <c r="A81"/>
  <c r="R111"/>
  <c r="O282"/>
  <c r="L25"/>
  <c r="A172"/>
  <c r="A294"/>
  <c r="N181"/>
  <c r="R265"/>
  <c r="Q405"/>
  <c r="P291"/>
  <c r="Q62"/>
  <c r="P271"/>
  <c r="R45"/>
  <c r="D253"/>
  <c r="N46"/>
  <c r="A182"/>
  <c r="N163"/>
  <c r="Q47"/>
  <c r="B75"/>
  <c r="B316"/>
  <c r="N154"/>
  <c r="A465"/>
  <c r="O517"/>
  <c r="B89"/>
  <c r="D57"/>
  <c r="Q220"/>
  <c r="A75"/>
  <c r="R149"/>
  <c r="Q282"/>
  <c r="L73"/>
  <c r="O228"/>
  <c r="N144"/>
  <c r="O141"/>
  <c r="B25"/>
  <c r="N161"/>
  <c r="O90"/>
  <c r="N44"/>
  <c r="D294"/>
  <c r="N99"/>
  <c r="P104"/>
  <c r="R187"/>
  <c r="A130"/>
  <c r="N29"/>
  <c r="P157"/>
  <c r="O34"/>
  <c r="N104"/>
  <c r="A158"/>
  <c r="Q218"/>
  <c r="Q232"/>
  <c r="R159"/>
  <c r="L20"/>
  <c r="Q204"/>
  <c r="L132"/>
  <c r="Q31"/>
  <c r="O154"/>
  <c r="Q244"/>
  <c r="P267"/>
  <c r="D217"/>
  <c r="Q93"/>
  <c r="R193"/>
  <c r="L111"/>
  <c r="O276"/>
  <c r="L155"/>
  <c r="D141"/>
  <c r="D262"/>
  <c r="B137"/>
  <c r="N277"/>
  <c r="L227"/>
  <c r="Q152"/>
  <c r="R74"/>
  <c r="A138"/>
  <c r="B105"/>
  <c r="Q421"/>
  <c r="L444"/>
  <c r="R466"/>
  <c r="B362"/>
  <c r="A8"/>
  <c r="R60"/>
  <c r="A445"/>
  <c r="A37"/>
  <c r="O375"/>
  <c r="P422"/>
  <c r="L448"/>
  <c r="A102"/>
  <c r="O202"/>
  <c r="Q78"/>
  <c r="B124"/>
  <c r="B56"/>
  <c r="A149"/>
  <c r="L207"/>
  <c r="B139"/>
  <c r="R131"/>
  <c r="D81"/>
  <c r="A212"/>
  <c r="L320"/>
  <c r="P10"/>
  <c r="Q240"/>
  <c r="Q33"/>
  <c r="N88"/>
  <c r="R237"/>
  <c r="R125"/>
  <c r="N241"/>
  <c r="O14"/>
  <c r="P141"/>
  <c r="P40"/>
  <c r="N259"/>
  <c r="D163"/>
  <c r="A125"/>
  <c r="A99"/>
  <c r="P208"/>
  <c r="L136"/>
  <c r="B277"/>
  <c r="L153"/>
  <c r="L316"/>
  <c r="Q96"/>
  <c r="P224"/>
  <c r="B304"/>
  <c r="N178"/>
  <c r="N205"/>
  <c r="L84"/>
  <c r="R304"/>
  <c r="O238"/>
  <c r="B99"/>
  <c r="P148"/>
  <c r="O87"/>
  <c r="N271"/>
  <c r="O152"/>
  <c r="L240"/>
  <c r="A31"/>
  <c r="N251"/>
  <c r="N358"/>
  <c r="O81"/>
  <c r="D182"/>
  <c r="L255"/>
  <c r="R191"/>
  <c r="R46"/>
  <c r="N249"/>
  <c r="R179"/>
  <c r="D39"/>
  <c r="L183"/>
  <c r="B20"/>
  <c r="O70"/>
  <c r="P67"/>
  <c r="D189"/>
  <c r="N117"/>
  <c r="N82"/>
  <c r="N78"/>
  <c r="P53"/>
  <c r="P330"/>
  <c r="O57"/>
  <c r="P54"/>
  <c r="Q179"/>
  <c r="B148"/>
  <c r="O190"/>
  <c r="L295"/>
  <c r="Q180"/>
  <c r="Q71"/>
  <c r="L32"/>
  <c r="D120"/>
  <c r="N81"/>
  <c r="N354"/>
  <c r="P14"/>
  <c r="P89"/>
  <c r="D230"/>
  <c r="A46"/>
  <c r="B42"/>
  <c r="L148"/>
  <c r="A106"/>
  <c r="B121"/>
  <c r="O108"/>
  <c r="R27"/>
  <c r="B227"/>
  <c r="D71"/>
  <c r="A196"/>
  <c r="P253"/>
  <c r="B120"/>
  <c r="Q196"/>
  <c r="A141"/>
  <c r="L72"/>
  <c r="A153"/>
  <c r="N103"/>
  <c r="B44"/>
  <c r="R368"/>
  <c r="O393"/>
  <c r="Q12"/>
  <c r="N151"/>
  <c r="N235"/>
  <c r="O62"/>
  <c r="R29"/>
  <c r="P173"/>
  <c r="D235"/>
  <c r="O182"/>
  <c r="R285"/>
  <c r="L296"/>
  <c r="A293"/>
  <c r="B388"/>
  <c r="Q53"/>
  <c r="P358"/>
  <c r="A331"/>
  <c r="L358"/>
  <c r="R402"/>
  <c r="B204"/>
  <c r="P39"/>
  <c r="P142"/>
  <c r="P466"/>
  <c r="R121"/>
  <c r="B416"/>
  <c r="L37"/>
  <c r="O69"/>
  <c r="B19"/>
  <c r="A43"/>
  <c r="Q243"/>
  <c r="B237"/>
  <c r="A441"/>
  <c r="B440"/>
  <c r="B130"/>
  <c r="N105"/>
  <c r="N342"/>
  <c r="Q363"/>
  <c r="Q307"/>
  <c r="A569"/>
  <c r="R295"/>
  <c r="L318"/>
  <c r="O61"/>
  <c r="R108"/>
  <c r="L456"/>
  <c r="R454"/>
  <c r="N176"/>
  <c r="O107"/>
  <c r="Q551"/>
  <c r="L164"/>
  <c r="O71"/>
  <c r="A444"/>
  <c r="A561"/>
  <c r="D166"/>
  <c r="L82"/>
  <c r="B564"/>
  <c r="D160"/>
  <c r="N155"/>
  <c r="O54"/>
  <c r="D187"/>
  <c r="Q112"/>
  <c r="P72"/>
  <c r="D214"/>
  <c r="O10"/>
  <c r="P300"/>
  <c r="O129"/>
  <c r="A146"/>
  <c r="R39"/>
  <c r="Q70"/>
  <c r="N115"/>
  <c r="Q274"/>
  <c r="O118"/>
  <c r="L157"/>
  <c r="L233"/>
  <c r="B177"/>
  <c r="P101"/>
  <c r="P260"/>
  <c r="L229"/>
  <c r="N295"/>
  <c r="L48"/>
  <c r="O136"/>
  <c r="D195"/>
  <c r="P227"/>
  <c r="B37"/>
  <c r="B141"/>
  <c r="O252"/>
  <c r="A192"/>
  <c r="L27"/>
  <c r="N474"/>
  <c r="P518"/>
  <c r="P124"/>
  <c r="R95"/>
  <c r="A270"/>
  <c r="Q301"/>
  <c r="R16"/>
  <c r="A164"/>
  <c r="R253"/>
  <c r="D277"/>
  <c r="R223"/>
  <c r="Q146"/>
  <c r="A145"/>
  <c r="N162"/>
  <c r="L128"/>
  <c r="P283"/>
  <c r="P248"/>
  <c r="A252"/>
  <c r="O109"/>
  <c r="R202"/>
  <c r="N18"/>
  <c r="B213"/>
  <c r="B332"/>
  <c r="L140"/>
  <c r="A273"/>
  <c r="P30"/>
  <c r="D51"/>
  <c r="Q10"/>
  <c r="O214"/>
  <c r="D21"/>
  <c r="R64"/>
  <c r="Q182"/>
  <c r="B330"/>
  <c r="B24"/>
  <c r="R199"/>
  <c r="L56"/>
  <c r="L261"/>
  <c r="L189"/>
  <c r="L135"/>
  <c r="P195"/>
  <c r="D66"/>
  <c r="D255"/>
  <c r="B70"/>
  <c r="B324"/>
  <c r="D233"/>
  <c r="O176"/>
  <c r="P56"/>
  <c r="R38"/>
  <c r="B291"/>
  <c r="P136"/>
  <c r="N54"/>
  <c r="Q275"/>
  <c r="N261"/>
  <c r="P176"/>
  <c r="R372"/>
  <c r="P121"/>
  <c r="D281"/>
  <c r="P149"/>
  <c r="P442"/>
  <c r="O465"/>
  <c r="D432"/>
  <c r="Q449"/>
  <c r="O347"/>
  <c r="Q242"/>
  <c r="P8"/>
  <c r="R43"/>
  <c r="D86"/>
  <c r="D99"/>
  <c r="R126"/>
  <c r="A129"/>
  <c r="O134"/>
  <c r="P28"/>
  <c r="B83"/>
  <c r="P207"/>
  <c r="N183"/>
  <c r="O41"/>
  <c r="A10"/>
  <c r="P183"/>
  <c r="O25"/>
  <c r="Q49"/>
  <c r="N121"/>
  <c r="R17"/>
  <c r="D60"/>
  <c r="A74"/>
  <c r="P27"/>
  <c r="D191"/>
  <c r="O290"/>
  <c r="Q292"/>
  <c r="Q164"/>
  <c r="O110"/>
  <c r="P394"/>
  <c r="L185"/>
  <c r="O327"/>
  <c r="N380"/>
  <c r="L251"/>
  <c r="O42"/>
  <c r="O64"/>
  <c r="A244"/>
  <c r="O97"/>
  <c r="P306"/>
  <c r="O369"/>
  <c r="D261"/>
  <c r="R23"/>
  <c r="A493"/>
  <c r="Q123"/>
  <c r="D273"/>
  <c r="P135"/>
  <c r="Q219"/>
  <c r="D137"/>
  <c r="A18"/>
  <c r="Q39"/>
  <c r="O210"/>
  <c r="P105"/>
  <c r="R66"/>
  <c r="Q61"/>
  <c r="B119"/>
  <c r="R221"/>
  <c r="D10"/>
  <c r="Q20"/>
  <c r="Q224"/>
  <c r="L18"/>
  <c r="P20"/>
  <c r="P22"/>
  <c r="D94"/>
  <c r="Q238"/>
  <c r="B181"/>
  <c r="Q23"/>
  <c r="Q236"/>
  <c r="Q327"/>
  <c r="R354"/>
  <c r="D334"/>
  <c r="R322"/>
  <c r="N127"/>
  <c r="L165"/>
  <c r="R249"/>
  <c r="P85"/>
  <c r="Q37"/>
  <c r="Q133"/>
  <c r="Q311"/>
  <c r="O100"/>
  <c r="L217"/>
  <c r="P78"/>
  <c r="Q128"/>
  <c r="N213"/>
  <c r="P133"/>
  <c r="D80"/>
  <c r="A200"/>
  <c r="P120"/>
  <c r="L216"/>
  <c r="R103"/>
  <c r="N59"/>
  <c r="B221"/>
  <c r="N137"/>
  <c r="L177"/>
  <c r="Q184"/>
  <c r="N110"/>
  <c r="O174"/>
  <c r="P109"/>
  <c r="B27"/>
  <c r="O144"/>
  <c r="Q30"/>
  <c r="R210"/>
  <c r="P426"/>
  <c r="L420"/>
  <c r="O15"/>
  <c r="D68"/>
  <c r="N93"/>
  <c r="Q40"/>
  <c r="P171"/>
  <c r="N63"/>
  <c r="Q117"/>
  <c r="P88"/>
  <c r="O206"/>
  <c r="A24"/>
  <c r="B392"/>
  <c r="D110"/>
  <c r="L42"/>
  <c r="A25"/>
  <c r="R194"/>
  <c r="N298"/>
  <c r="A249"/>
  <c r="D45"/>
  <c r="R47"/>
  <c r="B191"/>
  <c r="Q437"/>
  <c r="A425"/>
  <c r="D98"/>
  <c r="N466"/>
  <c r="A186"/>
  <c r="P116"/>
  <c r="D127"/>
  <c r="R271"/>
  <c r="N450"/>
  <c r="P494"/>
  <c r="O493"/>
  <c r="R278"/>
  <c r="Q279"/>
  <c r="R67"/>
  <c r="A166"/>
  <c r="Q58"/>
  <c r="O82"/>
  <c r="O36"/>
  <c r="L249"/>
  <c r="O220"/>
  <c r="N378"/>
  <c r="D22"/>
  <c r="R356"/>
  <c r="P592"/>
  <c r="R584"/>
  <c r="D402"/>
  <c r="R394"/>
  <c r="P147"/>
  <c r="Q165"/>
  <c r="A685"/>
  <c r="P244"/>
  <c r="N230"/>
  <c r="D441"/>
  <c r="Q231"/>
  <c r="R158"/>
  <c r="A597"/>
  <c r="R624"/>
  <c r="P599"/>
  <c r="Q578"/>
  <c r="L826"/>
  <c r="R279"/>
  <c r="O469"/>
  <c r="D424"/>
  <c r="P462"/>
  <c r="A269"/>
  <c r="D312"/>
  <c r="L460"/>
  <c r="R482"/>
  <c r="R380"/>
  <c r="N114"/>
  <c r="R37"/>
  <c r="D464"/>
  <c r="P175"/>
  <c r="Q56"/>
  <c r="D314"/>
  <c r="O24"/>
  <c r="L162"/>
  <c r="N143"/>
  <c r="P382"/>
  <c r="L79"/>
  <c r="R442"/>
  <c r="L382"/>
  <c r="O377"/>
  <c r="B118"/>
  <c r="B586"/>
  <c r="D37"/>
  <c r="L58"/>
  <c r="A208"/>
  <c r="D290"/>
  <c r="Q411"/>
  <c r="P160"/>
  <c r="D239"/>
  <c r="L274"/>
  <c r="Q11"/>
  <c r="O170"/>
  <c r="P289"/>
  <c r="D270"/>
  <c r="N390"/>
  <c r="B312"/>
  <c r="R247"/>
  <c r="A57"/>
  <c r="D211"/>
  <c r="O335"/>
  <c r="O397"/>
  <c r="N229"/>
  <c r="R107"/>
  <c r="P193"/>
  <c r="O471"/>
  <c r="N726"/>
  <c r="O464"/>
  <c r="L22"/>
  <c r="B263"/>
  <c r="D82"/>
  <c r="B215"/>
  <c r="P163"/>
  <c r="P167"/>
  <c r="R480"/>
  <c r="B466"/>
  <c r="P236"/>
  <c r="O68"/>
  <c r="L279"/>
  <c r="N432"/>
  <c r="L479"/>
  <c r="R118"/>
  <c r="A373"/>
  <c r="D516"/>
  <c r="N578"/>
  <c r="R220"/>
  <c r="R337"/>
  <c r="N216"/>
  <c r="D490"/>
  <c r="B736"/>
  <c r="O560"/>
  <c r="R509"/>
  <c r="Q598"/>
  <c r="A71"/>
  <c r="D480"/>
  <c r="N174"/>
  <c r="L156"/>
  <c r="B185"/>
  <c r="Q75"/>
  <c r="D222"/>
  <c r="R170"/>
  <c r="P251"/>
  <c r="L143"/>
  <c r="A100"/>
  <c r="L476"/>
  <c r="N231"/>
  <c r="L224"/>
  <c r="L538"/>
  <c r="P404"/>
  <c r="A693"/>
  <c r="R301"/>
  <c r="O481"/>
  <c r="R77"/>
  <c r="R340"/>
  <c r="L195"/>
  <c r="L284"/>
  <c r="D438"/>
  <c r="L414"/>
  <c r="R41"/>
  <c r="B117"/>
  <c r="R414"/>
  <c r="L348"/>
  <c r="Q583"/>
  <c r="L340"/>
  <c r="P297"/>
  <c r="L594"/>
  <c r="B319"/>
  <c r="L510"/>
  <c r="L290"/>
  <c r="O75"/>
  <c r="Q547"/>
  <c r="N802"/>
  <c r="D820"/>
  <c r="O396"/>
  <c r="Q502"/>
  <c r="L112"/>
  <c r="Q27"/>
  <c r="N253"/>
  <c r="O196"/>
  <c r="L46"/>
  <c r="Q252"/>
  <c r="O216"/>
  <c r="D61"/>
  <c r="R498"/>
  <c r="P47"/>
  <c r="D241"/>
  <c r="P81"/>
  <c r="R297"/>
  <c r="R293"/>
  <c r="L180"/>
  <c r="R174"/>
  <c r="O268"/>
  <c r="N410"/>
  <c r="R378"/>
  <c r="Q247"/>
  <c r="L528"/>
  <c r="O499"/>
  <c r="Q373"/>
  <c r="O168"/>
  <c r="R474"/>
  <c r="L175"/>
  <c r="D416"/>
  <c r="B111"/>
  <c r="R502"/>
  <c r="N153"/>
  <c r="L311"/>
  <c r="Q599"/>
  <c r="D384"/>
  <c r="Q109"/>
  <c r="N597"/>
  <c r="R350"/>
  <c r="L302"/>
  <c r="N16"/>
  <c r="O167"/>
  <c r="D388"/>
  <c r="R477"/>
  <c r="L588"/>
  <c r="B534"/>
  <c r="Q435"/>
  <c r="R672"/>
  <c r="A925"/>
  <c r="P698"/>
  <c r="R742"/>
  <c r="A787"/>
  <c r="O819"/>
  <c r="N14"/>
  <c r="D122"/>
  <c r="B275"/>
  <c r="L212"/>
  <c r="D425"/>
  <c r="A443"/>
  <c r="Q201"/>
  <c r="O275"/>
  <c r="P602"/>
  <c r="A739"/>
  <c r="B802"/>
  <c r="O264"/>
  <c r="R462"/>
  <c r="D95"/>
  <c r="O227"/>
  <c r="R124"/>
  <c r="R189"/>
  <c r="R258"/>
  <c r="B510"/>
  <c r="P416"/>
  <c r="R408"/>
  <c r="D283"/>
  <c r="Q305"/>
  <c r="L154"/>
  <c r="O301"/>
  <c r="A407"/>
  <c r="R736"/>
  <c r="Q767"/>
  <c r="L814"/>
  <c r="R336"/>
  <c r="A765"/>
  <c r="L379"/>
  <c r="O367"/>
  <c r="B816"/>
  <c r="B916"/>
  <c r="B956"/>
  <c r="R141"/>
  <c r="N437"/>
  <c r="N574"/>
  <c r="N140"/>
  <c r="P487"/>
  <c r="L551"/>
  <c r="D622"/>
  <c r="L546"/>
  <c r="D162"/>
  <c r="R518"/>
  <c r="D524"/>
  <c r="N594"/>
  <c r="A545"/>
  <c r="O328"/>
  <c r="O639"/>
  <c r="P708"/>
  <c r="O723"/>
  <c r="D181"/>
  <c r="B159"/>
  <c r="A555"/>
  <c r="O448"/>
  <c r="B644"/>
  <c r="L269"/>
  <c r="P288"/>
  <c r="O325"/>
  <c r="B700"/>
  <c r="N589"/>
  <c r="B555"/>
  <c r="L266"/>
  <c r="B868"/>
  <c r="Q837"/>
  <c r="O641"/>
  <c r="P478"/>
  <c r="A417"/>
  <c r="A347"/>
  <c r="Q441"/>
  <c r="N173"/>
  <c r="N209"/>
  <c r="P252"/>
  <c r="O47"/>
  <c r="Q127"/>
  <c r="B207"/>
  <c r="B30"/>
  <c r="N199"/>
  <c r="P268"/>
  <c r="O150"/>
  <c r="R313"/>
  <c r="Q297"/>
  <c r="Q519"/>
  <c r="N165"/>
  <c r="D83"/>
  <c r="N39"/>
  <c r="R83"/>
  <c r="D104"/>
  <c r="R406"/>
  <c r="A571"/>
  <c r="O559"/>
  <c r="A495"/>
  <c r="P281"/>
  <c r="P292"/>
  <c r="L467"/>
  <c r="D466"/>
  <c r="L271"/>
  <c r="B480"/>
  <c r="R432"/>
  <c r="P506"/>
  <c r="A501"/>
  <c r="D113"/>
  <c r="Q148"/>
  <c r="D251"/>
  <c r="D15"/>
  <c r="A413"/>
  <c r="L243"/>
  <c r="P346"/>
  <c r="P398"/>
  <c r="L424"/>
  <c r="B268"/>
  <c r="L326"/>
  <c r="O33"/>
  <c r="B390"/>
  <c r="L435"/>
  <c r="D362"/>
  <c r="P166"/>
  <c r="O180"/>
  <c r="L228"/>
  <c r="R33"/>
  <c r="P97"/>
  <c r="R63"/>
  <c r="N436"/>
  <c r="Q317"/>
  <c r="A629"/>
  <c r="Q251"/>
  <c r="B488"/>
  <c r="P552"/>
  <c r="Q225"/>
  <c r="R381"/>
  <c r="B212"/>
  <c r="R398"/>
  <c r="N654"/>
  <c r="A479"/>
  <c r="B552"/>
  <c r="N534"/>
  <c r="A769"/>
  <c r="R453"/>
  <c r="Q633"/>
  <c r="L608"/>
  <c r="N660"/>
  <c r="L500"/>
  <c r="O521"/>
  <c r="D275"/>
  <c r="L287"/>
  <c r="O181"/>
  <c r="A152"/>
  <c r="D33"/>
  <c r="O284"/>
  <c r="L21"/>
  <c r="B81"/>
  <c r="N238"/>
  <c r="D78"/>
  <c r="A401"/>
  <c r="B289"/>
  <c r="Q365"/>
  <c r="N678"/>
  <c r="O368"/>
  <c r="N92"/>
  <c r="B135"/>
  <c r="B73"/>
  <c r="B15"/>
  <c r="P273"/>
  <c r="O17"/>
  <c r="A383"/>
  <c r="Q355"/>
  <c r="D231"/>
  <c r="D173"/>
  <c r="N210"/>
  <c r="D588"/>
  <c r="B172"/>
  <c r="N41"/>
  <c r="L122"/>
  <c r="Q215"/>
  <c r="L462"/>
  <c r="A316"/>
  <c r="O183"/>
  <c r="R580"/>
  <c r="D394"/>
  <c r="B688"/>
  <c r="N457"/>
  <c r="D521"/>
  <c r="N612"/>
  <c r="P342"/>
  <c r="L492"/>
  <c r="D138"/>
  <c r="N77"/>
  <c r="R99"/>
  <c r="O200"/>
  <c r="R150"/>
  <c r="P225"/>
  <c r="B296"/>
  <c r="Q44"/>
  <c r="D56"/>
  <c r="N297"/>
  <c r="A176"/>
  <c r="D218"/>
  <c r="N234"/>
  <c r="B344"/>
  <c r="Q150"/>
  <c r="L57"/>
  <c r="O298"/>
  <c r="Q313"/>
  <c r="D470"/>
  <c r="L446"/>
  <c r="L152"/>
  <c r="N142"/>
  <c r="Q216"/>
  <c r="N69"/>
  <c r="Q28"/>
  <c r="D158"/>
  <c r="R123"/>
  <c r="N264"/>
  <c r="Q233"/>
  <c r="D498"/>
  <c r="R362"/>
  <c r="N194"/>
  <c r="R366"/>
  <c r="A757"/>
  <c r="B29"/>
  <c r="N388"/>
  <c r="O387"/>
  <c r="R510"/>
  <c r="Q257"/>
  <c r="A551"/>
  <c r="L502"/>
  <c r="P390"/>
  <c r="D437"/>
  <c r="D724"/>
  <c r="L752"/>
  <c r="N804"/>
  <c r="Q378"/>
  <c r="P455"/>
  <c r="R15"/>
  <c r="A248"/>
  <c r="Q162"/>
  <c r="Q557"/>
  <c r="N101"/>
  <c r="O567"/>
  <c r="Q575"/>
  <c r="Q450"/>
  <c r="O783"/>
  <c r="P756"/>
  <c r="O771"/>
  <c r="N149"/>
  <c r="N66"/>
  <c r="D564"/>
  <c r="D316"/>
  <c r="R198"/>
  <c r="Q174"/>
  <c r="O104"/>
  <c r="N22"/>
  <c r="L194"/>
  <c r="D346"/>
  <c r="O288"/>
  <c r="N442"/>
  <c r="D356"/>
  <c r="N357"/>
  <c r="O166"/>
  <c r="A456"/>
  <c r="A989"/>
  <c r="N786"/>
  <c r="D286"/>
  <c r="L494"/>
  <c r="N488"/>
  <c r="O456"/>
  <c r="A135"/>
  <c r="D660"/>
  <c r="P690"/>
  <c r="R44"/>
  <c r="D550"/>
  <c r="N682"/>
  <c r="D410"/>
  <c r="B463"/>
  <c r="D541"/>
  <c r="L622"/>
  <c r="D38"/>
  <c r="B252"/>
  <c r="R590"/>
  <c r="L372"/>
  <c r="O27"/>
  <c r="B578"/>
  <c r="O555"/>
  <c r="D772"/>
  <c r="R716"/>
  <c r="Q731"/>
  <c r="L39"/>
  <c r="O343"/>
  <c r="D301"/>
  <c r="R534"/>
  <c r="B170"/>
  <c r="P272"/>
  <c r="O106"/>
  <c r="O45"/>
  <c r="P33"/>
  <c r="R365"/>
  <c r="D584"/>
  <c r="P566"/>
  <c r="O533"/>
  <c r="D676"/>
  <c r="P650"/>
  <c r="R694"/>
  <c r="N434"/>
  <c r="D114"/>
  <c r="P132"/>
  <c r="Q143"/>
  <c r="Q98"/>
  <c r="P80"/>
  <c r="A89"/>
  <c r="B171"/>
  <c r="L213"/>
  <c r="Q68"/>
  <c r="O391"/>
  <c r="O505"/>
  <c r="N310"/>
  <c r="B299"/>
  <c r="B238"/>
  <c r="N554"/>
  <c r="P338"/>
  <c r="O89"/>
  <c r="B220"/>
  <c r="L225"/>
  <c r="L412"/>
  <c r="N106"/>
  <c r="A265"/>
  <c r="P544"/>
  <c r="R536"/>
  <c r="Q17"/>
  <c r="A209"/>
  <c r="A325"/>
  <c r="L544"/>
  <c r="A613"/>
  <c r="O218"/>
  <c r="L488"/>
  <c r="O487"/>
  <c r="B115"/>
  <c r="B192"/>
  <c r="R225"/>
  <c r="B366"/>
  <c r="A409"/>
  <c r="P110"/>
  <c r="R346"/>
  <c r="O433"/>
  <c r="D408"/>
  <c r="Q425"/>
  <c r="B314"/>
  <c r="D103"/>
  <c r="P275"/>
  <c r="N269"/>
  <c r="D444"/>
  <c r="O257"/>
  <c r="D300"/>
  <c r="D590"/>
  <c r="R177"/>
  <c r="P29"/>
  <c r="O48"/>
  <c r="B256"/>
  <c r="B504"/>
  <c r="N294"/>
  <c r="N614"/>
  <c r="O175"/>
  <c r="R166"/>
  <c r="B12"/>
  <c r="B580"/>
  <c r="D386"/>
  <c r="Q589"/>
  <c r="N43"/>
  <c r="A169"/>
  <c r="Q487"/>
  <c r="N454"/>
  <c r="B476"/>
  <c r="N422"/>
  <c r="B323"/>
  <c r="R342"/>
  <c r="A695"/>
  <c r="B670"/>
  <c r="D726"/>
  <c r="Q477"/>
  <c r="P498"/>
  <c r="N31"/>
  <c r="N9"/>
  <c r="R127"/>
  <c r="L92"/>
  <c r="B350"/>
  <c r="P128"/>
  <c r="N87"/>
  <c r="R242"/>
  <c r="N340"/>
  <c r="Q445"/>
  <c r="P35"/>
  <c r="N135"/>
  <c r="L332"/>
  <c r="L339"/>
  <c r="O267"/>
  <c r="N568"/>
  <c r="P458"/>
  <c r="Q465"/>
  <c r="L211"/>
  <c r="Q262"/>
  <c r="L30"/>
  <c r="L220"/>
  <c r="O177"/>
  <c r="B563"/>
  <c r="D91"/>
  <c r="B265"/>
  <c r="B303"/>
  <c r="O496"/>
  <c r="B161"/>
  <c r="R281"/>
  <c r="D452"/>
  <c r="Q511"/>
  <c r="D574"/>
  <c r="L598"/>
  <c r="P460"/>
  <c r="A721"/>
  <c r="R357"/>
  <c r="P571"/>
  <c r="B622"/>
  <c r="D678"/>
  <c r="R308"/>
  <c r="Q469"/>
  <c r="A188"/>
  <c r="D14"/>
  <c r="P26"/>
  <c r="R34"/>
  <c r="Q288"/>
  <c r="D143"/>
  <c r="D177"/>
  <c r="P9"/>
  <c r="Q166"/>
  <c r="B101"/>
  <c r="L131"/>
  <c r="N258"/>
  <c r="N346"/>
  <c r="O76"/>
  <c r="P239"/>
  <c r="A30"/>
  <c r="O169"/>
  <c r="A88"/>
  <c r="R416"/>
  <c r="B402"/>
  <c r="O296"/>
  <c r="B66"/>
  <c r="L452"/>
  <c r="D144"/>
  <c r="O449"/>
  <c r="Q235"/>
  <c r="D245"/>
  <c r="Q173"/>
  <c r="N538"/>
  <c r="A773"/>
  <c r="Q383"/>
  <c r="D17"/>
  <c r="D502"/>
  <c r="O60"/>
  <c r="B68"/>
  <c r="N130"/>
  <c r="N398"/>
  <c r="Q121"/>
  <c r="N544"/>
  <c r="B524"/>
  <c r="B458"/>
  <c r="P220"/>
  <c r="A584"/>
  <c r="Q777"/>
  <c r="B814"/>
  <c r="A420"/>
  <c r="R529"/>
  <c r="Q570"/>
  <c r="L822"/>
  <c r="R233"/>
  <c r="P233"/>
  <c r="R244"/>
  <c r="N120"/>
  <c r="P336"/>
  <c r="R550"/>
  <c r="N344"/>
  <c r="D916"/>
  <c r="R764"/>
  <c r="Q779"/>
  <c r="A132"/>
  <c r="Q147"/>
  <c r="Q209"/>
  <c r="N421"/>
  <c r="B692"/>
  <c r="P240"/>
  <c r="Q151"/>
  <c r="D212"/>
  <c r="P304"/>
  <c r="O165"/>
  <c r="N557"/>
  <c r="P65"/>
  <c r="O435"/>
  <c r="L580"/>
  <c r="A412"/>
  <c r="Q466"/>
  <c r="D732"/>
  <c r="P762"/>
  <c r="O809"/>
  <c r="A391"/>
  <c r="P580"/>
  <c r="N208"/>
  <c r="D305"/>
  <c r="Q657"/>
  <c r="L688"/>
  <c r="B69"/>
  <c r="P554"/>
  <c r="B528"/>
  <c r="A665"/>
  <c r="B696"/>
  <c r="D884"/>
  <c r="P914"/>
  <c r="P402"/>
  <c r="A240"/>
  <c r="R180"/>
  <c r="N362"/>
  <c r="R132"/>
  <c r="L237"/>
  <c r="N690"/>
  <c r="B599"/>
  <c r="N938"/>
  <c r="A969"/>
  <c r="O145"/>
  <c r="Q353"/>
  <c r="P75"/>
  <c r="B162"/>
  <c r="O515"/>
  <c r="P41"/>
  <c r="B432"/>
  <c r="L354"/>
  <c r="R516"/>
  <c r="O123"/>
  <c r="A276"/>
  <c r="N400"/>
  <c r="Q581"/>
  <c r="L540"/>
  <c r="B522"/>
  <c r="A467"/>
  <c r="A791"/>
  <c r="L704"/>
  <c r="N756"/>
  <c r="A206"/>
  <c r="D154"/>
  <c r="D64"/>
  <c r="A377"/>
  <c r="D279"/>
  <c r="Q118"/>
  <c r="L129"/>
  <c r="L263"/>
  <c r="O78"/>
  <c r="R392"/>
  <c r="O445"/>
  <c r="D155"/>
  <c r="R142"/>
  <c r="Q203"/>
  <c r="B540"/>
  <c r="B484"/>
  <c r="L383"/>
  <c r="L402"/>
  <c r="A461"/>
  <c r="P438"/>
  <c r="Q278"/>
  <c r="R344"/>
  <c r="Q163"/>
  <c r="R520"/>
  <c r="P360"/>
  <c r="A677"/>
  <c r="B280"/>
  <c r="N107"/>
  <c r="O199"/>
  <c r="R404"/>
  <c r="R493"/>
  <c r="A197"/>
  <c r="A264"/>
  <c r="B418"/>
  <c r="D26"/>
  <c r="L496"/>
  <c r="R314"/>
  <c r="P414"/>
  <c r="B140"/>
  <c r="N96"/>
  <c r="L404"/>
  <c r="R434"/>
  <c r="O315"/>
  <c r="R226"/>
  <c r="Q158"/>
  <c r="O305"/>
  <c r="L480"/>
  <c r="R470"/>
  <c r="L242"/>
  <c r="B194"/>
  <c r="Q567"/>
  <c r="A237"/>
  <c r="Q246"/>
  <c r="P31"/>
  <c r="B18"/>
  <c r="O429"/>
  <c r="Q167"/>
  <c r="D84"/>
  <c r="R574"/>
  <c r="B285"/>
  <c r="D30"/>
  <c r="P322"/>
  <c r="R544"/>
  <c r="P480"/>
  <c r="B43"/>
  <c r="O192"/>
  <c r="A563"/>
  <c r="O320"/>
  <c r="B604"/>
  <c r="D377"/>
  <c r="R428"/>
  <c r="P278"/>
  <c r="P760"/>
  <c r="O735"/>
  <c r="L782"/>
  <c r="A69"/>
  <c r="B91"/>
  <c r="B165"/>
  <c r="B146"/>
  <c r="P354"/>
  <c r="L88"/>
  <c r="B244"/>
  <c r="N91"/>
  <c r="R270"/>
  <c r="D342"/>
  <c r="P372"/>
  <c r="D55"/>
  <c r="N113"/>
  <c r="O525"/>
  <c r="D396"/>
  <c r="Q197"/>
  <c r="L47"/>
  <c r="D542"/>
  <c r="R56"/>
  <c r="A168"/>
  <c r="A429"/>
  <c r="P406"/>
  <c r="Q160"/>
  <c r="P51"/>
  <c r="N533"/>
  <c r="P570"/>
  <c r="D28"/>
  <c r="D392"/>
  <c r="R448"/>
  <c r="R558"/>
  <c r="N240"/>
  <c r="N332"/>
  <c r="A323"/>
  <c r="N581"/>
  <c r="O309"/>
  <c r="O495"/>
  <c r="N738"/>
  <c r="O424"/>
  <c r="Q241"/>
  <c r="A647"/>
  <c r="O687"/>
  <c r="L734"/>
  <c r="Q228"/>
  <c r="R14"/>
  <c r="L120"/>
  <c r="Q111"/>
  <c r="N27"/>
  <c r="D32"/>
  <c r="D289"/>
  <c r="O331"/>
  <c r="P137"/>
  <c r="D34"/>
  <c r="O184"/>
  <c r="Q67"/>
  <c r="Q18"/>
  <c r="B364"/>
  <c r="O84"/>
  <c r="A489"/>
  <c r="R167"/>
  <c r="P284"/>
  <c r="L26"/>
  <c r="L77"/>
  <c r="N360"/>
  <c r="D242"/>
  <c r="B595"/>
  <c r="O553"/>
  <c r="P95"/>
  <c r="O383"/>
  <c r="A381"/>
  <c r="A110"/>
  <c r="Q125"/>
  <c r="R522"/>
  <c r="B436"/>
  <c r="L343"/>
  <c r="N356"/>
  <c r="O509"/>
  <c r="B55"/>
  <c r="B80"/>
  <c r="B520"/>
  <c r="B64"/>
  <c r="Q271"/>
  <c r="D266"/>
  <c r="Q395"/>
  <c r="N492"/>
  <c r="P312"/>
  <c r="A625"/>
  <c r="O581"/>
  <c r="P355"/>
  <c r="Q442"/>
  <c r="O564"/>
  <c r="R620"/>
  <c r="A863"/>
  <c r="P638"/>
  <c r="N330"/>
  <c r="N28"/>
  <c r="N630"/>
  <c r="R289"/>
  <c r="Q207"/>
  <c r="O18"/>
  <c r="D106"/>
  <c r="A743"/>
  <c r="N986"/>
  <c r="A1017"/>
  <c r="Q234"/>
  <c r="B456"/>
  <c r="R400"/>
  <c r="Q105"/>
  <c r="R349"/>
  <c r="Q159"/>
  <c r="P232"/>
  <c r="P352"/>
  <c r="Q402"/>
  <c r="B684"/>
  <c r="D568"/>
  <c r="B502"/>
  <c r="Q423"/>
  <c r="R321"/>
  <c r="N376"/>
  <c r="L426"/>
  <c r="Q721"/>
  <c r="L760"/>
  <c r="R806"/>
  <c r="N270"/>
  <c r="R145"/>
  <c r="O373"/>
  <c r="N556"/>
  <c r="A663"/>
  <c r="B694"/>
  <c r="O49"/>
  <c r="P436"/>
  <c r="A591"/>
  <c r="P598"/>
  <c r="B186"/>
  <c r="O476"/>
  <c r="R541"/>
  <c r="O617"/>
  <c r="A35"/>
  <c r="A233"/>
  <c r="D59"/>
  <c r="O230"/>
  <c r="R287"/>
  <c r="A599"/>
  <c r="P543"/>
  <c r="P387"/>
  <c r="D720"/>
  <c r="P734"/>
  <c r="O158"/>
  <c r="D508"/>
  <c r="L384"/>
  <c r="P159"/>
  <c r="P259"/>
  <c r="L440"/>
  <c r="O423"/>
  <c r="O599"/>
  <c r="A491"/>
  <c r="D213"/>
  <c r="P536"/>
  <c r="O259"/>
  <c r="D494"/>
  <c r="O459"/>
  <c r="N392"/>
  <c r="A388"/>
  <c r="N309"/>
  <c r="D822"/>
  <c r="A33"/>
  <c r="D183"/>
  <c r="L64"/>
  <c r="L297"/>
  <c r="R51"/>
  <c r="Q107"/>
  <c r="A477"/>
  <c r="Q116"/>
  <c r="N402"/>
  <c r="P446"/>
  <c r="L472"/>
  <c r="P482"/>
  <c r="Q481"/>
  <c r="A156"/>
  <c r="N438"/>
  <c r="P347"/>
  <c r="R468"/>
  <c r="B127"/>
  <c r="P295"/>
  <c r="A52"/>
  <c r="P388"/>
  <c r="P326"/>
  <c r="A78"/>
  <c r="O253"/>
  <c r="N662"/>
  <c r="O336"/>
  <c r="N226"/>
  <c r="R222"/>
  <c r="N404"/>
  <c r="N520"/>
  <c r="B294"/>
  <c r="L44"/>
  <c r="R478"/>
  <c r="N734"/>
  <c r="R13"/>
  <c r="P470"/>
  <c r="L272"/>
  <c r="D336"/>
  <c r="R21"/>
  <c r="P52"/>
  <c r="N159"/>
  <c r="L328"/>
  <c r="R234"/>
  <c r="B293"/>
  <c r="Q130"/>
  <c r="P76"/>
  <c r="P145"/>
  <c r="B378"/>
  <c r="R120"/>
  <c r="A40"/>
  <c r="D434"/>
  <c r="R20"/>
  <c r="P113"/>
  <c r="P165"/>
  <c r="L248"/>
  <c r="L288"/>
  <c r="Q319"/>
  <c r="L560"/>
  <c r="B538"/>
  <c r="Q443"/>
  <c r="D7"/>
  <c r="R486"/>
  <c r="O198"/>
  <c r="P311"/>
  <c r="A41"/>
  <c r="R352"/>
  <c r="D317"/>
  <c r="B430"/>
  <c r="O569"/>
  <c r="Q463"/>
  <c r="L236"/>
  <c r="R172"/>
  <c r="A163"/>
  <c r="Q791"/>
  <c r="N822"/>
  <c r="O833"/>
  <c r="N8"/>
  <c r="R91"/>
  <c r="L168"/>
  <c r="Q303"/>
  <c r="P257"/>
  <c r="D79"/>
  <c r="D374"/>
  <c r="O353"/>
  <c r="L374"/>
  <c r="L71"/>
  <c r="P237"/>
  <c r="R490"/>
  <c r="L408"/>
  <c r="R422"/>
  <c r="A587"/>
  <c r="O575"/>
  <c r="B518"/>
  <c r="L55"/>
  <c r="D448"/>
  <c r="Q126"/>
  <c r="L17"/>
  <c r="B448"/>
  <c r="O149"/>
  <c r="D556"/>
  <c r="N526"/>
  <c r="L193"/>
  <c r="R72"/>
  <c r="O503"/>
  <c r="A259"/>
  <c r="Q533"/>
  <c r="R246"/>
  <c r="R157"/>
  <c r="D338"/>
  <c r="A749"/>
  <c r="B351"/>
  <c r="L459"/>
  <c r="P102"/>
  <c r="N596"/>
  <c r="P712"/>
  <c r="Q743"/>
  <c r="B996"/>
  <c r="O785"/>
  <c r="P55"/>
  <c r="N219"/>
  <c r="D150"/>
  <c r="D96"/>
  <c r="B233"/>
  <c r="N193"/>
  <c r="A289"/>
  <c r="A260"/>
  <c r="O59"/>
  <c r="P66"/>
  <c r="Q115"/>
  <c r="D221"/>
  <c r="B123"/>
  <c r="N498"/>
  <c r="D43"/>
  <c r="O22"/>
  <c r="A485"/>
  <c r="P454"/>
  <c r="P231"/>
  <c r="R182"/>
  <c r="N565"/>
  <c r="P586"/>
  <c r="B506"/>
  <c r="Q429"/>
  <c r="O371"/>
  <c r="P418"/>
  <c r="Q433"/>
  <c r="R135"/>
  <c r="B358"/>
  <c r="L499"/>
  <c r="R436"/>
  <c r="Q22"/>
  <c r="B370"/>
  <c r="N246"/>
  <c r="L478"/>
  <c r="A296"/>
  <c r="D376"/>
  <c r="B28"/>
  <c r="L451"/>
  <c r="D450"/>
  <c r="Q333"/>
  <c r="N642"/>
  <c r="O159"/>
  <c r="Q537"/>
  <c r="B503"/>
  <c r="L583"/>
  <c r="L638"/>
  <c r="B884"/>
  <c r="D672"/>
  <c r="L692"/>
  <c r="B240"/>
  <c r="O244"/>
  <c r="A319"/>
  <c r="B259"/>
  <c r="N245"/>
  <c r="D112"/>
  <c r="N472"/>
  <c r="Q546"/>
  <c r="R646"/>
  <c r="D768"/>
  <c r="P782"/>
  <c r="L464"/>
  <c r="O455"/>
  <c r="O209"/>
  <c r="Q573"/>
  <c r="N186"/>
  <c r="R70"/>
  <c r="A519"/>
  <c r="R598"/>
  <c r="R333"/>
  <c r="O523"/>
  <c r="O427"/>
  <c r="D308"/>
  <c r="N476"/>
  <c r="A525"/>
  <c r="P182"/>
  <c r="A727"/>
  <c r="B758"/>
  <c r="N812"/>
  <c r="R215"/>
  <c r="B724"/>
  <c r="R540"/>
  <c r="Q419"/>
  <c r="P672"/>
  <c r="O703"/>
  <c r="D750"/>
  <c r="D406"/>
  <c r="P277"/>
  <c r="B422"/>
  <c r="L520"/>
  <c r="P451"/>
  <c r="D537"/>
  <c r="R614"/>
  <c r="O278"/>
  <c r="Q41"/>
  <c r="N207"/>
  <c r="B446"/>
  <c r="N364"/>
  <c r="O399"/>
  <c r="Q585"/>
  <c r="L686"/>
  <c r="Q677"/>
  <c r="L740"/>
  <c r="O135"/>
  <c r="L390"/>
  <c r="N718"/>
  <c r="Q559"/>
  <c r="Q48"/>
  <c r="Q206"/>
  <c r="N242"/>
  <c r="O303"/>
  <c r="Q325"/>
  <c r="N396"/>
  <c r="L406"/>
  <c r="R214"/>
  <c r="R537"/>
  <c r="O484"/>
  <c r="Q462"/>
  <c r="O229"/>
  <c r="R133"/>
  <c r="N36"/>
  <c r="N418"/>
  <c r="A457"/>
  <c r="A97"/>
  <c r="P410"/>
  <c r="O497"/>
  <c r="D456"/>
  <c r="Q473"/>
  <c r="O379"/>
  <c r="R105"/>
  <c r="R257"/>
  <c r="P314"/>
  <c r="D492"/>
  <c r="Q439"/>
  <c r="P376"/>
  <c r="R252"/>
  <c r="P108"/>
  <c r="N394"/>
  <c r="P181"/>
  <c r="L239"/>
  <c r="O501"/>
  <c r="R312"/>
  <c r="L307"/>
  <c r="D192"/>
  <c r="O339"/>
  <c r="Q149"/>
  <c r="N406"/>
  <c r="D168"/>
  <c r="N552"/>
  <c r="A116"/>
  <c r="D133"/>
  <c r="D580"/>
  <c r="D488"/>
  <c r="N426"/>
  <c r="D190"/>
  <c r="N274"/>
  <c r="B52"/>
  <c r="A222"/>
  <c r="B368"/>
  <c r="A39"/>
  <c r="B297"/>
  <c r="O204"/>
  <c r="D246"/>
  <c r="N316"/>
  <c r="R251"/>
  <c r="B108"/>
  <c r="L586"/>
  <c r="P500"/>
  <c r="A741"/>
  <c r="R397"/>
  <c r="R298"/>
  <c r="D13"/>
  <c r="N49"/>
  <c r="A112"/>
  <c r="D352"/>
  <c r="D522"/>
  <c r="B508"/>
  <c r="A399"/>
  <c r="Q119"/>
  <c r="O117"/>
  <c r="L323"/>
  <c r="D179"/>
  <c r="L223"/>
  <c r="A363"/>
  <c r="O256"/>
  <c r="O551"/>
  <c r="A427"/>
  <c r="A367"/>
  <c r="L303"/>
  <c r="Q595"/>
  <c r="B415"/>
  <c r="D868"/>
  <c r="P842"/>
  <c r="N489"/>
  <c r="Q136"/>
  <c r="Q497"/>
  <c r="Q104"/>
  <c r="L244"/>
  <c r="B32"/>
  <c r="P265"/>
  <c r="A261"/>
  <c r="Q385"/>
  <c r="D88"/>
  <c r="A242"/>
  <c r="P215"/>
  <c r="N289"/>
  <c r="D194"/>
  <c r="L312"/>
  <c r="P560"/>
  <c r="R552"/>
  <c r="A193"/>
  <c r="L115"/>
  <c r="O133"/>
  <c r="O53"/>
  <c r="L356"/>
  <c r="D350"/>
  <c r="A185"/>
  <c r="R508"/>
  <c r="O467"/>
  <c r="O293"/>
  <c r="R266"/>
  <c r="P293"/>
  <c r="B434"/>
  <c r="D354"/>
  <c r="B49"/>
  <c r="O266"/>
  <c r="D486"/>
  <c r="P594"/>
  <c r="A512"/>
  <c r="N352"/>
  <c r="D220"/>
  <c r="D570"/>
  <c r="R768"/>
  <c r="A1021"/>
  <c r="P794"/>
  <c r="Q374"/>
  <c r="Q254"/>
  <c r="O98"/>
  <c r="L352"/>
  <c r="B241"/>
  <c r="Q154"/>
  <c r="R82"/>
  <c r="P209"/>
  <c r="P189"/>
  <c r="D520"/>
  <c r="A136"/>
  <c r="R26"/>
  <c r="Q493"/>
  <c r="B82"/>
  <c r="A104"/>
  <c r="D259"/>
  <c r="L253"/>
  <c r="Q187"/>
  <c r="N167"/>
  <c r="B472"/>
  <c r="N227"/>
  <c r="D572"/>
  <c r="R542"/>
  <c r="P432"/>
  <c r="P94"/>
  <c r="N68"/>
  <c r="N338"/>
  <c r="A53"/>
  <c r="R262"/>
  <c r="D476"/>
  <c r="Q407"/>
  <c r="N304"/>
  <c r="D47"/>
  <c r="R161"/>
  <c r="D460"/>
  <c r="A521"/>
  <c r="D582"/>
  <c r="Q329"/>
  <c r="O112"/>
  <c r="L536"/>
  <c r="A605"/>
  <c r="B748"/>
  <c r="R228"/>
  <c r="R570"/>
  <c r="P488"/>
  <c r="P616"/>
  <c r="Q647"/>
  <c r="A895"/>
  <c r="O689"/>
  <c r="Q725"/>
  <c r="B754"/>
  <c r="L99"/>
  <c r="O128"/>
  <c r="A140"/>
  <c r="A307"/>
  <c r="Q521"/>
  <c r="Q343"/>
  <c r="B600"/>
  <c r="L458"/>
  <c r="R345"/>
  <c r="Q773"/>
  <c r="L788"/>
  <c r="L221"/>
  <c r="O188"/>
  <c r="O519"/>
  <c r="P448"/>
  <c r="D291"/>
  <c r="Q214"/>
  <c r="B548"/>
  <c r="A198"/>
  <c r="Q565"/>
  <c r="D462"/>
  <c r="D364"/>
  <c r="N273"/>
  <c r="R369"/>
  <c r="D184"/>
  <c r="D538"/>
  <c r="P736"/>
  <c r="O767"/>
  <c r="D814"/>
  <c r="Q239"/>
  <c r="O285"/>
  <c r="B173"/>
  <c r="A581"/>
  <c r="R664"/>
  <c r="Q703"/>
  <c r="L750"/>
  <c r="D412"/>
  <c r="D380"/>
  <c r="O547"/>
  <c r="O265"/>
  <c r="D465"/>
  <c r="A532"/>
  <c r="N620"/>
  <c r="L116"/>
  <c r="R31"/>
  <c r="N30"/>
  <c r="Q503"/>
  <c r="R284"/>
  <c r="P384"/>
  <c r="A487"/>
  <c r="L800"/>
  <c r="A691"/>
  <c r="B706"/>
  <c r="O185"/>
  <c r="O143"/>
  <c r="Q471"/>
  <c r="L267"/>
  <c r="L179"/>
  <c r="A449"/>
  <c r="R446"/>
  <c r="N702"/>
  <c r="Q543"/>
  <c r="B584"/>
  <c r="Q36"/>
  <c r="P169"/>
  <c r="A781"/>
  <c r="L395"/>
  <c r="A589"/>
  <c r="R680"/>
  <c r="Q711"/>
  <c r="L758"/>
  <c r="R316"/>
  <c r="P496"/>
  <c r="N762"/>
  <c r="N524"/>
  <c r="R608"/>
  <c r="Q639"/>
  <c r="L694"/>
  <c r="A47"/>
  <c r="O416"/>
  <c r="O349"/>
  <c r="P299"/>
  <c r="N480"/>
  <c r="L504"/>
  <c r="Q451"/>
  <c r="A671"/>
  <c r="L696"/>
  <c r="O753"/>
  <c r="B515"/>
  <c r="B410"/>
  <c r="P472"/>
  <c r="Q601"/>
  <c r="P634"/>
  <c r="N24"/>
  <c r="D282"/>
  <c r="L438"/>
  <c r="R236"/>
  <c r="Q318"/>
  <c r="A404"/>
  <c r="N513"/>
  <c r="Q349"/>
  <c r="A315"/>
  <c r="B554"/>
  <c r="N190"/>
  <c r="P332"/>
  <c r="A227"/>
  <c r="A50"/>
  <c r="D628"/>
  <c r="R668"/>
  <c r="Q683"/>
  <c r="A32"/>
  <c r="B195"/>
  <c r="L578"/>
  <c r="B414"/>
  <c r="O561"/>
  <c r="L29"/>
  <c r="P96"/>
  <c r="A547"/>
  <c r="R276"/>
  <c r="B428"/>
  <c r="N333"/>
  <c r="A76"/>
  <c r="R568"/>
  <c r="L338"/>
  <c r="O360"/>
  <c r="R405"/>
  <c r="D612"/>
  <c r="P642"/>
  <c r="O697"/>
  <c r="N512"/>
  <c r="D340"/>
  <c r="B454"/>
  <c r="Q529"/>
  <c r="R489"/>
  <c r="D553"/>
  <c r="P514"/>
  <c r="A171"/>
  <c r="R212"/>
  <c r="B507"/>
  <c r="A552"/>
  <c r="D764"/>
  <c r="P802"/>
  <c r="L245"/>
  <c r="A575"/>
  <c r="Q287"/>
  <c r="A371"/>
  <c r="Q222"/>
  <c r="A553"/>
  <c r="L336"/>
  <c r="P572"/>
  <c r="B640"/>
  <c r="N529"/>
  <c r="O552"/>
  <c r="R581"/>
  <c r="Q290"/>
  <c r="D358"/>
  <c r="P484"/>
  <c r="D566"/>
  <c r="P179"/>
  <c r="N86"/>
  <c r="R277"/>
  <c r="L398"/>
  <c r="P262"/>
  <c r="R88"/>
  <c r="R564"/>
  <c r="R134"/>
  <c r="A528"/>
  <c r="N598"/>
  <c r="N368"/>
  <c r="B519"/>
  <c r="A580"/>
  <c r="N636"/>
  <c r="R78"/>
  <c r="R413"/>
  <c r="R506"/>
  <c r="Q563"/>
  <c r="O372"/>
  <c r="Q446"/>
  <c r="O548"/>
  <c r="B532"/>
  <c r="N428"/>
  <c r="O491"/>
  <c r="A87"/>
  <c r="A711"/>
  <c r="B742"/>
  <c r="N788"/>
  <c r="Q223"/>
  <c r="D161"/>
  <c r="B292"/>
  <c r="N586"/>
  <c r="N374"/>
  <c r="B652"/>
  <c r="O332"/>
  <c r="P890"/>
  <c r="D461"/>
  <c r="A496"/>
  <c r="N490"/>
  <c r="L368"/>
  <c r="Q386"/>
  <c r="A537"/>
  <c r="N223"/>
  <c r="O23"/>
  <c r="N348"/>
  <c r="R217"/>
  <c r="Q491"/>
  <c r="L534"/>
  <c r="B90"/>
  <c r="P486"/>
  <c r="P139"/>
  <c r="N634"/>
  <c r="Q571"/>
  <c r="P391"/>
  <c r="N465"/>
  <c r="O580"/>
  <c r="D390"/>
  <c r="Q379"/>
  <c r="N509"/>
  <c r="L188"/>
  <c r="P559"/>
  <c r="A789"/>
  <c r="R385"/>
  <c r="P64"/>
  <c r="B716"/>
  <c r="L524"/>
  <c r="N540"/>
  <c r="Q649"/>
  <c r="L680"/>
  <c r="R726"/>
  <c r="R89"/>
  <c r="N468"/>
  <c r="N146"/>
  <c r="O359"/>
  <c r="Q264"/>
  <c r="O251"/>
  <c r="R720"/>
  <c r="R790"/>
  <c r="D816"/>
  <c r="P830"/>
  <c r="D299"/>
  <c r="R282"/>
  <c r="R592"/>
  <c r="N536"/>
  <c r="L344"/>
  <c r="N201"/>
  <c r="P584"/>
  <c r="O224"/>
  <c r="R445"/>
  <c r="L572"/>
  <c r="Q515"/>
  <c r="L371"/>
  <c r="D430"/>
  <c r="R492"/>
  <c r="P524"/>
  <c r="Q785"/>
  <c r="D244"/>
  <c r="P431"/>
  <c r="L355"/>
  <c r="N280"/>
  <c r="Q347"/>
  <c r="L410"/>
  <c r="Q713"/>
  <c r="L744"/>
  <c r="Q66"/>
  <c r="A364"/>
  <c r="D11"/>
  <c r="R514"/>
  <c r="R600"/>
  <c r="Q631"/>
  <c r="L678"/>
  <c r="B107"/>
  <c r="N558"/>
  <c r="O468"/>
  <c r="D614"/>
  <c r="N305"/>
  <c r="B932"/>
  <c r="B575"/>
  <c r="B618"/>
  <c r="P386"/>
  <c r="D554"/>
  <c r="O791"/>
  <c r="D573"/>
  <c r="Q611"/>
  <c r="L602"/>
  <c r="P840"/>
  <c r="R328"/>
  <c r="L442"/>
  <c r="L768"/>
  <c r="R561"/>
  <c r="O603"/>
  <c r="P471"/>
  <c r="N1134"/>
  <c r="N1104"/>
  <c r="O527"/>
  <c r="D274"/>
  <c r="A813"/>
  <c r="O897"/>
  <c r="B844"/>
  <c r="A871"/>
  <c r="O669"/>
  <c r="P379"/>
  <c r="A572"/>
  <c r="A1169"/>
  <c r="R880"/>
  <c r="A845"/>
  <c r="R1198"/>
  <c r="N920"/>
  <c r="P274"/>
  <c r="R870"/>
  <c r="D1036"/>
  <c r="L1062"/>
  <c r="D201"/>
  <c r="O841"/>
  <c r="N521"/>
  <c r="D1194"/>
  <c r="D769"/>
  <c r="N532"/>
  <c r="P786"/>
  <c r="L455"/>
  <c r="A508"/>
  <c r="B676"/>
  <c r="A359"/>
  <c r="O671"/>
  <c r="P427"/>
  <c r="P491"/>
  <c r="A488"/>
  <c r="O893"/>
  <c r="B668"/>
  <c r="R326"/>
  <c r="O663"/>
  <c r="B383"/>
  <c r="D469"/>
  <c r="R465"/>
  <c r="O885"/>
  <c r="R318"/>
  <c r="L101"/>
  <c r="Q322"/>
  <c r="O351"/>
  <c r="P588"/>
  <c r="B420"/>
  <c r="P680"/>
  <c r="B702"/>
  <c r="R750"/>
  <c r="R560"/>
  <c r="D116"/>
  <c r="D42"/>
  <c r="A607"/>
  <c r="L632"/>
  <c r="N139"/>
  <c r="R317"/>
  <c r="P492"/>
  <c r="Q555"/>
  <c r="N353"/>
  <c r="B427"/>
  <c r="O532"/>
  <c r="L205"/>
  <c r="Q255"/>
  <c r="L576"/>
  <c r="Q142"/>
  <c r="Q351"/>
  <c r="O511"/>
  <c r="A492"/>
  <c r="P808"/>
  <c r="O881"/>
  <c r="P920"/>
  <c r="N47"/>
  <c r="O234"/>
  <c r="Q141"/>
  <c r="O543"/>
  <c r="A395"/>
  <c r="L80"/>
  <c r="L324"/>
  <c r="B270"/>
  <c r="B398"/>
  <c r="A576"/>
  <c r="Q431"/>
  <c r="N74"/>
  <c r="A531"/>
  <c r="L514"/>
  <c r="R562"/>
  <c r="N45"/>
  <c r="Q609"/>
  <c r="L640"/>
  <c r="R686"/>
  <c r="D468"/>
  <c r="O415"/>
  <c r="O563"/>
  <c r="Q339"/>
  <c r="A484"/>
  <c r="A564"/>
  <c r="N628"/>
  <c r="N501"/>
  <c r="D378"/>
  <c r="R460"/>
  <c r="Q505"/>
  <c r="Q761"/>
  <c r="L792"/>
  <c r="N393"/>
  <c r="R310"/>
  <c r="R306"/>
  <c r="P324"/>
  <c r="L93"/>
  <c r="A105"/>
  <c r="A21"/>
  <c r="B796"/>
  <c r="N548"/>
  <c r="B948"/>
  <c r="P563"/>
  <c r="D593"/>
  <c r="B74"/>
  <c r="R227"/>
  <c r="N549"/>
  <c r="D118"/>
  <c r="N83"/>
  <c r="O66"/>
  <c r="D420"/>
  <c r="P452"/>
  <c r="D558"/>
  <c r="L582"/>
  <c r="P428"/>
  <c r="L159"/>
  <c r="D100"/>
  <c r="N706"/>
  <c r="D442"/>
  <c r="R521"/>
  <c r="L599"/>
  <c r="D646"/>
  <c r="Q140"/>
  <c r="P343"/>
  <c r="N618"/>
  <c r="R113"/>
  <c r="P122"/>
  <c r="P411"/>
  <c r="Q538"/>
  <c r="B267"/>
  <c r="B812"/>
  <c r="R596"/>
  <c r="A511"/>
  <c r="P720"/>
  <c r="O751"/>
  <c r="D798"/>
  <c r="R332"/>
  <c r="N21"/>
  <c r="L138"/>
  <c r="D333"/>
  <c r="O352"/>
  <c r="Q315"/>
  <c r="B468"/>
  <c r="B718"/>
  <c r="N493"/>
  <c r="A524"/>
  <c r="N285"/>
  <c r="R68"/>
  <c r="N518"/>
  <c r="A661"/>
  <c r="B788"/>
  <c r="R201"/>
  <c r="B189"/>
  <c r="L367"/>
  <c r="A529"/>
  <c r="A351"/>
  <c r="N674"/>
  <c r="Q88"/>
  <c r="A67"/>
  <c r="Q447"/>
  <c r="A288"/>
  <c r="A332"/>
  <c r="R433"/>
  <c r="D557"/>
  <c r="A405"/>
  <c r="L114"/>
  <c r="Q289"/>
  <c r="B523"/>
  <c r="A568"/>
  <c r="D780"/>
  <c r="P810"/>
  <c r="O130"/>
  <c r="P230"/>
  <c r="N133"/>
  <c r="Q403"/>
  <c r="A655"/>
  <c r="B686"/>
  <c r="N732"/>
  <c r="B59"/>
  <c r="B239"/>
  <c r="G2"/>
  <c r="A460"/>
  <c r="P364"/>
  <c r="L550"/>
  <c r="L218"/>
  <c r="D630"/>
  <c r="P323"/>
  <c r="P367"/>
  <c r="B35"/>
  <c r="B143"/>
  <c r="D210"/>
  <c r="P344"/>
  <c r="N26"/>
  <c r="R330"/>
  <c r="N211"/>
  <c r="O451"/>
  <c r="L186"/>
  <c r="A535"/>
  <c r="L470"/>
  <c r="A51"/>
  <c r="L566"/>
  <c r="B598"/>
  <c r="L204"/>
  <c r="A783"/>
  <c r="N184"/>
  <c r="R425"/>
  <c r="B596"/>
  <c r="N444"/>
  <c r="D506"/>
  <c r="P150"/>
  <c r="A719"/>
  <c r="B750"/>
  <c r="R209"/>
  <c r="B482"/>
  <c r="O88"/>
  <c r="A729"/>
  <c r="B752"/>
  <c r="A839"/>
  <c r="B876"/>
  <c r="O425"/>
  <c r="P508"/>
  <c r="B680"/>
  <c r="P906"/>
  <c r="A565"/>
  <c r="B790"/>
  <c r="R593"/>
  <c r="O619"/>
  <c r="D510"/>
  <c r="L283"/>
  <c r="A1005"/>
  <c r="O873"/>
  <c r="N824"/>
  <c r="B852"/>
  <c r="O653"/>
  <c r="D482"/>
  <c r="D546"/>
  <c r="O775"/>
  <c r="Q554"/>
  <c r="Q603"/>
  <c r="Q586"/>
  <c r="A831"/>
  <c r="L513"/>
  <c r="N686"/>
  <c r="A507"/>
  <c r="Q793"/>
  <c r="R734"/>
  <c r="D600"/>
  <c r="P622"/>
  <c r="R722"/>
  <c r="O67"/>
  <c r="D904"/>
  <c r="N958"/>
  <c r="L1024"/>
  <c r="A1033"/>
  <c r="N908"/>
  <c r="B1108"/>
  <c r="Q973"/>
  <c r="N1058"/>
  <c r="D124"/>
  <c r="R355"/>
  <c r="R1114"/>
  <c r="B980"/>
  <c r="L682"/>
  <c r="O835"/>
  <c r="N735"/>
  <c r="L370"/>
  <c r="B678"/>
  <c r="Q478"/>
  <c r="L527"/>
  <c r="A637"/>
  <c r="A761"/>
  <c r="A887"/>
  <c r="O801"/>
  <c r="D872"/>
  <c r="P894"/>
  <c r="O605"/>
  <c r="A621"/>
  <c r="A753"/>
  <c r="Q877"/>
  <c r="O777"/>
  <c r="D856"/>
  <c r="P886"/>
  <c r="L595"/>
  <c r="D548"/>
  <c r="N118"/>
  <c r="N566"/>
  <c r="B372"/>
  <c r="R76"/>
  <c r="O472"/>
  <c r="B824"/>
  <c r="O711"/>
  <c r="N748"/>
  <c r="N464"/>
  <c r="D267"/>
  <c r="A737"/>
  <c r="P608"/>
  <c r="B638"/>
  <c r="P86"/>
  <c r="N108"/>
  <c r="N610"/>
  <c r="P320"/>
  <c r="N814"/>
  <c r="D389"/>
  <c r="P519"/>
  <c r="N23"/>
  <c r="A280"/>
  <c r="R338"/>
  <c r="D89"/>
  <c r="O291"/>
  <c r="O485"/>
  <c r="D398"/>
  <c r="B784"/>
  <c r="N708"/>
  <c r="D624"/>
  <c r="P686"/>
  <c r="P73"/>
  <c r="D436"/>
  <c r="N570"/>
  <c r="R188"/>
  <c r="B155"/>
  <c r="L334"/>
  <c r="P328"/>
  <c r="O535"/>
  <c r="O545"/>
  <c r="O261"/>
  <c r="A243"/>
  <c r="D484"/>
  <c r="B544"/>
  <c r="A275"/>
  <c r="N504"/>
  <c r="A615"/>
  <c r="B646"/>
  <c r="N692"/>
  <c r="B58"/>
  <c r="D457"/>
  <c r="N590"/>
  <c r="L178"/>
  <c r="R505"/>
  <c r="L567"/>
  <c r="D638"/>
  <c r="L554"/>
  <c r="L542"/>
  <c r="B574"/>
  <c r="R32"/>
  <c r="A767"/>
  <c r="B798"/>
  <c r="A368"/>
  <c r="D534"/>
  <c r="P201"/>
  <c r="Q337"/>
  <c r="B45"/>
  <c r="O241"/>
  <c r="N502"/>
  <c r="O26"/>
  <c r="L330"/>
  <c r="R409"/>
  <c r="B591"/>
  <c r="B610"/>
  <c r="P87"/>
  <c r="D297"/>
  <c r="L592"/>
  <c r="A733"/>
  <c r="D321"/>
  <c r="L117"/>
  <c r="L260"/>
  <c r="N517"/>
  <c r="A593"/>
  <c r="O463"/>
  <c r="N722"/>
  <c r="B354"/>
  <c r="P206"/>
  <c r="D552"/>
  <c r="A689"/>
  <c r="Q506"/>
  <c r="D581"/>
  <c r="L646"/>
  <c r="Q79"/>
  <c r="O299"/>
  <c r="Q415"/>
  <c r="A617"/>
  <c r="B648"/>
  <c r="D836"/>
  <c r="P866"/>
  <c r="L149"/>
  <c r="Q549"/>
  <c r="D226"/>
  <c r="N336"/>
  <c r="R712"/>
  <c r="Q751"/>
  <c r="L798"/>
  <c r="D202"/>
  <c r="B65"/>
  <c r="N286"/>
  <c r="Q191"/>
  <c r="A579"/>
  <c r="O480"/>
  <c r="B438"/>
  <c r="R481"/>
  <c r="O420"/>
  <c r="L559"/>
  <c r="R98"/>
  <c r="R10"/>
  <c r="A38"/>
  <c r="R500"/>
  <c r="A380"/>
  <c r="O72"/>
  <c r="D271"/>
  <c r="L584"/>
  <c r="A653"/>
  <c r="B780"/>
  <c r="L331"/>
  <c r="A72"/>
  <c r="N622"/>
  <c r="A543"/>
  <c r="A633"/>
  <c r="B656"/>
  <c r="D844"/>
  <c r="P874"/>
  <c r="O921"/>
  <c r="N606"/>
  <c r="D414"/>
  <c r="R476"/>
  <c r="A515"/>
  <c r="Q769"/>
  <c r="L808"/>
  <c r="D496"/>
  <c r="A709"/>
  <c r="L347"/>
  <c r="A573"/>
  <c r="P656"/>
  <c r="O695"/>
  <c r="D742"/>
  <c r="Q85"/>
  <c r="D269"/>
  <c r="N141"/>
  <c r="L144"/>
  <c r="O577"/>
  <c r="L399"/>
  <c r="P520"/>
  <c r="P746"/>
  <c r="D345"/>
  <c r="D381"/>
  <c r="R55"/>
  <c r="P192"/>
  <c r="L419"/>
  <c r="D418"/>
  <c r="D8"/>
  <c r="O194"/>
  <c r="R360"/>
  <c r="R576"/>
  <c r="N528"/>
  <c r="P504"/>
  <c r="B426"/>
  <c r="P334"/>
  <c r="R261"/>
  <c r="O245"/>
  <c r="D594"/>
  <c r="P792"/>
  <c r="A103"/>
  <c r="L439"/>
  <c r="O323"/>
  <c r="B820"/>
  <c r="Q89"/>
  <c r="D530"/>
  <c r="P728"/>
  <c r="O759"/>
  <c r="D806"/>
  <c r="Q171"/>
  <c r="R472"/>
  <c r="O312"/>
  <c r="R373"/>
  <c r="O592"/>
  <c r="P626"/>
  <c r="O673"/>
  <c r="D341"/>
  <c r="N510"/>
  <c r="D505"/>
  <c r="R444"/>
  <c r="Q679"/>
  <c r="Q594"/>
  <c r="Q619"/>
  <c r="N301"/>
  <c r="R412"/>
  <c r="Q745"/>
  <c r="R710"/>
  <c r="O568"/>
  <c r="P606"/>
  <c r="R706"/>
  <c r="L483"/>
  <c r="O250"/>
  <c r="A997"/>
  <c r="O857"/>
  <c r="D920"/>
  <c r="L842"/>
  <c r="O645"/>
  <c r="D1026"/>
  <c r="R430"/>
  <c r="A335"/>
  <c r="P800"/>
  <c r="Q458"/>
  <c r="P595"/>
  <c r="L620"/>
  <c r="N784"/>
  <c r="L475"/>
  <c r="B527"/>
  <c r="L78"/>
  <c r="N1048"/>
  <c r="A964"/>
  <c r="A999"/>
  <c r="P1037"/>
  <c r="B1062"/>
  <c r="D1163"/>
  <c r="L932"/>
  <c r="L1229"/>
  <c r="R80"/>
  <c r="A949"/>
  <c r="P702"/>
  <c r="Q1019"/>
  <c r="D1168"/>
  <c r="R594"/>
  <c r="Q522"/>
  <c r="R449"/>
  <c r="Q514"/>
  <c r="L568"/>
  <c r="R586"/>
  <c r="Q625"/>
  <c r="R622"/>
  <c r="O428"/>
  <c r="R501"/>
  <c r="R658"/>
  <c r="L552"/>
  <c r="R578"/>
  <c r="Q617"/>
  <c r="R606"/>
  <c r="N409"/>
  <c r="P463"/>
  <c r="R650"/>
  <c r="P82"/>
  <c r="L181"/>
  <c r="P138"/>
  <c r="B636"/>
  <c r="N453"/>
  <c r="N250"/>
  <c r="B756"/>
  <c r="O395"/>
  <c r="B315"/>
  <c r="A933"/>
  <c r="D758"/>
  <c r="A357"/>
  <c r="R488"/>
  <c r="O344"/>
  <c r="B760"/>
  <c r="O647"/>
  <c r="N684"/>
  <c r="R582"/>
  <c r="Q399"/>
  <c r="A609"/>
  <c r="B632"/>
  <c r="D828"/>
  <c r="P858"/>
  <c r="A44"/>
  <c r="L14"/>
  <c r="O453"/>
  <c r="B260"/>
  <c r="R358"/>
  <c r="O337"/>
  <c r="B225"/>
  <c r="Q357"/>
  <c r="D453"/>
  <c r="Q629"/>
  <c r="L644"/>
  <c r="B216"/>
  <c r="D304"/>
  <c r="N646"/>
  <c r="A463"/>
  <c r="D145"/>
  <c r="N326"/>
  <c r="D500"/>
  <c r="N562"/>
  <c r="D372"/>
  <c r="R305"/>
  <c r="D152"/>
  <c r="D105"/>
  <c r="B660"/>
  <c r="B442"/>
  <c r="D205"/>
  <c r="P624"/>
  <c r="O655"/>
  <c r="D702"/>
  <c r="L176"/>
  <c r="D598"/>
  <c r="N698"/>
  <c r="D426"/>
  <c r="D485"/>
  <c r="Q562"/>
  <c r="L630"/>
  <c r="D234"/>
  <c r="O50"/>
  <c r="Q338"/>
  <c r="D578"/>
  <c r="P776"/>
  <c r="O807"/>
  <c r="N381"/>
  <c r="P420"/>
  <c r="P590"/>
  <c r="L34"/>
  <c r="A431"/>
  <c r="O294"/>
  <c r="Q513"/>
  <c r="A669"/>
  <c r="D176"/>
  <c r="Q695"/>
  <c r="P612"/>
  <c r="O627"/>
  <c r="R181"/>
  <c r="Q258"/>
  <c r="R35"/>
  <c r="P578"/>
  <c r="L495"/>
  <c r="D512"/>
  <c r="R71"/>
  <c r="Q302"/>
  <c r="A717"/>
  <c r="N168"/>
  <c r="L427"/>
  <c r="P16"/>
  <c r="N546"/>
  <c r="N160"/>
  <c r="O191"/>
  <c r="B712"/>
  <c r="D900"/>
  <c r="B828"/>
  <c r="P50"/>
  <c r="Q272"/>
  <c r="R526"/>
  <c r="P550"/>
  <c r="O573"/>
  <c r="N361"/>
  <c r="B435"/>
  <c r="L184"/>
  <c r="N262"/>
  <c r="L491"/>
  <c r="Q120"/>
  <c r="B399"/>
  <c r="A965"/>
  <c r="B1004"/>
  <c r="Q417"/>
  <c r="P83"/>
  <c r="B498"/>
  <c r="Q35"/>
  <c r="B11"/>
  <c r="D330"/>
  <c r="N582"/>
  <c r="Q681"/>
  <c r="D405"/>
  <c r="B447"/>
  <c r="N145"/>
  <c r="Q359"/>
  <c r="N328"/>
  <c r="B570"/>
  <c r="O357"/>
  <c r="R129"/>
  <c r="N225"/>
  <c r="R329"/>
  <c r="R484"/>
  <c r="D361"/>
  <c r="Q181"/>
  <c r="B566"/>
  <c r="R204"/>
  <c r="B254"/>
  <c r="P558"/>
  <c r="O589"/>
  <c r="O380"/>
  <c r="Q454"/>
  <c r="L555"/>
  <c r="B134"/>
  <c r="L558"/>
  <c r="B590"/>
  <c r="P191"/>
  <c r="A775"/>
  <c r="B806"/>
  <c r="R69"/>
  <c r="L378"/>
  <c r="N456"/>
  <c r="O440"/>
  <c r="R656"/>
  <c r="Q687"/>
  <c r="L742"/>
  <c r="P24"/>
  <c r="L252"/>
  <c r="P43"/>
  <c r="B572"/>
  <c r="B462"/>
  <c r="B516"/>
  <c r="A673"/>
  <c r="A548"/>
  <c r="P804"/>
  <c r="N413"/>
  <c r="P269"/>
  <c r="Q259"/>
  <c r="Q381"/>
  <c r="B579"/>
  <c r="B740"/>
  <c r="O111"/>
  <c r="L146"/>
  <c r="N128"/>
  <c r="Q50"/>
  <c r="N460"/>
  <c r="N278"/>
  <c r="O321"/>
  <c r="O537"/>
  <c r="P396"/>
  <c r="R512"/>
  <c r="R792"/>
  <c r="A312"/>
  <c r="B443"/>
  <c r="O205"/>
  <c r="Q597"/>
  <c r="N254"/>
  <c r="O365"/>
  <c r="R728"/>
  <c r="Q759"/>
  <c r="L806"/>
  <c r="P200"/>
  <c r="D518"/>
  <c r="R538"/>
  <c r="Q577"/>
  <c r="P587"/>
  <c r="L624"/>
  <c r="R670"/>
  <c r="Q418"/>
  <c r="N76"/>
  <c r="L535"/>
  <c r="Q32"/>
  <c r="Q438"/>
  <c r="O889"/>
  <c r="L834"/>
  <c r="N73"/>
  <c r="Q281"/>
  <c r="P752"/>
  <c r="N341"/>
  <c r="P547"/>
  <c r="L604"/>
  <c r="N768"/>
  <c r="N85"/>
  <c r="R396"/>
  <c r="Q737"/>
  <c r="R702"/>
  <c r="O536"/>
  <c r="R597"/>
  <c r="R698"/>
  <c r="P345"/>
  <c r="B326"/>
  <c r="N541"/>
  <c r="P591"/>
  <c r="B431"/>
  <c r="A603"/>
  <c r="B626"/>
  <c r="A372"/>
  <c r="P204"/>
  <c r="O849"/>
  <c r="N569"/>
  <c r="B71"/>
  <c r="Q784"/>
  <c r="O147"/>
  <c r="Q620"/>
  <c r="O338"/>
  <c r="D771"/>
  <c r="N1020"/>
  <c r="Q1080"/>
  <c r="Q913"/>
  <c r="B492"/>
  <c r="A556"/>
  <c r="A1149"/>
  <c r="O871"/>
  <c r="N494"/>
  <c r="Q753"/>
  <c r="O817"/>
  <c r="D880"/>
  <c r="P199"/>
  <c r="B490"/>
  <c r="P640"/>
  <c r="D718"/>
  <c r="B423"/>
  <c r="D477"/>
  <c r="N720"/>
  <c r="R114"/>
  <c r="B474"/>
  <c r="P632"/>
  <c r="D710"/>
  <c r="P403"/>
  <c r="R457"/>
  <c r="N712"/>
  <c r="D914"/>
  <c r="R232"/>
  <c r="P71"/>
  <c r="O340"/>
  <c r="L518"/>
  <c r="G3"/>
  <c r="A343"/>
  <c r="R548"/>
  <c r="O120"/>
  <c r="D668"/>
  <c r="B964"/>
  <c r="A213"/>
  <c r="Q527"/>
  <c r="R546"/>
  <c r="R389"/>
  <c r="P848"/>
  <c r="D694"/>
  <c r="B460"/>
  <c r="A517"/>
  <c r="P542"/>
  <c r="O565"/>
  <c r="D276"/>
  <c r="P415"/>
  <c r="L523"/>
  <c r="R254"/>
  <c r="R50"/>
  <c r="D27"/>
  <c r="N416"/>
  <c r="L508"/>
  <c r="R524"/>
  <c r="A549"/>
  <c r="L656"/>
  <c r="A643"/>
  <c r="B658"/>
  <c r="B348"/>
  <c r="A144"/>
  <c r="P261"/>
  <c r="N430"/>
  <c r="B452"/>
  <c r="P502"/>
  <c r="P380"/>
  <c r="N638"/>
  <c r="R156"/>
  <c r="B222"/>
  <c r="N516"/>
  <c r="P264"/>
  <c r="A509"/>
  <c r="R376"/>
  <c r="A533"/>
  <c r="R616"/>
  <c r="Q655"/>
  <c r="L702"/>
  <c r="P213"/>
  <c r="R136"/>
  <c r="D544"/>
  <c r="A681"/>
  <c r="B704"/>
  <c r="D892"/>
  <c r="P922"/>
  <c r="L91"/>
  <c r="L450"/>
  <c r="R300"/>
  <c r="A471"/>
  <c r="R776"/>
  <c r="Q807"/>
  <c r="O404"/>
  <c r="D404"/>
  <c r="O531"/>
  <c r="Q94"/>
  <c r="A527"/>
  <c r="L360"/>
  <c r="B187"/>
  <c r="Q346"/>
  <c r="R532"/>
  <c r="P339"/>
  <c r="P535"/>
  <c r="Q635"/>
  <c r="O12"/>
  <c r="O477"/>
  <c r="N500"/>
  <c r="D268"/>
  <c r="L482"/>
  <c r="D149"/>
  <c r="P100"/>
  <c r="D422"/>
  <c r="P562"/>
  <c r="A476"/>
  <c r="P164"/>
  <c r="A155"/>
  <c r="P576"/>
  <c r="P368"/>
  <c r="B470"/>
  <c r="N288"/>
  <c r="O512"/>
  <c r="R573"/>
  <c r="O633"/>
  <c r="P568"/>
  <c r="Q189"/>
  <c r="A308"/>
  <c r="A435"/>
  <c r="N329"/>
  <c r="D429"/>
  <c r="O232"/>
  <c r="L327"/>
  <c r="L556"/>
  <c r="N373"/>
  <c r="A428"/>
  <c r="D708"/>
  <c r="P738"/>
  <c r="O793"/>
  <c r="L107"/>
  <c r="Q509"/>
  <c r="R154"/>
  <c r="B149"/>
  <c r="Q367"/>
  <c r="D536"/>
  <c r="Q430"/>
  <c r="L587"/>
  <c r="D864"/>
  <c r="P878"/>
  <c r="L74"/>
  <c r="L380"/>
  <c r="Q330"/>
  <c r="N592"/>
  <c r="L35"/>
  <c r="O461"/>
  <c r="N484"/>
  <c r="B562"/>
  <c r="D322"/>
  <c r="A583"/>
  <c r="O539"/>
  <c r="Q361"/>
  <c r="D324"/>
  <c r="L486"/>
  <c r="A451"/>
  <c r="B375"/>
  <c r="A448"/>
  <c r="Q550"/>
  <c r="L342"/>
  <c r="R139"/>
  <c r="P243"/>
  <c r="D586"/>
  <c r="P784"/>
  <c r="O815"/>
  <c r="D401"/>
  <c r="Q273"/>
  <c r="P564"/>
  <c r="Q137"/>
  <c r="B808"/>
  <c r="L906"/>
  <c r="B940"/>
  <c r="D400"/>
  <c r="R283"/>
  <c r="A645"/>
  <c r="A309"/>
  <c r="D349"/>
  <c r="B512"/>
  <c r="B582"/>
  <c r="A973"/>
  <c r="R812"/>
  <c r="D337"/>
  <c r="O63"/>
  <c r="L28"/>
  <c r="P528"/>
  <c r="Q331"/>
  <c r="R461"/>
  <c r="D247"/>
  <c r="B346"/>
  <c r="L387"/>
  <c r="N384"/>
  <c r="L314"/>
  <c r="N626"/>
  <c r="B322"/>
  <c r="A415"/>
  <c r="N525"/>
  <c r="D250"/>
  <c r="P575"/>
  <c r="A801"/>
  <c r="A408"/>
  <c r="N58"/>
  <c r="N320"/>
  <c r="B206"/>
  <c r="A93"/>
  <c r="R417"/>
  <c r="A981"/>
  <c r="N766"/>
  <c r="O173"/>
  <c r="B620"/>
  <c r="B178"/>
  <c r="P456"/>
  <c r="B583"/>
  <c r="B630"/>
  <c r="N676"/>
  <c r="P546"/>
  <c r="A657"/>
  <c r="D876"/>
  <c r="D306"/>
  <c r="P768"/>
  <c r="R718"/>
  <c r="O584"/>
  <c r="Q99"/>
  <c r="L415"/>
  <c r="B495"/>
  <c r="N810"/>
  <c r="B559"/>
  <c r="B602"/>
  <c r="N325"/>
  <c r="P302"/>
  <c r="Q249"/>
  <c r="P744"/>
  <c r="P286"/>
  <c r="P531"/>
  <c r="D577"/>
  <c r="N760"/>
  <c r="Q963"/>
  <c r="A458"/>
  <c r="D446"/>
  <c r="O541"/>
  <c r="Q334"/>
  <c r="P604"/>
  <c r="O635"/>
  <c r="O524"/>
  <c r="N1158"/>
  <c r="B988"/>
  <c r="L706"/>
  <c r="R844"/>
  <c r="N751"/>
  <c r="L920"/>
  <c r="L457"/>
  <c r="O983"/>
  <c r="L509"/>
  <c r="D942"/>
  <c r="R671"/>
  <c r="P1124"/>
  <c r="L443"/>
  <c r="D896"/>
  <c r="N934"/>
  <c r="L1008"/>
  <c r="P548"/>
  <c r="P648"/>
  <c r="R638"/>
  <c r="B467"/>
  <c r="L85"/>
  <c r="A299"/>
  <c r="B792"/>
  <c r="B924"/>
  <c r="A436"/>
  <c r="Q490"/>
  <c r="D786"/>
  <c r="R426"/>
  <c r="A267"/>
  <c r="B776"/>
  <c r="L914"/>
  <c r="D417"/>
  <c r="L471"/>
  <c r="D778"/>
  <c r="B288"/>
  <c r="P185"/>
  <c r="N440"/>
  <c r="B406"/>
  <c r="Q517"/>
  <c r="A218"/>
  <c r="N564"/>
  <c r="Q665"/>
  <c r="P706"/>
  <c r="N12"/>
  <c r="B628"/>
  <c r="L210"/>
  <c r="Q593"/>
  <c r="D604"/>
  <c r="Q885"/>
  <c r="R496"/>
  <c r="Q157"/>
  <c r="D284"/>
  <c r="A419"/>
  <c r="Q217"/>
  <c r="B391"/>
  <c r="Q518"/>
  <c r="P198"/>
  <c r="B129"/>
  <c r="Q475"/>
  <c r="N169"/>
  <c r="N670"/>
  <c r="R116"/>
  <c r="P516"/>
  <c r="N369"/>
  <c r="P660"/>
  <c r="O675"/>
  <c r="L60"/>
  <c r="A194"/>
  <c r="D454"/>
  <c r="O304"/>
  <c r="A592"/>
  <c r="N458"/>
  <c r="B98"/>
  <c r="Q455"/>
  <c r="A447"/>
  <c r="B536"/>
  <c r="O319"/>
  <c r="R239"/>
  <c r="B531"/>
  <c r="R196"/>
  <c r="A745"/>
  <c r="B768"/>
  <c r="L858"/>
  <c r="P904"/>
  <c r="R28"/>
  <c r="N530"/>
  <c r="P106"/>
  <c r="R104"/>
  <c r="N256"/>
  <c r="P495"/>
  <c r="R557"/>
  <c r="A63"/>
  <c r="A585"/>
  <c r="D473"/>
  <c r="P152"/>
  <c r="P527"/>
  <c r="N770"/>
  <c r="D357"/>
  <c r="N267"/>
  <c r="N666"/>
  <c r="P316"/>
  <c r="A539"/>
  <c r="A277"/>
  <c r="R294"/>
  <c r="D25"/>
  <c r="L363"/>
  <c r="P664"/>
  <c r="O737"/>
  <c r="D912"/>
  <c r="Q108"/>
  <c r="R324"/>
  <c r="N486"/>
  <c r="L430"/>
  <c r="P294"/>
  <c r="N62"/>
  <c r="P129"/>
  <c r="L562"/>
  <c r="O203"/>
  <c r="L466"/>
  <c r="L226"/>
  <c r="O587"/>
  <c r="A64"/>
  <c r="O431"/>
  <c r="O571"/>
  <c r="Q545"/>
  <c r="P507"/>
  <c r="D569"/>
  <c r="R630"/>
  <c r="O280"/>
  <c r="A303"/>
  <c r="L454"/>
  <c r="R268"/>
  <c r="N349"/>
  <c r="L423"/>
  <c r="N545"/>
  <c r="D148"/>
  <c r="N248"/>
  <c r="R302"/>
  <c r="L394"/>
  <c r="Q705"/>
  <c r="L736"/>
  <c r="R782"/>
  <c r="D328"/>
  <c r="N299"/>
  <c r="P205"/>
  <c r="N478"/>
  <c r="A108"/>
  <c r="O269"/>
  <c r="Q370"/>
  <c r="D774"/>
  <c r="P447"/>
  <c r="B483"/>
  <c r="A481"/>
  <c r="O217"/>
  <c r="O225"/>
  <c r="L506"/>
  <c r="O226"/>
  <c r="N300"/>
  <c r="N462"/>
  <c r="Q314"/>
  <c r="N584"/>
  <c r="P556"/>
  <c r="N514"/>
  <c r="R286"/>
  <c r="R429"/>
  <c r="D526"/>
  <c r="O300"/>
  <c r="D369"/>
  <c r="N461"/>
  <c r="N561"/>
  <c r="N206"/>
  <c r="O529"/>
  <c r="A375"/>
  <c r="A503"/>
  <c r="R784"/>
  <c r="L110"/>
  <c r="P423"/>
  <c r="R243"/>
  <c r="B592"/>
  <c r="O289"/>
  <c r="R485"/>
  <c r="D652"/>
  <c r="P682"/>
  <c r="O729"/>
  <c r="O236"/>
  <c r="A59"/>
  <c r="P11"/>
  <c r="D174"/>
  <c r="N405"/>
  <c r="L346"/>
  <c r="B471"/>
  <c r="A797"/>
  <c r="N818"/>
  <c r="D151"/>
  <c r="P285"/>
  <c r="B556"/>
  <c r="O483"/>
  <c r="O219"/>
  <c r="D12"/>
  <c r="N386"/>
  <c r="N496"/>
  <c r="B547"/>
  <c r="B732"/>
  <c r="R164"/>
  <c r="R554"/>
  <c r="D348"/>
  <c r="Q310"/>
  <c r="B539"/>
  <c r="A600"/>
  <c r="D788"/>
  <c r="P818"/>
  <c r="O865"/>
  <c r="O419"/>
  <c r="L564"/>
  <c r="D393"/>
  <c r="L447"/>
  <c r="D716"/>
  <c r="P754"/>
  <c r="L147"/>
  <c r="P400"/>
  <c r="N754"/>
  <c r="P335"/>
  <c r="P600"/>
  <c r="O631"/>
  <c r="D686"/>
  <c r="O389"/>
  <c r="R388"/>
  <c r="A432"/>
  <c r="L434"/>
  <c r="B800"/>
  <c r="Q362"/>
  <c r="P579"/>
  <c r="L612"/>
  <c r="D128"/>
  <c r="L474"/>
  <c r="L776"/>
  <c r="R577"/>
  <c r="O611"/>
  <c r="B491"/>
  <c r="N1142"/>
  <c r="P92"/>
  <c r="P475"/>
  <c r="N798"/>
  <c r="B543"/>
  <c r="A588"/>
  <c r="P190"/>
  <c r="B1160"/>
  <c r="L1016"/>
  <c r="O292"/>
  <c r="D53"/>
  <c r="N345"/>
  <c r="R604"/>
  <c r="Q627"/>
  <c r="L618"/>
  <c r="B860"/>
  <c r="A957"/>
  <c r="P726"/>
  <c r="Q1027"/>
  <c r="D1176"/>
  <c r="L1146"/>
  <c r="P1014"/>
  <c r="A151"/>
  <c r="O1077"/>
  <c r="Q1167"/>
  <c r="P541"/>
  <c r="R814"/>
  <c r="Q131"/>
  <c r="B511"/>
  <c r="R786"/>
  <c r="N1040"/>
  <c r="A577"/>
  <c r="A536"/>
  <c r="D734"/>
  <c r="R441"/>
  <c r="D513"/>
  <c r="P540"/>
  <c r="L170"/>
  <c r="L664"/>
  <c r="B459"/>
  <c r="L511"/>
  <c r="P375"/>
  <c r="N1094"/>
  <c r="P532"/>
  <c r="N124"/>
  <c r="L648"/>
  <c r="P439"/>
  <c r="Q494"/>
  <c r="O356"/>
  <c r="N1086"/>
  <c r="N1056"/>
  <c r="O146"/>
  <c r="B444"/>
  <c r="A941"/>
  <c r="O825"/>
  <c r="D888"/>
  <c r="P910"/>
  <c r="O621"/>
  <c r="Q354"/>
  <c r="D736"/>
  <c r="L850"/>
  <c r="L960"/>
  <c r="D639"/>
  <c r="R850"/>
  <c r="N1050"/>
  <c r="Q925"/>
  <c r="Q1222"/>
  <c r="N876"/>
  <c r="A1164"/>
  <c r="A1155"/>
  <c r="N389"/>
  <c r="O755"/>
  <c r="N1082"/>
  <c r="A426"/>
  <c r="A701"/>
  <c r="R469"/>
  <c r="N385"/>
  <c r="P90"/>
  <c r="R361"/>
  <c r="Q495"/>
  <c r="B672"/>
  <c r="P898"/>
  <c r="P820"/>
  <c r="A340"/>
  <c r="N672"/>
  <c r="O102"/>
  <c r="N542"/>
  <c r="R393"/>
  <c r="D445"/>
  <c r="D532"/>
  <c r="Q467"/>
  <c r="L712"/>
  <c r="Q474"/>
  <c r="D529"/>
  <c r="R674"/>
  <c r="D409"/>
  <c r="P614"/>
  <c r="N503"/>
  <c r="D689"/>
  <c r="A951"/>
  <c r="R862"/>
  <c r="O1029"/>
  <c r="L888"/>
  <c r="B513"/>
  <c r="B856"/>
  <c r="D692"/>
  <c r="P567"/>
  <c r="D1138"/>
  <c r="A852"/>
  <c r="O272"/>
  <c r="P483"/>
  <c r="D824"/>
  <c r="N296"/>
  <c r="Q587"/>
  <c r="B487"/>
  <c r="A811"/>
  <c r="P838"/>
  <c r="O845"/>
  <c r="D309"/>
  <c r="B664"/>
  <c r="O705"/>
  <c r="D800"/>
  <c r="P822"/>
  <c r="B499"/>
  <c r="D930"/>
  <c r="B36"/>
  <c r="P107"/>
  <c r="R553"/>
  <c r="D654"/>
  <c r="B307"/>
  <c r="Q406"/>
  <c r="R626"/>
  <c r="P214"/>
  <c r="R545"/>
  <c r="R618"/>
  <c r="N936"/>
  <c r="Q1168"/>
  <c r="A899"/>
  <c r="P845"/>
  <c r="B966"/>
  <c r="D971"/>
  <c r="N924"/>
  <c r="Q888"/>
  <c r="D523"/>
  <c r="P307"/>
  <c r="O504"/>
  <c r="O829"/>
  <c r="R890"/>
  <c r="P393"/>
  <c r="L133"/>
  <c r="P896"/>
  <c r="N978"/>
  <c r="A1025"/>
  <c r="N452"/>
  <c r="B550"/>
  <c r="A751"/>
  <c r="N796"/>
  <c r="Q749"/>
  <c r="L772"/>
  <c r="Q526"/>
  <c r="N420"/>
  <c r="B542"/>
  <c r="A735"/>
  <c r="N780"/>
  <c r="Q741"/>
  <c r="L764"/>
  <c r="Q510"/>
  <c r="Q1107"/>
  <c r="O178"/>
  <c r="B144"/>
  <c r="B608"/>
  <c r="P826"/>
  <c r="P780"/>
  <c r="O803"/>
  <c r="D706"/>
  <c r="Q456"/>
  <c r="B734"/>
  <c r="B968"/>
  <c r="Q1195"/>
  <c r="P525"/>
  <c r="A402"/>
  <c r="P1158"/>
  <c r="Q821"/>
  <c r="R144"/>
  <c r="N487"/>
  <c r="D1180"/>
  <c r="B110"/>
  <c r="O407"/>
  <c r="N764"/>
  <c r="D626"/>
  <c r="D1018"/>
  <c r="D643"/>
  <c r="B500"/>
  <c r="A440"/>
  <c r="N724"/>
  <c r="Q701"/>
  <c r="D135"/>
  <c r="N408"/>
  <c r="R437"/>
  <c r="P666"/>
  <c r="P700"/>
  <c r="O731"/>
  <c r="D642"/>
  <c r="O31"/>
  <c r="N446"/>
  <c r="R632"/>
  <c r="L710"/>
  <c r="A683"/>
  <c r="B714"/>
  <c r="N537"/>
  <c r="A346"/>
  <c r="L1112"/>
  <c r="O297"/>
  <c r="N572"/>
  <c r="B710"/>
  <c r="R724"/>
  <c r="Q747"/>
  <c r="L714"/>
  <c r="N966"/>
  <c r="P704"/>
  <c r="D561"/>
  <c r="B461"/>
  <c r="D984"/>
  <c r="L954"/>
  <c r="R419"/>
  <c r="R1016"/>
  <c r="B878"/>
  <c r="Q975"/>
  <c r="L828"/>
  <c r="Q859"/>
  <c r="A167"/>
  <c r="O727"/>
  <c r="P832"/>
  <c r="Q1131"/>
  <c r="Q304"/>
  <c r="O408"/>
  <c r="Q799"/>
  <c r="R652"/>
  <c r="Q675"/>
  <c r="Q459"/>
  <c r="Q341"/>
  <c r="P503"/>
  <c r="Q845"/>
  <c r="B892"/>
  <c r="Q909"/>
  <c r="O701"/>
  <c r="Q427"/>
  <c r="O277"/>
  <c r="P459"/>
  <c r="B836"/>
  <c r="L882"/>
  <c r="B900"/>
  <c r="O693"/>
  <c r="D1074"/>
  <c r="D85"/>
  <c r="O579"/>
  <c r="B535"/>
  <c r="N644"/>
  <c r="Q653"/>
  <c r="L676"/>
  <c r="B335"/>
  <c r="Q541"/>
  <c r="N954"/>
  <c r="N680"/>
  <c r="D256"/>
  <c r="Q880"/>
  <c r="O247"/>
  <c r="R735"/>
  <c r="P533"/>
  <c r="P683"/>
  <c r="L369"/>
  <c r="N579"/>
  <c r="P1172"/>
  <c r="L90"/>
  <c r="A985"/>
  <c r="N1030"/>
  <c r="L1072"/>
  <c r="A1081"/>
  <c r="R950"/>
  <c r="B1156"/>
  <c r="Q1013"/>
  <c r="N1106"/>
  <c r="L972"/>
  <c r="P425"/>
  <c r="R387"/>
  <c r="A422"/>
  <c r="N443"/>
  <c r="N964"/>
  <c r="L1221"/>
  <c r="Q855"/>
  <c r="Q569"/>
  <c r="B475"/>
  <c r="A330"/>
  <c r="O239"/>
  <c r="N315"/>
  <c r="R1086"/>
  <c r="O514"/>
  <c r="Q1149"/>
  <c r="R323"/>
  <c r="L1108"/>
  <c r="B1144"/>
  <c r="R1002"/>
  <c r="O549"/>
  <c r="O643"/>
  <c r="B1024"/>
  <c r="R296"/>
  <c r="R339"/>
  <c r="R1110"/>
  <c r="Q412"/>
  <c r="Q1173"/>
  <c r="Q440"/>
  <c r="L1132"/>
  <c r="L974"/>
  <c r="N826"/>
  <c r="R964"/>
  <c r="N463"/>
  <c r="L780"/>
  <c r="L1026"/>
  <c r="O957"/>
  <c r="L942"/>
  <c r="A1189"/>
  <c r="O911"/>
  <c r="P1011"/>
  <c r="B819"/>
  <c r="B1253"/>
  <c r="O864"/>
  <c r="R1165"/>
  <c r="L1115"/>
  <c r="O1128"/>
  <c r="N1075"/>
  <c r="B407"/>
  <c r="Q700"/>
  <c r="O1143"/>
  <c r="B1124"/>
  <c r="B1036"/>
  <c r="L305"/>
  <c r="P803"/>
  <c r="D1007"/>
  <c r="A1344"/>
  <c r="B1053"/>
  <c r="R957"/>
  <c r="L907"/>
  <c r="O920"/>
  <c r="N867"/>
  <c r="B248"/>
  <c r="O283"/>
  <c r="O719"/>
  <c r="N497"/>
  <c r="A540"/>
  <c r="N736"/>
  <c r="L548"/>
  <c r="O763"/>
  <c r="Q971"/>
  <c r="N655"/>
  <c r="P1160"/>
  <c r="P941"/>
  <c r="P186"/>
  <c r="Q1119"/>
  <c r="Q352"/>
  <c r="P1076"/>
  <c r="P174"/>
  <c r="R565"/>
  <c r="N471"/>
  <c r="D673"/>
  <c r="Q77"/>
  <c r="P674"/>
  <c r="A179"/>
  <c r="Q91"/>
  <c r="A649"/>
  <c r="L519"/>
  <c r="D260"/>
  <c r="A348"/>
  <c r="L515"/>
  <c r="P238"/>
  <c r="A483"/>
  <c r="O596"/>
  <c r="Q797"/>
  <c r="P315"/>
  <c r="R602"/>
  <c r="Q1155"/>
  <c r="A298"/>
  <c r="D560"/>
  <c r="B720"/>
  <c r="A847"/>
  <c r="A336"/>
  <c r="A400"/>
  <c r="N688"/>
  <c r="D596"/>
  <c r="R678"/>
  <c r="D746"/>
  <c r="D1090"/>
  <c r="L777"/>
  <c r="P1112"/>
  <c r="L615"/>
  <c r="O1175"/>
  <c r="B481"/>
  <c r="D1134"/>
  <c r="R657"/>
  <c r="P1028"/>
  <c r="O151"/>
  <c r="R513"/>
  <c r="Q590"/>
  <c r="N928"/>
  <c r="Q1152"/>
  <c r="L315"/>
  <c r="A759"/>
  <c r="O649"/>
  <c r="D760"/>
  <c r="O437"/>
  <c r="D332"/>
  <c r="R752"/>
  <c r="Q366"/>
  <c r="A755"/>
  <c r="B778"/>
  <c r="N624"/>
  <c r="O413"/>
  <c r="L322"/>
  <c r="R744"/>
  <c r="D292"/>
  <c r="A747"/>
  <c r="B770"/>
  <c r="N616"/>
  <c r="B557"/>
  <c r="L1160"/>
  <c r="L574"/>
  <c r="Q323"/>
  <c r="A324"/>
  <c r="R780"/>
  <c r="Q803"/>
  <c r="L762"/>
  <c r="N1014"/>
  <c r="A703"/>
  <c r="L724"/>
  <c r="A837"/>
  <c r="D1032"/>
  <c r="L1002"/>
  <c r="L860"/>
  <c r="R1064"/>
  <c r="O933"/>
  <c r="Q1023"/>
  <c r="B886"/>
  <c r="A917"/>
  <c r="Q253"/>
  <c r="B726"/>
  <c r="B944"/>
  <c r="Q1187"/>
  <c r="P493"/>
  <c r="Q482"/>
  <c r="L490"/>
  <c r="L614"/>
  <c r="A707"/>
  <c r="B730"/>
  <c r="B568"/>
  <c r="Q523"/>
  <c r="B662"/>
  <c r="R700"/>
  <c r="Q723"/>
  <c r="L698"/>
  <c r="N950"/>
  <c r="L392"/>
  <c r="R421"/>
  <c r="P658"/>
  <c r="P692"/>
  <c r="O715"/>
  <c r="D634"/>
  <c r="P218"/>
  <c r="O44"/>
  <c r="A459"/>
  <c r="D63"/>
  <c r="Q719"/>
  <c r="N930"/>
  <c r="A977"/>
  <c r="B976"/>
  <c r="O765"/>
  <c r="Q499"/>
  <c r="D589"/>
  <c r="N1150"/>
  <c r="L1136"/>
  <c r="B1148"/>
  <c r="R1006"/>
  <c r="N164"/>
  <c r="Q1069"/>
  <c r="A1173"/>
  <c r="L1028"/>
  <c r="B1048"/>
  <c r="R922"/>
  <c r="P696"/>
  <c r="D545"/>
  <c r="O418"/>
  <c r="D976"/>
  <c r="R504"/>
  <c r="D644"/>
  <c r="A855"/>
  <c r="Q901"/>
  <c r="O329"/>
  <c r="P582"/>
  <c r="B419"/>
  <c r="R798"/>
  <c r="D640"/>
  <c r="P662"/>
  <c r="R754"/>
  <c r="L306"/>
  <c r="P574"/>
  <c r="P399"/>
  <c r="R774"/>
  <c r="D632"/>
  <c r="P654"/>
  <c r="R746"/>
  <c r="N439"/>
  <c r="P17"/>
  <c r="N714"/>
  <c r="D525"/>
  <c r="L654"/>
  <c r="A659"/>
  <c r="B682"/>
  <c r="L487"/>
  <c r="A55"/>
  <c r="L790"/>
  <c r="L802"/>
  <c r="L912"/>
  <c r="R649"/>
  <c r="P968"/>
  <c r="P449"/>
  <c r="O1031"/>
  <c r="A650"/>
  <c r="D990"/>
  <c r="D535"/>
  <c r="R876"/>
  <c r="A475"/>
  <c r="A723"/>
  <c r="P479"/>
  <c r="N1096"/>
  <c r="A1044"/>
  <c r="A1039"/>
  <c r="P1117"/>
  <c r="B1102"/>
  <c r="B847"/>
  <c r="N1060"/>
  <c r="Q1160"/>
  <c r="R898"/>
  <c r="R1008"/>
  <c r="Q185"/>
  <c r="D1126"/>
  <c r="Q968"/>
  <c r="A955"/>
  <c r="R530"/>
  <c r="Q390"/>
  <c r="O821"/>
  <c r="A881"/>
  <c r="R499"/>
  <c r="A1175"/>
  <c r="N993"/>
  <c r="A849"/>
  <c r="B1119"/>
  <c r="N1196"/>
  <c r="A1036"/>
  <c r="A1091"/>
  <c r="L526"/>
  <c r="D608"/>
  <c r="O869"/>
  <c r="D910"/>
  <c r="O486"/>
  <c r="A1199"/>
  <c r="N1041"/>
  <c r="D878"/>
  <c r="B1167"/>
  <c r="N828"/>
  <c r="B1172"/>
  <c r="R1026"/>
  <c r="A1161"/>
  <c r="Q1017"/>
  <c r="Q382"/>
  <c r="Q1120"/>
  <c r="B942"/>
  <c r="Q840"/>
  <c r="N809"/>
  <c r="Q1041"/>
  <c r="R831"/>
  <c r="P635"/>
  <c r="R1121"/>
  <c r="N685"/>
  <c r="A986"/>
  <c r="N935"/>
  <c r="B949"/>
  <c r="P665"/>
  <c r="A403"/>
  <c r="D208"/>
  <c r="B445"/>
  <c r="Q588"/>
  <c r="P949"/>
  <c r="Q911"/>
  <c r="N617"/>
  <c r="N567"/>
  <c r="R913"/>
  <c r="O638"/>
  <c r="B779"/>
  <c r="A728"/>
  <c r="N741"/>
  <c r="D1157"/>
  <c r="P424"/>
  <c r="L968"/>
  <c r="R556"/>
  <c r="Q673"/>
  <c r="A472"/>
  <c r="L543"/>
  <c r="D802"/>
  <c r="A291"/>
  <c r="P740"/>
  <c r="B1092"/>
  <c r="D1128"/>
  <c r="N862"/>
  <c r="A398"/>
  <c r="B1014"/>
  <c r="O406"/>
  <c r="D988"/>
  <c r="A450"/>
  <c r="L532"/>
  <c r="D728"/>
  <c r="Q955"/>
  <c r="N639"/>
  <c r="B558"/>
  <c r="A516"/>
  <c r="P254"/>
  <c r="N7"/>
  <c r="L362"/>
  <c r="D860"/>
  <c r="A785"/>
  <c r="B379"/>
  <c r="R610"/>
  <c r="R420"/>
  <c r="Q579"/>
  <c r="P882"/>
  <c r="A803"/>
  <c r="L282"/>
  <c r="N664"/>
  <c r="N856"/>
  <c r="B142"/>
  <c r="P392"/>
  <c r="Q553"/>
  <c r="D585"/>
  <c r="B363"/>
  <c r="Q394"/>
  <c r="D754"/>
  <c r="A1073"/>
  <c r="L728"/>
  <c r="D373"/>
  <c r="P258"/>
  <c r="D519"/>
  <c r="N395"/>
  <c r="O115"/>
  <c r="L880"/>
  <c r="B325"/>
  <c r="N830"/>
  <c r="L198"/>
  <c r="L357"/>
  <c r="D540"/>
  <c r="R662"/>
  <c r="D722"/>
  <c r="D1082"/>
  <c r="A758"/>
  <c r="B576"/>
  <c r="R648"/>
  <c r="N152"/>
  <c r="Q757"/>
  <c r="Q485"/>
  <c r="B86"/>
  <c r="A520"/>
  <c r="P778"/>
  <c r="P764"/>
  <c r="O787"/>
  <c r="D690"/>
  <c r="Q369"/>
  <c r="L596"/>
  <c r="A504"/>
  <c r="P770"/>
  <c r="P748"/>
  <c r="O779"/>
  <c r="D682"/>
  <c r="A362"/>
  <c r="D862"/>
  <c r="O585"/>
  <c r="N522"/>
  <c r="Q350"/>
  <c r="N994"/>
  <c r="N750"/>
  <c r="A793"/>
  <c r="O813"/>
  <c r="N588"/>
  <c r="Q763"/>
  <c r="B158"/>
  <c r="L1192"/>
  <c r="R96"/>
  <c r="R1054"/>
  <c r="O370"/>
  <c r="Q1117"/>
  <c r="P234"/>
  <c r="L1076"/>
  <c r="A1105"/>
  <c r="R970"/>
  <c r="A687"/>
  <c r="L700"/>
  <c r="Q827"/>
  <c r="D1024"/>
  <c r="L994"/>
  <c r="L386"/>
  <c r="L784"/>
  <c r="P716"/>
  <c r="O739"/>
  <c r="N576"/>
  <c r="A557"/>
  <c r="Q671"/>
  <c r="P912"/>
  <c r="A953"/>
  <c r="B960"/>
  <c r="O749"/>
  <c r="B560"/>
  <c r="D514"/>
  <c r="B654"/>
  <c r="R692"/>
  <c r="Q715"/>
  <c r="L690"/>
  <c r="N942"/>
  <c r="L910"/>
  <c r="O583"/>
  <c r="O488"/>
  <c r="D684"/>
  <c r="L539"/>
  <c r="D712"/>
  <c r="P742"/>
  <c r="A304"/>
  <c r="R588"/>
  <c r="P515"/>
  <c r="O661"/>
  <c r="N1168"/>
  <c r="A1156"/>
  <c r="A1095"/>
  <c r="N833"/>
  <c r="B1158"/>
  <c r="B959"/>
  <c r="N1116"/>
  <c r="A876"/>
  <c r="A1011"/>
  <c r="Q483"/>
  <c r="P551"/>
  <c r="N1126"/>
  <c r="L1128"/>
  <c r="N424"/>
  <c r="N445"/>
  <c r="O211"/>
  <c r="D648"/>
  <c r="D199"/>
  <c r="L522"/>
  <c r="Q426"/>
  <c r="N593"/>
  <c r="Q637"/>
  <c r="L660"/>
  <c r="N816"/>
  <c r="D310"/>
  <c r="P512"/>
  <c r="L407"/>
  <c r="N577"/>
  <c r="Q621"/>
  <c r="L652"/>
  <c r="N808"/>
  <c r="Q1011"/>
  <c r="N42"/>
  <c r="N192"/>
  <c r="R309"/>
  <c r="R589"/>
  <c r="P668"/>
  <c r="O691"/>
  <c r="D610"/>
  <c r="Q113"/>
  <c r="Q735"/>
  <c r="P846"/>
  <c r="Q1083"/>
  <c r="L166"/>
  <c r="L1194"/>
  <c r="P1062"/>
  <c r="Q237"/>
  <c r="O1125"/>
  <c r="N204"/>
  <c r="D1084"/>
  <c r="L1110"/>
  <c r="L432"/>
  <c r="N946"/>
  <c r="N656"/>
  <c r="B345"/>
  <c r="Q864"/>
  <c r="Q340"/>
  <c r="Q716"/>
  <c r="P501"/>
  <c r="P667"/>
  <c r="Q328"/>
  <c r="R767"/>
  <c r="A943"/>
  <c r="N1098"/>
  <c r="L868"/>
  <c r="N455"/>
  <c r="R641"/>
  <c r="P1164"/>
  <c r="R456"/>
  <c r="N401"/>
  <c r="Q574"/>
  <c r="B920"/>
  <c r="Q1136"/>
  <c r="B880"/>
  <c r="P813"/>
  <c r="B950"/>
  <c r="D939"/>
  <c r="Q905"/>
  <c r="Q856"/>
  <c r="D459"/>
  <c r="D478"/>
  <c r="P620"/>
  <c r="R634"/>
  <c r="N944"/>
  <c r="A788"/>
  <c r="P908"/>
  <c r="P861"/>
  <c r="B974"/>
  <c r="D987"/>
  <c r="N932"/>
  <c r="A1084"/>
  <c r="A1115"/>
  <c r="N873"/>
  <c r="B1106"/>
  <c r="P539"/>
  <c r="D1056"/>
  <c r="R1088"/>
  <c r="N914"/>
  <c r="R687"/>
  <c r="B1074"/>
  <c r="Q1210"/>
  <c r="L995"/>
  <c r="A942"/>
  <c r="Q1054"/>
  <c r="A518"/>
  <c r="Q560"/>
  <c r="B425"/>
  <c r="D789"/>
  <c r="R464"/>
  <c r="D1050"/>
  <c r="B749"/>
  <c r="L1092"/>
  <c r="L607"/>
  <c r="B946"/>
  <c r="B1015"/>
  <c r="L787"/>
  <c r="B735"/>
  <c r="Q806"/>
  <c r="P1155"/>
  <c r="D1105"/>
  <c r="Q1118"/>
  <c r="L977"/>
  <c r="L123"/>
  <c r="Q312"/>
  <c r="L411"/>
  <c r="P688"/>
  <c r="R654"/>
  <c r="D533"/>
  <c r="Q414"/>
  <c r="Q283"/>
  <c r="O601"/>
  <c r="R714"/>
  <c r="R822"/>
  <c r="L1098"/>
  <c r="O231"/>
  <c r="A175"/>
  <c r="D1067"/>
  <c r="L1172"/>
  <c r="L1014"/>
  <c r="O591"/>
  <c r="P732"/>
  <c r="Q819"/>
  <c r="D1120"/>
  <c r="Q434"/>
  <c r="A1013"/>
  <c r="Q342"/>
  <c r="L375"/>
  <c r="N550"/>
  <c r="D413"/>
  <c r="O713"/>
  <c r="L234"/>
  <c r="D738"/>
  <c r="N232"/>
  <c r="A641"/>
  <c r="P467"/>
  <c r="P812"/>
  <c r="B331"/>
  <c r="D730"/>
  <c r="B1044"/>
  <c r="Q919"/>
  <c r="A544"/>
  <c r="O243"/>
  <c r="O607"/>
  <c r="A821"/>
  <c r="N417"/>
  <c r="L810"/>
  <c r="N1062"/>
  <c r="Q697"/>
  <c r="B387"/>
  <c r="N904"/>
  <c r="D1080"/>
  <c r="L1050"/>
  <c r="B918"/>
  <c r="R1112"/>
  <c r="O981"/>
  <c r="Q1071"/>
  <c r="D940"/>
  <c r="L966"/>
  <c r="R467"/>
  <c r="L720"/>
  <c r="A817"/>
  <c r="P313"/>
  <c r="D487"/>
  <c r="L126"/>
  <c r="B154"/>
  <c r="L726"/>
  <c r="A763"/>
  <c r="B786"/>
  <c r="L516"/>
  <c r="P246"/>
  <c r="B782"/>
  <c r="R756"/>
  <c r="Q787"/>
  <c r="L746"/>
  <c r="N998"/>
  <c r="N506"/>
  <c r="B214"/>
  <c r="B774"/>
  <c r="R748"/>
  <c r="Q771"/>
  <c r="L738"/>
  <c r="N990"/>
  <c r="N960"/>
  <c r="B494"/>
  <c r="B571"/>
  <c r="D796"/>
  <c r="O657"/>
  <c r="D776"/>
  <c r="P798"/>
  <c r="N441"/>
  <c r="O475"/>
  <c r="Q733"/>
  <c r="O757"/>
  <c r="A833"/>
  <c r="L1225"/>
  <c r="A1143"/>
  <c r="N929"/>
  <c r="L102"/>
  <c r="B1055"/>
  <c r="N1164"/>
  <c r="A972"/>
  <c r="A1059"/>
  <c r="N580"/>
  <c r="Q755"/>
  <c r="D196"/>
  <c r="L1184"/>
  <c r="B1196"/>
  <c r="D489"/>
  <c r="O679"/>
  <c r="R708"/>
  <c r="Q739"/>
  <c r="Q265"/>
  <c r="O392"/>
  <c r="D636"/>
  <c r="Q470"/>
  <c r="D696"/>
  <c r="P718"/>
  <c r="R802"/>
  <c r="N560"/>
  <c r="A541"/>
  <c r="Q663"/>
  <c r="A903"/>
  <c r="A945"/>
  <c r="B952"/>
  <c r="O741"/>
  <c r="D1122"/>
  <c r="R390"/>
  <c r="O411"/>
  <c r="A679"/>
  <c r="N740"/>
  <c r="Q709"/>
  <c r="L732"/>
  <c r="B455"/>
  <c r="B804"/>
  <c r="D517"/>
  <c r="N776"/>
  <c r="L545"/>
  <c r="Q976"/>
  <c r="D475"/>
  <c r="N653"/>
  <c r="A859"/>
  <c r="P779"/>
  <c r="P361"/>
  <c r="D697"/>
  <c r="L150"/>
  <c r="R572"/>
  <c r="P499"/>
  <c r="O637"/>
  <c r="N1160"/>
  <c r="B708"/>
  <c r="P511"/>
  <c r="N604"/>
  <c r="Q645"/>
  <c r="D165"/>
  <c r="N658"/>
  <c r="A392"/>
  <c r="L606"/>
  <c r="A635"/>
  <c r="B666"/>
  <c r="D449"/>
  <c r="L145"/>
  <c r="N650"/>
  <c r="B367"/>
  <c r="D597"/>
  <c r="A627"/>
  <c r="B650"/>
  <c r="N429"/>
  <c r="R216"/>
  <c r="L1064"/>
  <c r="O447"/>
  <c r="P408"/>
  <c r="A596"/>
  <c r="R660"/>
  <c r="Q691"/>
  <c r="L666"/>
  <c r="Q917"/>
  <c r="R704"/>
  <c r="B762"/>
  <c r="P266"/>
  <c r="D936"/>
  <c r="R902"/>
  <c r="D327"/>
  <c r="R968"/>
  <c r="R816"/>
  <c r="Q927"/>
  <c r="D315"/>
  <c r="B369"/>
  <c r="R1162"/>
  <c r="L774"/>
  <c r="L778"/>
  <c r="N902"/>
  <c r="R633"/>
  <c r="P960"/>
  <c r="P417"/>
  <c r="O1023"/>
  <c r="A634"/>
  <c r="D982"/>
  <c r="D503"/>
  <c r="P1104"/>
  <c r="P925"/>
  <c r="Q965"/>
  <c r="Q967"/>
  <c r="D1172"/>
  <c r="O867"/>
  <c r="N321"/>
  <c r="Q582"/>
  <c r="D714"/>
  <c r="D1066"/>
  <c r="D739"/>
  <c r="P1096"/>
  <c r="O566"/>
  <c r="O1159"/>
  <c r="O382"/>
  <c r="D1118"/>
  <c r="R625"/>
  <c r="P1012"/>
  <c r="N694"/>
  <c r="R758"/>
  <c r="D762"/>
  <c r="D1098"/>
  <c r="A598"/>
  <c r="P1120"/>
  <c r="L631"/>
  <c r="O1183"/>
  <c r="R519"/>
  <c r="D1142"/>
  <c r="Q904"/>
  <c r="D555"/>
  <c r="Q694"/>
  <c r="P517"/>
  <c r="R424"/>
  <c r="P900"/>
  <c r="P797"/>
  <c r="B896"/>
  <c r="O314"/>
  <c r="L206"/>
  <c r="D1043"/>
  <c r="N815"/>
  <c r="O398"/>
  <c r="O760"/>
  <c r="O1122"/>
  <c r="L1061"/>
  <c r="L1077"/>
  <c r="R599"/>
  <c r="A1237"/>
  <c r="A326"/>
  <c r="R1070"/>
  <c r="D1102"/>
  <c r="P1146"/>
  <c r="O1099"/>
  <c r="D835"/>
  <c r="Q596"/>
  <c r="P1023"/>
  <c r="R667"/>
  <c r="R871"/>
  <c r="O810"/>
  <c r="O826"/>
  <c r="R495"/>
  <c r="N1531"/>
  <c r="D978"/>
  <c r="P596"/>
  <c r="N337"/>
  <c r="D766"/>
  <c r="Q486"/>
  <c r="Q530"/>
  <c r="N1110"/>
  <c r="P730"/>
  <c r="D353"/>
  <c r="N992"/>
  <c r="Q520"/>
  <c r="P966"/>
  <c r="O935"/>
  <c r="R655"/>
  <c r="N972"/>
  <c r="N116"/>
  <c r="P187"/>
  <c r="L571"/>
  <c r="R690"/>
  <c r="L952"/>
  <c r="B526"/>
  <c r="Q641"/>
  <c r="A809"/>
  <c r="Q398"/>
  <c r="D325"/>
  <c r="N449"/>
  <c r="A464"/>
  <c r="D808"/>
  <c r="L794"/>
  <c r="L396"/>
  <c r="O333"/>
  <c r="L503"/>
  <c r="R804"/>
  <c r="P359"/>
  <c r="L786"/>
  <c r="N1038"/>
  <c r="N1008"/>
  <c r="O384"/>
  <c r="A697"/>
  <c r="D908"/>
  <c r="O745"/>
  <c r="D832"/>
  <c r="P395"/>
  <c r="O861"/>
  <c r="Q371"/>
  <c r="L591"/>
  <c r="Q424"/>
  <c r="L333"/>
  <c r="N303"/>
  <c r="R1102"/>
  <c r="Q380"/>
  <c r="Q1165"/>
  <c r="O402"/>
  <c r="L1124"/>
  <c r="N1162"/>
  <c r="R1018"/>
  <c r="Q689"/>
  <c r="L142"/>
  <c r="R894"/>
  <c r="D1072"/>
  <c r="L1042"/>
  <c r="D562"/>
  <c r="R525"/>
  <c r="P772"/>
  <c r="O795"/>
  <c r="N198"/>
  <c r="A439"/>
  <c r="Q783"/>
  <c r="N970"/>
  <c r="A1009"/>
  <c r="N742"/>
  <c r="O797"/>
  <c r="N185"/>
  <c r="A423"/>
  <c r="Q775"/>
  <c r="N962"/>
  <c r="A1001"/>
  <c r="B1000"/>
  <c r="O789"/>
  <c r="D1170"/>
  <c r="N182"/>
  <c r="L94"/>
  <c r="A799"/>
  <c r="N317"/>
  <c r="Q765"/>
  <c r="L796"/>
  <c r="Q558"/>
  <c r="N412"/>
  <c r="R740"/>
  <c r="P435"/>
  <c r="B872"/>
  <c r="Q1072"/>
  <c r="Q841"/>
  <c r="Q750"/>
  <c r="P916"/>
  <c r="D875"/>
  <c r="A867"/>
  <c r="Q792"/>
  <c r="O322"/>
  <c r="O443"/>
  <c r="Q717"/>
  <c r="O733"/>
  <c r="A823"/>
  <c r="L1217"/>
  <c r="Q306"/>
  <c r="D756"/>
  <c r="L922"/>
  <c r="A961"/>
  <c r="B412"/>
  <c r="L335"/>
  <c r="A631"/>
  <c r="N716"/>
  <c r="Q693"/>
  <c r="L716"/>
  <c r="A416"/>
  <c r="D200"/>
  <c r="O376"/>
  <c r="D620"/>
  <c r="B451"/>
  <c r="D688"/>
  <c r="P710"/>
  <c r="R794"/>
  <c r="R431"/>
  <c r="L416"/>
  <c r="Q256"/>
  <c r="R688"/>
  <c r="L766"/>
  <c r="A715"/>
  <c r="B738"/>
  <c r="N585"/>
  <c r="B179"/>
  <c r="D790"/>
  <c r="O508"/>
  <c r="D970"/>
  <c r="O494"/>
  <c r="P1016"/>
  <c r="B621"/>
  <c r="O1079"/>
  <c r="A746"/>
  <c r="D1038"/>
  <c r="N663"/>
  <c r="P932"/>
  <c r="B772"/>
  <c r="R497"/>
  <c r="N752"/>
  <c r="L481"/>
  <c r="O235"/>
  <c r="L202"/>
  <c r="D313"/>
  <c r="A651"/>
  <c r="B674"/>
  <c r="A567"/>
  <c r="O91"/>
  <c r="O492"/>
  <c r="P644"/>
  <c r="O667"/>
  <c r="O588"/>
  <c r="D167"/>
  <c r="A559"/>
  <c r="O597"/>
  <c r="N473"/>
  <c r="P636"/>
  <c r="O659"/>
  <c r="O572"/>
  <c r="N1182"/>
  <c r="N1152"/>
  <c r="O308"/>
  <c r="D458"/>
  <c r="Q607"/>
  <c r="P864"/>
  <c r="A911"/>
  <c r="B928"/>
  <c r="O717"/>
  <c r="O249"/>
  <c r="A993"/>
  <c r="N1054"/>
  <c r="L1080"/>
  <c r="N1090"/>
  <c r="R958"/>
  <c r="A1165"/>
  <c r="Q1021"/>
  <c r="B1116"/>
  <c r="L980"/>
  <c r="Q468"/>
  <c r="A865"/>
  <c r="Q727"/>
  <c r="P814"/>
  <c r="Q1075"/>
  <c r="A207"/>
  <c r="L1186"/>
  <c r="P1054"/>
  <c r="D335"/>
  <c r="O1117"/>
  <c r="N132"/>
  <c r="D1076"/>
  <c r="A370"/>
  <c r="O598"/>
  <c r="B1006"/>
  <c r="A1049"/>
  <c r="R810"/>
  <c r="L1102"/>
  <c r="P970"/>
  <c r="L616"/>
  <c r="A805"/>
  <c r="D264"/>
  <c r="D455"/>
  <c r="A530"/>
  <c r="P1190"/>
  <c r="R860"/>
  <c r="O358"/>
  <c r="R415"/>
  <c r="N172"/>
  <c r="O287"/>
  <c r="P1106"/>
  <c r="Q358"/>
  <c r="D421"/>
  <c r="L313"/>
  <c r="D551"/>
  <c r="N427"/>
  <c r="B198"/>
  <c r="B890"/>
  <c r="B357"/>
  <c r="L840"/>
  <c r="L270"/>
  <c r="P1036"/>
  <c r="B661"/>
  <c r="O1027"/>
  <c r="A642"/>
  <c r="Q875"/>
  <c r="R888"/>
  <c r="Q1047"/>
  <c r="R371"/>
  <c r="B866"/>
  <c r="D627"/>
  <c r="P1191"/>
  <c r="R1051"/>
  <c r="N1458"/>
  <c r="P473"/>
  <c r="R1223"/>
  <c r="R1239"/>
  <c r="A952"/>
  <c r="B1333"/>
  <c r="D674"/>
  <c r="P1080"/>
  <c r="N311"/>
  <c r="R986"/>
  <c r="P317"/>
  <c r="B577"/>
  <c r="D961"/>
  <c r="R843"/>
  <c r="N1354"/>
  <c r="Q876"/>
  <c r="N781"/>
  <c r="D1127"/>
  <c r="Q1140"/>
  <c r="B1411"/>
  <c r="A1101"/>
  <c r="B764"/>
  <c r="A292"/>
  <c r="B972"/>
  <c r="A480"/>
  <c r="R533"/>
  <c r="O909"/>
  <c r="D700"/>
  <c r="L610"/>
  <c r="D1146"/>
  <c r="A868"/>
  <c r="R1150"/>
  <c r="R1160"/>
  <c r="D515"/>
  <c r="D1182"/>
  <c r="Q984"/>
  <c r="R1066"/>
  <c r="P722"/>
  <c r="D818"/>
  <c r="N984"/>
  <c r="R619"/>
  <c r="R760"/>
  <c r="O721"/>
  <c r="B347"/>
  <c r="R452"/>
  <c r="A499"/>
  <c r="D606"/>
  <c r="Q805"/>
  <c r="B343"/>
  <c r="N1046"/>
  <c r="Q479"/>
  <c r="D852"/>
  <c r="N758"/>
  <c r="N806"/>
  <c r="N200"/>
  <c r="O837"/>
  <c r="R112"/>
  <c r="A595"/>
  <c r="B486"/>
  <c r="P523"/>
  <c r="Q534"/>
  <c r="P351"/>
  <c r="P854"/>
  <c r="L547"/>
  <c r="L59"/>
  <c r="O520"/>
  <c r="O853"/>
  <c r="N900"/>
  <c r="R447"/>
  <c r="A1191"/>
  <c r="N1025"/>
  <c r="N868"/>
  <c r="B1151"/>
  <c r="L812"/>
  <c r="A1068"/>
  <c r="A1107"/>
  <c r="O281"/>
  <c r="L575"/>
  <c r="Q392"/>
  <c r="L301"/>
  <c r="R351"/>
  <c r="A777"/>
  <c r="O799"/>
  <c r="R772"/>
  <c r="Q795"/>
  <c r="B546"/>
  <c r="N469"/>
  <c r="D748"/>
  <c r="O625"/>
  <c r="D752"/>
  <c r="P774"/>
  <c r="B403"/>
  <c r="B530"/>
  <c r="L431"/>
  <c r="D740"/>
  <c r="O609"/>
  <c r="D744"/>
  <c r="P766"/>
  <c r="P383"/>
  <c r="B874"/>
  <c r="B408"/>
  <c r="P412"/>
  <c r="R800"/>
  <c r="N481"/>
  <c r="A771"/>
  <c r="B794"/>
  <c r="N640"/>
  <c r="A513"/>
  <c r="N772"/>
  <c r="D650"/>
  <c r="D1034"/>
  <c r="A662"/>
  <c r="P1064"/>
  <c r="B717"/>
  <c r="O1127"/>
  <c r="O644"/>
  <c r="D1086"/>
  <c r="N759"/>
  <c r="P980"/>
  <c r="R374"/>
  <c r="R732"/>
  <c r="R377"/>
  <c r="L862"/>
  <c r="Q1056"/>
  <c r="B150"/>
  <c r="A639"/>
  <c r="L507"/>
  <c r="D704"/>
  <c r="D198"/>
  <c r="N470"/>
  <c r="R640"/>
  <c r="L718"/>
  <c r="A699"/>
  <c r="B722"/>
  <c r="N553"/>
  <c r="N414"/>
  <c r="L319"/>
  <c r="A623"/>
  <c r="N700"/>
  <c r="Q685"/>
  <c r="L708"/>
  <c r="D397"/>
  <c r="Q1059"/>
  <c r="N129"/>
  <c r="B514"/>
  <c r="L351"/>
  <c r="P714"/>
  <c r="P724"/>
  <c r="O747"/>
  <c r="D658"/>
  <c r="A358"/>
  <c r="O743"/>
  <c r="Q861"/>
  <c r="Q1139"/>
  <c r="Q336"/>
  <c r="L309"/>
  <c r="P1110"/>
  <c r="R459"/>
  <c r="O1173"/>
  <c r="P290"/>
  <c r="D1132"/>
  <c r="L1158"/>
  <c r="N266"/>
  <c r="D782"/>
  <c r="O452"/>
  <c r="D962"/>
  <c r="R455"/>
  <c r="A455"/>
  <c r="L672"/>
  <c r="P652"/>
  <c r="O683"/>
  <c r="N158"/>
  <c r="B95"/>
  <c r="A500"/>
  <c r="R644"/>
  <c r="Q667"/>
  <c r="L650"/>
  <c r="L898"/>
  <c r="R130"/>
  <c r="O316"/>
  <c r="D481"/>
  <c r="R636"/>
  <c r="Q659"/>
  <c r="L642"/>
  <c r="P888"/>
  <c r="P852"/>
  <c r="Q172"/>
  <c r="N224"/>
  <c r="O528"/>
  <c r="D329"/>
  <c r="D656"/>
  <c r="P678"/>
  <c r="R770"/>
  <c r="O193"/>
  <c r="A731"/>
  <c r="L531"/>
  <c r="N1112"/>
  <c r="A1060"/>
  <c r="A1047"/>
  <c r="P1133"/>
  <c r="B1110"/>
  <c r="B863"/>
  <c r="N1068"/>
  <c r="R779"/>
  <c r="A963"/>
  <c r="R696"/>
  <c r="B746"/>
  <c r="B190"/>
  <c r="D928"/>
  <c r="A893"/>
  <c r="N292"/>
  <c r="R960"/>
  <c r="N447"/>
  <c r="R918"/>
  <c r="R264"/>
  <c r="Q488"/>
  <c r="P1150"/>
  <c r="O1167"/>
  <c r="D1051"/>
  <c r="L924"/>
  <c r="Q536"/>
  <c r="R1154"/>
  <c r="P555"/>
  <c r="L804"/>
  <c r="A885"/>
  <c r="D1064"/>
  <c r="L1034"/>
  <c r="N898"/>
  <c r="R1096"/>
  <c r="O965"/>
  <c r="Q1055"/>
  <c r="D924"/>
  <c r="L950"/>
  <c r="R403"/>
  <c r="Q801"/>
  <c r="N425"/>
  <c r="Q923"/>
  <c r="D1088"/>
  <c r="L1058"/>
  <c r="P926"/>
  <c r="R1120"/>
  <c r="O989"/>
  <c r="Q1079"/>
  <c r="D948"/>
  <c r="R280"/>
  <c r="P1130"/>
  <c r="D351"/>
  <c r="O1121"/>
  <c r="Q542"/>
  <c r="L870"/>
  <c r="D923"/>
  <c r="D427"/>
  <c r="R1044"/>
  <c r="N252"/>
  <c r="L917"/>
  <c r="P637"/>
  <c r="B1569"/>
  <c r="Q676"/>
  <c r="P809"/>
  <c r="P759"/>
  <c r="D773"/>
  <c r="B1227"/>
  <c r="D228"/>
  <c r="Q177"/>
  <c r="Q1133"/>
  <c r="P996"/>
  <c r="R924"/>
  <c r="O1137"/>
  <c r="L667"/>
  <c r="N1185"/>
  <c r="B1465"/>
  <c r="N1215"/>
  <c r="A582"/>
  <c r="R727"/>
  <c r="R743"/>
  <c r="L1047"/>
  <c r="Q699"/>
  <c r="A1177"/>
  <c r="Q1093"/>
  <c r="B1076"/>
  <c r="N1026"/>
  <c r="P337"/>
  <c r="P787"/>
  <c r="D991"/>
  <c r="A1336"/>
  <c r="B1037"/>
  <c r="R941"/>
  <c r="L891"/>
  <c r="Q889"/>
  <c r="A1041"/>
  <c r="P353"/>
  <c r="N228"/>
  <c r="N743"/>
  <c r="P1116"/>
  <c r="N508"/>
  <c r="R684"/>
  <c r="B359"/>
  <c r="A843"/>
  <c r="Q1040"/>
  <c r="R820"/>
  <c r="Q718"/>
  <c r="Q897"/>
  <c r="D843"/>
  <c r="B848"/>
  <c r="D761"/>
  <c r="Q356"/>
  <c r="L590"/>
  <c r="R788"/>
  <c r="R473"/>
  <c r="Q881"/>
  <c r="Q1088"/>
  <c r="A851"/>
  <c r="Q766"/>
  <c r="B926"/>
  <c r="D891"/>
  <c r="P876"/>
  <c r="Q808"/>
  <c r="B361"/>
  <c r="L573"/>
  <c r="B317"/>
  <c r="O324"/>
  <c r="A263"/>
  <c r="A678"/>
  <c r="B226"/>
  <c r="B166"/>
  <c r="O1163"/>
  <c r="D947"/>
  <c r="A720"/>
  <c r="P1135"/>
  <c r="Q604"/>
  <c r="B593"/>
  <c r="R946"/>
  <c r="O1091"/>
  <c r="B999"/>
  <c r="B529"/>
  <c r="B1457"/>
  <c r="Q860"/>
  <c r="R791"/>
  <c r="O255"/>
  <c r="P829"/>
  <c r="O1165"/>
  <c r="A915"/>
  <c r="N319"/>
  <c r="N922"/>
  <c r="N668"/>
  <c r="O725"/>
  <c r="L1176"/>
  <c r="L986"/>
  <c r="P1142"/>
  <c r="O1111"/>
  <c r="B1023"/>
  <c r="L1060"/>
  <c r="D898"/>
  <c r="P1058"/>
  <c r="O348"/>
  <c r="O773"/>
  <c r="Q42"/>
  <c r="L1010"/>
  <c r="P1166"/>
  <c r="O1135"/>
  <c r="B1071"/>
  <c r="L1084"/>
  <c r="L926"/>
  <c r="P1082"/>
  <c r="O979"/>
  <c r="D565"/>
  <c r="Q832"/>
  <c r="N383"/>
  <c r="P1148"/>
  <c r="A374"/>
  <c r="B1127"/>
  <c r="A718"/>
  <c r="A1400"/>
  <c r="B1165"/>
  <c r="R1069"/>
  <c r="L1019"/>
  <c r="O1032"/>
  <c r="N979"/>
  <c r="D501"/>
  <c r="Q572"/>
  <c r="O999"/>
  <c r="D407"/>
  <c r="P837"/>
  <c r="N844"/>
  <c r="R699"/>
  <c r="N359"/>
  <c r="R817"/>
  <c r="D447"/>
  <c r="B683"/>
  <c r="B627"/>
  <c r="B643"/>
  <c r="D1061"/>
  <c r="A705"/>
  <c r="L992"/>
  <c r="B1080"/>
  <c r="A905"/>
  <c r="B677"/>
  <c r="Q873"/>
  <c r="B903"/>
  <c r="N1071"/>
  <c r="P615"/>
  <c r="O1066"/>
  <c r="B667"/>
  <c r="P607"/>
  <c r="L1138"/>
  <c r="B605"/>
  <c r="A907"/>
  <c r="B1135"/>
  <c r="L1164"/>
  <c r="L1006"/>
  <c r="R864"/>
  <c r="O623"/>
  <c r="N433"/>
  <c r="D954"/>
  <c r="R407"/>
  <c r="P1000"/>
  <c r="L577"/>
  <c r="O1063"/>
  <c r="A714"/>
  <c r="D1022"/>
  <c r="N631"/>
  <c r="O915"/>
  <c r="R438"/>
  <c r="N477"/>
  <c r="O540"/>
  <c r="D986"/>
  <c r="L533"/>
  <c r="P1024"/>
  <c r="B637"/>
  <c r="O1087"/>
  <c r="A762"/>
  <c r="D1046"/>
  <c r="N679"/>
  <c r="P940"/>
  <c r="L537"/>
  <c r="O931"/>
  <c r="D499"/>
  <c r="L294"/>
  <c r="R1078"/>
  <c r="L262"/>
  <c r="R994"/>
  <c r="P349"/>
  <c r="O604"/>
  <c r="Q982"/>
  <c r="R859"/>
  <c r="N1362"/>
  <c r="Q892"/>
  <c r="N797"/>
  <c r="D1143"/>
  <c r="Q1156"/>
  <c r="B1419"/>
  <c r="B992"/>
  <c r="A466"/>
  <c r="B290"/>
  <c r="D156"/>
  <c r="O498"/>
  <c r="O1017"/>
  <c r="Q500"/>
  <c r="B995"/>
  <c r="O1358"/>
  <c r="O1040"/>
  <c r="L517"/>
  <c r="N559"/>
  <c r="R423"/>
  <c r="L855"/>
  <c r="Q661"/>
  <c r="L1201"/>
  <c r="B1182"/>
  <c r="A924"/>
  <c r="N1001"/>
  <c r="Q1137"/>
  <c r="R991"/>
  <c r="D799"/>
  <c r="A1240"/>
  <c r="B845"/>
  <c r="A1146"/>
  <c r="N1095"/>
  <c r="B1109"/>
  <c r="R1094"/>
  <c r="R1152"/>
  <c r="L477"/>
  <c r="N1156"/>
  <c r="A1153"/>
  <c r="R1010"/>
  <c r="P583"/>
  <c r="B698"/>
  <c r="L134"/>
  <c r="O919"/>
  <c r="Q883"/>
  <c r="R224"/>
  <c r="R952"/>
  <c r="N415"/>
  <c r="A909"/>
  <c r="L349"/>
  <c r="Q504"/>
  <c r="R1146"/>
  <c r="R808"/>
  <c r="B810"/>
  <c r="R319"/>
  <c r="D944"/>
  <c r="N912"/>
  <c r="D359"/>
  <c r="R976"/>
  <c r="B830"/>
  <c r="Q935"/>
  <c r="D347"/>
  <c r="B401"/>
  <c r="R1170"/>
  <c r="Q364"/>
  <c r="Q1161"/>
  <c r="A929"/>
  <c r="A1061"/>
  <c r="Q997"/>
  <c r="Q432"/>
  <c r="N1145"/>
  <c r="N220"/>
  <c r="R1119"/>
  <c r="D927"/>
  <c r="A1304"/>
  <c r="O1152"/>
  <c r="Q692"/>
  <c r="R631"/>
  <c r="R647"/>
  <c r="L967"/>
  <c r="A619"/>
  <c r="A996"/>
  <c r="B1078"/>
  <c r="Q1112"/>
  <c r="N905"/>
  <c r="Q1089"/>
  <c r="R911"/>
  <c r="P719"/>
  <c r="A1200"/>
  <c r="N765"/>
  <c r="A1066"/>
  <c r="N1015"/>
  <c r="B1029"/>
  <c r="P761"/>
  <c r="L816"/>
  <c r="D1152"/>
  <c r="R1184"/>
  <c r="D1012"/>
  <c r="Q764"/>
  <c r="B1114"/>
  <c r="N180"/>
  <c r="L1059"/>
  <c r="A1006"/>
  <c r="Q1126"/>
  <c r="N635"/>
  <c r="A550"/>
  <c r="R579"/>
  <c r="L946"/>
  <c r="Q332"/>
  <c r="B1150"/>
  <c r="A143"/>
  <c r="D932"/>
  <c r="L1198"/>
  <c r="O237"/>
  <c r="L866"/>
  <c r="L674"/>
  <c r="B826"/>
  <c r="N719"/>
  <c r="R900"/>
  <c r="L393"/>
  <c r="O967"/>
  <c r="L445"/>
  <c r="D926"/>
  <c r="P477"/>
  <c r="P1108"/>
  <c r="Q535"/>
  <c r="O905"/>
  <c r="N600"/>
  <c r="N156"/>
  <c r="Q800"/>
  <c r="L214"/>
  <c r="R639"/>
  <c r="P373"/>
  <c r="B585"/>
  <c r="A295"/>
  <c r="D691"/>
  <c r="A923"/>
  <c r="P885"/>
  <c r="B912"/>
  <c r="L512"/>
  <c r="Q871"/>
  <c r="O851"/>
  <c r="N84"/>
  <c r="Q742"/>
  <c r="B1186"/>
  <c r="R603"/>
  <c r="R1185"/>
  <c r="A1134"/>
  <c r="O1226"/>
  <c r="D583"/>
  <c r="Q728"/>
  <c r="Q744"/>
  <c r="D981"/>
  <c r="B102"/>
  <c r="A891"/>
  <c r="P781"/>
  <c r="L886"/>
  <c r="O263"/>
  <c r="Q169"/>
  <c r="D1027"/>
  <c r="N799"/>
  <c r="A506"/>
  <c r="R741"/>
  <c r="L1101"/>
  <c r="O1042"/>
  <c r="O1058"/>
  <c r="L561"/>
  <c r="A1229"/>
  <c r="O390"/>
  <c r="O831"/>
  <c r="Q999"/>
  <c r="N260"/>
  <c r="N846"/>
  <c r="Q576"/>
  <c r="D1161"/>
  <c r="R1019"/>
  <c r="N1442"/>
  <c r="N339"/>
  <c r="N1105"/>
  <c r="Q960"/>
  <c r="N850"/>
  <c r="N870"/>
  <c r="D1147"/>
  <c r="L1020"/>
  <c r="D850"/>
  <c r="A79"/>
  <c r="O576"/>
  <c r="R549"/>
  <c r="Q947"/>
  <c r="N623"/>
  <c r="O843"/>
  <c r="Q300"/>
  <c r="N918"/>
  <c r="D451"/>
  <c r="R868"/>
  <c r="D272"/>
  <c r="A386"/>
  <c r="D285"/>
  <c r="P834"/>
  <c r="L626"/>
  <c r="N535"/>
  <c r="N671"/>
  <c r="L872"/>
  <c r="O295"/>
  <c r="O943"/>
  <c r="D547"/>
  <c r="B898"/>
  <c r="P381"/>
  <c r="A482"/>
  <c r="P1178"/>
  <c r="R443"/>
  <c r="O1169"/>
  <c r="Q422"/>
  <c r="A1023"/>
  <c r="B815"/>
  <c r="A939"/>
  <c r="R1100"/>
  <c r="D531"/>
  <c r="R1031"/>
  <c r="B753"/>
  <c r="N1218"/>
  <c r="L589"/>
  <c r="P629"/>
  <c r="R651"/>
  <c r="A1048"/>
  <c r="O1390"/>
  <c r="N608"/>
  <c r="L182"/>
  <c r="P611"/>
  <c r="R1130"/>
  <c r="R539"/>
  <c r="B533"/>
  <c r="Q1078"/>
  <c r="R939"/>
  <c r="N1402"/>
  <c r="Q972"/>
  <c r="N877"/>
  <c r="B827"/>
  <c r="A840"/>
  <c r="P1265"/>
  <c r="A468"/>
  <c r="P1184"/>
  <c r="L713"/>
  <c r="P1100"/>
  <c r="R972"/>
  <c r="O1185"/>
  <c r="L763"/>
  <c r="O490"/>
  <c r="B1505"/>
  <c r="O446"/>
  <c r="Q682"/>
  <c r="Q626"/>
  <c r="Q642"/>
  <c r="P534"/>
  <c r="L928"/>
  <c r="N1057"/>
  <c r="D838"/>
  <c r="Q758"/>
  <c r="B1194"/>
  <c r="D623"/>
  <c r="B1201"/>
  <c r="A1150"/>
  <c r="B174"/>
  <c r="B611"/>
  <c r="D759"/>
  <c r="D770"/>
  <c r="P877"/>
  <c r="D1100"/>
  <c r="N1177"/>
  <c r="O462"/>
  <c r="N831"/>
  <c r="A1054"/>
  <c r="B989"/>
  <c r="N629"/>
  <c r="A766"/>
  <c r="B569"/>
  <c r="L1079"/>
  <c r="A994"/>
  <c r="Q720"/>
  <c r="L1571"/>
  <c r="P1095"/>
  <c r="Q613"/>
  <c r="A908"/>
  <c r="D363"/>
  <c r="R343"/>
  <c r="B653"/>
  <c r="O1083"/>
  <c r="A698"/>
  <c r="O1105"/>
  <c r="B1441"/>
  <c r="A670"/>
  <c r="N649"/>
  <c r="O958"/>
  <c r="L1491"/>
  <c r="D803"/>
  <c r="O992"/>
  <c r="L1041"/>
  <c r="P1073"/>
  <c r="Q1284"/>
  <c r="A966"/>
  <c r="B1519"/>
  <c r="D1540"/>
  <c r="L1422"/>
  <c r="L1181"/>
  <c r="Q1432"/>
  <c r="D1283"/>
  <c r="L298"/>
  <c r="L1168"/>
  <c r="O1103"/>
  <c r="P956"/>
  <c r="Q269"/>
  <c r="D819"/>
  <c r="N1167"/>
  <c r="R897"/>
  <c r="N1207"/>
  <c r="P1161"/>
  <c r="N1138"/>
  <c r="B701"/>
  <c r="N916"/>
  <c r="D1078"/>
  <c r="A1148"/>
  <c r="R1106"/>
  <c r="B614"/>
  <c r="D618"/>
  <c r="Q145"/>
  <c r="N1186"/>
  <c r="R840"/>
  <c r="A390"/>
  <c r="O612"/>
  <c r="N1148"/>
  <c r="A1085"/>
  <c r="D311"/>
  <c r="A352"/>
  <c r="D666"/>
  <c r="R842"/>
  <c r="Q205"/>
  <c r="B870"/>
  <c r="L832"/>
  <c r="A111"/>
  <c r="N1172"/>
  <c r="N1114"/>
  <c r="P309"/>
  <c r="A95"/>
  <c r="L493"/>
  <c r="B910"/>
  <c r="P437"/>
  <c r="Q472"/>
  <c r="R988"/>
  <c r="N419"/>
  <c r="L899"/>
  <c r="R1025"/>
  <c r="L773"/>
  <c r="A890"/>
  <c r="N839"/>
  <c r="B853"/>
  <c r="A502"/>
  <c r="Q309"/>
  <c r="L1040"/>
  <c r="B1128"/>
  <c r="L948"/>
  <c r="B693"/>
  <c r="A883"/>
  <c r="B919"/>
  <c r="N1087"/>
  <c r="B635"/>
  <c r="L1085"/>
  <c r="P1051"/>
  <c r="Q990"/>
  <c r="Q1006"/>
  <c r="L881"/>
  <c r="P216"/>
  <c r="R399"/>
  <c r="O362"/>
  <c r="R916"/>
  <c r="P1066"/>
  <c r="O1035"/>
  <c r="P723"/>
  <c r="L661"/>
  <c r="P911"/>
  <c r="R1231"/>
  <c r="D1033"/>
  <c r="P971"/>
  <c r="B1020"/>
  <c r="P1006"/>
  <c r="O1071"/>
  <c r="D859"/>
  <c r="D92"/>
  <c r="D164"/>
  <c r="R1058"/>
  <c r="R585"/>
  <c r="P918"/>
  <c r="Q1123"/>
  <c r="D240"/>
  <c r="D188"/>
  <c r="P1094"/>
  <c r="R395"/>
  <c r="O1157"/>
  <c r="P329"/>
  <c r="D1116"/>
  <c r="L1142"/>
  <c r="P1010"/>
  <c r="N365"/>
  <c r="P880"/>
  <c r="Q1147"/>
  <c r="P365"/>
  <c r="L341"/>
  <c r="P1118"/>
  <c r="R491"/>
  <c r="O1181"/>
  <c r="L329"/>
  <c r="D1140"/>
  <c r="L1166"/>
  <c r="P1034"/>
  <c r="R1156"/>
  <c r="O1025"/>
  <c r="D698"/>
  <c r="P1088"/>
  <c r="B485"/>
  <c r="P1004"/>
  <c r="R932"/>
  <c r="O1145"/>
  <c r="R685"/>
  <c r="Q1200"/>
  <c r="B1473"/>
  <c r="Q161"/>
  <c r="Q610"/>
  <c r="D747"/>
  <c r="D763"/>
  <c r="L1063"/>
  <c r="Q789"/>
  <c r="Q221"/>
  <c r="D830"/>
  <c r="A1004"/>
  <c r="N1017"/>
  <c r="Q1145"/>
  <c r="R1007"/>
  <c r="D815"/>
  <c r="A1248"/>
  <c r="B861"/>
  <c r="A1162"/>
  <c r="N1111"/>
  <c r="B1125"/>
  <c r="A676"/>
  <c r="B606"/>
  <c r="P429"/>
  <c r="R555"/>
  <c r="D1156"/>
  <c r="Q710"/>
  <c r="B1170"/>
  <c r="Q532"/>
  <c r="L1155"/>
  <c r="A1102"/>
  <c r="O1210"/>
  <c r="O750"/>
  <c r="P689"/>
  <c r="P705"/>
  <c r="A1135"/>
  <c r="O546"/>
  <c r="O1021"/>
  <c r="L529"/>
  <c r="A956"/>
  <c r="A1099"/>
  <c r="A505"/>
  <c r="A937"/>
  <c r="N1022"/>
  <c r="L1056"/>
  <c r="B1072"/>
  <c r="R942"/>
  <c r="N1146"/>
  <c r="Q1005"/>
  <c r="A1097"/>
  <c r="L964"/>
  <c r="R547"/>
  <c r="D846"/>
  <c r="Q531"/>
  <c r="N782"/>
  <c r="N1070"/>
  <c r="L1088"/>
  <c r="B1100"/>
  <c r="R966"/>
  <c r="B1176"/>
  <c r="Q1029"/>
  <c r="A1125"/>
  <c r="L988"/>
  <c r="P505"/>
  <c r="R874"/>
  <c r="N1161"/>
  <c r="Q863"/>
  <c r="L662"/>
  <c r="R601"/>
  <c r="O1007"/>
  <c r="D439"/>
  <c r="P853"/>
  <c r="D854"/>
  <c r="D719"/>
  <c r="N511"/>
  <c r="R833"/>
  <c r="B973"/>
  <c r="R877"/>
  <c r="L827"/>
  <c r="O840"/>
  <c r="N787"/>
  <c r="P363"/>
  <c r="D1192"/>
  <c r="R176"/>
  <c r="D1052"/>
  <c r="N605"/>
  <c r="B1122"/>
  <c r="Q368"/>
  <c r="L1075"/>
  <c r="A1022"/>
  <c r="Q1142"/>
  <c r="O654"/>
  <c r="O586"/>
  <c r="P609"/>
  <c r="D869"/>
  <c r="D576"/>
  <c r="N1024"/>
  <c r="P989"/>
  <c r="N996"/>
  <c r="L473"/>
  <c r="N268"/>
  <c r="D1107"/>
  <c r="N879"/>
  <c r="R563"/>
  <c r="L837"/>
  <c r="D801"/>
  <c r="O1138"/>
  <c r="O1154"/>
  <c r="A948"/>
  <c r="L908"/>
  <c r="O927"/>
  <c r="B943"/>
  <c r="L1068"/>
  <c r="Q907"/>
  <c r="D343"/>
  <c r="Q829"/>
  <c r="P694"/>
  <c r="Q1003"/>
  <c r="D1160"/>
  <c r="L1130"/>
  <c r="P998"/>
  <c r="R1192"/>
  <c r="O1061"/>
  <c r="Q1151"/>
  <c r="D1020"/>
  <c r="N379"/>
  <c r="A433"/>
  <c r="B479"/>
  <c r="L722"/>
  <c r="N854"/>
  <c r="N767"/>
  <c r="P928"/>
  <c r="L489"/>
  <c r="O991"/>
  <c r="L541"/>
  <c r="D950"/>
  <c r="D375"/>
  <c r="P1132"/>
  <c r="L655"/>
  <c r="O1123"/>
  <c r="O636"/>
  <c r="O195"/>
  <c r="N977"/>
  <c r="N1188"/>
  <c r="L593"/>
  <c r="Q825"/>
  <c r="B839"/>
  <c r="N1007"/>
  <c r="Q736"/>
  <c r="L989"/>
  <c r="P955"/>
  <c r="Q894"/>
  <c r="Q910"/>
  <c r="L801"/>
  <c r="A1333"/>
  <c r="D866"/>
  <c r="O879"/>
  <c r="Q1039"/>
  <c r="P341"/>
  <c r="L856"/>
  <c r="R607"/>
  <c r="D1177"/>
  <c r="R1035"/>
  <c r="N1450"/>
  <c r="A366"/>
  <c r="R1199"/>
  <c r="R1219"/>
  <c r="A936"/>
  <c r="L1323"/>
  <c r="L250"/>
  <c r="L373"/>
  <c r="D827"/>
  <c r="Q324"/>
  <c r="R1028"/>
  <c r="O310"/>
  <c r="L877"/>
  <c r="B597"/>
  <c r="B1553"/>
  <c r="A638"/>
  <c r="Q778"/>
  <c r="P727"/>
  <c r="R998"/>
  <c r="R1056"/>
  <c r="Q636"/>
  <c r="N1012"/>
  <c r="A1037"/>
  <c r="A913"/>
  <c r="R341"/>
  <c r="O707"/>
  <c r="B1064"/>
  <c r="D1112"/>
  <c r="L1082"/>
  <c r="P950"/>
  <c r="R1144"/>
  <c r="O1013"/>
  <c r="Q1103"/>
  <c r="D972"/>
  <c r="L998"/>
  <c r="O855"/>
  <c r="D804"/>
  <c r="P630"/>
  <c r="Q979"/>
  <c r="D1136"/>
  <c r="L1106"/>
  <c r="P974"/>
  <c r="R1168"/>
  <c r="O1037"/>
  <c r="Q1127"/>
  <c r="D996"/>
  <c r="L1022"/>
  <c r="L884"/>
  <c r="R1012"/>
  <c r="R872"/>
  <c r="P790"/>
  <c r="L1170"/>
  <c r="O1101"/>
  <c r="L1086"/>
  <c r="A239"/>
  <c r="O969"/>
  <c r="N1153"/>
  <c r="B915"/>
  <c r="O1310"/>
  <c r="O960"/>
  <c r="P905"/>
  <c r="D855"/>
  <c r="Q868"/>
  <c r="B1275"/>
  <c r="B642"/>
  <c r="N864"/>
  <c r="L353"/>
  <c r="P1140"/>
  <c r="R980"/>
  <c r="O1193"/>
  <c r="L781"/>
  <c r="Q388"/>
  <c r="B1513"/>
  <c r="L485"/>
  <c r="Q698"/>
  <c r="N645"/>
  <c r="D661"/>
  <c r="L1143"/>
  <c r="D433"/>
  <c r="B417"/>
  <c r="D280"/>
  <c r="R335"/>
  <c r="A1093"/>
  <c r="P824"/>
  <c r="P883"/>
  <c r="D1087"/>
  <c r="A1384"/>
  <c r="B1133"/>
  <c r="R1037"/>
  <c r="L987"/>
  <c r="O1000"/>
  <c r="N947"/>
  <c r="L345"/>
  <c r="A159"/>
  <c r="B850"/>
  <c r="B613"/>
  <c r="A835"/>
  <c r="B855"/>
  <c r="N1023"/>
  <c r="N755"/>
  <c r="O1010"/>
  <c r="Q974"/>
  <c r="Q1028"/>
  <c r="N794"/>
  <c r="Q285"/>
  <c r="N940"/>
  <c r="P643"/>
  <c r="O1153"/>
  <c r="D1113"/>
  <c r="N451"/>
  <c r="Q1174"/>
  <c r="R893"/>
  <c r="L939"/>
  <c r="O952"/>
  <c r="N899"/>
  <c r="B537"/>
  <c r="Q834"/>
  <c r="P1255"/>
  <c r="Q416"/>
  <c r="O1348"/>
  <c r="L361"/>
  <c r="D794"/>
  <c r="P1052"/>
  <c r="B1168"/>
  <c r="B1008"/>
  <c r="N1194"/>
  <c r="Q921"/>
  <c r="B687"/>
  <c r="D1049"/>
  <c r="N1427"/>
  <c r="N1173"/>
  <c r="B1412"/>
  <c r="Q1009"/>
  <c r="O610"/>
  <c r="R327"/>
  <c r="O1188"/>
  <c r="A1554"/>
  <c r="R851"/>
  <c r="D1442"/>
  <c r="D1252"/>
  <c r="R1473"/>
  <c r="A1493"/>
  <c r="N1270"/>
  <c r="N1455"/>
  <c r="N1284"/>
  <c r="A494"/>
  <c r="D1002"/>
  <c r="N347"/>
  <c r="N711"/>
  <c r="D906"/>
  <c r="A770"/>
  <c r="Q776"/>
  <c r="B719"/>
  <c r="N619"/>
  <c r="L769"/>
  <c r="D1111"/>
  <c r="P1102"/>
  <c r="B958"/>
  <c r="A861"/>
  <c r="Q872"/>
  <c r="A1195"/>
  <c r="B567"/>
  <c r="B936"/>
  <c r="D1010"/>
  <c r="L1209"/>
  <c r="R1038"/>
  <c r="R1048"/>
  <c r="P98"/>
  <c r="D1070"/>
  <c r="A940"/>
  <c r="R954"/>
  <c r="A807"/>
  <c r="B984"/>
  <c r="D1042"/>
  <c r="L1233"/>
  <c r="R1062"/>
  <c r="R1072"/>
  <c r="B210"/>
  <c r="D1094"/>
  <c r="A988"/>
  <c r="R978"/>
  <c r="Q915"/>
  <c r="O1073"/>
  <c r="A1197"/>
  <c r="R944"/>
  <c r="L729"/>
  <c r="N1122"/>
  <c r="N61"/>
  <c r="D1097"/>
  <c r="A846"/>
  <c r="P939"/>
  <c r="P210"/>
  <c r="P1207"/>
  <c r="O1214"/>
  <c r="L1089"/>
  <c r="P21"/>
  <c r="L864"/>
  <c r="L521"/>
  <c r="D958"/>
  <c r="P1074"/>
  <c r="O1043"/>
  <c r="P739"/>
  <c r="Q680"/>
  <c r="P927"/>
  <c r="L246"/>
  <c r="R757"/>
  <c r="O696"/>
  <c r="O712"/>
  <c r="L1211"/>
  <c r="N1483"/>
  <c r="B908"/>
  <c r="Q879"/>
  <c r="A1029"/>
  <c r="A1179"/>
  <c r="R1196"/>
  <c r="A658"/>
  <c r="P827"/>
  <c r="O732"/>
  <c r="N1298"/>
  <c r="L739"/>
  <c r="R677"/>
  <c r="R693"/>
  <c r="R1142"/>
  <c r="R57"/>
  <c r="A730"/>
  <c r="Q857"/>
  <c r="A1052"/>
  <c r="A1147"/>
  <c r="P319"/>
  <c r="B439"/>
  <c r="B381"/>
  <c r="D968"/>
  <c r="L938"/>
  <c r="P357"/>
  <c r="R1000"/>
  <c r="N858"/>
  <c r="Q959"/>
  <c r="A442"/>
  <c r="N840"/>
  <c r="R1194"/>
  <c r="P816"/>
  <c r="L628"/>
  <c r="B493"/>
  <c r="D992"/>
  <c r="L962"/>
  <c r="R451"/>
  <c r="R1024"/>
  <c r="O887"/>
  <c r="Q983"/>
  <c r="B838"/>
  <c r="A869"/>
  <c r="O99"/>
  <c r="D858"/>
  <c r="P154"/>
  <c r="O436"/>
  <c r="R256"/>
  <c r="Q1141"/>
  <c r="A1133"/>
  <c r="B1056"/>
  <c r="L337"/>
  <c r="P819"/>
  <c r="D1023"/>
  <c r="A1352"/>
  <c r="B1069"/>
  <c r="R973"/>
  <c r="L923"/>
  <c r="O936"/>
  <c r="N883"/>
  <c r="P371"/>
  <c r="D391"/>
  <c r="B842"/>
  <c r="D1196"/>
  <c r="Q726"/>
  <c r="B1178"/>
  <c r="L569"/>
  <c r="L1171"/>
  <c r="A1118"/>
  <c r="O1218"/>
  <c r="P769"/>
  <c r="L709"/>
  <c r="L725"/>
  <c r="D965"/>
  <c r="O595"/>
  <c r="N1192"/>
  <c r="N881"/>
  <c r="N1140"/>
  <c r="P497"/>
  <c r="P549"/>
  <c r="B807"/>
  <c r="N975"/>
  <c r="P697"/>
  <c r="R951"/>
  <c r="Q918"/>
  <c r="D857"/>
  <c r="D873"/>
  <c r="D443"/>
  <c r="N913"/>
  <c r="Q1157"/>
  <c r="D934"/>
  <c r="D681"/>
  <c r="D491"/>
  <c r="N746"/>
  <c r="A675"/>
  <c r="O460"/>
  <c r="N1088"/>
  <c r="A1028"/>
  <c r="A1031"/>
  <c r="P1101"/>
  <c r="B1094"/>
  <c r="B831"/>
  <c r="N1052"/>
  <c r="Q1144"/>
  <c r="A947"/>
  <c r="P444"/>
  <c r="A779"/>
  <c r="L563"/>
  <c r="N1120"/>
  <c r="A1076"/>
  <c r="A1055"/>
  <c r="P1149"/>
  <c r="B1118"/>
  <c r="B879"/>
  <c r="N1076"/>
  <c r="A796"/>
  <c r="A971"/>
  <c r="P981"/>
  <c r="B962"/>
  <c r="D474"/>
  <c r="L1048"/>
  <c r="A1137"/>
  <c r="L956"/>
  <c r="B709"/>
  <c r="P892"/>
  <c r="B935"/>
  <c r="N1103"/>
  <c r="R653"/>
  <c r="A486"/>
  <c r="B699"/>
  <c r="R645"/>
  <c r="N661"/>
  <c r="D1077"/>
  <c r="N602"/>
  <c r="N1072"/>
  <c r="P1069"/>
  <c r="N1036"/>
  <c r="L505"/>
  <c r="Q360"/>
  <c r="D1123"/>
  <c r="N895"/>
  <c r="P601"/>
  <c r="R855"/>
  <c r="Q822"/>
  <c r="L1157"/>
  <c r="L1173"/>
  <c r="R689"/>
  <c r="A1277"/>
  <c r="Q995"/>
  <c r="P990"/>
  <c r="Q1143"/>
  <c r="B894"/>
  <c r="B914"/>
  <c r="R703"/>
  <c r="P1227"/>
  <c r="R1115"/>
  <c r="N1490"/>
  <c r="B665"/>
  <c r="P537"/>
  <c r="R587"/>
  <c r="A1016"/>
  <c r="R1046"/>
  <c r="R1104"/>
  <c r="R751"/>
  <c r="N1108"/>
  <c r="B1096"/>
  <c r="R962"/>
  <c r="B744"/>
  <c r="A452"/>
  <c r="B1140"/>
  <c r="B862"/>
  <c r="D826"/>
  <c r="R1182"/>
  <c r="A901"/>
  <c r="P321"/>
  <c r="Q851"/>
  <c r="L86"/>
  <c r="L1046"/>
  <c r="R912"/>
  <c r="A825"/>
  <c r="P750"/>
  <c r="Q1035"/>
  <c r="D1184"/>
  <c r="L1154"/>
  <c r="P1022"/>
  <c r="O215"/>
  <c r="O1085"/>
  <c r="Q1175"/>
  <c r="D1044"/>
  <c r="R828"/>
  <c r="A191"/>
  <c r="A438"/>
  <c r="B218"/>
  <c r="O805"/>
  <c r="P1182"/>
  <c r="R383"/>
  <c r="P1018"/>
  <c r="O995"/>
  <c r="P659"/>
  <c r="Q568"/>
  <c r="P847"/>
  <c r="P1263"/>
  <c r="R661"/>
  <c r="P577"/>
  <c r="A608"/>
  <c r="A1144"/>
  <c r="N1443"/>
  <c r="D493"/>
  <c r="P860"/>
  <c r="D907"/>
  <c r="D395"/>
  <c r="R1036"/>
  <c r="O342"/>
  <c r="O898"/>
  <c r="O618"/>
  <c r="B1561"/>
  <c r="L657"/>
  <c r="P793"/>
  <c r="P743"/>
  <c r="D757"/>
  <c r="B1219"/>
  <c r="L668"/>
  <c r="L978"/>
  <c r="N906"/>
  <c r="N888"/>
  <c r="N1170"/>
  <c r="L892"/>
  <c r="P979"/>
  <c r="B787"/>
  <c r="N1231"/>
  <c r="O832"/>
  <c r="R1133"/>
  <c r="L1083"/>
  <c r="A991"/>
  <c r="R184"/>
  <c r="N284"/>
  <c r="D1174"/>
  <c r="Q1064"/>
  <c r="A1003"/>
  <c r="R292"/>
  <c r="D680"/>
  <c r="O917"/>
  <c r="L944"/>
  <c r="O450"/>
  <c r="R1134"/>
  <c r="Q843"/>
  <c r="Q1197"/>
  <c r="B541"/>
  <c r="L1156"/>
  <c r="P59"/>
  <c r="R1050"/>
  <c r="B616"/>
  <c r="O811"/>
  <c r="B1112"/>
  <c r="R832"/>
  <c r="Q552"/>
  <c r="R1158"/>
  <c r="N872"/>
  <c r="P146"/>
  <c r="B822"/>
  <c r="L1180"/>
  <c r="R208"/>
  <c r="R1074"/>
  <c r="P226"/>
  <c r="Q1065"/>
  <c r="A667"/>
  <c r="A1012"/>
  <c r="B1086"/>
  <c r="Q1128"/>
  <c r="N921"/>
  <c r="Q1097"/>
  <c r="R927"/>
  <c r="P735"/>
  <c r="A1208"/>
  <c r="B781"/>
  <c r="A1082"/>
  <c r="B1205"/>
  <c r="N1211"/>
  <c r="N1171"/>
  <c r="O913"/>
  <c r="Q816"/>
  <c r="P405"/>
  <c r="O434"/>
  <c r="A1113"/>
  <c r="N834"/>
  <c r="P899"/>
  <c r="D1103"/>
  <c r="A1392"/>
  <c r="B1149"/>
  <c r="R1053"/>
  <c r="L1003"/>
  <c r="O1016"/>
  <c r="N963"/>
  <c r="O761"/>
  <c r="D737"/>
  <c r="O334"/>
  <c r="A614"/>
  <c r="P1045"/>
  <c r="Q961"/>
  <c r="O704"/>
  <c r="R679"/>
  <c r="R993"/>
  <c r="O734"/>
  <c r="A858"/>
  <c r="N807"/>
  <c r="B821"/>
  <c r="Q420"/>
  <c r="O877"/>
  <c r="R128"/>
  <c r="N1181"/>
  <c r="P1026"/>
  <c r="O1003"/>
  <c r="P675"/>
  <c r="N603"/>
  <c r="P863"/>
  <c r="L1273"/>
  <c r="O680"/>
  <c r="O1096"/>
  <c r="P407"/>
  <c r="P1128"/>
  <c r="Q943"/>
  <c r="L377"/>
  <c r="O179"/>
  <c r="L707"/>
  <c r="R971"/>
  <c r="L779"/>
  <c r="L693"/>
  <c r="A760"/>
  <c r="N773"/>
  <c r="A318"/>
  <c r="O1130"/>
  <c r="Q654"/>
  <c r="B1260"/>
  <c r="R1387"/>
  <c r="Q1279"/>
  <c r="B1174"/>
  <c r="R325"/>
  <c r="L1148"/>
  <c r="D994"/>
  <c r="P1122"/>
  <c r="P992"/>
  <c r="R886"/>
  <c r="B1139"/>
  <c r="D731"/>
  <c r="L839"/>
  <c r="P881"/>
  <c r="A1458"/>
  <c r="B645"/>
  <c r="R1073"/>
  <c r="L789"/>
  <c r="B755"/>
  <c r="N1313"/>
  <c r="N1465"/>
  <c r="D1495"/>
  <c r="Q1350"/>
  <c r="A1337"/>
  <c r="R1335"/>
  <c r="A1260"/>
  <c r="L895"/>
  <c r="O1346"/>
  <c r="O1161"/>
  <c r="O1202"/>
  <c r="A888"/>
  <c r="N1190"/>
  <c r="B669"/>
  <c r="L1052"/>
  <c r="P933"/>
  <c r="O1129"/>
  <c r="Q942"/>
  <c r="P1007"/>
  <c r="D785"/>
  <c r="B763"/>
  <c r="Q708"/>
  <c r="R1190"/>
  <c r="O1119"/>
  <c r="Q1214"/>
  <c r="D1124"/>
  <c r="B904"/>
  <c r="P440"/>
  <c r="L684"/>
  <c r="Q1179"/>
  <c r="R623"/>
  <c r="A1127"/>
  <c r="B282"/>
  <c r="L916"/>
  <c r="N423"/>
  <c r="N727"/>
  <c r="A1043"/>
  <c r="B386"/>
  <c r="L748"/>
  <c r="P170"/>
  <c r="L681"/>
  <c r="A1151"/>
  <c r="Q408"/>
  <c r="O941"/>
  <c r="N519"/>
  <c r="N775"/>
  <c r="A1067"/>
  <c r="B1104"/>
  <c r="P242"/>
  <c r="N632"/>
  <c r="R160"/>
  <c r="L317"/>
  <c r="P1093"/>
  <c r="L844"/>
  <c r="O802"/>
  <c r="R955"/>
  <c r="L643"/>
  <c r="L1005"/>
  <c r="O946"/>
  <c r="O962"/>
  <c r="O682"/>
  <c r="D1179"/>
  <c r="N982"/>
  <c r="R926"/>
  <c r="A1077"/>
  <c r="R826"/>
  <c r="A183"/>
  <c r="A674"/>
  <c r="Q846"/>
  <c r="O748"/>
  <c r="N1306"/>
  <c r="Q780"/>
  <c r="P1081"/>
  <c r="D1031"/>
  <c r="Q1044"/>
  <c r="B1363"/>
  <c r="L658"/>
  <c r="O891"/>
  <c r="L413"/>
  <c r="A546"/>
  <c r="R838"/>
  <c r="O1065"/>
  <c r="D703"/>
  <c r="B1075"/>
  <c r="O1406"/>
  <c r="D765"/>
  <c r="P1065"/>
  <c r="D1015"/>
  <c r="A1183"/>
  <c r="A853"/>
  <c r="O1069"/>
  <c r="D1030"/>
  <c r="D777"/>
  <c r="L846"/>
  <c r="D370"/>
  <c r="A424"/>
  <c r="N1118"/>
  <c r="L1120"/>
  <c r="A1129"/>
  <c r="R990"/>
  <c r="O83"/>
  <c r="Q1053"/>
  <c r="N1154"/>
  <c r="L1012"/>
  <c r="B1028"/>
  <c r="Q903"/>
  <c r="D132"/>
  <c r="Q643"/>
  <c r="N1166"/>
  <c r="L1144"/>
  <c r="A1157"/>
  <c r="R1014"/>
  <c r="Q245"/>
  <c r="Q1077"/>
  <c r="B1184"/>
  <c r="L1036"/>
  <c r="A1057"/>
  <c r="R930"/>
  <c r="A1045"/>
  <c r="A921"/>
  <c r="Q566"/>
  <c r="R719"/>
  <c r="O1151"/>
  <c r="R609"/>
  <c r="P965"/>
  <c r="Q929"/>
  <c r="D637"/>
  <c r="D603"/>
  <c r="R929"/>
  <c r="P657"/>
  <c r="A794"/>
  <c r="A744"/>
  <c r="N757"/>
  <c r="D1173"/>
  <c r="D252"/>
  <c r="N852"/>
  <c r="N961"/>
  <c r="N1180"/>
  <c r="P561"/>
  <c r="D383"/>
  <c r="B823"/>
  <c r="N991"/>
  <c r="L717"/>
  <c r="O970"/>
  <c r="D937"/>
  <c r="P875"/>
  <c r="P891"/>
  <c r="L785"/>
  <c r="A1325"/>
  <c r="Q1171"/>
  <c r="P1134"/>
  <c r="N391"/>
  <c r="P994"/>
  <c r="O971"/>
  <c r="N621"/>
  <c r="Q492"/>
  <c r="P815"/>
  <c r="Q1244"/>
  <c r="Q614"/>
  <c r="P741"/>
  <c r="B761"/>
  <c r="N910"/>
  <c r="Q634"/>
  <c r="B1198"/>
  <c r="Q1111"/>
  <c r="P509"/>
  <c r="P1020"/>
  <c r="R382"/>
  <c r="Q893"/>
  <c r="N648"/>
  <c r="B313"/>
  <c r="Q848"/>
  <c r="Q308"/>
  <c r="L697"/>
  <c r="P469"/>
  <c r="Q650"/>
  <c r="D288"/>
  <c r="Q748"/>
  <c r="P1156"/>
  <c r="O593"/>
  <c r="N1002"/>
  <c r="N696"/>
  <c r="O354"/>
  <c r="Q896"/>
  <c r="O306"/>
  <c r="D755"/>
  <c r="D367"/>
  <c r="P699"/>
  <c r="L401"/>
  <c r="O608"/>
  <c r="P1180"/>
  <c r="N507"/>
  <c r="O1171"/>
  <c r="D171"/>
  <c r="O883"/>
  <c r="L553"/>
  <c r="D966"/>
  <c r="P1090"/>
  <c r="O1051"/>
  <c r="P755"/>
  <c r="N699"/>
  <c r="P943"/>
  <c r="O1106"/>
  <c r="Q1070"/>
  <c r="D1009"/>
  <c r="D1025"/>
  <c r="L897"/>
  <c r="A1381"/>
  <c r="Q1043"/>
  <c r="P1030"/>
  <c r="Q1183"/>
  <c r="O903"/>
  <c r="O923"/>
  <c r="D723"/>
  <c r="R240"/>
  <c r="R1131"/>
  <c r="N1498"/>
  <c r="O690"/>
  <c r="O594"/>
  <c r="O626"/>
  <c r="A1032"/>
  <c r="B1381"/>
  <c r="R762"/>
  <c r="A975"/>
  <c r="D1115"/>
  <c r="P884"/>
  <c r="R1084"/>
  <c r="D435"/>
  <c r="O994"/>
  <c r="O714"/>
  <c r="N1202"/>
  <c r="L753"/>
  <c r="P873"/>
  <c r="D823"/>
  <c r="Q836"/>
  <c r="A1087"/>
  <c r="N335"/>
  <c r="D483"/>
  <c r="P162"/>
  <c r="A860"/>
  <c r="A1051"/>
  <c r="A713"/>
  <c r="D848"/>
  <c r="N926"/>
  <c r="L1000"/>
  <c r="R715"/>
  <c r="A889"/>
  <c r="A1089"/>
  <c r="Q957"/>
  <c r="B1040"/>
  <c r="R914"/>
  <c r="L1213"/>
  <c r="R1098"/>
  <c r="N774"/>
  <c r="B634"/>
  <c r="N1178"/>
  <c r="N890"/>
  <c r="R854"/>
  <c r="A127"/>
  <c r="R928"/>
  <c r="L321"/>
  <c r="N880"/>
  <c r="M201"/>
  <c r="L1070"/>
  <c r="P938"/>
  <c r="R1060"/>
  <c r="O929"/>
  <c r="N778"/>
  <c r="A1167"/>
  <c r="B1103"/>
  <c r="A1083"/>
  <c r="R1164"/>
  <c r="L557"/>
  <c r="O1146"/>
  <c r="O668"/>
  <c r="N1266"/>
  <c r="D701"/>
  <c r="P1001"/>
  <c r="D951"/>
  <c r="Q964"/>
  <c r="B1323"/>
  <c r="L756"/>
  <c r="L1018"/>
  <c r="O949"/>
  <c r="L934"/>
  <c r="B1180"/>
  <c r="B902"/>
  <c r="P995"/>
  <c r="B803"/>
  <c r="L1243"/>
  <c r="O848"/>
  <c r="R1149"/>
  <c r="L1099"/>
  <c r="O1112"/>
  <c r="N1059"/>
  <c r="R676"/>
  <c r="Q1024"/>
  <c r="B888"/>
  <c r="D745"/>
  <c r="P1157"/>
  <c r="Q1025"/>
  <c r="R799"/>
  <c r="N595"/>
  <c r="R1089"/>
  <c r="A652"/>
  <c r="A954"/>
  <c r="N903"/>
  <c r="P1152"/>
  <c r="P1021"/>
  <c r="O925"/>
  <c r="R818"/>
  <c r="N475"/>
  <c r="B182"/>
  <c r="N313"/>
  <c r="P684"/>
  <c r="R682"/>
  <c r="N976"/>
  <c r="B601"/>
  <c r="Q831"/>
  <c r="B1032"/>
  <c r="R906"/>
  <c r="Q1206"/>
  <c r="A857"/>
  <c r="A1132"/>
  <c r="A1139"/>
  <c r="B587"/>
  <c r="D784"/>
  <c r="Q869"/>
  <c r="L976"/>
  <c r="O658"/>
  <c r="N860"/>
  <c r="B1060"/>
  <c r="Q933"/>
  <c r="Q1230"/>
  <c r="D886"/>
  <c r="B1179"/>
  <c r="A1163"/>
  <c r="N969"/>
  <c r="B1154"/>
  <c r="Q615"/>
  <c r="B39"/>
  <c r="N244"/>
  <c r="D1060"/>
  <c r="O624"/>
  <c r="B1130"/>
  <c r="R515"/>
  <c r="L1091"/>
  <c r="A1038"/>
  <c r="Q1158"/>
  <c r="P673"/>
  <c r="N1031"/>
  <c r="B1045"/>
  <c r="D567"/>
  <c r="N790"/>
  <c r="L900"/>
  <c r="R936"/>
  <c r="A710"/>
  <c r="P1061"/>
  <c r="Q977"/>
  <c r="O720"/>
  <c r="D699"/>
  <c r="R1009"/>
  <c r="P753"/>
  <c r="A874"/>
  <c r="N823"/>
  <c r="B837"/>
  <c r="D463"/>
  <c r="B728"/>
  <c r="L852"/>
  <c r="Q891"/>
  <c r="L1196"/>
  <c r="B549"/>
  <c r="B994"/>
  <c r="B1095"/>
  <c r="L867"/>
  <c r="A814"/>
  <c r="Q902"/>
  <c r="D1217"/>
  <c r="P1183"/>
  <c r="D1197"/>
  <c r="L1057"/>
  <c r="P443"/>
  <c r="Q823"/>
  <c r="D387"/>
  <c r="A1123"/>
  <c r="R1172"/>
  <c r="D587"/>
  <c r="L1165"/>
  <c r="O684"/>
  <c r="N1274"/>
  <c r="D717"/>
  <c r="O426"/>
  <c r="Q507"/>
  <c r="A1109"/>
  <c r="O558"/>
  <c r="R1178"/>
  <c r="B1138"/>
  <c r="R1135"/>
  <c r="Q1208"/>
  <c r="N1418"/>
  <c r="L1141"/>
  <c r="D1137"/>
  <c r="Q1150"/>
  <c r="L1009"/>
  <c r="R511"/>
  <c r="N997"/>
  <c r="R1359"/>
  <c r="D1374"/>
  <c r="D1315"/>
  <c r="P1126"/>
  <c r="O963"/>
  <c r="D595"/>
  <c r="Q651"/>
  <c r="N1066"/>
  <c r="L1104"/>
  <c r="B741"/>
  <c r="N1135"/>
  <c r="P1107"/>
  <c r="L929"/>
  <c r="R1125"/>
  <c r="N1281"/>
  <c r="L381"/>
  <c r="O700"/>
  <c r="N887"/>
  <c r="Q830"/>
  <c r="B993"/>
  <c r="D1390"/>
  <c r="L1366"/>
  <c r="R1310"/>
  <c r="B1327"/>
  <c r="B1081"/>
  <c r="P745"/>
  <c r="D1005"/>
  <c r="D1282"/>
  <c r="O827"/>
  <c r="D602"/>
  <c r="R1030"/>
  <c r="D1062"/>
  <c r="O582"/>
  <c r="D902"/>
  <c r="Q646"/>
  <c r="R827"/>
  <c r="R635"/>
  <c r="P1139"/>
  <c r="A712"/>
  <c r="A841"/>
  <c r="R427"/>
  <c r="D955"/>
  <c r="L174"/>
  <c r="N411"/>
  <c r="O139"/>
  <c r="Q707"/>
  <c r="O422"/>
  <c r="P461"/>
  <c r="P1048"/>
  <c r="N897"/>
  <c r="Q1101"/>
  <c r="Q1007"/>
  <c r="D1164"/>
  <c r="P964"/>
  <c r="A187"/>
  <c r="Q811"/>
  <c r="R846"/>
  <c r="P557"/>
  <c r="P1072"/>
  <c r="N945"/>
  <c r="Q1125"/>
  <c r="Q1031"/>
  <c r="D1188"/>
  <c r="P988"/>
  <c r="P1173"/>
  <c r="Q969"/>
  <c r="B690"/>
  <c r="L254"/>
  <c r="Q899"/>
  <c r="L469"/>
  <c r="Q985"/>
  <c r="P915"/>
  <c r="A446"/>
  <c r="N1410"/>
  <c r="Q988"/>
  <c r="N893"/>
  <c r="B843"/>
  <c r="A856"/>
  <c r="L1275"/>
  <c r="L730"/>
  <c r="P936"/>
  <c r="D571"/>
  <c r="N838"/>
  <c r="N848"/>
  <c r="O1081"/>
  <c r="B729"/>
  <c r="B1091"/>
  <c r="R1415"/>
  <c r="O1136"/>
  <c r="L673"/>
  <c r="Q612"/>
  <c r="Q628"/>
  <c r="L951"/>
  <c r="D840"/>
  <c r="B697"/>
  <c r="Q949"/>
  <c r="L1205"/>
  <c r="N1113"/>
  <c r="Q1193"/>
  <c r="R1087"/>
  <c r="D895"/>
  <c r="A1288"/>
  <c r="O1120"/>
  <c r="A654"/>
  <c r="A586"/>
  <c r="B832"/>
  <c r="N1009"/>
  <c r="N100"/>
  <c r="Q1159"/>
  <c r="N647"/>
  <c r="P1068"/>
  <c r="B612"/>
  <c r="R353"/>
  <c r="O629"/>
  <c r="N1144"/>
  <c r="A1124"/>
  <c r="A1079"/>
  <c r="N801"/>
  <c r="B1142"/>
  <c r="B927"/>
  <c r="N1100"/>
  <c r="A844"/>
  <c r="A995"/>
  <c r="Q389"/>
  <c r="Q605"/>
  <c r="O677"/>
  <c r="N1176"/>
  <c r="A1172"/>
  <c r="A1103"/>
  <c r="N849"/>
  <c r="B1166"/>
  <c r="B975"/>
  <c r="N1124"/>
  <c r="A892"/>
  <c r="A1019"/>
  <c r="P1077"/>
  <c r="B1010"/>
  <c r="Q561"/>
  <c r="D172"/>
  <c r="O482"/>
  <c r="L1100"/>
  <c r="L623"/>
  <c r="B954"/>
  <c r="B1031"/>
  <c r="L803"/>
  <c r="B751"/>
  <c r="D825"/>
  <c r="P1171"/>
  <c r="D1121"/>
  <c r="Q1134"/>
  <c r="L993"/>
  <c r="N435"/>
  <c r="P114"/>
  <c r="P1174"/>
  <c r="N551"/>
  <c r="P1002"/>
  <c r="O987"/>
  <c r="O640"/>
  <c r="N531"/>
  <c r="P831"/>
  <c r="A1254"/>
  <c r="A640"/>
  <c r="R763"/>
  <c r="N571"/>
  <c r="A1128"/>
  <c r="N1435"/>
  <c r="O709"/>
  <c r="A1119"/>
  <c r="B1007"/>
  <c r="A1035"/>
  <c r="R1140"/>
  <c r="L461"/>
  <c r="L1109"/>
  <c r="A632"/>
  <c r="N1250"/>
  <c r="D669"/>
  <c r="P969"/>
  <c r="D919"/>
  <c r="L1090"/>
  <c r="L425"/>
  <c r="Q849"/>
  <c r="B1039"/>
  <c r="D980"/>
  <c r="L325"/>
  <c r="P68"/>
  <c r="L670"/>
  <c r="L770"/>
  <c r="R892"/>
  <c r="R617"/>
  <c r="P952"/>
  <c r="P385"/>
  <c r="O1015"/>
  <c r="A618"/>
  <c r="D974"/>
  <c r="D471"/>
  <c r="B858"/>
  <c r="B424"/>
  <c r="O500"/>
  <c r="A195"/>
  <c r="B922"/>
  <c r="Q261"/>
  <c r="P976"/>
  <c r="P481"/>
  <c r="O1039"/>
  <c r="A666"/>
  <c r="D998"/>
  <c r="P565"/>
  <c r="N886"/>
  <c r="O346"/>
  <c r="O875"/>
  <c r="B309"/>
  <c r="N1006"/>
  <c r="R934"/>
  <c r="B1088"/>
  <c r="N836"/>
  <c r="O131"/>
  <c r="A690"/>
  <c r="D865"/>
  <c r="O764"/>
  <c r="N1314"/>
  <c r="O776"/>
  <c r="L715"/>
  <c r="L731"/>
  <c r="P282"/>
  <c r="N1491"/>
  <c r="O364"/>
  <c r="A1015"/>
  <c r="B799"/>
  <c r="A931"/>
  <c r="R1092"/>
  <c r="D467"/>
  <c r="L1013"/>
  <c r="P733"/>
  <c r="N1210"/>
  <c r="Q772"/>
  <c r="P889"/>
  <c r="D839"/>
  <c r="Q852"/>
  <c r="B1267"/>
  <c r="P670"/>
  <c r="L1122"/>
  <c r="O1053"/>
  <c r="L1038"/>
  <c r="Q277"/>
  <c r="O953"/>
  <c r="P1075"/>
  <c r="B883"/>
  <c r="L1291"/>
  <c r="O928"/>
  <c r="A1214"/>
  <c r="R1177"/>
  <c r="L1191"/>
  <c r="A56"/>
  <c r="N817"/>
  <c r="O973"/>
  <c r="N878"/>
  <c r="Q652"/>
  <c r="O279"/>
  <c r="D592"/>
  <c r="N397"/>
  <c r="R778"/>
  <c r="N1032"/>
  <c r="A932"/>
  <c r="A983"/>
  <c r="P1005"/>
  <c r="B1046"/>
  <c r="D1131"/>
  <c r="N1004"/>
  <c r="Q1048"/>
  <c r="A1187"/>
  <c r="D298"/>
  <c r="Q853"/>
  <c r="N974"/>
  <c r="L1032"/>
  <c r="N1042"/>
  <c r="D918"/>
  <c r="A1117"/>
  <c r="Q981"/>
  <c r="B1068"/>
  <c r="L940"/>
  <c r="L1237"/>
  <c r="R1122"/>
  <c r="N351"/>
  <c r="Q1113"/>
  <c r="B371"/>
  <c r="A498"/>
  <c r="O326"/>
  <c r="D216"/>
  <c r="O530"/>
  <c r="O1033"/>
  <c r="N575"/>
  <c r="B1011"/>
  <c r="R1367"/>
  <c r="O1056"/>
  <c r="N555"/>
  <c r="D431"/>
  <c r="B465"/>
  <c r="L871"/>
  <c r="R796"/>
  <c r="Q1104"/>
  <c r="B934"/>
  <c r="Q824"/>
  <c r="N793"/>
  <c r="Q1033"/>
  <c r="R815"/>
  <c r="O616"/>
  <c r="R1105"/>
  <c r="N669"/>
  <c r="A970"/>
  <c r="N919"/>
  <c r="B933"/>
  <c r="O646"/>
  <c r="B551"/>
  <c r="D1008"/>
  <c r="R1040"/>
  <c r="R856"/>
  <c r="A630"/>
  <c r="B1050"/>
  <c r="N1189"/>
  <c r="L963"/>
  <c r="A910"/>
  <c r="D1017"/>
  <c r="B441"/>
  <c r="B234"/>
  <c r="N363"/>
  <c r="B501"/>
  <c r="Q1061"/>
  <c r="Q1015"/>
  <c r="L118"/>
  <c r="P924"/>
  <c r="B450"/>
  <c r="O412"/>
  <c r="D810"/>
  <c r="D1130"/>
  <c r="A836"/>
  <c r="A935"/>
  <c r="P909"/>
  <c r="B998"/>
  <c r="D1035"/>
  <c r="N956"/>
  <c r="Q952"/>
  <c r="P836"/>
  <c r="N312"/>
  <c r="P788"/>
  <c r="R730"/>
  <c r="N1000"/>
  <c r="A884"/>
  <c r="A959"/>
  <c r="P957"/>
  <c r="B1022"/>
  <c r="D1083"/>
  <c r="N980"/>
  <c r="Q1000"/>
  <c r="Q865"/>
  <c r="P789"/>
  <c r="L854"/>
  <c r="N730"/>
  <c r="N1080"/>
  <c r="P1085"/>
  <c r="N1044"/>
  <c r="P369"/>
  <c r="P389"/>
  <c r="D1139"/>
  <c r="N911"/>
  <c r="L621"/>
  <c r="O874"/>
  <c r="D841"/>
  <c r="L613"/>
  <c r="L629"/>
  <c r="D885"/>
  <c r="Q591"/>
  <c r="P194"/>
  <c r="D659"/>
  <c r="O271"/>
  <c r="Q428"/>
  <c r="B1002"/>
  <c r="B1111"/>
  <c r="L883"/>
  <c r="A830"/>
  <c r="D921"/>
  <c r="D1225"/>
  <c r="P1199"/>
  <c r="O1206"/>
  <c r="L1073"/>
  <c r="O400"/>
  <c r="D1178"/>
  <c r="O526"/>
  <c r="D108"/>
  <c r="P1194"/>
  <c r="O1147"/>
  <c r="D915"/>
  <c r="A688"/>
  <c r="P1103"/>
  <c r="O590"/>
  <c r="R967"/>
  <c r="O906"/>
  <c r="O922"/>
  <c r="R643"/>
  <c r="D616"/>
  <c r="A526"/>
  <c r="Q887"/>
  <c r="D323"/>
  <c r="Q396"/>
  <c r="O1041"/>
  <c r="P613"/>
  <c r="B1027"/>
  <c r="P1377"/>
  <c r="O1072"/>
  <c r="Q592"/>
  <c r="A660"/>
  <c r="N952"/>
  <c r="Q1037"/>
  <c r="P1044"/>
  <c r="A406"/>
  <c r="L405"/>
  <c r="D943"/>
  <c r="B1481"/>
  <c r="N1121"/>
  <c r="O850"/>
  <c r="O866"/>
  <c r="R571"/>
  <c r="N1547"/>
  <c r="P817"/>
  <c r="N1249"/>
  <c r="O1484"/>
  <c r="B1501"/>
  <c r="B1187"/>
  <c r="N985"/>
  <c r="D834"/>
  <c r="R494"/>
  <c r="D1054"/>
  <c r="B395"/>
  <c r="B906"/>
  <c r="N601"/>
  <c r="L1183"/>
  <c r="A686"/>
  <c r="A834"/>
  <c r="B1073"/>
  <c r="L984"/>
  <c r="L851"/>
  <c r="P1033"/>
  <c r="A1309"/>
  <c r="Q1042"/>
  <c r="O1444"/>
  <c r="L1337"/>
  <c r="L1421"/>
  <c r="A700"/>
  <c r="Q794"/>
  <c r="O676"/>
  <c r="A1168"/>
  <c r="R1317"/>
  <c r="B647"/>
  <c r="D527"/>
  <c r="D575"/>
  <c r="D1229"/>
  <c r="N652"/>
  <c r="P1040"/>
  <c r="D76"/>
  <c r="P1138"/>
  <c r="B938"/>
  <c r="L597"/>
  <c r="B1171"/>
  <c r="N1346"/>
  <c r="L853"/>
  <c r="Q1086"/>
  <c r="P1056"/>
  <c r="R910"/>
  <c r="O628"/>
  <c r="R866"/>
  <c r="L1054"/>
  <c r="A107"/>
  <c r="Q669"/>
  <c r="N1198"/>
  <c r="D1016"/>
  <c r="D339"/>
  <c r="B685"/>
  <c r="B1190"/>
  <c r="O171"/>
  <c r="N866"/>
  <c r="L1190"/>
  <c r="O317"/>
  <c r="Q781"/>
  <c r="R288"/>
  <c r="D1040"/>
  <c r="A434"/>
  <c r="B733"/>
  <c r="Q817"/>
  <c r="R303"/>
  <c r="O895"/>
  <c r="L190"/>
  <c r="P529"/>
  <c r="B1058"/>
  <c r="L874"/>
  <c r="D874"/>
  <c r="B631"/>
  <c r="R1138"/>
  <c r="B1018"/>
  <c r="O736"/>
  <c r="D1119"/>
  <c r="B1521"/>
  <c r="N523"/>
  <c r="Q714"/>
  <c r="P663"/>
  <c r="D677"/>
  <c r="L1159"/>
  <c r="P872"/>
  <c r="B1052"/>
  <c r="Q989"/>
  <c r="N307"/>
  <c r="N1129"/>
  <c r="L63"/>
  <c r="R1103"/>
  <c r="D911"/>
  <c r="A1296"/>
  <c r="B957"/>
  <c r="R861"/>
  <c r="L811"/>
  <c r="O824"/>
  <c r="A772"/>
  <c r="P856"/>
  <c r="N703"/>
  <c r="O959"/>
  <c r="P445"/>
  <c r="P821"/>
  <c r="R834"/>
  <c r="B681"/>
  <c r="Q229"/>
  <c r="R801"/>
  <c r="B941"/>
  <c r="R845"/>
  <c r="L795"/>
  <c r="P1008"/>
  <c r="Q734"/>
  <c r="R858"/>
  <c r="O374"/>
  <c r="D1028"/>
  <c r="A418"/>
  <c r="P25"/>
  <c r="D670"/>
  <c r="N744"/>
  <c r="L449"/>
  <c r="Q944"/>
  <c r="D411"/>
  <c r="B615"/>
  <c r="B840"/>
  <c r="P747"/>
  <c r="L497"/>
  <c r="D665"/>
  <c r="B94"/>
  <c r="O103"/>
  <c r="R612"/>
  <c r="N792"/>
  <c r="P377"/>
  <c r="Q992"/>
  <c r="D507"/>
  <c r="Q670"/>
  <c r="P868"/>
  <c r="D795"/>
  <c r="Q813"/>
  <c r="D713"/>
  <c r="A215"/>
  <c r="Q668"/>
  <c r="Q129"/>
  <c r="R73"/>
  <c r="D1058"/>
  <c r="B765"/>
  <c r="D1110"/>
  <c r="P1154"/>
  <c r="O1107"/>
  <c r="D851"/>
  <c r="D617"/>
  <c r="P1039"/>
  <c r="P693"/>
  <c r="O890"/>
  <c r="L829"/>
  <c r="L845"/>
  <c r="O534"/>
  <c r="N1539"/>
  <c r="O781"/>
  <c r="A1159"/>
  <c r="B1087"/>
  <c r="A1075"/>
  <c r="R1148"/>
  <c r="L525"/>
  <c r="R1127"/>
  <c r="L651"/>
  <c r="N1258"/>
  <c r="D685"/>
  <c r="P985"/>
  <c r="D935"/>
  <c r="Q948"/>
  <c r="B1315"/>
  <c r="A919"/>
  <c r="D307"/>
  <c r="O1197"/>
  <c r="L1182"/>
  <c r="O466"/>
  <c r="O1009"/>
  <c r="D415"/>
  <c r="B979"/>
  <c r="B1349"/>
  <c r="O1024"/>
  <c r="O478"/>
  <c r="B453"/>
  <c r="A1140"/>
  <c r="P958"/>
  <c r="O975"/>
  <c r="P763"/>
  <c r="L1116"/>
  <c r="L958"/>
  <c r="R435"/>
  <c r="Q623"/>
  <c r="P806"/>
  <c r="Q1067"/>
  <c r="D140"/>
  <c r="L1178"/>
  <c r="P1046"/>
  <c r="D303"/>
  <c r="O1109"/>
  <c r="B21"/>
  <c r="D1068"/>
  <c r="L1094"/>
  <c r="P962"/>
  <c r="O388"/>
  <c r="P862"/>
  <c r="Q1091"/>
  <c r="L238"/>
  <c r="Q74"/>
  <c r="P1070"/>
  <c r="P301"/>
  <c r="O1133"/>
  <c r="O163"/>
  <c r="D1092"/>
  <c r="L1118"/>
  <c r="P986"/>
  <c r="R1108"/>
  <c r="O977"/>
  <c r="L754"/>
  <c r="P944"/>
  <c r="A602"/>
  <c r="L848"/>
  <c r="Q867"/>
  <c r="O1089"/>
  <c r="D751"/>
  <c r="B1107"/>
  <c r="B1425"/>
  <c r="Q796"/>
  <c r="P1097"/>
  <c r="D1047"/>
  <c r="Q1060"/>
  <c r="B1371"/>
  <c r="P758"/>
  <c r="L1162"/>
  <c r="O1093"/>
  <c r="L1078"/>
  <c r="N331"/>
  <c r="O961"/>
  <c r="P1091"/>
  <c r="B899"/>
  <c r="B1301"/>
  <c r="O944"/>
  <c r="R200"/>
  <c r="R1193"/>
  <c r="N1203"/>
  <c r="N1155"/>
  <c r="L359"/>
  <c r="A916"/>
  <c r="B1038"/>
  <c r="Q1032"/>
  <c r="N889"/>
  <c r="Q1081"/>
  <c r="R895"/>
  <c r="P703"/>
  <c r="O1184"/>
  <c r="N749"/>
  <c r="A1050"/>
  <c r="N999"/>
  <c r="B1013"/>
  <c r="R852"/>
  <c r="L601"/>
  <c r="Q1109"/>
  <c r="Q1063"/>
  <c r="Q320"/>
  <c r="P972"/>
  <c r="P270"/>
  <c r="O769"/>
  <c r="N505"/>
  <c r="D1186"/>
  <c r="D753"/>
  <c r="P1192"/>
  <c r="D563"/>
  <c r="N236"/>
  <c r="Q732"/>
  <c r="N188"/>
  <c r="L633"/>
  <c r="L894"/>
  <c r="N573"/>
  <c r="A611"/>
  <c r="A344"/>
  <c r="N1064"/>
  <c r="A980"/>
  <c r="A1007"/>
  <c r="P1053"/>
  <c r="B1070"/>
  <c r="B783"/>
  <c r="N1028"/>
  <c r="Q1096"/>
  <c r="R168"/>
  <c r="N1065"/>
  <c r="D69"/>
  <c r="L600"/>
  <c r="D423"/>
  <c r="Q839"/>
  <c r="A1020"/>
  <c r="N1033"/>
  <c r="Q1153"/>
  <c r="R1023"/>
  <c r="D831"/>
  <c r="A1256"/>
  <c r="B877"/>
  <c r="R781"/>
  <c r="N1127"/>
  <c r="B1141"/>
  <c r="A692"/>
  <c r="A815"/>
  <c r="D1048"/>
  <c r="R1080"/>
  <c r="R904"/>
  <c r="L649"/>
  <c r="B1066"/>
  <c r="Q1202"/>
  <c r="L979"/>
  <c r="A926"/>
  <c r="P1035"/>
  <c r="D479"/>
  <c r="O458"/>
  <c r="Q544"/>
  <c r="L1169"/>
  <c r="O479"/>
  <c r="Q833"/>
  <c r="Q702"/>
  <c r="L838"/>
  <c r="Q348"/>
  <c r="Q81"/>
  <c r="D1011"/>
  <c r="N783"/>
  <c r="R347"/>
  <c r="L723"/>
  <c r="O1082"/>
  <c r="L1021"/>
  <c r="Q835"/>
  <c r="P1198"/>
  <c r="B1054"/>
  <c r="B1164"/>
  <c r="L876"/>
  <c r="L1150"/>
  <c r="L187"/>
  <c r="P618"/>
  <c r="D549"/>
  <c r="N407"/>
  <c r="O656"/>
  <c r="P1144"/>
  <c r="N343"/>
  <c r="P130"/>
  <c r="L617"/>
  <c r="D1166"/>
  <c r="Q436"/>
  <c r="P1060"/>
  <c r="O507"/>
  <c r="O665"/>
  <c r="L391"/>
  <c r="D1154"/>
  <c r="D705"/>
  <c r="P1168"/>
  <c r="B449"/>
  <c r="B242"/>
  <c r="D675"/>
  <c r="D1190"/>
  <c r="R551"/>
  <c r="P1084"/>
  <c r="B757"/>
  <c r="O1075"/>
  <c r="A738"/>
  <c r="Q1051"/>
  <c r="P1038"/>
  <c r="Q1191"/>
  <c r="P930"/>
  <c r="O939"/>
  <c r="A742"/>
  <c r="R359"/>
  <c r="R1147"/>
  <c r="N1506"/>
  <c r="O722"/>
  <c r="D779"/>
  <c r="P795"/>
  <c r="R705"/>
  <c r="A1285"/>
  <c r="B1188"/>
  <c r="A199"/>
  <c r="D890"/>
  <c r="B78"/>
  <c r="O1155"/>
  <c r="D931"/>
  <c r="A704"/>
  <c r="P1119"/>
  <c r="D621"/>
  <c r="O986"/>
  <c r="L925"/>
  <c r="L941"/>
  <c r="D663"/>
  <c r="N1579"/>
  <c r="N1130"/>
  <c r="R1174"/>
  <c r="D842"/>
  <c r="R1090"/>
  <c r="R507"/>
  <c r="B405"/>
  <c r="D1057"/>
  <c r="R923"/>
  <c r="N1394"/>
  <c r="Q956"/>
  <c r="N861"/>
  <c r="B811"/>
  <c r="A824"/>
  <c r="N377"/>
  <c r="P581"/>
  <c r="O899"/>
  <c r="A1100"/>
  <c r="N1049"/>
  <c r="Q1169"/>
  <c r="R1039"/>
  <c r="D847"/>
  <c r="A1264"/>
  <c r="B893"/>
  <c r="R797"/>
  <c r="D853"/>
  <c r="L230"/>
  <c r="P333"/>
  <c r="R543"/>
  <c r="R940"/>
  <c r="D1059"/>
  <c r="L1107"/>
  <c r="A1312"/>
  <c r="N327"/>
  <c r="N813"/>
  <c r="D1159"/>
  <c r="Q1172"/>
  <c r="Q1220"/>
  <c r="R1173"/>
  <c r="B1121"/>
  <c r="R1460"/>
  <c r="R985"/>
  <c r="Q1163"/>
  <c r="P978"/>
  <c r="P1136"/>
  <c r="R948"/>
  <c r="Q1085"/>
  <c r="P303"/>
  <c r="L1004"/>
  <c r="B967"/>
  <c r="R1143"/>
  <c r="D1065"/>
  <c r="P1099"/>
  <c r="B457"/>
  <c r="R1436"/>
  <c r="R1235"/>
  <c r="D1209"/>
  <c r="R1189"/>
  <c r="D775"/>
  <c r="R1332"/>
  <c r="B1421"/>
  <c r="B1418"/>
  <c r="L809"/>
  <c r="N957"/>
  <c r="D1241"/>
  <c r="Q1379"/>
  <c r="L1254"/>
  <c r="P325"/>
  <c r="D879"/>
  <c r="L1117"/>
  <c r="R709"/>
  <c r="N739"/>
  <c r="D1206"/>
  <c r="L1543"/>
  <c r="L1557"/>
  <c r="L847"/>
  <c r="P633"/>
  <c r="P823"/>
  <c r="L793"/>
  <c r="P1497"/>
  <c r="P805"/>
  <c r="A1272"/>
  <c r="O1018"/>
  <c r="A850"/>
  <c r="N1361"/>
  <c r="N1505"/>
  <c r="P1533"/>
  <c r="D1389"/>
  <c r="N1398"/>
  <c r="B1413"/>
  <c r="A1324"/>
  <c r="L1023"/>
  <c r="B1393"/>
  <c r="O1057"/>
  <c r="Q1110"/>
  <c r="A792"/>
  <c r="N563"/>
  <c r="B1332"/>
  <c r="P1031"/>
  <c r="B1297"/>
  <c r="D1372"/>
  <c r="Q1219"/>
  <c r="D1379"/>
  <c r="N1478"/>
  <c r="A1297"/>
  <c r="N1404"/>
  <c r="N371"/>
  <c r="A1224"/>
  <c r="O904"/>
  <c r="Q809"/>
  <c r="A1092"/>
  <c r="A682"/>
  <c r="R1034"/>
  <c r="O1179"/>
  <c r="Q1218"/>
  <c r="P751"/>
  <c r="B1433"/>
  <c r="Q908"/>
  <c r="R733"/>
  <c r="R749"/>
  <c r="Q384"/>
  <c r="N1499"/>
  <c r="N901"/>
  <c r="O1302"/>
  <c r="D1326"/>
  <c r="P1237"/>
  <c r="R1166"/>
  <c r="R475"/>
  <c r="O1149"/>
  <c r="P796"/>
  <c r="Q1016"/>
  <c r="N968"/>
  <c r="L409"/>
  <c r="N847"/>
  <c r="R1159"/>
  <c r="Q638"/>
  <c r="R1013"/>
  <c r="N1225"/>
  <c r="L878"/>
  <c r="A322"/>
  <c r="O766"/>
  <c r="L1053"/>
  <c r="B865"/>
  <c r="D1334"/>
  <c r="L1298"/>
  <c r="R1262"/>
  <c r="B1231"/>
  <c r="B889"/>
  <c r="A430"/>
  <c r="D813"/>
  <c r="P1224"/>
  <c r="Q815"/>
  <c r="P1281"/>
  <c r="Q1166"/>
  <c r="A1010"/>
  <c r="R1233"/>
  <c r="N1569"/>
  <c r="A740"/>
  <c r="O980"/>
  <c r="B1035"/>
  <c r="L1319"/>
  <c r="A1120"/>
  <c r="P765"/>
  <c r="A1110"/>
  <c r="B1319"/>
  <c r="N1420"/>
  <c r="L1123"/>
  <c r="N1159"/>
  <c r="N527"/>
  <c r="A1342"/>
  <c r="B1485"/>
  <c r="L1453"/>
  <c r="B1391"/>
  <c r="P1247"/>
  <c r="L1471"/>
  <c r="Q1291"/>
  <c r="B353"/>
  <c r="B1397"/>
  <c r="D641"/>
  <c r="O926"/>
  <c r="B1181"/>
  <c r="O1244"/>
  <c r="O1482"/>
  <c r="R1277"/>
  <c r="B907"/>
  <c r="R729"/>
  <c r="D1426"/>
  <c r="D631"/>
  <c r="B377"/>
  <c r="P457"/>
  <c r="N1034"/>
  <c r="R1128"/>
  <c r="L896"/>
  <c r="B1082"/>
  <c r="P773"/>
  <c r="P1151"/>
  <c r="B797"/>
  <c r="P1113"/>
  <c r="Q1046"/>
  <c r="D1093"/>
  <c r="A898"/>
  <c r="B1025"/>
  <c r="O1436"/>
  <c r="L1222"/>
  <c r="N832"/>
  <c r="N1136"/>
  <c r="O386"/>
  <c r="Q1135"/>
  <c r="L1074"/>
  <c r="O318"/>
  <c r="R1271"/>
  <c r="O1114"/>
  <c r="B723"/>
  <c r="O1398"/>
  <c r="O155"/>
  <c r="B1021"/>
  <c r="L935"/>
  <c r="Q882"/>
  <c r="L1407"/>
  <c r="P1384"/>
  <c r="D1492"/>
  <c r="P1445"/>
  <c r="D647"/>
  <c r="N1099"/>
  <c r="N1236"/>
  <c r="O1090"/>
  <c r="L659"/>
  <c r="P1131"/>
  <c r="B1284"/>
  <c r="R1017"/>
  <c r="B1218"/>
  <c r="B923"/>
  <c r="O1228"/>
  <c r="Q1295"/>
  <c r="R1537"/>
  <c r="D1411"/>
  <c r="O823"/>
  <c r="N1151"/>
  <c r="P937"/>
  <c r="A1269"/>
  <c r="Q978"/>
  <c r="O1420"/>
  <c r="A1302"/>
  <c r="A1402"/>
  <c r="P631"/>
  <c r="O1126"/>
  <c r="L603"/>
  <c r="A1104"/>
  <c r="R1293"/>
  <c r="L465"/>
  <c r="P799"/>
  <c r="L1051"/>
  <c r="Q1062"/>
  <c r="O804"/>
  <c r="D1478"/>
  <c r="Q1471"/>
  <c r="R1382"/>
  <c r="R1279"/>
  <c r="O972"/>
  <c r="A854"/>
  <c r="D559"/>
  <c r="P1368"/>
  <c r="A1182"/>
  <c r="B1195"/>
  <c r="Q460"/>
  <c r="D1313"/>
  <c r="D741"/>
  <c r="P628"/>
  <c r="L158"/>
  <c r="B1136"/>
  <c r="P1162"/>
  <c r="B1026"/>
  <c r="R847"/>
  <c r="B931"/>
  <c r="N1322"/>
  <c r="L909"/>
  <c r="D913"/>
  <c r="D929"/>
  <c r="L817"/>
  <c r="A1341"/>
  <c r="N805"/>
  <c r="B1245"/>
  <c r="D1278"/>
  <c r="A1461"/>
  <c r="A1111"/>
  <c r="R1132"/>
  <c r="Q1189"/>
  <c r="D497"/>
  <c r="N695"/>
  <c r="D946"/>
  <c r="P1114"/>
  <c r="P737"/>
  <c r="L813"/>
  <c r="O522"/>
  <c r="R901"/>
  <c r="O1140"/>
  <c r="A1069"/>
  <c r="B947"/>
  <c r="D1169"/>
  <c r="O882"/>
  <c r="N705"/>
  <c r="D1270"/>
  <c r="Q1231"/>
  <c r="R1214"/>
  <c r="L1071"/>
  <c r="N697"/>
  <c r="P1047"/>
  <c r="L1017"/>
  <c r="P1565"/>
  <c r="P1125"/>
  <c r="A1280"/>
  <c r="L1133"/>
  <c r="A866"/>
  <c r="N1369"/>
  <c r="N1513"/>
  <c r="D1543"/>
  <c r="Q1398"/>
  <c r="A1409"/>
  <c r="A1430"/>
  <c r="A1340"/>
  <c r="L1055"/>
  <c r="R1403"/>
  <c r="R311"/>
  <c r="B909"/>
  <c r="R739"/>
  <c r="P897"/>
  <c r="B1484"/>
  <c r="B679"/>
  <c r="B1443"/>
  <c r="D1476"/>
  <c r="R1344"/>
  <c r="L1511"/>
  <c r="P1343"/>
  <c r="A1477"/>
  <c r="N1508"/>
  <c r="D671"/>
  <c r="Q616"/>
  <c r="B1251"/>
  <c r="L671"/>
  <c r="R1356"/>
  <c r="B1469"/>
  <c r="B1442"/>
  <c r="L905"/>
  <c r="N1053"/>
  <c r="Q1274"/>
  <c r="R1408"/>
  <c r="L1282"/>
  <c r="Q1201"/>
  <c r="B1365"/>
  <c r="N1063"/>
  <c r="D1406"/>
  <c r="L1037"/>
  <c r="B496"/>
  <c r="D331"/>
  <c r="L818"/>
  <c r="L982"/>
  <c r="R1116"/>
  <c r="P771"/>
  <c r="L819"/>
  <c r="R1041"/>
  <c r="O880"/>
  <c r="P921"/>
  <c r="D871"/>
  <c r="Q884"/>
  <c r="B1283"/>
  <c r="R885"/>
  <c r="B833"/>
  <c r="R1316"/>
  <c r="A806"/>
  <c r="Q410"/>
  <c r="P1092"/>
  <c r="A1108"/>
  <c r="N953"/>
  <c r="R1176"/>
  <c r="B1098"/>
  <c r="Q1095"/>
  <c r="L665"/>
  <c r="N1474"/>
  <c r="P441"/>
  <c r="O1074"/>
  <c r="Q898"/>
  <c r="R1260"/>
  <c r="O642"/>
  <c r="R1227"/>
  <c r="N835"/>
  <c r="N1109"/>
  <c r="L1515"/>
  <c r="A1236"/>
  <c r="B1274"/>
  <c r="A1152"/>
  <c r="N1311"/>
  <c r="L1362"/>
  <c r="Q1207"/>
  <c r="L1479"/>
  <c r="L936"/>
  <c r="O686"/>
  <c r="O990"/>
  <c r="P1253"/>
  <c r="O1259"/>
  <c r="D1388"/>
  <c r="O1300"/>
  <c r="B987"/>
  <c r="A684"/>
  <c r="B1523"/>
  <c r="A624"/>
  <c r="N845"/>
  <c r="Q926"/>
  <c r="B1204"/>
  <c r="A1126"/>
  <c r="B1450"/>
  <c r="N827"/>
  <c r="O812"/>
  <c r="N1334"/>
  <c r="L1329"/>
  <c r="N820"/>
  <c r="P1167"/>
  <c r="D543"/>
  <c r="N1029"/>
  <c r="R1500"/>
  <c r="Q1524"/>
  <c r="R1430"/>
  <c r="L1231"/>
  <c r="L1334"/>
  <c r="L1219"/>
  <c r="D1479"/>
  <c r="P1238"/>
  <c r="P645"/>
  <c r="Q932"/>
  <c r="P331"/>
  <c r="A774"/>
  <c r="A812"/>
  <c r="R379"/>
  <c r="R943"/>
  <c r="R875"/>
  <c r="D1073"/>
  <c r="R711"/>
  <c r="D1063"/>
  <c r="L913"/>
  <c r="R1015"/>
  <c r="L605"/>
  <c r="R1412"/>
  <c r="P1401"/>
  <c r="O302"/>
  <c r="P902"/>
  <c r="P433"/>
  <c r="B1030"/>
  <c r="R517"/>
  <c r="R152"/>
  <c r="B489"/>
  <c r="L1147"/>
  <c r="D945"/>
  <c r="B961"/>
  <c r="R192"/>
  <c r="N1434"/>
  <c r="R737"/>
  <c r="O602"/>
  <c r="O1372"/>
  <c r="P1437"/>
  <c r="D1204"/>
  <c r="Q1363"/>
  <c r="L1478"/>
  <c r="A976"/>
  <c r="P1277"/>
  <c r="B1063"/>
  <c r="A922"/>
  <c r="O706"/>
  <c r="O852"/>
  <c r="P871"/>
  <c r="O1250"/>
  <c r="D1340"/>
  <c r="Q1580"/>
  <c r="A1334"/>
  <c r="N1430"/>
  <c r="A1233"/>
  <c r="N1372"/>
  <c r="P963"/>
  <c r="P1123"/>
  <c r="L1111"/>
  <c r="P717"/>
  <c r="R1300"/>
  <c r="L1363"/>
  <c r="B1402"/>
  <c r="R745"/>
  <c r="A848"/>
  <c r="Q1515"/>
  <c r="R1360"/>
  <c r="L1234"/>
  <c r="L930"/>
  <c r="L641"/>
  <c r="B713"/>
  <c r="B617"/>
  <c r="B409"/>
  <c r="O1524"/>
  <c r="Q1456"/>
  <c r="L1493"/>
  <c r="N987"/>
  <c r="Q1082"/>
  <c r="R963"/>
  <c r="D711"/>
  <c r="P1421"/>
  <c r="D1277"/>
  <c r="Q1292"/>
  <c r="N931"/>
  <c r="A1268"/>
  <c r="O808"/>
  <c r="Q326"/>
  <c r="A804"/>
  <c r="O1141"/>
  <c r="N884"/>
  <c r="O1115"/>
  <c r="B1143"/>
  <c r="B655"/>
  <c r="R1319"/>
  <c r="Q812"/>
  <c r="L611"/>
  <c r="Q630"/>
  <c r="A1160"/>
  <c r="N1451"/>
  <c r="P619"/>
  <c r="O1108"/>
  <c r="R1381"/>
  <c r="O1286"/>
  <c r="P397"/>
  <c r="Q678"/>
  <c r="Q193"/>
  <c r="O1131"/>
  <c r="A1193"/>
  <c r="R401"/>
  <c r="B1012"/>
  <c r="R1151"/>
  <c r="B1005"/>
  <c r="O872"/>
  <c r="Q564"/>
  <c r="B849"/>
  <c r="L634"/>
  <c r="L757"/>
  <c r="R375"/>
  <c r="N1475"/>
  <c r="O1150"/>
  <c r="D1305"/>
  <c r="B1448"/>
  <c r="A1306"/>
  <c r="B126"/>
  <c r="O806"/>
  <c r="Q1204"/>
  <c r="Q1330"/>
  <c r="Q1483"/>
  <c r="Q951"/>
  <c r="R987"/>
  <c r="O778"/>
  <c r="D985"/>
  <c r="B1105"/>
  <c r="D1438"/>
  <c r="Q1423"/>
  <c r="R1350"/>
  <c r="B1407"/>
  <c r="O844"/>
  <c r="B727"/>
  <c r="D1165"/>
  <c r="D1330"/>
  <c r="B1146"/>
  <c r="N1386"/>
  <c r="B1173"/>
  <c r="R997"/>
  <c r="A1474"/>
  <c r="D743"/>
  <c r="P1364"/>
  <c r="R1175"/>
  <c r="L1393"/>
  <c r="A1397"/>
  <c r="B1541"/>
  <c r="B1309"/>
  <c r="N1220"/>
  <c r="D979"/>
  <c r="O1104"/>
  <c r="D837"/>
  <c r="P1153"/>
  <c r="Q1332"/>
  <c r="A1094"/>
  <c r="A1548"/>
  <c r="D1564"/>
  <c r="L1450"/>
  <c r="L1218"/>
  <c r="R1461"/>
  <c r="A1318"/>
  <c r="A1290"/>
  <c r="B1129"/>
  <c r="O1088"/>
  <c r="D1323"/>
  <c r="D1556"/>
  <c r="D1141"/>
  <c r="D938"/>
  <c r="L824"/>
  <c r="P627"/>
  <c r="Q24"/>
  <c r="L365"/>
  <c r="O718"/>
  <c r="B767"/>
  <c r="A590"/>
  <c r="O1180"/>
  <c r="B1213"/>
  <c r="N1219"/>
  <c r="L791"/>
  <c r="B707"/>
  <c r="Q1122"/>
  <c r="L1427"/>
  <c r="R915"/>
  <c r="B624"/>
  <c r="L1188"/>
  <c r="Q1115"/>
  <c r="P954"/>
  <c r="A967"/>
  <c r="R1076"/>
  <c r="B990"/>
  <c r="Q1057"/>
  <c r="R1153"/>
  <c r="N967"/>
  <c r="A1317"/>
  <c r="P593"/>
  <c r="A1294"/>
  <c r="O1177"/>
  <c r="R331"/>
  <c r="A904"/>
  <c r="Q674"/>
  <c r="B1372"/>
  <c r="P1159"/>
  <c r="R1331"/>
  <c r="D1396"/>
  <c r="R1248"/>
  <c r="A1414"/>
  <c r="A1513"/>
  <c r="A1345"/>
  <c r="N1428"/>
  <c r="P1059"/>
  <c r="D1201"/>
  <c r="L1127"/>
  <c r="R755"/>
  <c r="R1308"/>
  <c r="O1382"/>
  <c r="B1410"/>
  <c r="R777"/>
  <c r="R829"/>
  <c r="N1077"/>
  <c r="D1223"/>
  <c r="O1268"/>
  <c r="O1498"/>
  <c r="Q1239"/>
  <c r="R1352"/>
  <c r="Q1250"/>
  <c r="P1444"/>
  <c r="D995"/>
  <c r="Q712"/>
  <c r="A1373"/>
  <c r="B1089"/>
  <c r="R1011"/>
  <c r="N1557"/>
  <c r="L937"/>
  <c r="Q922"/>
  <c r="B695"/>
  <c r="N1519"/>
  <c r="P610"/>
  <c r="D783"/>
  <c r="L549"/>
  <c r="A1106"/>
  <c r="L1483"/>
  <c r="N1310"/>
  <c r="L1541"/>
  <c r="L1395"/>
  <c r="Q1184"/>
  <c r="Q1576"/>
  <c r="L1398"/>
  <c r="Q1334"/>
  <c r="D611"/>
  <c r="Q1102"/>
  <c r="A795"/>
  <c r="R1118"/>
  <c r="D956"/>
  <c r="A877"/>
  <c r="D963"/>
  <c r="B1123"/>
  <c r="O664"/>
  <c r="A1098"/>
  <c r="D651"/>
  <c r="Q1076"/>
  <c r="N1073"/>
  <c r="O1134"/>
  <c r="L1523"/>
  <c r="R793"/>
  <c r="D721"/>
  <c r="O273"/>
  <c r="L1134"/>
  <c r="P982"/>
  <c r="L258"/>
  <c r="L990"/>
  <c r="B851"/>
  <c r="O1098"/>
  <c r="O674"/>
  <c r="Q1138"/>
  <c r="B525"/>
  <c r="A1166"/>
  <c r="O888"/>
  <c r="P945"/>
  <c r="R1252"/>
  <c r="D1251"/>
  <c r="D1293"/>
  <c r="P1415"/>
  <c r="R1529"/>
  <c r="L1322"/>
  <c r="D1249"/>
  <c r="O945"/>
  <c r="P651"/>
  <c r="B1395"/>
  <c r="A534"/>
  <c r="D1494"/>
  <c r="D1202"/>
  <c r="O1450"/>
  <c r="A1481"/>
  <c r="A1526"/>
  <c r="R1237"/>
  <c r="B1223"/>
  <c r="A1464"/>
  <c r="P691"/>
  <c r="O816"/>
  <c r="L945"/>
  <c r="P1041"/>
  <c r="L1265"/>
  <c r="A902"/>
  <c r="A1500"/>
  <c r="D1524"/>
  <c r="L1402"/>
  <c r="Q1568"/>
  <c r="Q1412"/>
  <c r="L1257"/>
  <c r="A560"/>
  <c r="L973"/>
  <c r="A826"/>
  <c r="B1355"/>
  <c r="O798"/>
  <c r="R1428"/>
  <c r="B1581"/>
  <c r="B1490"/>
  <c r="L1097"/>
  <c r="N355"/>
  <c r="D1345"/>
  <c r="L1466"/>
  <c r="Q1339"/>
  <c r="Q1249"/>
  <c r="A1470"/>
  <c r="P711"/>
  <c r="R1291"/>
  <c r="P987"/>
  <c r="B404"/>
  <c r="D952"/>
  <c r="B982"/>
  <c r="L1126"/>
  <c r="O207"/>
  <c r="D867"/>
  <c r="L915"/>
  <c r="R1137"/>
  <c r="O976"/>
  <c r="P1017"/>
  <c r="D967"/>
  <c r="Q980"/>
  <c r="B1331"/>
  <c r="R981"/>
  <c r="B929"/>
  <c r="R1364"/>
  <c r="A998"/>
  <c r="O685"/>
  <c r="A1027"/>
  <c r="B413"/>
  <c r="N1074"/>
  <c r="O1095"/>
  <c r="L41"/>
  <c r="D1014"/>
  <c r="D787"/>
  <c r="A558"/>
  <c r="L771"/>
  <c r="P811"/>
  <c r="Q1010"/>
  <c r="R1324"/>
  <c r="R783"/>
  <c r="O834"/>
  <c r="N1123"/>
  <c r="Q213"/>
  <c r="O1178"/>
  <c r="A1348"/>
  <c r="B1322"/>
  <c r="P553"/>
  <c r="O1380"/>
  <c r="Q1419"/>
  <c r="R1264"/>
  <c r="Q1536"/>
  <c r="Q928"/>
  <c r="L1139"/>
  <c r="N925"/>
  <c r="N1169"/>
  <c r="Q1154"/>
  <c r="O1492"/>
  <c r="A1406"/>
  <c r="L1461"/>
  <c r="N859"/>
  <c r="Q954"/>
  <c r="R835"/>
  <c r="Q516"/>
  <c r="N1375"/>
  <c r="A1171"/>
  <c r="A1070"/>
  <c r="B795"/>
  <c r="L741"/>
  <c r="N1217"/>
  <c r="O1378"/>
  <c r="D1417"/>
  <c r="R1273"/>
  <c r="A1209"/>
  <c r="N1389"/>
  <c r="R1065"/>
  <c r="N1035"/>
  <c r="L1255"/>
  <c r="Q1129"/>
  <c r="L683"/>
  <c r="D579"/>
  <c r="Q293"/>
  <c r="Q1192"/>
  <c r="R979"/>
  <c r="O1471"/>
  <c r="D1276"/>
  <c r="L1503"/>
  <c r="Q1228"/>
  <c r="N1318"/>
  <c r="N1503"/>
  <c r="N1308"/>
  <c r="Q842"/>
  <c r="R811"/>
  <c r="B1041"/>
  <c r="R1326"/>
  <c r="L865"/>
  <c r="L579"/>
  <c r="P513"/>
  <c r="L1140"/>
  <c r="P1109"/>
  <c r="R920"/>
  <c r="O1050"/>
  <c r="P959"/>
  <c r="P843"/>
  <c r="A906"/>
  <c r="N1047"/>
  <c r="B1061"/>
  <c r="B603"/>
  <c r="D1081"/>
  <c r="O942"/>
  <c r="B1404"/>
  <c r="N1537"/>
  <c r="Q1451"/>
  <c r="A694"/>
  <c r="D365"/>
  <c r="A828"/>
  <c r="D1144"/>
  <c r="L745"/>
  <c r="P942"/>
  <c r="N894"/>
  <c r="R1083"/>
  <c r="R531"/>
  <c r="B1307"/>
  <c r="N837"/>
  <c r="B1236"/>
  <c r="R836"/>
  <c r="B1497"/>
  <c r="P569"/>
  <c r="A1154"/>
  <c r="B1341"/>
  <c r="B1099"/>
  <c r="P1268"/>
  <c r="O1506"/>
  <c r="A1278"/>
  <c r="B1240"/>
  <c r="B1373"/>
  <c r="B1335"/>
  <c r="A1532"/>
  <c r="P707"/>
  <c r="O912"/>
  <c r="L1025"/>
  <c r="P1057"/>
  <c r="D1275"/>
  <c r="A934"/>
  <c r="N1509"/>
  <c r="D1532"/>
  <c r="Q1411"/>
  <c r="R1577"/>
  <c r="L1423"/>
  <c r="A1270"/>
  <c r="L636"/>
  <c r="O622"/>
  <c r="R1117"/>
  <c r="N1459"/>
  <c r="O1102"/>
  <c r="R1285"/>
  <c r="B1424"/>
  <c r="D1287"/>
  <c r="D1117"/>
  <c r="L743"/>
  <c r="B1147"/>
  <c r="O1308"/>
  <c r="R1464"/>
  <c r="R848"/>
  <c r="D695"/>
  <c r="A776"/>
  <c r="L1149"/>
  <c r="B913"/>
  <c r="D1358"/>
  <c r="Q1327"/>
  <c r="R1286"/>
  <c r="B1279"/>
  <c r="B985"/>
  <c r="O630"/>
  <c r="D909"/>
  <c r="P1252"/>
  <c r="D1493"/>
  <c r="O330"/>
  <c r="R807"/>
  <c r="N851"/>
  <c r="L1096"/>
  <c r="O1191"/>
  <c r="A819"/>
  <c r="R1052"/>
  <c r="B951"/>
  <c r="A622"/>
  <c r="A1408"/>
  <c r="R695"/>
  <c r="P250"/>
  <c r="R483"/>
  <c r="A968"/>
  <c r="O1342"/>
  <c r="B573"/>
  <c r="O916"/>
  <c r="Q1266"/>
  <c r="A1284"/>
  <c r="N1184"/>
  <c r="P465"/>
  <c r="R1126"/>
  <c r="R411"/>
  <c r="L1044"/>
  <c r="N1102"/>
  <c r="D894"/>
  <c r="D905"/>
  <c r="Q828"/>
  <c r="Q1092"/>
  <c r="A1058"/>
  <c r="O900"/>
  <c r="B882"/>
  <c r="R775"/>
  <c r="R773"/>
  <c r="O754"/>
  <c r="O570"/>
  <c r="O1556"/>
  <c r="R1485"/>
  <c r="L1517"/>
  <c r="N1083"/>
  <c r="D180"/>
  <c r="R1059"/>
  <c r="D629"/>
  <c r="P1449"/>
  <c r="R1186"/>
  <c r="A1086"/>
  <c r="B875"/>
  <c r="Q760"/>
  <c r="N1233"/>
  <c r="P1397"/>
  <c r="D1427"/>
  <c r="N1283"/>
  <c r="A1225"/>
  <c r="N1405"/>
  <c r="R1097"/>
  <c r="N1067"/>
  <c r="O1266"/>
  <c r="O1113"/>
  <c r="D1189"/>
  <c r="A808"/>
  <c r="O600"/>
  <c r="B1340"/>
  <c r="P1063"/>
  <c r="R1307"/>
  <c r="D1380"/>
  <c r="L1230"/>
  <c r="P1391"/>
  <c r="A1489"/>
  <c r="A1313"/>
  <c r="N1412"/>
  <c r="R975"/>
  <c r="L1045"/>
  <c r="L823"/>
  <c r="P489"/>
  <c r="R1228"/>
  <c r="A1412"/>
  <c r="B1346"/>
  <c r="R691"/>
  <c r="N1415"/>
  <c r="R1448"/>
  <c r="L1294"/>
  <c r="R1565"/>
  <c r="R1503"/>
  <c r="N1349"/>
  <c r="P1145"/>
  <c r="N543"/>
  <c r="O516"/>
  <c r="Q376"/>
  <c r="P715"/>
  <c r="L836"/>
  <c r="P421"/>
  <c r="O738"/>
  <c r="D1039"/>
  <c r="B1529"/>
  <c r="O550"/>
  <c r="L965"/>
  <c r="L981"/>
  <c r="P701"/>
  <c r="D1195"/>
  <c r="N1093"/>
  <c r="P1417"/>
  <c r="D1422"/>
  <c r="P1383"/>
  <c r="R487"/>
  <c r="O1139"/>
  <c r="B911"/>
  <c r="P646"/>
  <c r="L1030"/>
  <c r="D1104"/>
  <c r="A726"/>
  <c r="L1027"/>
  <c r="A594"/>
  <c r="D821"/>
  <c r="A1218"/>
  <c r="N1337"/>
  <c r="Q991"/>
  <c r="R1003"/>
  <c r="L875"/>
  <c r="P1003"/>
  <c r="B1137"/>
  <c r="D1446"/>
  <c r="R1432"/>
  <c r="R1358"/>
  <c r="D1203"/>
  <c r="O876"/>
  <c r="B759"/>
  <c r="R315"/>
  <c r="O1339"/>
  <c r="P844"/>
  <c r="N1242"/>
  <c r="B885"/>
  <c r="R869"/>
  <c r="R1407"/>
  <c r="L421"/>
  <c r="P1316"/>
  <c r="O1546"/>
  <c r="P1335"/>
  <c r="B1320"/>
  <c r="B1461"/>
  <c r="B1415"/>
  <c r="B1579"/>
  <c r="B983"/>
  <c r="O632"/>
  <c r="A538"/>
  <c r="N917"/>
  <c r="D1419"/>
  <c r="R953"/>
  <c r="B1210"/>
  <c r="A864"/>
  <c r="D1185"/>
  <c r="L1286"/>
  <c r="Q1528"/>
  <c r="A1398"/>
  <c r="P419"/>
  <c r="A454"/>
  <c r="R1101"/>
  <c r="L1419"/>
  <c r="O1086"/>
  <c r="O1276"/>
  <c r="A1413"/>
  <c r="L1277"/>
  <c r="D1085"/>
  <c r="L711"/>
  <c r="B1115"/>
  <c r="D1297"/>
  <c r="Q1455"/>
  <c r="Q1345"/>
  <c r="B1264"/>
  <c r="N709"/>
  <c r="B1163"/>
  <c r="Q1300"/>
  <c r="B1367"/>
  <c r="N973"/>
  <c r="D1535"/>
  <c r="Q1390"/>
  <c r="L1928"/>
  <c r="Q1530"/>
  <c r="R2170"/>
  <c r="P2000"/>
  <c r="B1782"/>
  <c r="B1776"/>
  <c r="D1301"/>
  <c r="L885"/>
  <c r="N1473"/>
  <c r="A1353"/>
  <c r="L927"/>
  <c r="P1358"/>
  <c r="R947"/>
  <c r="P919"/>
  <c r="Q1286"/>
  <c r="Q1418"/>
  <c r="O1237"/>
  <c r="O1869"/>
  <c r="B1938"/>
  <c r="Q1553"/>
  <c r="A1667"/>
  <c r="B2016"/>
  <c r="O1011"/>
  <c r="Q1058"/>
  <c r="D1404"/>
  <c r="D1037"/>
  <c r="O950"/>
  <c r="O1298"/>
  <c r="O1373"/>
  <c r="L1616"/>
  <c r="O1249"/>
  <c r="P1938"/>
  <c r="P1360"/>
  <c r="R1522"/>
  <c r="B2152"/>
  <c r="R1600"/>
  <c r="L1015"/>
  <c r="B1325"/>
  <c r="Q1052"/>
  <c r="Q1215"/>
  <c r="O1142"/>
  <c r="P1404"/>
  <c r="O1221"/>
  <c r="L2152"/>
  <c r="O1328"/>
  <c r="D1756"/>
  <c r="P2224"/>
  <c r="A2051"/>
  <c r="B2000"/>
  <c r="P1370"/>
  <c r="P1223"/>
  <c r="D1286"/>
  <c r="L1103"/>
  <c r="R1203"/>
  <c r="B639"/>
  <c r="L1507"/>
  <c r="N1342"/>
  <c r="R1446"/>
  <c r="A1262"/>
  <c r="D1403"/>
  <c r="L1197"/>
  <c r="R1416"/>
  <c r="Q1177"/>
  <c r="L1199"/>
  <c r="B1259"/>
  <c r="Q1106"/>
  <c r="D1430"/>
  <c r="P1480"/>
  <c r="D1572"/>
  <c r="N1085"/>
  <c r="R803"/>
  <c r="D1133"/>
  <c r="N1316"/>
  <c r="P1019"/>
  <c r="R983"/>
  <c r="D1213"/>
  <c r="B1293"/>
  <c r="R1145"/>
  <c r="P1179"/>
  <c r="L783"/>
  <c r="O1164"/>
  <c r="L1315"/>
  <c r="R1449"/>
  <c r="Q1297"/>
  <c r="D1363"/>
  <c r="A786"/>
  <c r="N272"/>
  <c r="P984"/>
  <c r="L433"/>
  <c r="N937"/>
  <c r="O620"/>
  <c r="L1011"/>
  <c r="N1370"/>
  <c r="Q556"/>
  <c r="L843"/>
  <c r="D667"/>
  <c r="B1379"/>
  <c r="B737"/>
  <c r="B1500"/>
  <c r="P903"/>
  <c r="A1121"/>
  <c r="P1029"/>
  <c r="N1092"/>
  <c r="A900"/>
  <c r="L904"/>
  <c r="N948"/>
  <c r="P1043"/>
  <c r="O1196"/>
  <c r="P1313"/>
  <c r="O830"/>
  <c r="R1380"/>
  <c r="N943"/>
  <c r="N1089"/>
  <c r="R1045"/>
  <c r="B1508"/>
  <c r="L1267"/>
  <c r="P1363"/>
  <c r="A1241"/>
  <c r="A1421"/>
  <c r="A1366"/>
  <c r="R1191"/>
  <c r="Q847"/>
  <c r="Q862"/>
  <c r="A578"/>
  <c r="O862"/>
  <c r="O1548"/>
  <c r="L1490"/>
  <c r="R1398"/>
  <c r="O1318"/>
  <c r="O1036"/>
  <c r="A918"/>
  <c r="Q656"/>
  <c r="O1387"/>
  <c r="Q953"/>
  <c r="N1137"/>
  <c r="O1080"/>
  <c r="R1141"/>
  <c r="A1538"/>
  <c r="R787"/>
  <c r="O1423"/>
  <c r="D1236"/>
  <c r="L1455"/>
  <c r="A1469"/>
  <c r="N1238"/>
  <c r="N1423"/>
  <c r="N1268"/>
  <c r="B887"/>
  <c r="A734"/>
  <c r="O410"/>
  <c r="N885"/>
  <c r="L1409"/>
  <c r="R921"/>
  <c r="B1202"/>
  <c r="Q1164"/>
  <c r="Q1507"/>
  <c r="Q1275"/>
  <c r="L1519"/>
  <c r="D1387"/>
  <c r="P1347"/>
  <c r="O924"/>
  <c r="D767"/>
  <c r="L1539"/>
  <c r="L1207"/>
  <c r="N627"/>
  <c r="D1106"/>
  <c r="R984"/>
  <c r="Q920"/>
  <c r="A314"/>
  <c r="A706"/>
  <c r="A636"/>
  <c r="A862"/>
  <c r="N701"/>
  <c r="N479"/>
  <c r="R471"/>
  <c r="R503"/>
  <c r="L887"/>
  <c r="A802"/>
  <c r="A522"/>
  <c r="L1475"/>
  <c r="R1107"/>
  <c r="D385"/>
  <c r="D1148"/>
  <c r="D1114"/>
  <c r="P1170"/>
  <c r="R1022"/>
  <c r="D319"/>
  <c r="Q1045"/>
  <c r="D248"/>
  <c r="A1320"/>
  <c r="L859"/>
  <c r="R1215"/>
  <c r="L719"/>
  <c r="L1361"/>
  <c r="A610"/>
  <c r="D633"/>
  <c r="P409"/>
  <c r="P801"/>
  <c r="B1436"/>
  <c r="Q688"/>
  <c r="B1401"/>
  <c r="D1444"/>
  <c r="L1306"/>
  <c r="Q1472"/>
  <c r="L1297"/>
  <c r="A1429"/>
  <c r="N1476"/>
  <c r="R725"/>
  <c r="N731"/>
  <c r="B1291"/>
  <c r="L703"/>
  <c r="R1388"/>
  <c r="B1517"/>
  <c r="B1458"/>
  <c r="L969"/>
  <c r="N1117"/>
  <c r="Q1298"/>
  <c r="Q1427"/>
  <c r="L1302"/>
  <c r="O951"/>
  <c r="B1155"/>
  <c r="N651"/>
  <c r="L997"/>
  <c r="B801"/>
  <c r="D1310"/>
  <c r="L1270"/>
  <c r="R1246"/>
  <c r="R1197"/>
  <c r="B825"/>
  <c r="P1175"/>
  <c r="L1145"/>
  <c r="P1204"/>
  <c r="Q774"/>
  <c r="A1232"/>
  <c r="R999"/>
  <c r="A818"/>
  <c r="N1353"/>
  <c r="N1497"/>
  <c r="D1523"/>
  <c r="N1379"/>
  <c r="A1385"/>
  <c r="P1393"/>
  <c r="A1308"/>
  <c r="L991"/>
  <c r="P1381"/>
  <c r="N1005"/>
  <c r="D899"/>
  <c r="P1137"/>
  <c r="B1539"/>
  <c r="A1112"/>
  <c r="O444"/>
  <c r="A1063"/>
  <c r="D1006"/>
  <c r="L639"/>
  <c r="Q993"/>
  <c r="P1027"/>
  <c r="R771"/>
  <c r="R479"/>
  <c r="Q1186"/>
  <c r="Q632"/>
  <c r="Q648"/>
  <c r="D901"/>
  <c r="O786"/>
  <c r="D399"/>
  <c r="A1514"/>
  <c r="D1518"/>
  <c r="Q1504"/>
  <c r="D882"/>
  <c r="B986"/>
  <c r="D296"/>
  <c r="R738"/>
  <c r="A875"/>
  <c r="A820"/>
  <c r="N841"/>
  <c r="P671"/>
  <c r="A1018"/>
  <c r="Q704"/>
  <c r="L721"/>
  <c r="R1263"/>
  <c r="D729"/>
  <c r="N659"/>
  <c r="B607"/>
  <c r="O394"/>
  <c r="O996"/>
  <c r="L1263"/>
  <c r="Q1290"/>
  <c r="R1454"/>
  <c r="N1447"/>
  <c r="B1489"/>
  <c r="A1138"/>
  <c r="B1364"/>
  <c r="A1220"/>
  <c r="O1238"/>
  <c r="N1431"/>
  <c r="B1224"/>
  <c r="N1502"/>
  <c r="R1469"/>
  <c r="B1016"/>
  <c r="R701"/>
  <c r="D917"/>
  <c r="L687"/>
  <c r="O1476"/>
  <c r="L1414"/>
  <c r="D1284"/>
  <c r="Q1459"/>
  <c r="N1287"/>
  <c r="O438"/>
  <c r="P1320"/>
  <c r="Q1234"/>
  <c r="A1130"/>
  <c r="L627"/>
  <c r="O948"/>
  <c r="B971"/>
  <c r="B1250"/>
  <c r="D893"/>
  <c r="N515"/>
  <c r="A1046"/>
  <c r="B1287"/>
  <c r="L1405"/>
  <c r="A1566"/>
  <c r="B1243"/>
  <c r="O742"/>
  <c r="D1096"/>
  <c r="B477"/>
  <c r="D707"/>
  <c r="O1097"/>
  <c r="A736"/>
  <c r="A1216"/>
  <c r="O1026"/>
  <c r="A664"/>
  <c r="O856"/>
  <c r="L983"/>
  <c r="Q722"/>
  <c r="B1212"/>
  <c r="B1067"/>
  <c r="O681"/>
  <c r="R1082"/>
  <c r="N785"/>
  <c r="Q987"/>
  <c r="N857"/>
  <c r="O1005"/>
  <c r="D1075"/>
  <c r="O896"/>
  <c r="N1043"/>
  <c r="N1061"/>
  <c r="L1435"/>
  <c r="R1167"/>
  <c r="Q666"/>
  <c r="A620"/>
  <c r="A1490"/>
  <c r="B743"/>
  <c r="B1370"/>
  <c r="N675"/>
  <c r="Q1190"/>
  <c r="B1573"/>
  <c r="A1501"/>
  <c r="B834"/>
  <c r="P895"/>
  <c r="Q916"/>
  <c r="N933"/>
  <c r="R1452"/>
  <c r="Q1476"/>
  <c r="L1509"/>
  <c r="N1051"/>
  <c r="Q1146"/>
  <c r="R1027"/>
  <c r="L581"/>
  <c r="O1440"/>
  <c r="Q316"/>
  <c r="R977"/>
  <c r="D653"/>
  <c r="B691"/>
  <c r="N1289"/>
  <c r="N1449"/>
  <c r="D1475"/>
  <c r="N1331"/>
  <c r="A1305"/>
  <c r="P1297"/>
  <c r="A1228"/>
  <c r="L831"/>
  <c r="R1323"/>
  <c r="O863"/>
  <c r="R1047"/>
  <c r="Q820"/>
  <c r="L625"/>
  <c r="B1268"/>
  <c r="P807"/>
  <c r="A1222"/>
  <c r="D1324"/>
  <c r="Q1560"/>
  <c r="A1310"/>
  <c r="N1406"/>
  <c r="A1201"/>
  <c r="N1356"/>
  <c r="Q1034"/>
  <c r="O774"/>
  <c r="O1060"/>
  <c r="R1470"/>
  <c r="L961"/>
  <c r="N1078"/>
  <c r="L647"/>
  <c r="A378"/>
  <c r="N825"/>
  <c r="O985"/>
  <c r="Q886"/>
  <c r="P1055"/>
  <c r="Q958"/>
  <c r="A1002"/>
  <c r="N1143"/>
  <c r="B1157"/>
  <c r="A708"/>
  <c r="Q1178"/>
  <c r="O1038"/>
  <c r="B1452"/>
  <c r="A784"/>
  <c r="L1510"/>
  <c r="B991"/>
  <c r="O699"/>
  <c r="B1192"/>
  <c r="A570"/>
  <c r="P917"/>
  <c r="P545"/>
  <c r="O1067"/>
  <c r="P975"/>
  <c r="L755"/>
  <c r="B1403"/>
  <c r="N949"/>
  <c r="B1292"/>
  <c r="B864"/>
  <c r="N1282"/>
  <c r="B901"/>
  <c r="R917"/>
  <c r="A1426"/>
  <c r="O502"/>
  <c r="O1327"/>
  <c r="O1554"/>
  <c r="D1347"/>
  <c r="B1336"/>
  <c r="B1477"/>
  <c r="B1229"/>
  <c r="P1177"/>
  <c r="D1091"/>
  <c r="N495"/>
  <c r="D933"/>
  <c r="N789"/>
  <c r="P1351"/>
  <c r="A1158"/>
  <c r="B1567"/>
  <c r="D1580"/>
  <c r="L1470"/>
  <c r="L1238"/>
  <c r="Q1480"/>
  <c r="Q1340"/>
  <c r="A879"/>
  <c r="A768"/>
  <c r="A750"/>
  <c r="N1563"/>
  <c r="Q850"/>
  <c r="D1353"/>
  <c r="A1509"/>
  <c r="Q1344"/>
  <c r="R595"/>
  <c r="O934"/>
  <c r="A542"/>
  <c r="A896"/>
  <c r="L1215"/>
  <c r="N1197"/>
  <c r="R891"/>
  <c r="N1079"/>
  <c r="P907"/>
  <c r="B1057"/>
  <c r="D1414"/>
  <c r="Q1403"/>
  <c r="R1334"/>
  <c r="B1375"/>
  <c r="O780"/>
  <c r="B663"/>
  <c r="D1101"/>
  <c r="O1311"/>
  <c r="D1541"/>
  <c r="D811"/>
  <c r="D889"/>
  <c r="R1384"/>
  <c r="Q724"/>
  <c r="N1010"/>
  <c r="L1066"/>
  <c r="B895"/>
  <c r="P1098"/>
  <c r="B970"/>
  <c r="O752"/>
  <c r="B835"/>
  <c r="N1226"/>
  <c r="O794"/>
  <c r="Q798"/>
  <c r="Q814"/>
  <c r="R721"/>
  <c r="A1293"/>
  <c r="P1105"/>
  <c r="N1393"/>
  <c r="D1230"/>
  <c r="A1389"/>
  <c r="P1176"/>
  <c r="R956"/>
  <c r="B1134"/>
  <c r="D812"/>
  <c r="D1004"/>
  <c r="Q939"/>
  <c r="B846"/>
  <c r="P1211"/>
  <c r="D607"/>
  <c r="A984"/>
  <c r="A1170"/>
  <c r="O1028"/>
  <c r="L820"/>
  <c r="D975"/>
  <c r="D817"/>
  <c r="O728"/>
  <c r="O758"/>
  <c r="D1214"/>
  <c r="Q1552"/>
  <c r="L1565"/>
  <c r="L879"/>
  <c r="Q672"/>
  <c r="P855"/>
  <c r="L825"/>
  <c r="D1507"/>
  <c r="B629"/>
  <c r="R1057"/>
  <c r="L675"/>
  <c r="B739"/>
  <c r="N1305"/>
  <c r="N1457"/>
  <c r="P1485"/>
  <c r="D1341"/>
  <c r="A1321"/>
  <c r="B1317"/>
  <c r="A1244"/>
  <c r="L863"/>
  <c r="L1335"/>
  <c r="L397"/>
  <c r="N715"/>
  <c r="A1176"/>
  <c r="Q754"/>
  <c r="B1420"/>
  <c r="N611"/>
  <c r="B1377"/>
  <c r="D1428"/>
  <c r="Q1287"/>
  <c r="R1453"/>
  <c r="P1271"/>
  <c r="A1405"/>
  <c r="N1460"/>
  <c r="P947"/>
  <c r="Q1014"/>
  <c r="L1095"/>
  <c r="O698"/>
  <c r="R1292"/>
  <c r="R1343"/>
  <c r="B1394"/>
  <c r="R713"/>
  <c r="Q1148"/>
  <c r="L1506"/>
  <c r="Q1351"/>
  <c r="R1224"/>
  <c r="R1551"/>
  <c r="P1249"/>
  <c r="A1080"/>
  <c r="R769"/>
  <c r="R642"/>
  <c r="P1078"/>
  <c r="L996"/>
  <c r="P997"/>
  <c r="B854"/>
  <c r="Q512"/>
  <c r="B671"/>
  <c r="L677"/>
  <c r="R1085"/>
  <c r="L1131"/>
  <c r="O1144"/>
  <c r="N1091"/>
  <c r="D601"/>
  <c r="Q1026"/>
  <c r="D1371"/>
  <c r="O724"/>
  <c r="L422"/>
  <c r="N1132"/>
  <c r="A1053"/>
  <c r="R1042"/>
  <c r="P1032"/>
  <c r="B930"/>
  <c r="A1145"/>
  <c r="A722"/>
  <c r="N1330"/>
  <c r="D1079"/>
  <c r="O938"/>
  <c r="Q786"/>
  <c r="R1204"/>
  <c r="B1079"/>
  <c r="D733"/>
  <c r="Q608"/>
  <c r="N965"/>
  <c r="L1451"/>
  <c r="R1049"/>
  <c r="B1226"/>
  <c r="A960"/>
  <c r="Q1242"/>
  <c r="R1304"/>
  <c r="Q1548"/>
  <c r="R1421"/>
  <c r="R307"/>
  <c r="N863"/>
  <c r="O648"/>
  <c r="N1571"/>
  <c r="Q866"/>
  <c r="Q1362"/>
  <c r="P1201"/>
  <c r="A1354"/>
  <c r="L637"/>
  <c r="O966"/>
  <c r="B609"/>
  <c r="A944"/>
  <c r="L1235"/>
  <c r="P413"/>
  <c r="P202"/>
  <c r="L689"/>
  <c r="D1221"/>
  <c r="O964"/>
  <c r="R1243"/>
  <c r="N1255"/>
  <c r="R1438"/>
  <c r="O1414"/>
  <c r="L1195"/>
  <c r="A1078"/>
  <c r="B651"/>
  <c r="O1435"/>
  <c r="B1042"/>
  <c r="N1378"/>
  <c r="B1093"/>
  <c r="R965"/>
  <c r="A1450"/>
  <c r="O666"/>
  <c r="O1355"/>
  <c r="O1578"/>
  <c r="A1382"/>
  <c r="B1384"/>
  <c r="B1525"/>
  <c r="P1289"/>
  <c r="N1212"/>
  <c r="O854"/>
  <c r="L947"/>
  <c r="A1184"/>
  <c r="A756"/>
  <c r="N1128"/>
  <c r="O1047"/>
  <c r="A1181"/>
  <c r="R996"/>
  <c r="A646"/>
  <c r="N927"/>
  <c r="R849"/>
  <c r="B1085"/>
  <c r="Q730"/>
  <c r="P679"/>
  <c r="D693"/>
  <c r="L1175"/>
  <c r="A1090"/>
  <c r="O820"/>
  <c r="R1508"/>
  <c r="N1175"/>
  <c r="D1162"/>
  <c r="P1186"/>
  <c r="A1071"/>
  <c r="R1124"/>
  <c r="O1045"/>
  <c r="O544"/>
  <c r="D964"/>
  <c r="Q1226"/>
  <c r="Q1094"/>
  <c r="B505"/>
  <c r="D1205"/>
  <c r="O662"/>
  <c r="R1492"/>
  <c r="O744"/>
  <c r="R629"/>
  <c r="B1299"/>
  <c r="L735"/>
  <c r="R1396"/>
  <c r="B1533"/>
  <c r="B1466"/>
  <c r="L1001"/>
  <c r="N1149"/>
  <c r="R1309"/>
  <c r="L1438"/>
  <c r="Q1311"/>
  <c r="N1018"/>
  <c r="B867"/>
  <c r="D1153"/>
  <c r="L861"/>
  <c r="N689"/>
  <c r="D1262"/>
  <c r="Q1211"/>
  <c r="R1206"/>
  <c r="L1039"/>
  <c r="N665"/>
  <c r="P1015"/>
  <c r="L985"/>
  <c r="D1555"/>
  <c r="B1152"/>
  <c r="D1211"/>
  <c r="P1083"/>
  <c r="A978"/>
  <c r="Q1216"/>
  <c r="N1561"/>
  <c r="A1186"/>
  <c r="O1442"/>
  <c r="N1470"/>
  <c r="A1510"/>
  <c r="A1420"/>
  <c r="B1207"/>
  <c r="B1455"/>
  <c r="D403"/>
  <c r="Q696"/>
  <c r="A1096"/>
  <c r="Q738"/>
  <c r="B1396"/>
  <c r="A470"/>
  <c r="P1365"/>
  <c r="D1420"/>
  <c r="L1278"/>
  <c r="Q1444"/>
  <c r="D1259"/>
  <c r="B1392"/>
  <c r="N1452"/>
  <c r="P729"/>
  <c r="B1545"/>
  <c r="P1369"/>
  <c r="O1522"/>
  <c r="L1411"/>
  <c r="Q1369"/>
  <c r="R1505"/>
  <c r="Q1454"/>
  <c r="N2040"/>
  <c r="O1227"/>
  <c r="A2167"/>
  <c r="A2097"/>
  <c r="N1403"/>
  <c r="O1793"/>
  <c r="N1469"/>
  <c r="R1169"/>
  <c r="N1321"/>
  <c r="O1360"/>
  <c r="A1276"/>
  <c r="Q1305"/>
  <c r="L1439"/>
  <c r="N1021"/>
  <c r="N1300"/>
  <c r="A1497"/>
  <c r="L1200"/>
  <c r="L1832"/>
  <c r="Q1366"/>
  <c r="Q1539"/>
  <c r="R1258"/>
  <c r="P1966"/>
  <c r="Q1365"/>
  <c r="N915"/>
  <c r="O1279"/>
  <c r="O708"/>
  <c r="Q1473"/>
  <c r="R1269"/>
  <c r="L1432"/>
  <c r="L1728"/>
  <c r="A1415"/>
  <c r="R1930"/>
  <c r="P1800"/>
  <c r="L1512"/>
  <c r="A1549"/>
  <c r="R1555"/>
  <c r="D993"/>
  <c r="R1284"/>
  <c r="R681"/>
  <c r="L1342"/>
  <c r="R1401"/>
  <c r="R1376"/>
  <c r="L1280"/>
  <c r="N1562"/>
  <c r="A1496"/>
  <c r="L1748"/>
  <c r="P1648"/>
  <c r="P1434"/>
  <c r="P2062"/>
  <c r="N1536"/>
  <c r="B963"/>
  <c r="N753"/>
  <c r="R1222"/>
  <c r="P1079"/>
  <c r="R1543"/>
  <c r="P1209"/>
  <c r="Q1240"/>
  <c r="N1856"/>
  <c r="O2213"/>
  <c r="A1947"/>
  <c r="D1129"/>
  <c r="R1351"/>
  <c r="P1321"/>
  <c r="P1127"/>
  <c r="B1266"/>
  <c r="D957"/>
  <c r="N1213"/>
  <c r="P1353"/>
  <c r="A1329"/>
  <c r="N687"/>
  <c r="R907"/>
  <c r="L705"/>
  <c r="P1169"/>
  <c r="R1372"/>
  <c r="D1395"/>
  <c r="R1342"/>
  <c r="Q1512"/>
  <c r="Q1227"/>
  <c r="L1418"/>
  <c r="O1364"/>
  <c r="R1180"/>
  <c r="Q924"/>
  <c r="O1294"/>
  <c r="P681"/>
  <c r="B1233"/>
  <c r="P1240"/>
  <c r="A1056"/>
  <c r="B689"/>
  <c r="R1155"/>
  <c r="A612"/>
  <c r="B1503"/>
  <c r="O1116"/>
  <c r="R903"/>
  <c r="L1153"/>
  <c r="L385"/>
  <c r="B1126"/>
  <c r="Q97"/>
  <c r="Q1105"/>
  <c r="D1001"/>
  <c r="A958"/>
  <c r="O1168"/>
  <c r="Q1030"/>
  <c r="N677"/>
  <c r="N803"/>
  <c r="R1077"/>
  <c r="N1201"/>
  <c r="O1330"/>
  <c r="N1279"/>
  <c r="B589"/>
  <c r="D224"/>
  <c r="P453"/>
  <c r="N874"/>
  <c r="P893"/>
  <c r="O937"/>
  <c r="L797"/>
  <c r="O1160"/>
  <c r="Q770"/>
  <c r="B1348"/>
  <c r="N539"/>
  <c r="Q878"/>
  <c r="A1205"/>
  <c r="N1241"/>
  <c r="Q622"/>
  <c r="N1461"/>
  <c r="N609"/>
  <c r="O998"/>
  <c r="R1129"/>
  <c r="L1347"/>
  <c r="R260"/>
  <c r="Q756"/>
  <c r="L1163"/>
  <c r="R663"/>
  <c r="L1443"/>
  <c r="N1230"/>
  <c r="B1506"/>
  <c r="L1161"/>
  <c r="O470"/>
  <c r="N1367"/>
  <c r="L1486"/>
  <c r="Q1359"/>
  <c r="R896"/>
  <c r="N587"/>
  <c r="N791"/>
  <c r="O1170"/>
  <c r="B945"/>
  <c r="D1366"/>
  <c r="L1346"/>
  <c r="R1294"/>
  <c r="B1295"/>
  <c r="B1017"/>
  <c r="L669"/>
  <c r="D941"/>
  <c r="O1263"/>
  <c r="A1141"/>
  <c r="A1416"/>
  <c r="D969"/>
  <c r="A962"/>
  <c r="N1417"/>
  <c r="N1553"/>
  <c r="P1581"/>
  <c r="O1434"/>
  <c r="A1457"/>
  <c r="A1494"/>
  <c r="A1404"/>
  <c r="R1181"/>
  <c r="N1445"/>
  <c r="A1196"/>
  <c r="B777"/>
  <c r="N1141"/>
  <c r="B1290"/>
  <c r="L1203"/>
  <c r="P870"/>
  <c r="R974"/>
  <c r="D1150"/>
  <c r="B545"/>
  <c r="Q1049"/>
  <c r="R1211"/>
  <c r="N779"/>
  <c r="P725"/>
  <c r="B298"/>
  <c r="N747"/>
  <c r="N763"/>
  <c r="D997"/>
  <c r="L901"/>
  <c r="P621"/>
  <c r="A1562"/>
  <c r="B1273"/>
  <c r="R1561"/>
  <c r="R523"/>
  <c r="B188"/>
  <c r="D1158"/>
  <c r="N1174"/>
  <c r="R938"/>
  <c r="B1120"/>
  <c r="A1192"/>
  <c r="D959"/>
  <c r="R909"/>
  <c r="N819"/>
  <c r="Q658"/>
  <c r="L1331"/>
  <c r="A514"/>
  <c r="A798"/>
  <c r="D983"/>
  <c r="P625"/>
  <c r="O1156"/>
  <c r="R1339"/>
  <c r="Q1370"/>
  <c r="A1234"/>
  <c r="N1543"/>
  <c r="N1325"/>
  <c r="R937"/>
  <c r="N907"/>
  <c r="P1512"/>
  <c r="Q1185"/>
  <c r="O818"/>
  <c r="P603"/>
  <c r="A414"/>
  <c r="B1220"/>
  <c r="R1043"/>
  <c r="D1490"/>
  <c r="D1292"/>
  <c r="R1521"/>
  <c r="Q1260"/>
  <c r="N1350"/>
  <c r="N1535"/>
  <c r="N1324"/>
  <c r="R1055"/>
  <c r="R1063"/>
  <c r="L903"/>
  <c r="R527"/>
  <c r="R1236"/>
  <c r="N1223"/>
  <c r="B1354"/>
  <c r="O730"/>
  <c r="P1425"/>
  <c r="L1458"/>
  <c r="Q1303"/>
  <c r="L1575"/>
  <c r="N607"/>
  <c r="L1043"/>
  <c r="N829"/>
  <c r="A1365"/>
  <c r="Q1090"/>
  <c r="O1468"/>
  <c r="Q1372"/>
  <c r="L1445"/>
  <c r="N795"/>
  <c r="Q890"/>
  <c r="O772"/>
  <c r="O474"/>
  <c r="N1351"/>
  <c r="Q1176"/>
  <c r="N1510"/>
  <c r="L1137"/>
  <c r="A1062"/>
  <c r="B917"/>
  <c r="O557"/>
  <c r="Q912"/>
  <c r="O997"/>
  <c r="A979"/>
  <c r="O1059"/>
  <c r="B1047"/>
  <c r="L737"/>
  <c r="O1262"/>
  <c r="N613"/>
  <c r="D655"/>
  <c r="R683"/>
  <c r="A1064"/>
  <c r="R1399"/>
  <c r="A702"/>
  <c r="O1012"/>
  <c r="O1324"/>
  <c r="A1380"/>
  <c r="N842"/>
  <c r="B437"/>
  <c r="P1086"/>
  <c r="O955"/>
  <c r="D1099"/>
  <c r="P676"/>
  <c r="Q936"/>
  <c r="R863"/>
  <c r="N717"/>
  <c r="B981"/>
  <c r="L645"/>
  <c r="N721"/>
  <c r="R628"/>
  <c r="D1145"/>
  <c r="R925"/>
  <c r="P1361"/>
  <c r="O1006"/>
  <c r="D1237"/>
  <c r="N1358"/>
  <c r="Q1248"/>
  <c r="D989"/>
  <c r="Q606"/>
  <c r="B1019"/>
  <c r="R1261"/>
  <c r="L1426"/>
  <c r="D419"/>
  <c r="D613"/>
  <c r="N871"/>
  <c r="D793"/>
  <c r="B977"/>
  <c r="D1382"/>
  <c r="Q1355"/>
  <c r="R1302"/>
  <c r="B1311"/>
  <c r="B1049"/>
  <c r="N707"/>
  <c r="D973"/>
  <c r="P1272"/>
  <c r="O1195"/>
  <c r="N1234"/>
  <c r="B805"/>
  <c r="R853"/>
  <c r="B1389"/>
  <c r="Q1212"/>
  <c r="O1307"/>
  <c r="O1538"/>
  <c r="Q1324"/>
  <c r="B1304"/>
  <c r="B1445"/>
  <c r="B1399"/>
  <c r="B1571"/>
  <c r="Q602"/>
  <c r="O800"/>
  <c r="L849"/>
  <c r="P1025"/>
  <c r="A1246"/>
  <c r="A870"/>
  <c r="B1491"/>
  <c r="D1516"/>
  <c r="R1392"/>
  <c r="L1559"/>
  <c r="L1401"/>
  <c r="L1241"/>
  <c r="R1229"/>
  <c r="B937"/>
  <c r="Q934"/>
  <c r="A920"/>
  <c r="B818"/>
  <c r="L918"/>
  <c r="D232"/>
  <c r="B725"/>
  <c r="Q937"/>
  <c r="R935"/>
  <c r="R1163"/>
  <c r="L1125"/>
  <c r="A810"/>
  <c r="N951"/>
  <c r="B965"/>
  <c r="L685"/>
  <c r="Q966"/>
  <c r="O846"/>
  <c r="B1356"/>
  <c r="N1489"/>
  <c r="L1394"/>
  <c r="O1189"/>
  <c r="B355"/>
  <c r="O366"/>
  <c r="L1152"/>
  <c r="N896"/>
  <c r="O1055"/>
  <c r="R882"/>
  <c r="R865"/>
  <c r="A680"/>
  <c r="A1221"/>
  <c r="R659"/>
  <c r="O1220"/>
  <c r="O993"/>
  <c r="D881"/>
  <c r="Q996"/>
  <c r="D683"/>
  <c r="B1300"/>
  <c r="P935"/>
  <c r="P1261"/>
  <c r="D1348"/>
  <c r="R1183"/>
  <c r="L1345"/>
  <c r="A1441"/>
  <c r="A1249"/>
  <c r="N1380"/>
  <c r="R1071"/>
  <c r="Q782"/>
  <c r="L919"/>
  <c r="B565"/>
  <c r="R1244"/>
  <c r="R1247"/>
  <c r="B1362"/>
  <c r="B769"/>
  <c r="D1435"/>
  <c r="Q1467"/>
  <c r="R1312"/>
  <c r="Q1584"/>
  <c r="D870"/>
  <c r="D863"/>
  <c r="O1002"/>
  <c r="L691"/>
  <c r="L701"/>
  <c r="B1197"/>
  <c r="R1533"/>
  <c r="L1549"/>
  <c r="L815"/>
  <c r="P589"/>
  <c r="P791"/>
  <c r="R761"/>
  <c r="O1488"/>
  <c r="A1131"/>
  <c r="A990"/>
  <c r="D1175"/>
  <c r="P721"/>
  <c r="N1209"/>
  <c r="B1369"/>
  <c r="R1405"/>
  <c r="O1264"/>
  <c r="D1187"/>
  <c r="N1373"/>
  <c r="R1033"/>
  <c r="N1003"/>
  <c r="O1242"/>
  <c r="P1334"/>
  <c r="Q1121"/>
  <c r="A1210"/>
  <c r="D949"/>
  <c r="Q931"/>
  <c r="P1165"/>
  <c r="P597"/>
  <c r="A1065"/>
  <c r="Q153"/>
  <c r="P1203"/>
  <c r="Q640"/>
  <c r="Q524"/>
  <c r="R989"/>
  <c r="L1035"/>
  <c r="O1048"/>
  <c r="N995"/>
  <c r="N683"/>
  <c r="R637"/>
  <c r="R1220"/>
  <c r="N547"/>
  <c r="P222"/>
  <c r="P298"/>
  <c r="B337"/>
  <c r="Q662"/>
  <c r="P973"/>
  <c r="O350"/>
  <c r="D1019"/>
  <c r="D371"/>
  <c r="B1585"/>
  <c r="D791"/>
  <c r="L805"/>
  <c r="O1070"/>
  <c r="L1547"/>
  <c r="D1171"/>
  <c r="R391"/>
  <c r="D1013"/>
  <c r="N821"/>
  <c r="Q1380"/>
  <c r="R825"/>
  <c r="A1576"/>
  <c r="Q1587"/>
  <c r="Q1479"/>
  <c r="Q1247"/>
  <c r="R1489"/>
  <c r="L1353"/>
  <c r="D509"/>
  <c r="P641"/>
  <c r="A1206"/>
  <c r="N1467"/>
  <c r="O1118"/>
  <c r="N1295"/>
  <c r="A1437"/>
  <c r="Q1296"/>
  <c r="D1149"/>
  <c r="L775"/>
  <c r="L1177"/>
  <c r="N1319"/>
  <c r="L1474"/>
  <c r="P828"/>
  <c r="P879"/>
  <c r="L1067"/>
  <c r="P1115"/>
  <c r="O836"/>
  <c r="D1486"/>
  <c r="R1480"/>
  <c r="R1390"/>
  <c r="L1299"/>
  <c r="O1004"/>
  <c r="A886"/>
  <c r="P617"/>
  <c r="D1378"/>
  <c r="O1187"/>
  <c r="P1189"/>
  <c r="B789"/>
  <c r="R837"/>
  <c r="L1379"/>
  <c r="N1193"/>
  <c r="D1298"/>
  <c r="O1530"/>
  <c r="P1311"/>
  <c r="B1288"/>
  <c r="B1429"/>
  <c r="B1383"/>
  <c r="A1560"/>
  <c r="L663"/>
  <c r="Q404"/>
  <c r="O1054"/>
  <c r="P1267"/>
  <c r="B1083"/>
  <c r="R1423"/>
  <c r="B1312"/>
  <c r="A1451"/>
  <c r="N1752"/>
  <c r="O2109"/>
  <c r="B1822"/>
  <c r="A1809"/>
  <c r="L1465"/>
  <c r="R2130"/>
  <c r="P1441"/>
  <c r="Q400"/>
  <c r="A616"/>
  <c r="B1426"/>
  <c r="O1252"/>
  <c r="A1338"/>
  <c r="A1582"/>
  <c r="N1479"/>
  <c r="R1272"/>
  <c r="N1301"/>
  <c r="L1227"/>
  <c r="N2184"/>
  <c r="A1322"/>
  <c r="D1776"/>
  <c r="B1270"/>
  <c r="L1546"/>
  <c r="N1376"/>
  <c r="N983"/>
  <c r="A1252"/>
  <c r="B1256"/>
  <c r="R1471"/>
  <c r="L1214"/>
  <c r="Q1542"/>
  <c r="N2128"/>
  <c r="O1439"/>
  <c r="B1574"/>
  <c r="A2185"/>
  <c r="O1582"/>
  <c r="P1898"/>
  <c r="N1264"/>
  <c r="R881"/>
  <c r="N1265"/>
  <c r="O1312"/>
  <c r="O1192"/>
  <c r="Q1289"/>
  <c r="R1429"/>
  <c r="Q1384"/>
  <c r="N1976"/>
  <c r="O1472"/>
  <c r="A2091"/>
  <c r="A2033"/>
  <c r="R1249"/>
  <c r="D1716"/>
  <c r="L1295"/>
  <c r="A626"/>
  <c r="P833"/>
  <c r="R1411"/>
  <c r="R1481"/>
  <c r="N1468"/>
  <c r="A1226"/>
  <c r="A1267"/>
  <c r="A1553"/>
  <c r="O1925"/>
  <c r="P1592"/>
  <c r="P1620"/>
  <c r="B1382"/>
  <c r="Q1909"/>
  <c r="O1783"/>
  <c r="B1858"/>
  <c r="N1838"/>
  <c r="Q950"/>
  <c r="L1151"/>
  <c r="O1352"/>
  <c r="L2132"/>
  <c r="B1744"/>
  <c r="L1624"/>
  <c r="A1439"/>
  <c r="N1115"/>
  <c r="R1245"/>
  <c r="A1383"/>
  <c r="Q1631"/>
  <c r="B2098"/>
  <c r="D1710"/>
  <c r="D725"/>
  <c r="N1583"/>
  <c r="P1459"/>
  <c r="B1548"/>
  <c r="B1840"/>
  <c r="D1676"/>
  <c r="B1101"/>
  <c r="L1377"/>
  <c r="Q1574"/>
  <c r="D1618"/>
  <c r="O1937"/>
  <c r="R2118"/>
  <c r="N1525"/>
  <c r="Q1781"/>
  <c r="P1676"/>
  <c r="B1710"/>
  <c r="B1716"/>
  <c r="Q1293"/>
  <c r="Q1573"/>
  <c r="P1513"/>
  <c r="D1243"/>
  <c r="P1254"/>
  <c r="O1367"/>
  <c r="O1525"/>
  <c r="O2157"/>
  <c r="R1584"/>
  <c r="P1856"/>
  <c r="N2012"/>
  <c r="L1628"/>
  <c r="P1219"/>
  <c r="A1570"/>
  <c r="L911"/>
  <c r="P1295"/>
  <c r="B1065"/>
  <c r="A1203"/>
  <c r="R1612"/>
  <c r="O1861"/>
  <c r="R1632"/>
  <c r="L1526"/>
  <c r="B1254"/>
  <c r="Q1833"/>
  <c r="O1719"/>
  <c r="O847"/>
  <c r="Q1194"/>
  <c r="D1231"/>
  <c r="O1132"/>
  <c r="P1416"/>
  <c r="B1033"/>
  <c r="A1424"/>
  <c r="O1461"/>
  <c r="O1709"/>
  <c r="P1414"/>
  <c r="D2044"/>
  <c r="L1279"/>
  <c r="R1650"/>
  <c r="B1552"/>
  <c r="D1588"/>
  <c r="D709"/>
  <c r="R1139"/>
  <c r="R1541"/>
  <c r="N1567"/>
  <c r="Q448"/>
  <c r="O1203"/>
  <c r="P1451"/>
  <c r="L1984"/>
  <c r="L1244"/>
  <c r="P1536"/>
  <c r="P2056"/>
  <c r="B1850"/>
  <c r="B1832"/>
  <c r="D1433"/>
  <c r="P1810"/>
  <c r="A1448"/>
  <c r="L1135"/>
  <c r="N1303"/>
  <c r="A1463"/>
  <c r="N1556"/>
  <c r="A2107"/>
  <c r="D1718"/>
  <c r="R1276"/>
  <c r="Q1382"/>
  <c r="R1552"/>
  <c r="O1639"/>
  <c r="N1520"/>
  <c r="A1627"/>
  <c r="P1463"/>
  <c r="N1575"/>
  <c r="D1439"/>
  <c r="Q1360"/>
  <c r="B1686"/>
  <c r="A2155"/>
  <c r="D1758"/>
  <c r="O1466"/>
  <c r="R1477"/>
  <c r="O1568"/>
  <c r="R1345"/>
  <c r="B1906"/>
  <c r="P1540"/>
  <c r="B1722"/>
  <c r="A1725"/>
  <c r="R1426"/>
  <c r="D1664"/>
  <c r="D1306"/>
  <c r="B619"/>
  <c r="N1261"/>
  <c r="L1357"/>
  <c r="Q1564"/>
  <c r="L1440"/>
  <c r="L2072"/>
  <c r="P1438"/>
  <c r="A1761"/>
  <c r="O1502"/>
  <c r="D1562"/>
  <c r="P1210"/>
  <c r="Q870"/>
  <c r="B1282"/>
  <c r="R1391"/>
  <c r="D1525"/>
  <c r="P1525"/>
  <c r="D1381"/>
  <c r="L1920"/>
  <c r="Q1514"/>
  <c r="Q2161"/>
  <c r="P1992"/>
  <c r="N1772"/>
  <c r="B1768"/>
  <c r="R1281"/>
  <c r="A696"/>
  <c r="D1350"/>
  <c r="B1263"/>
  <c r="D877"/>
  <c r="P1230"/>
  <c r="N1327"/>
  <c r="L1472"/>
  <c r="L1768"/>
  <c r="A1495"/>
  <c r="R1978"/>
  <c r="P1840"/>
  <c r="R1578"/>
  <c r="N1606"/>
  <c r="Q1237"/>
  <c r="N1290"/>
  <c r="A1434"/>
  <c r="O1562"/>
  <c r="B1493"/>
  <c r="Q1377"/>
  <c r="Q1516"/>
  <c r="Q1462"/>
  <c r="N2048"/>
  <c r="O1247"/>
  <c r="B2178"/>
  <c r="A2105"/>
  <c r="O1422"/>
  <c r="P1802"/>
  <c r="A1488"/>
  <c r="Q1745"/>
  <c r="B1646"/>
  <c r="R1420"/>
  <c r="D1437"/>
  <c r="N1600"/>
  <c r="P1680"/>
  <c r="D1295"/>
  <c r="P1636"/>
  <c r="D977"/>
  <c r="N1454"/>
  <c r="Q1526"/>
  <c r="B1550"/>
  <c r="L835"/>
  <c r="Q994"/>
  <c r="P1411"/>
  <c r="B1480"/>
  <c r="N1439"/>
  <c r="O688"/>
  <c r="N1027"/>
  <c r="L1563"/>
  <c r="B1306"/>
  <c r="R1357"/>
  <c r="L1246"/>
  <c r="L417"/>
  <c r="P857"/>
  <c r="Q962"/>
  <c r="D1291"/>
  <c r="P585"/>
  <c r="O762"/>
  <c r="Q1282"/>
  <c r="N1438"/>
  <c r="D1045"/>
  <c r="A1185"/>
  <c r="B1132"/>
  <c r="N1119"/>
  <c r="O784"/>
  <c r="P775"/>
  <c r="B1235"/>
  <c r="N737"/>
  <c r="R605"/>
  <c r="L1174"/>
  <c r="P1013"/>
  <c r="D662"/>
  <c r="P757"/>
  <c r="N693"/>
  <c r="D599"/>
  <c r="Q790"/>
  <c r="P1235"/>
  <c r="R1468"/>
  <c r="B1514"/>
  <c r="Q548"/>
  <c r="Q1495"/>
  <c r="L830"/>
  <c r="O670"/>
  <c r="B817"/>
  <c r="R1288"/>
  <c r="B1215"/>
  <c r="O442"/>
  <c r="O1215"/>
  <c r="B1449"/>
  <c r="A1122"/>
  <c r="B1003"/>
  <c r="O1490"/>
  <c r="B1208"/>
  <c r="B1303"/>
  <c r="O652"/>
  <c r="B721"/>
  <c r="B1476"/>
  <c r="A1432"/>
  <c r="Q1335"/>
  <c r="D1331"/>
  <c r="N1500"/>
  <c r="O770"/>
  <c r="P476"/>
  <c r="Q1181"/>
  <c r="R884"/>
  <c r="N403"/>
  <c r="B561"/>
  <c r="B859"/>
  <c r="B1285"/>
  <c r="N1297"/>
  <c r="P1197"/>
  <c r="B1084"/>
  <c r="O381"/>
  <c r="R666"/>
  <c r="O954"/>
  <c r="Q804"/>
  <c r="O788"/>
  <c r="B1209"/>
  <c r="Q1238"/>
  <c r="O1500"/>
  <c r="L1469"/>
  <c r="Q986"/>
  <c r="N591"/>
  <c r="D355"/>
  <c r="D903"/>
  <c r="O1124"/>
  <c r="N1359"/>
  <c r="N1527"/>
  <c r="R905"/>
  <c r="O1503"/>
  <c r="O1162"/>
  <c r="Q644"/>
  <c r="P839"/>
  <c r="D1332"/>
  <c r="L1321"/>
  <c r="A1217"/>
  <c r="O672"/>
  <c r="N1011"/>
  <c r="L1555"/>
  <c r="B1298"/>
  <c r="Q1346"/>
  <c r="Q1235"/>
  <c r="R1455"/>
  <c r="R1021"/>
  <c r="D1053"/>
  <c r="D1477"/>
  <c r="L1344"/>
  <c r="A1239"/>
  <c r="P1712"/>
  <c r="P2138"/>
  <c r="Q480"/>
  <c r="L841"/>
  <c r="N1411"/>
  <c r="A1517"/>
  <c r="R1280"/>
  <c r="L2168"/>
  <c r="A1905"/>
  <c r="B1680"/>
  <c r="R805"/>
  <c r="R1225"/>
  <c r="D1242"/>
  <c r="L2016"/>
  <c r="A1583"/>
  <c r="A1887"/>
  <c r="D1497"/>
  <c r="N1425"/>
  <c r="N1163"/>
  <c r="P1457"/>
  <c r="L1864"/>
  <c r="Q2093"/>
  <c r="B1706"/>
  <c r="Q1429"/>
  <c r="B1444"/>
  <c r="Q1308"/>
  <c r="O746"/>
  <c r="Q1558"/>
  <c r="L2032"/>
  <c r="B1596"/>
  <c r="P1816"/>
  <c r="A1907"/>
  <c r="B2168"/>
  <c r="A2203"/>
  <c r="D1742"/>
  <c r="B1482"/>
  <c r="O1496"/>
  <c r="A1783"/>
  <c r="O1935"/>
  <c r="N1758"/>
  <c r="Q740"/>
  <c r="D1565"/>
  <c r="O1893"/>
  <c r="R1870"/>
  <c r="P1532"/>
  <c r="L1220"/>
  <c r="L1551"/>
  <c r="A1515"/>
  <c r="A1873"/>
  <c r="D1449"/>
  <c r="N2142"/>
  <c r="D1500"/>
  <c r="B1345"/>
  <c r="O1977"/>
  <c r="N1328"/>
  <c r="N1942"/>
  <c r="A1779"/>
  <c r="A2061"/>
  <c r="A2055"/>
  <c r="B1614"/>
  <c r="A1919"/>
  <c r="N1329"/>
  <c r="O740"/>
  <c r="O982"/>
  <c r="A1499"/>
  <c r="L1784"/>
  <c r="P1510"/>
  <c r="A2193"/>
  <c r="R1726"/>
  <c r="N1280"/>
  <c r="L1121"/>
  <c r="A1258"/>
  <c r="L857"/>
  <c r="B1296"/>
  <c r="Q1494"/>
  <c r="L1680"/>
  <c r="L1212"/>
  <c r="O1881"/>
  <c r="L1545"/>
  <c r="O1841"/>
  <c r="R1459"/>
  <c r="O510"/>
  <c r="R1113"/>
  <c r="Q1323"/>
  <c r="Q1233"/>
  <c r="Q1319"/>
  <c r="O1256"/>
  <c r="L2104"/>
  <c r="A1687"/>
  <c r="A1985"/>
  <c r="D1360"/>
  <c r="B1664"/>
  <c r="P1274"/>
  <c r="Q464"/>
  <c r="P1508"/>
  <c r="R899"/>
  <c r="Q1433"/>
  <c r="O1208"/>
  <c r="O1341"/>
  <c r="O1877"/>
  <c r="B1890"/>
  <c r="A2153"/>
  <c r="Q1611"/>
  <c r="B2120"/>
  <c r="A1799"/>
  <c r="N2078"/>
  <c r="D1294"/>
  <c r="B1269"/>
  <c r="D1604"/>
  <c r="N1584"/>
  <c r="P1974"/>
  <c r="D897"/>
  <c r="B1289"/>
  <c r="O1749"/>
  <c r="D1424"/>
  <c r="R1754"/>
  <c r="A1215"/>
  <c r="B1338"/>
  <c r="A1371"/>
  <c r="R2074"/>
  <c r="O1887"/>
  <c r="N1734"/>
  <c r="N1262"/>
  <c r="P1452"/>
  <c r="A2139"/>
  <c r="B2040"/>
  <c r="P2194"/>
  <c r="D1456"/>
  <c r="A2013"/>
  <c r="N1652"/>
  <c r="B1956"/>
  <c r="R1624"/>
  <c r="R1440"/>
  <c r="Q1425"/>
  <c r="Q1001"/>
  <c r="R1157"/>
  <c r="P1432"/>
  <c r="O1158"/>
  <c r="A1136"/>
  <c r="R878"/>
  <c r="D887"/>
  <c r="O1092"/>
  <c r="D1337"/>
  <c r="N1511"/>
  <c r="R873"/>
  <c r="P1492"/>
  <c r="P1233"/>
  <c r="R1109"/>
  <c r="O756"/>
  <c r="D1228"/>
  <c r="B1456"/>
  <c r="B1405"/>
  <c r="O1046"/>
  <c r="L609"/>
  <c r="D922"/>
  <c r="P946"/>
  <c r="P931"/>
  <c r="N1514"/>
  <c r="B433"/>
  <c r="D805"/>
  <c r="A1188"/>
  <c r="D1470"/>
  <c r="N865"/>
  <c r="B509"/>
  <c r="B773"/>
  <c r="N276"/>
  <c r="P1129"/>
  <c r="P1121"/>
  <c r="A829"/>
  <c r="D1181"/>
  <c r="O1254"/>
  <c r="O1211"/>
  <c r="N1494"/>
  <c r="P1257"/>
  <c r="B1475"/>
  <c r="B925"/>
  <c r="P929"/>
  <c r="B711"/>
  <c r="D1484"/>
  <c r="Q1520"/>
  <c r="B1488"/>
  <c r="Q1038"/>
  <c r="R1303"/>
  <c r="R1516"/>
  <c r="Q1224"/>
  <c r="D727"/>
  <c r="L1239"/>
  <c r="R908"/>
  <c r="D511"/>
  <c r="B785"/>
  <c r="Q1259"/>
  <c r="L1167"/>
  <c r="P1143"/>
  <c r="N1191"/>
  <c r="D1000"/>
  <c r="R673"/>
  <c r="P934"/>
  <c r="P869"/>
  <c r="L821"/>
  <c r="L893"/>
  <c r="N855"/>
  <c r="Q540"/>
  <c r="Q930"/>
  <c r="B705"/>
  <c r="D1198"/>
  <c r="A987"/>
  <c r="N196"/>
  <c r="B1090"/>
  <c r="B473"/>
  <c r="Q452"/>
  <c r="P305"/>
  <c r="B623"/>
  <c r="B1228"/>
  <c r="O1499"/>
  <c r="Q1532"/>
  <c r="N1366"/>
  <c r="N1332"/>
  <c r="R717"/>
  <c r="R1209"/>
  <c r="A1332"/>
  <c r="A478"/>
  <c r="L1410"/>
  <c r="L1527"/>
  <c r="Q660"/>
  <c r="B649"/>
  <c r="O1540"/>
  <c r="L1501"/>
  <c r="Q1114"/>
  <c r="P749"/>
  <c r="R830"/>
  <c r="D807"/>
  <c r="O1076"/>
  <c r="R1325"/>
  <c r="N1495"/>
  <c r="R841"/>
  <c r="O1483"/>
  <c r="O1019"/>
  <c r="P1288"/>
  <c r="B1551"/>
  <c r="B1559"/>
  <c r="O1821"/>
  <c r="P2178"/>
  <c r="Q1785"/>
  <c r="N583"/>
  <c r="O1504"/>
  <c r="P1357"/>
  <c r="D1268"/>
  <c r="Q810"/>
  <c r="N1848"/>
  <c r="R2054"/>
  <c r="R1842"/>
  <c r="Q496"/>
  <c r="Q1322"/>
  <c r="A1401"/>
  <c r="N1840"/>
  <c r="A1927"/>
  <c r="R1242"/>
  <c r="D1258"/>
  <c r="D679"/>
  <c r="R1496"/>
  <c r="A1550"/>
  <c r="N1688"/>
  <c r="B1746"/>
  <c r="Q1320"/>
  <c r="O1903"/>
  <c r="R919"/>
  <c r="N729"/>
  <c r="P1206"/>
  <c r="O1322"/>
  <c r="L1744"/>
  <c r="O1281"/>
  <c r="A2201"/>
  <c r="A1545"/>
  <c r="B1880"/>
  <c r="Q1619"/>
  <c r="N2126"/>
  <c r="N1545"/>
  <c r="B1232"/>
  <c r="Q1466"/>
  <c r="L2092"/>
  <c r="P2050"/>
  <c r="L869"/>
  <c r="N1388"/>
  <c r="L1712"/>
  <c r="B1318"/>
  <c r="Q1821"/>
  <c r="A1327"/>
  <c r="L1485"/>
  <c r="P1212"/>
  <c r="A1899"/>
  <c r="P1200"/>
  <c r="N1798"/>
  <c r="Q1307"/>
  <c r="Q1251"/>
  <c r="O1313"/>
  <c r="B2184"/>
  <c r="Q1571"/>
  <c r="D1528"/>
  <c r="A1773"/>
  <c r="O1441"/>
  <c r="B2004"/>
  <c r="Q1559"/>
  <c r="N1890"/>
  <c r="O1374"/>
  <c r="Q1481"/>
  <c r="N1501"/>
  <c r="N2136"/>
  <c r="N1251"/>
  <c r="A1857"/>
  <c r="N1602"/>
  <c r="O1560"/>
  <c r="Q838"/>
  <c r="R1301"/>
  <c r="N1286"/>
  <c r="L727"/>
  <c r="A1491"/>
  <c r="N2080"/>
  <c r="A1319"/>
  <c r="R2218"/>
  <c r="P1244"/>
  <c r="R2178"/>
  <c r="N1565"/>
  <c r="Q844"/>
  <c r="D1215"/>
  <c r="D1265"/>
  <c r="L1261"/>
  <c r="A1350"/>
  <c r="L1232"/>
  <c r="L1816"/>
  <c r="L1484"/>
  <c r="A1697"/>
  <c r="R1418"/>
  <c r="D2004"/>
  <c r="Q1333"/>
  <c r="A462"/>
  <c r="Q1428"/>
  <c r="P1287"/>
  <c r="R1487"/>
  <c r="R1573"/>
  <c r="L1400"/>
  <c r="L1578"/>
  <c r="N1518"/>
  <c r="A1865"/>
  <c r="O1518"/>
  <c r="P2206"/>
  <c r="O1553"/>
  <c r="N1790"/>
  <c r="P849"/>
  <c r="P1214"/>
  <c r="O1933"/>
  <c r="R1918"/>
  <c r="P1544"/>
  <c r="P1042"/>
  <c r="Q1331"/>
  <c r="O1501"/>
  <c r="O1394"/>
  <c r="N2020"/>
  <c r="D1463"/>
  <c r="L1359"/>
  <c r="A1518"/>
  <c r="B1726"/>
  <c r="B1696"/>
  <c r="P2022"/>
  <c r="P1273"/>
  <c r="Q938"/>
  <c r="P1423"/>
  <c r="D1764"/>
  <c r="P1782"/>
  <c r="O1280"/>
  <c r="P2078"/>
  <c r="D1368"/>
  <c r="B1668"/>
  <c r="D1537"/>
  <c r="L943"/>
  <c r="D1474"/>
  <c r="D1281"/>
  <c r="O1477"/>
  <c r="O1343"/>
  <c r="D1660"/>
  <c r="D1359"/>
  <c r="B1920"/>
  <c r="P661"/>
  <c r="O1452"/>
  <c r="B1113"/>
  <c r="O1455"/>
  <c r="A1301"/>
  <c r="A1326"/>
  <c r="A912"/>
  <c r="L1370"/>
  <c r="Q686"/>
  <c r="P1067"/>
  <c r="N673"/>
  <c r="L1202"/>
  <c r="L1007"/>
  <c r="P983"/>
  <c r="P1545"/>
  <c r="R961"/>
  <c r="B675"/>
  <c r="N1433"/>
  <c r="R1321"/>
  <c r="O1278"/>
  <c r="L799"/>
  <c r="Q1004"/>
  <c r="N725"/>
  <c r="Q618"/>
  <c r="L389"/>
  <c r="A656"/>
  <c r="B1577"/>
  <c r="R1079"/>
  <c r="L619"/>
  <c r="P1009"/>
  <c r="O1580"/>
  <c r="R248"/>
  <c r="O1199"/>
  <c r="P948"/>
  <c r="P901"/>
  <c r="B731"/>
  <c r="R535"/>
  <c r="Q895"/>
  <c r="B1221"/>
  <c r="O868"/>
  <c r="Q1499"/>
  <c r="P1337"/>
  <c r="A950"/>
  <c r="P1396"/>
  <c r="N1426"/>
  <c r="R1029"/>
  <c r="R567"/>
  <c r="B1193"/>
  <c r="B1408"/>
  <c r="R1327"/>
  <c r="O454"/>
  <c r="A724"/>
  <c r="L1499"/>
  <c r="B1258"/>
  <c r="D1289"/>
  <c r="R1585"/>
  <c r="O901"/>
  <c r="D635"/>
  <c r="Q818"/>
  <c r="B1496"/>
  <c r="B521"/>
  <c r="R463"/>
  <c r="R1512"/>
  <c r="B1360"/>
  <c r="Q1124"/>
  <c r="Q344"/>
  <c r="P401"/>
  <c r="P835"/>
  <c r="N1466"/>
  <c r="P1215"/>
  <c r="L1105"/>
  <c r="L751"/>
  <c r="N1441"/>
  <c r="N212"/>
  <c r="D1108"/>
  <c r="L441"/>
  <c r="R1068"/>
  <c r="P841"/>
  <c r="P993"/>
  <c r="P1141"/>
  <c r="D833"/>
  <c r="N1377"/>
  <c r="O1552"/>
  <c r="N1422"/>
  <c r="A1356"/>
  <c r="L1415"/>
  <c r="R613"/>
  <c r="P785"/>
  <c r="P649"/>
  <c r="D1436"/>
  <c r="L1463"/>
  <c r="B1416"/>
  <c r="L1069"/>
  <c r="B1387"/>
  <c r="R1444"/>
  <c r="B1498"/>
  <c r="O554"/>
  <c r="Q1475"/>
  <c r="D591"/>
  <c r="D953"/>
  <c r="D657"/>
  <c r="O1186"/>
  <c r="L975"/>
  <c r="P951"/>
  <c r="O1536"/>
  <c r="D792"/>
  <c r="B1400"/>
  <c r="L1446"/>
  <c r="D1482"/>
  <c r="L2216"/>
  <c r="O1833"/>
  <c r="A2127"/>
  <c r="P1470"/>
  <c r="B1437"/>
  <c r="Q1263"/>
  <c r="P1460"/>
  <c r="P1310"/>
  <c r="R1620"/>
  <c r="L1652"/>
  <c r="B2070"/>
  <c r="L931"/>
  <c r="B1343"/>
  <c r="O1148"/>
  <c r="A1533"/>
  <c r="A1569"/>
  <c r="B1350"/>
  <c r="O1767"/>
  <c r="B659"/>
  <c r="L1259"/>
  <c r="O860"/>
  <c r="O1509"/>
  <c r="P1486"/>
  <c r="O1418"/>
  <c r="A1609"/>
  <c r="P605"/>
  <c r="Q1315"/>
  <c r="O1224"/>
  <c r="P1260"/>
  <c r="N2144"/>
  <c r="L1340"/>
  <c r="A1913"/>
  <c r="D1216"/>
  <c r="A1573"/>
  <c r="D1529"/>
  <c r="P2214"/>
  <c r="O782"/>
  <c r="Q1100"/>
  <c r="O2077"/>
  <c r="A1743"/>
  <c r="R1898"/>
  <c r="O1001"/>
  <c r="R665"/>
  <c r="R1644"/>
  <c r="P1784"/>
  <c r="Q1645"/>
  <c r="N1199"/>
  <c r="R1171"/>
  <c r="A1449"/>
  <c r="L1260"/>
  <c r="R2206"/>
  <c r="O2089"/>
  <c r="B1516"/>
  <c r="N777"/>
  <c r="O1515"/>
  <c r="N1570"/>
  <c r="O1849"/>
  <c r="N1395"/>
  <c r="D2136"/>
  <c r="N1259"/>
  <c r="P2066"/>
  <c r="P1234"/>
  <c r="D1587"/>
  <c r="N1335"/>
  <c r="R1479"/>
  <c r="R1349"/>
  <c r="N1800"/>
  <c r="A1527"/>
  <c r="O2121"/>
  <c r="D1200"/>
  <c r="B1968"/>
  <c r="R747"/>
  <c r="A1030"/>
  <c r="B1051"/>
  <c r="D1581"/>
  <c r="B1225"/>
  <c r="N1792"/>
  <c r="O1323"/>
  <c r="Q1873"/>
  <c r="P2040"/>
  <c r="A2175"/>
  <c r="P1541"/>
  <c r="P1087"/>
  <c r="L1467"/>
  <c r="R1375"/>
  <c r="Q1440"/>
  <c r="A1438"/>
  <c r="D1327"/>
  <c r="N2216"/>
  <c r="P1283"/>
  <c r="P1698"/>
  <c r="B1526"/>
  <c r="P1658"/>
  <c r="N1440"/>
  <c r="L933"/>
  <c r="O1508"/>
  <c r="Q1018"/>
  <c r="N1340"/>
  <c r="A1425"/>
  <c r="Q1510"/>
  <c r="L1696"/>
  <c r="P1583"/>
  <c r="N1552"/>
  <c r="L1577"/>
  <c r="D1860"/>
  <c r="R1491"/>
  <c r="D2156"/>
  <c r="P1231"/>
  <c r="N1484"/>
  <c r="L1752"/>
  <c r="B1398"/>
  <c r="R1830"/>
  <c r="A1343"/>
  <c r="P1239"/>
  <c r="L1272"/>
  <c r="D2092"/>
  <c r="D1542"/>
  <c r="D1654"/>
  <c r="O506"/>
  <c r="P1326"/>
  <c r="O2029"/>
  <c r="R2034"/>
  <c r="B1602"/>
  <c r="O1246"/>
  <c r="Q1337"/>
  <c r="L2192"/>
  <c r="A2099"/>
  <c r="L2052"/>
  <c r="D1351"/>
  <c r="D1732"/>
  <c r="B1534"/>
  <c r="O2009"/>
  <c r="R1195"/>
  <c r="L1581"/>
  <c r="D1307"/>
  <c r="B1200"/>
  <c r="P1539"/>
  <c r="O2061"/>
  <c r="L1940"/>
  <c r="P1325"/>
  <c r="P1850"/>
  <c r="P731"/>
  <c r="O1350"/>
  <c r="L1258"/>
  <c r="D1271"/>
  <c r="Q1443"/>
  <c r="O1277"/>
  <c r="O1813"/>
  <c r="N1812"/>
  <c r="A2089"/>
  <c r="D1520"/>
  <c r="B2056"/>
  <c r="Q941"/>
  <c r="P977"/>
  <c r="R1278"/>
  <c r="Q1388"/>
  <c r="L695"/>
  <c r="R1355"/>
  <c r="D1582"/>
  <c r="A1541"/>
  <c r="R1630"/>
  <c r="P2128"/>
  <c r="O1583"/>
  <c r="O1807"/>
  <c r="B978"/>
  <c r="O1166"/>
  <c r="A490"/>
  <c r="L1251"/>
  <c r="Q1098"/>
  <c r="A1568"/>
  <c r="N1760"/>
  <c r="A1255"/>
  <c r="L2180"/>
  <c r="D1567"/>
  <c r="R1794"/>
  <c r="O1464"/>
  <c r="R2090"/>
  <c r="R1315"/>
  <c r="A1478"/>
  <c r="L1312"/>
  <c r="D2140"/>
  <c r="D1566"/>
  <c r="D1662"/>
  <c r="L1495"/>
  <c r="L1189"/>
  <c r="O1217"/>
  <c r="D1880"/>
  <c r="L2100"/>
  <c r="B1487"/>
  <c r="O1516"/>
  <c r="D1557"/>
  <c r="L1704"/>
  <c r="P1776"/>
  <c r="R1507"/>
  <c r="N1678"/>
  <c r="B881"/>
  <c r="R1567"/>
  <c r="N1872"/>
  <c r="A1929"/>
  <c r="O1335"/>
  <c r="D2128"/>
  <c r="L1444"/>
  <c r="P1674"/>
  <c r="D1466"/>
  <c r="B1588"/>
  <c r="B2196"/>
  <c r="D1560"/>
  <c r="L1437"/>
  <c r="O187"/>
  <c r="R707"/>
  <c r="R1379"/>
  <c r="N1656"/>
  <c r="D1511"/>
  <c r="R1882"/>
  <c r="P2096"/>
  <c r="O1605"/>
  <c r="O1871"/>
  <c r="O678"/>
  <c r="N1247"/>
  <c r="Q1484"/>
  <c r="P1517"/>
  <c r="O1326"/>
  <c r="A1395"/>
  <c r="N1696"/>
  <c r="O2053"/>
  <c r="A1755"/>
  <c r="A1753"/>
  <c r="P1339"/>
  <c r="R2062"/>
  <c r="O1911"/>
  <c r="O1049"/>
  <c r="R759"/>
  <c r="P1285"/>
  <c r="P1367"/>
  <c r="N1396"/>
  <c r="N1381"/>
  <c r="A1243"/>
  <c r="A1521"/>
  <c r="O1901"/>
  <c r="D1558"/>
  <c r="D1586"/>
  <c r="B1334"/>
  <c r="Q1881"/>
  <c r="O1759"/>
  <c r="B8"/>
  <c r="B1339"/>
  <c r="B1549"/>
  <c r="A1180"/>
  <c r="R1320"/>
  <c r="Q874"/>
  <c r="D1434"/>
  <c r="O1245"/>
  <c r="L2176"/>
  <c r="R1385"/>
  <c r="O1785"/>
  <c r="D1443"/>
  <c r="A2079"/>
  <c r="B2024"/>
  <c r="O1409"/>
  <c r="O2041"/>
  <c r="R1032"/>
  <c r="N761"/>
  <c r="P1333"/>
  <c r="O1297"/>
  <c r="O1559"/>
  <c r="Q1697"/>
  <c r="D1950"/>
  <c r="P1305"/>
  <c r="O1110"/>
  <c r="L2144"/>
  <c r="P2216"/>
  <c r="P1354"/>
  <c r="N1862"/>
  <c r="L286"/>
  <c r="N1357"/>
  <c r="B1463"/>
  <c r="P1462"/>
  <c r="Q1689"/>
  <c r="R1734"/>
  <c r="P1433"/>
  <c r="A1505"/>
  <c r="P1505"/>
  <c r="Q1482"/>
  <c r="B1754"/>
  <c r="A2183"/>
  <c r="D1782"/>
  <c r="A1951"/>
  <c r="A1917"/>
  <c r="O1574"/>
  <c r="P1894"/>
  <c r="B1499"/>
  <c r="B1453"/>
  <c r="R809"/>
  <c r="D1421"/>
  <c r="B1189"/>
  <c r="O1381"/>
  <c r="O1965"/>
  <c r="N2052"/>
  <c r="P1664"/>
  <c r="A1839"/>
  <c r="B2160"/>
  <c r="P178"/>
  <c r="B1009"/>
  <c r="B1183"/>
  <c r="B1351"/>
  <c r="Q476"/>
  <c r="B1435"/>
  <c r="O1469"/>
  <c r="O1717"/>
  <c r="O1425"/>
  <c r="P2054"/>
  <c r="L1303"/>
  <c r="L1660"/>
  <c r="Q1561"/>
  <c r="R367"/>
  <c r="A1253"/>
  <c r="P1279"/>
  <c r="O1062"/>
  <c r="N1271"/>
  <c r="N1269"/>
  <c r="D1191"/>
  <c r="R1604"/>
  <c r="O1853"/>
  <c r="Q1623"/>
  <c r="L1492"/>
  <c r="B1238"/>
  <c r="R1822"/>
  <c r="O1711"/>
  <c r="A1771"/>
  <c r="N1139"/>
  <c r="A1364"/>
  <c r="D1393"/>
  <c r="R1545"/>
  <c r="O1014"/>
  <c r="P1376"/>
  <c r="N1195"/>
  <c r="L2128"/>
  <c r="Q1270"/>
  <c r="D1728"/>
  <c r="P2200"/>
  <c r="B2022"/>
  <c r="B1976"/>
  <c r="P1322"/>
  <c r="D1984"/>
  <c r="A353"/>
  <c r="R1205"/>
  <c r="O1443"/>
  <c r="D1405"/>
  <c r="B2090"/>
  <c r="R1614"/>
  <c r="D1894"/>
  <c r="P967"/>
  <c r="A510"/>
  <c r="L2000"/>
  <c r="P2072"/>
  <c r="D1465"/>
  <c r="N1806"/>
  <c r="P677"/>
  <c r="Q1050"/>
  <c r="B1265"/>
  <c r="O1201"/>
  <c r="N2204"/>
  <c r="L1668"/>
  <c r="D1926"/>
  <c r="B1247"/>
  <c r="O1316"/>
  <c r="A1479"/>
  <c r="Q1567"/>
  <c r="N2116"/>
  <c r="D1726"/>
  <c r="B1894"/>
  <c r="A1869"/>
  <c r="O1478"/>
  <c r="D1836"/>
  <c r="L1375"/>
  <c r="A554"/>
  <c r="D625"/>
  <c r="R1353"/>
  <c r="P1477"/>
  <c r="O1333"/>
  <c r="O1917"/>
  <c r="A1995"/>
  <c r="P1610"/>
  <c r="N1724"/>
  <c r="B2112"/>
  <c r="Q1073"/>
  <c r="P777"/>
  <c r="D1548"/>
  <c r="A748"/>
  <c r="Q1002"/>
  <c r="L1367"/>
  <c r="O1421"/>
  <c r="O1669"/>
  <c r="O1345"/>
  <c r="D1996"/>
  <c r="O1475"/>
  <c r="D1594"/>
  <c r="B2200"/>
  <c r="P158"/>
  <c r="A1074"/>
  <c r="O1231"/>
  <c r="A1574"/>
  <c r="N1493"/>
  <c r="O1084"/>
  <c r="A1540"/>
  <c r="O1557"/>
  <c r="A716"/>
  <c r="O1176"/>
  <c r="R819"/>
  <c r="Q1464"/>
  <c r="N1254"/>
  <c r="N1276"/>
  <c r="L699"/>
  <c r="R1201"/>
  <c r="A1316"/>
  <c r="Q372"/>
  <c r="R1400"/>
  <c r="R1517"/>
  <c r="N1055"/>
  <c r="A1261"/>
  <c r="Q1410"/>
  <c r="Q1392"/>
  <c r="O1094"/>
  <c r="A1072"/>
  <c r="Q1441"/>
  <c r="R765"/>
  <c r="Q1099"/>
  <c r="B469"/>
  <c r="L761"/>
  <c r="R945"/>
  <c r="P825"/>
  <c r="Q788"/>
  <c r="R789"/>
  <c r="R1268"/>
  <c r="L890"/>
  <c r="N637"/>
  <c r="A778"/>
  <c r="N615"/>
  <c r="A562"/>
  <c r="O414"/>
  <c r="A601"/>
  <c r="A938"/>
  <c r="O878"/>
  <c r="N1246"/>
  <c r="D797"/>
  <c r="Q1036"/>
  <c r="R1368"/>
  <c r="N148"/>
  <c r="O1034"/>
  <c r="D1318"/>
  <c r="R1254"/>
  <c r="B857"/>
  <c r="D781"/>
  <c r="R1188"/>
  <c r="N667"/>
  <c r="R1311"/>
  <c r="D1250"/>
  <c r="L1249"/>
  <c r="O1334"/>
  <c r="A1512"/>
  <c r="B829"/>
  <c r="P865"/>
  <c r="A644"/>
  <c r="D1468"/>
  <c r="R1501"/>
  <c r="B1464"/>
  <c r="N745"/>
  <c r="P623"/>
  <c r="B373"/>
  <c r="P1188"/>
  <c r="D1155"/>
  <c r="A1360"/>
  <c r="N909"/>
  <c r="A872"/>
  <c r="P913"/>
  <c r="O1532"/>
  <c r="B385"/>
  <c r="R363"/>
  <c r="N988"/>
  <c r="A827"/>
  <c r="D715"/>
  <c r="A946"/>
  <c r="Q1008"/>
  <c r="N941"/>
  <c r="Q1170"/>
  <c r="L1417"/>
  <c r="N891"/>
  <c r="R867"/>
  <c r="Q1386"/>
  <c r="A782"/>
  <c r="O606"/>
  <c r="B1321"/>
  <c r="P1217"/>
  <c r="N1309"/>
  <c r="N875"/>
  <c r="N882"/>
  <c r="Q900"/>
  <c r="B1276"/>
  <c r="D1239"/>
  <c r="R1569"/>
  <c r="A1417"/>
  <c r="N1364"/>
  <c r="R583"/>
  <c r="N1157"/>
  <c r="A1300"/>
  <c r="L278"/>
  <c r="Q1391"/>
  <c r="Q1508"/>
  <c r="N1253"/>
  <c r="D1257"/>
  <c r="O1284"/>
  <c r="L1454"/>
  <c r="R1638"/>
  <c r="Q1825"/>
  <c r="P1530"/>
  <c r="P1371"/>
  <c r="R1340"/>
  <c r="L1390"/>
  <c r="A1586"/>
  <c r="R1535"/>
  <c r="N1275"/>
  <c r="L1642"/>
  <c r="D1296"/>
  <c r="P1398"/>
  <c r="L1429"/>
  <c r="P1246"/>
  <c r="P1483"/>
  <c r="L1308"/>
  <c r="P2088"/>
  <c r="B1864"/>
  <c r="P709"/>
  <c r="A1273"/>
  <c r="P1350"/>
  <c r="R1313"/>
  <c r="D1399"/>
  <c r="P1936"/>
  <c r="B1712"/>
  <c r="N733"/>
  <c r="D1452"/>
  <c r="D1575"/>
  <c r="O1292"/>
  <c r="O1389"/>
  <c r="A1447"/>
  <c r="P1958"/>
  <c r="R1274"/>
  <c r="P1918"/>
  <c r="R1179"/>
  <c r="D1868"/>
  <c r="O858"/>
  <c r="Q1376"/>
  <c r="L1896"/>
  <c r="L1397"/>
  <c r="B2174"/>
  <c r="P1352"/>
  <c r="Q1356"/>
  <c r="L1416"/>
  <c r="R1574"/>
  <c r="R1523"/>
  <c r="N2038"/>
  <c r="O378"/>
  <c r="O430"/>
  <c r="O2173"/>
  <c r="A1859"/>
  <c r="R1946"/>
  <c r="L1093"/>
  <c r="O1248"/>
  <c r="O1653"/>
  <c r="D1248"/>
  <c r="R1706"/>
  <c r="Q1458"/>
  <c r="P1790"/>
  <c r="A1330"/>
  <c r="O1721"/>
  <c r="N1400"/>
  <c r="P1930"/>
  <c r="B1359"/>
  <c r="O1370"/>
  <c r="Q1223"/>
  <c r="N1179"/>
  <c r="D1458"/>
  <c r="P1718"/>
  <c r="L1561"/>
  <c r="P1628"/>
  <c r="A1116"/>
  <c r="D1222"/>
  <c r="N1245"/>
  <c r="Q1417"/>
  <c r="D1583"/>
  <c r="O1325"/>
  <c r="O2149"/>
  <c r="A2215"/>
  <c r="P1752"/>
  <c r="B1830"/>
  <c r="B2104"/>
  <c r="B1175"/>
  <c r="O932"/>
  <c r="A1024"/>
  <c r="N771"/>
  <c r="O918"/>
  <c r="A1339"/>
  <c r="N1928"/>
  <c r="P1373"/>
  <c r="L2036"/>
  <c r="P2176"/>
  <c r="L1996"/>
  <c r="P1468"/>
  <c r="B1217"/>
  <c r="B1244"/>
  <c r="N923"/>
  <c r="R1397"/>
  <c r="N1317"/>
  <c r="A1507"/>
  <c r="N2096"/>
  <c r="A1351"/>
  <c r="D1900"/>
  <c r="B1286"/>
  <c r="Q2197"/>
  <c r="N1200"/>
  <c r="L2148"/>
  <c r="A754"/>
  <c r="L1081"/>
  <c r="R1562"/>
  <c r="P1824"/>
  <c r="B1666"/>
  <c r="D1218"/>
  <c r="A648"/>
  <c r="A1472"/>
  <c r="R1738"/>
  <c r="O1599"/>
  <c r="N1974"/>
  <c r="D1095"/>
  <c r="L1309"/>
  <c r="L1848"/>
  <c r="A1282"/>
  <c r="R1878"/>
  <c r="L1339"/>
  <c r="L1378"/>
  <c r="N2016"/>
  <c r="P1489"/>
  <c r="O1637"/>
  <c r="B1385"/>
  <c r="Q2069"/>
  <c r="O1290"/>
  <c r="Q2001"/>
  <c r="N1304"/>
  <c r="A1142"/>
  <c r="P953"/>
  <c r="O1428"/>
  <c r="A668"/>
  <c r="N641"/>
  <c r="Q1306"/>
  <c r="B703"/>
  <c r="P573"/>
  <c r="L1311"/>
  <c r="R1486"/>
  <c r="N1293"/>
  <c r="N843"/>
  <c r="Q945"/>
  <c r="O1064"/>
  <c r="A1530"/>
  <c r="P1412"/>
  <c r="R1445"/>
  <c r="N1222"/>
  <c r="N1260"/>
  <c r="Q600"/>
  <c r="R766"/>
  <c r="D1003"/>
  <c r="L902"/>
  <c r="B657"/>
  <c r="D1089"/>
  <c r="N467"/>
  <c r="R669"/>
  <c r="A1466"/>
  <c r="L1447"/>
  <c r="P485"/>
  <c r="O556"/>
  <c r="R982"/>
  <c r="R795"/>
  <c r="B1211"/>
  <c r="A1578"/>
  <c r="P1329"/>
  <c r="A1026"/>
  <c r="Q1084"/>
  <c r="O1458"/>
  <c r="A1542"/>
  <c r="B1239"/>
  <c r="L501"/>
  <c r="N657"/>
  <c r="B1492"/>
  <c r="A1452"/>
  <c r="L1354"/>
  <c r="D1355"/>
  <c r="P850"/>
  <c r="R813"/>
  <c r="O974"/>
  <c r="N1326"/>
  <c r="D925"/>
  <c r="B955"/>
  <c r="Q1407"/>
  <c r="B1059"/>
  <c r="O978"/>
  <c r="D1302"/>
  <c r="R1238"/>
  <c r="B793"/>
  <c r="L1113"/>
  <c r="D1445"/>
  <c r="A1357"/>
  <c r="N704"/>
  <c r="N1084"/>
  <c r="N367"/>
  <c r="R1067"/>
  <c r="B715"/>
  <c r="B869"/>
  <c r="D849"/>
  <c r="L1313"/>
  <c r="R566"/>
  <c r="O613"/>
  <c r="L1114"/>
  <c r="R1136"/>
  <c r="A974"/>
  <c r="N1523"/>
  <c r="B1468"/>
  <c r="O914"/>
  <c r="N459"/>
  <c r="R1075"/>
  <c r="D1300"/>
  <c r="Q1276"/>
  <c r="N1551"/>
  <c r="O768"/>
  <c r="N1107"/>
  <c r="L1579"/>
  <c r="B1314"/>
  <c r="D1369"/>
  <c r="Q1255"/>
  <c r="L970"/>
  <c r="N633"/>
  <c r="D495"/>
  <c r="R1465"/>
  <c r="N1019"/>
  <c r="R995"/>
  <c r="D1431"/>
  <c r="R591"/>
  <c r="N499"/>
  <c r="P1301"/>
  <c r="R1478"/>
  <c r="N1277"/>
  <c r="N811"/>
  <c r="P1286"/>
  <c r="R821"/>
  <c r="B1272"/>
  <c r="L1179"/>
  <c r="O1573"/>
  <c r="P1582"/>
  <c r="A1572"/>
  <c r="O1679"/>
  <c r="B771"/>
  <c r="L1355"/>
  <c r="O892"/>
  <c r="A780"/>
  <c r="A1211"/>
  <c r="B1281"/>
  <c r="R1413"/>
  <c r="P1276"/>
  <c r="D1398"/>
  <c r="N1541"/>
  <c r="P1195"/>
  <c r="O2197"/>
  <c r="A1897"/>
  <c r="N1534"/>
  <c r="P867"/>
  <c r="B1386"/>
  <c r="Q1328"/>
  <c r="A1387"/>
  <c r="O2045"/>
  <c r="A1745"/>
  <c r="Q2053"/>
  <c r="R992"/>
  <c r="R1240"/>
  <c r="B1440"/>
  <c r="R1232"/>
  <c r="P1499"/>
  <c r="P1476"/>
  <c r="A1605"/>
  <c r="O1399"/>
  <c r="Q1557"/>
  <c r="N1296"/>
  <c r="Q2205"/>
  <c r="A1564"/>
  <c r="O1332"/>
  <c r="N1720"/>
  <c r="P1968"/>
  <c r="A1751"/>
  <c r="D1774"/>
  <c r="O1274"/>
  <c r="A1235"/>
  <c r="R1910"/>
  <c r="O1751"/>
  <c r="N1686"/>
  <c r="N491"/>
  <c r="R1495"/>
  <c r="L1992"/>
  <c r="O1190"/>
  <c r="B2222"/>
  <c r="A897"/>
  <c r="D1234"/>
  <c r="N2160"/>
  <c r="P1436"/>
  <c r="B1982"/>
  <c r="D1958"/>
  <c r="R2126"/>
  <c r="A1428"/>
  <c r="R2058"/>
  <c r="P1420"/>
  <c r="R1922"/>
  <c r="R1369"/>
  <c r="R1497"/>
  <c r="N1414"/>
  <c r="L1488"/>
  <c r="O1773"/>
  <c r="Q1997"/>
  <c r="A1456"/>
  <c r="D1908"/>
  <c r="P1306"/>
  <c r="O1022"/>
  <c r="Q1431"/>
  <c r="D1415"/>
  <c r="L1502"/>
  <c r="P1435"/>
  <c r="A1559"/>
  <c r="B1870"/>
  <c r="A2137"/>
  <c r="Q1591"/>
  <c r="B1816"/>
  <c r="O1529"/>
  <c r="N1013"/>
  <c r="R1422"/>
  <c r="L1567"/>
  <c r="P1294"/>
  <c r="O1347"/>
  <c r="A1639"/>
  <c r="N1598"/>
  <c r="R1690"/>
  <c r="P1888"/>
  <c r="B1994"/>
  <c r="O1855"/>
  <c r="N399"/>
  <c r="R272"/>
  <c r="D1308"/>
  <c r="O634"/>
  <c r="O614"/>
  <c r="A1219"/>
  <c r="N1808"/>
  <c r="D1362"/>
  <c r="L1892"/>
  <c r="O1283"/>
  <c r="L1852"/>
  <c r="D1579"/>
  <c r="R1802"/>
  <c r="Q1402"/>
  <c r="Q1492"/>
  <c r="L1456"/>
  <c r="N1630"/>
  <c r="Q1205"/>
  <c r="N2046"/>
  <c r="D1447"/>
  <c r="Q1367"/>
  <c r="O1473"/>
  <c r="D2052"/>
  <c r="O1897"/>
  <c r="R959"/>
  <c r="N971"/>
  <c r="N1672"/>
  <c r="P1920"/>
  <c r="A1723"/>
  <c r="R569"/>
  <c r="B1277"/>
  <c r="O1261"/>
  <c r="A2073"/>
  <c r="O1433"/>
  <c r="D1902"/>
  <c r="L1724"/>
  <c r="P1916"/>
  <c r="R1654"/>
  <c r="O1859"/>
  <c r="D1238"/>
  <c r="N1302"/>
  <c r="L759"/>
  <c r="A1403"/>
  <c r="L1736"/>
  <c r="N1764"/>
  <c r="P1808"/>
  <c r="Q1669"/>
  <c r="B1583"/>
  <c r="A1000"/>
  <c r="O1514"/>
  <c r="A1361"/>
  <c r="A1454"/>
  <c r="Q1446"/>
  <c r="O1629"/>
  <c r="P1455"/>
  <c r="O2169"/>
  <c r="L1449"/>
  <c r="D1784"/>
  <c r="Q1352"/>
  <c r="L833"/>
  <c r="L1318"/>
  <c r="R1549"/>
  <c r="R1575"/>
  <c r="L1262"/>
  <c r="P1523"/>
  <c r="O1661"/>
  <c r="N1626"/>
  <c r="A1937"/>
  <c r="D1264"/>
  <c r="B1904"/>
  <c r="L1504"/>
  <c r="N1507"/>
  <c r="P1336"/>
  <c r="N323"/>
  <c r="D1485"/>
  <c r="O1544"/>
  <c r="O1293"/>
  <c r="O1829"/>
  <c r="A1831"/>
  <c r="P1720"/>
  <c r="A1791"/>
  <c r="B2072"/>
  <c r="B1742"/>
  <c r="N2030"/>
  <c r="D1571"/>
  <c r="Q1415"/>
  <c r="P1534"/>
  <c r="D2100"/>
  <c r="P1906"/>
  <c r="L565"/>
  <c r="Q1457"/>
  <c r="A1597"/>
  <c r="O1550"/>
  <c r="B1954"/>
  <c r="A1579"/>
  <c r="D687"/>
  <c r="B673"/>
  <c r="L1408"/>
  <c r="Q1901"/>
  <c r="D2216"/>
  <c r="Q1517"/>
  <c r="P521"/>
  <c r="Q508"/>
  <c r="P1259"/>
  <c r="B1966"/>
  <c r="Q1581"/>
  <c r="Q1985"/>
  <c r="D1207"/>
  <c r="R1666"/>
  <c r="B1568"/>
  <c r="A1585"/>
  <c r="P1612"/>
  <c r="R1499"/>
  <c r="O1460"/>
  <c r="L1382"/>
  <c r="Q1313"/>
  <c r="Q1511"/>
  <c r="P1491"/>
  <c r="O1677"/>
  <c r="A1707"/>
  <c r="A2049"/>
  <c r="L1602"/>
  <c r="B1872"/>
  <c r="L222"/>
  <c r="P1089"/>
  <c r="R1462"/>
  <c r="D1273"/>
  <c r="N1165"/>
  <c r="O1415"/>
  <c r="O1229"/>
  <c r="L2160"/>
  <c r="N1347"/>
  <c r="P1766"/>
  <c r="Q1378"/>
  <c r="N2060"/>
  <c r="B2008"/>
  <c r="O1385"/>
  <c r="Q1108"/>
  <c r="P999"/>
  <c r="L1210"/>
  <c r="A1281"/>
  <c r="L585"/>
  <c r="P1232"/>
  <c r="P1475"/>
  <c r="L2008"/>
  <c r="L1292"/>
  <c r="B1572"/>
  <c r="P2080"/>
  <c r="B1878"/>
  <c r="B1856"/>
  <c r="D1481"/>
  <c r="D649"/>
  <c r="R1404"/>
  <c r="L1033"/>
  <c r="Q1447"/>
  <c r="D1429"/>
  <c r="L1406"/>
  <c r="L1304"/>
  <c r="R1590"/>
  <c r="B1555"/>
  <c r="Q1777"/>
  <c r="P1672"/>
  <c r="D1472"/>
  <c r="P2090"/>
  <c r="P1275"/>
  <c r="Q2033"/>
  <c r="D1886"/>
  <c r="L1250"/>
  <c r="N713"/>
  <c r="A1645"/>
  <c r="D1418"/>
  <c r="O1577"/>
  <c r="N1926"/>
  <c r="L999"/>
  <c r="L1206"/>
  <c r="O1213"/>
  <c r="P1746"/>
  <c r="B1992"/>
  <c r="P1762"/>
  <c r="Q1312"/>
  <c r="Q1394"/>
  <c r="O796"/>
  <c r="O1741"/>
  <c r="R1371"/>
  <c r="A1529"/>
  <c r="N1966"/>
  <c r="A880"/>
  <c r="A800"/>
  <c r="L1904"/>
  <c r="P1976"/>
  <c r="N1243"/>
  <c r="N1766"/>
  <c r="O1289"/>
  <c r="P1962"/>
  <c r="B1342"/>
  <c r="Q1885"/>
  <c r="O1763"/>
  <c r="L635"/>
  <c r="L749"/>
  <c r="N1532"/>
  <c r="L1385"/>
  <c r="L1296"/>
  <c r="L1976"/>
  <c r="O1265"/>
  <c r="A1665"/>
  <c r="R1450"/>
  <c r="O2081"/>
  <c r="O1416"/>
  <c r="A1349"/>
  <c r="L1343"/>
  <c r="A574"/>
  <c r="O1344"/>
  <c r="N1407"/>
  <c r="R1265"/>
  <c r="L1824"/>
  <c r="D1303"/>
  <c r="Q2045"/>
  <c r="P1896"/>
  <c r="B1658"/>
  <c r="B1672"/>
  <c r="Q1349"/>
  <c r="Q762"/>
  <c r="D1401"/>
  <c r="Q752"/>
  <c r="A1040"/>
  <c r="D1517"/>
  <c r="P1573"/>
  <c r="P1427"/>
  <c r="L1960"/>
  <c r="L1193"/>
  <c r="Q2209"/>
  <c r="P2032"/>
  <c r="N1820"/>
  <c r="B1808"/>
  <c r="R1377"/>
  <c r="O930"/>
  <c r="O1194"/>
  <c r="D615"/>
  <c r="L1274"/>
  <c r="N1363"/>
  <c r="Q1347"/>
  <c r="L1256"/>
  <c r="R1532"/>
  <c r="B1439"/>
  <c r="R1718"/>
  <c r="L1620"/>
  <c r="D1400"/>
  <c r="O2033"/>
  <c r="N1488"/>
  <c r="R1974"/>
  <c r="D1838"/>
  <c r="B1565"/>
  <c r="Q906"/>
  <c r="L2184"/>
  <c r="D1471"/>
  <c r="P1422"/>
  <c r="N1870"/>
  <c r="Q1012"/>
  <c r="A1265"/>
  <c r="P1467"/>
  <c r="P1560"/>
  <c r="B1848"/>
  <c r="P1686"/>
  <c r="A1519"/>
  <c r="R1437"/>
  <c r="L653"/>
  <c r="O1587"/>
  <c r="O1303"/>
  <c r="P1542"/>
  <c r="N1910"/>
  <c r="D1342"/>
  <c r="P1222"/>
  <c r="L1760"/>
  <c r="P1832"/>
  <c r="Q1221"/>
  <c r="N1710"/>
  <c r="N1187"/>
  <c r="O1905"/>
  <c r="B1246"/>
  <c r="L1828"/>
  <c r="O1715"/>
  <c r="Q706"/>
  <c r="Q858"/>
  <c r="N1444"/>
  <c r="L1305"/>
  <c r="L1248"/>
  <c r="L1880"/>
  <c r="P1567"/>
  <c r="Q1609"/>
  <c r="R1354"/>
  <c r="D2024"/>
  <c r="N1229"/>
  <c r="R1207"/>
  <c r="A1546"/>
  <c r="D1244"/>
  <c r="P1225"/>
  <c r="Q1243"/>
  <c r="D1167"/>
  <c r="O842"/>
  <c r="D1254"/>
  <c r="O1198"/>
  <c r="A628"/>
  <c r="L953"/>
  <c r="B258"/>
  <c r="D735"/>
  <c r="N1273"/>
  <c r="P1465"/>
  <c r="A1289"/>
  <c r="A1212"/>
  <c r="B1313"/>
  <c r="D1071"/>
  <c r="Q539"/>
  <c r="O839"/>
  <c r="O947"/>
  <c r="D1135"/>
  <c r="B745"/>
  <c r="R1095"/>
  <c r="A1245"/>
  <c r="N1345"/>
  <c r="N1294"/>
  <c r="B429"/>
  <c r="D204"/>
  <c r="B517"/>
  <c r="L453"/>
  <c r="D1109"/>
  <c r="N1401"/>
  <c r="P991"/>
  <c r="P1147"/>
  <c r="D1502"/>
  <c r="R1406"/>
  <c r="O1068"/>
  <c r="O694"/>
  <c r="B1162"/>
  <c r="O792"/>
  <c r="A1482"/>
  <c r="O1375"/>
  <c r="Q1404"/>
  <c r="B1557"/>
  <c r="N1228"/>
  <c r="Q940"/>
  <c r="N1045"/>
  <c r="A1204"/>
  <c r="A1088"/>
  <c r="Q1343"/>
  <c r="Q1460"/>
  <c r="A752"/>
  <c r="N1555"/>
  <c r="N1343"/>
  <c r="D1335"/>
  <c r="O902"/>
  <c r="A816"/>
  <c r="Q1393"/>
  <c r="O542"/>
  <c r="O651"/>
  <c r="Q1087"/>
  <c r="A873"/>
  <c r="Q484"/>
  <c r="P859"/>
  <c r="O1222"/>
  <c r="R731"/>
  <c r="B1308"/>
  <c r="R1336"/>
  <c r="O615"/>
  <c r="N1016"/>
  <c r="A927"/>
  <c r="R675"/>
  <c r="L1031"/>
  <c r="A1522"/>
  <c r="A1328"/>
  <c r="A882"/>
  <c r="N1521"/>
  <c r="O1408"/>
  <c r="A1446"/>
  <c r="L1087"/>
  <c r="L429"/>
  <c r="B1191"/>
  <c r="B1428"/>
  <c r="P1389"/>
  <c r="R1296"/>
  <c r="A1286"/>
  <c r="D258"/>
  <c r="A842"/>
  <c r="O814"/>
  <c r="N1214"/>
  <c r="L1129"/>
  <c r="O1356"/>
  <c r="L1350"/>
  <c r="D1151"/>
  <c r="R823"/>
  <c r="D1246"/>
  <c r="O1182"/>
  <c r="Q580"/>
  <c r="L921"/>
  <c r="O1392"/>
  <c r="P1409"/>
  <c r="L679"/>
  <c r="Q1066"/>
  <c r="O1285"/>
  <c r="P1471"/>
  <c r="D1547"/>
  <c r="B2064"/>
  <c r="B1203"/>
  <c r="N989"/>
  <c r="O1174"/>
  <c r="Q1452"/>
  <c r="P1424"/>
  <c r="O2205"/>
  <c r="P1904"/>
  <c r="O1727"/>
  <c r="B1380"/>
  <c r="Q1488"/>
  <c r="A1251"/>
  <c r="O1909"/>
  <c r="P1596"/>
  <c r="R1890"/>
  <c r="P1050"/>
  <c r="O1456"/>
  <c r="R1299"/>
  <c r="B1483"/>
  <c r="O1757"/>
  <c r="P2102"/>
  <c r="L1708"/>
  <c r="A1655"/>
  <c r="O726"/>
  <c r="L1049"/>
  <c r="N681"/>
  <c r="L1448"/>
  <c r="O1635"/>
  <c r="Q1949"/>
  <c r="P2104"/>
  <c r="L1548"/>
  <c r="P1296"/>
  <c r="L1860"/>
  <c r="D1539"/>
  <c r="N1446"/>
  <c r="A1419"/>
  <c r="A1777"/>
  <c r="O1212"/>
  <c r="N2102"/>
  <c r="O1564"/>
  <c r="N1365"/>
  <c r="R1546"/>
  <c r="L1524"/>
  <c r="D1964"/>
  <c r="P1559"/>
  <c r="R931"/>
  <c r="N1816"/>
  <c r="P2064"/>
  <c r="B1810"/>
  <c r="D1814"/>
  <c r="B921"/>
  <c r="O1405"/>
  <c r="Q1521"/>
  <c r="L1610"/>
  <c r="O1607"/>
  <c r="N2124"/>
  <c r="Q1354"/>
  <c r="Q1713"/>
  <c r="O1907"/>
  <c r="L1564"/>
  <c r="N1481"/>
  <c r="D1069"/>
  <c r="O956"/>
  <c r="Q1550"/>
  <c r="L2120"/>
  <c r="A1879"/>
  <c r="P2192"/>
  <c r="L2188"/>
  <c r="Q1269"/>
  <c r="Q528"/>
  <c r="D1260"/>
  <c r="P1464"/>
  <c r="R1553"/>
  <c r="L1384"/>
  <c r="L1968"/>
  <c r="P1551"/>
  <c r="A1849"/>
  <c r="O1486"/>
  <c r="P2186"/>
  <c r="D1397"/>
  <c r="R621"/>
  <c r="B1242"/>
  <c r="A1014"/>
  <c r="D1325"/>
  <c r="O1396"/>
  <c r="P1571"/>
  <c r="O1997"/>
  <c r="B2034"/>
  <c r="O1591"/>
  <c r="A1647"/>
  <c r="B1952"/>
  <c r="O562"/>
  <c r="B497"/>
  <c r="L1477"/>
  <c r="N1382"/>
  <c r="D1549"/>
  <c r="R1251"/>
  <c r="R1628"/>
  <c r="O2165"/>
  <c r="R1524"/>
  <c r="P1768"/>
  <c r="A2195"/>
  <c r="O1735"/>
  <c r="B2146"/>
  <c r="D1694"/>
  <c r="B1423"/>
  <c r="A1275"/>
  <c r="R1958"/>
  <c r="O1791"/>
  <c r="N1702"/>
  <c r="P639"/>
  <c r="O828"/>
  <c r="N1477"/>
  <c r="R1698"/>
  <c r="R2166"/>
  <c r="Q1522"/>
  <c r="Q1439"/>
  <c r="Q1294"/>
  <c r="A1729"/>
  <c r="Q1397"/>
  <c r="N2086"/>
  <c r="R611"/>
  <c r="Q1430"/>
  <c r="D1804"/>
  <c r="O1410"/>
  <c r="N1878"/>
  <c r="A2067"/>
  <c r="A1625"/>
  <c r="B1998"/>
  <c r="P1556"/>
  <c r="B1862"/>
  <c r="N1263"/>
  <c r="A1198"/>
  <c r="A1444"/>
  <c r="N2088"/>
  <c r="L1420"/>
  <c r="A2145"/>
  <c r="A1955"/>
  <c r="O1919"/>
  <c r="P1049"/>
  <c r="Q1375"/>
  <c r="B1199"/>
  <c r="B841"/>
  <c r="A1443"/>
  <c r="N2032"/>
  <c r="A1223"/>
  <c r="D1824"/>
  <c r="A1552"/>
  <c r="Q2121"/>
  <c r="B1451"/>
  <c r="B1117"/>
  <c r="A838"/>
  <c r="B953"/>
  <c r="N1516"/>
  <c r="Q1268"/>
  <c r="Q1582"/>
  <c r="L2056"/>
  <c r="O1329"/>
  <c r="A1649"/>
  <c r="R1322"/>
  <c r="P1946"/>
  <c r="D1577"/>
  <c r="B997"/>
  <c r="B1472"/>
  <c r="B1352"/>
  <c r="R1431"/>
  <c r="Q1463"/>
  <c r="O1400"/>
  <c r="Q1509"/>
  <c r="R1592"/>
  <c r="A1817"/>
  <c r="D1544"/>
  <c r="B1784"/>
  <c r="O1481"/>
  <c r="N1742"/>
  <c r="A930"/>
  <c r="O1020"/>
  <c r="N1573"/>
  <c r="R1746"/>
  <c r="Q2177"/>
  <c r="D379"/>
  <c r="D1459"/>
  <c r="N2112"/>
  <c r="D1322"/>
  <c r="P1566"/>
  <c r="N1918"/>
  <c r="N431"/>
  <c r="D1299"/>
  <c r="A1227"/>
  <c r="O1535"/>
  <c r="Q1861"/>
  <c r="L1812"/>
  <c r="P1577"/>
  <c r="L1374"/>
  <c r="P1280"/>
  <c r="L1372"/>
  <c r="B1926"/>
  <c r="N1546"/>
  <c r="D1846"/>
  <c r="B2010"/>
  <c r="A1965"/>
  <c r="D1272"/>
  <c r="D1952"/>
  <c r="N1208"/>
  <c r="Q1074"/>
  <c r="B1145"/>
  <c r="Q1280"/>
  <c r="Q1448"/>
  <c r="L1392"/>
  <c r="L2024"/>
  <c r="O1361"/>
  <c r="A1713"/>
  <c r="O1288"/>
  <c r="D2196"/>
  <c r="D1513"/>
  <c r="L747"/>
  <c r="A1528"/>
  <c r="A1174"/>
  <c r="D1469"/>
  <c r="D1467"/>
  <c r="N1323"/>
  <c r="L1872"/>
  <c r="A1418"/>
  <c r="R2102"/>
  <c r="P1944"/>
  <c r="A1715"/>
  <c r="B1720"/>
  <c r="Q1445"/>
  <c r="R887"/>
  <c r="O1572"/>
  <c r="N1147"/>
  <c r="R697"/>
  <c r="D1573"/>
  <c r="Q1258"/>
  <c r="L1424"/>
  <c r="L1720"/>
  <c r="A1399"/>
  <c r="Q1921"/>
  <c r="P1792"/>
  <c r="R1640"/>
  <c r="D1538"/>
  <c r="R1539"/>
  <c r="A1368"/>
  <c r="N1385"/>
  <c r="R1417"/>
  <c r="A1372"/>
  <c r="Q1321"/>
  <c r="R1457"/>
  <c r="L1413"/>
  <c r="N2000"/>
  <c r="P1529"/>
  <c r="A2119"/>
  <c r="A2057"/>
  <c r="N1307"/>
  <c r="O1745"/>
  <c r="R1363"/>
  <c r="R1686"/>
  <c r="L1588"/>
  <c r="B1460"/>
  <c r="A1238"/>
  <c r="N2152"/>
  <c r="A2209"/>
  <c r="N1312"/>
  <c r="R1558"/>
  <c r="R785"/>
  <c r="R1161"/>
  <c r="D1375"/>
  <c r="B2082"/>
  <c r="P1706"/>
  <c r="R2022"/>
  <c r="O1338"/>
  <c r="R1212"/>
  <c r="D1373"/>
  <c r="O1543"/>
  <c r="B1630"/>
  <c r="N1504"/>
  <c r="D1616"/>
  <c r="O894"/>
  <c r="A1386"/>
  <c r="N1728"/>
  <c r="A1785"/>
  <c r="O1943"/>
  <c r="D2060"/>
  <c r="L1348"/>
  <c r="O1611"/>
  <c r="O1351"/>
  <c r="R1502"/>
  <c r="B2148"/>
  <c r="D1488"/>
  <c r="R1493"/>
  <c r="D1527"/>
  <c r="P1345"/>
  <c r="A1346"/>
  <c r="B1582"/>
  <c r="L1228"/>
  <c r="D1948"/>
  <c r="B1462"/>
  <c r="P1678"/>
  <c r="Q1256"/>
  <c r="A604"/>
  <c r="Q1348"/>
  <c r="Q1424"/>
  <c r="R1583"/>
  <c r="R1328"/>
  <c r="L1240"/>
  <c r="N2224"/>
  <c r="R1395"/>
  <c r="L1700"/>
  <c r="A1601"/>
  <c r="D1376"/>
  <c r="P2014"/>
  <c r="N1456"/>
  <c r="O1216"/>
  <c r="A1506"/>
  <c r="D1220"/>
  <c r="N1206"/>
  <c r="Q1409"/>
  <c r="Q1491"/>
  <c r="L1376"/>
  <c r="L1672"/>
  <c r="A1303"/>
  <c r="R1862"/>
  <c r="P1744"/>
  <c r="P1578"/>
  <c r="O2177"/>
  <c r="R1443"/>
  <c r="A878"/>
  <c r="O1172"/>
  <c r="D1245"/>
  <c r="R969"/>
  <c r="Q1265"/>
  <c r="Q1396"/>
  <c r="P1355"/>
  <c r="N1952"/>
  <c r="O1388"/>
  <c r="B2062"/>
  <c r="A2009"/>
  <c r="R1466"/>
  <c r="D1688"/>
  <c r="D1219"/>
  <c r="D1626"/>
  <c r="Q1529"/>
  <c r="N1409"/>
  <c r="Q1329"/>
  <c r="N2008"/>
  <c r="A2065"/>
  <c r="O1386"/>
  <c r="O2185"/>
  <c r="P687"/>
  <c r="R1091"/>
  <c r="A1523"/>
  <c r="N1908"/>
  <c r="Q2217"/>
  <c r="L1956"/>
  <c r="O1467"/>
  <c r="B1252"/>
  <c r="Q1449"/>
  <c r="N2104"/>
  <c r="A2161"/>
  <c r="N1216"/>
  <c r="L1536"/>
  <c r="P961"/>
  <c r="N1492"/>
  <c r="N1572"/>
  <c r="D1640"/>
  <c r="O1799"/>
  <c r="O1993"/>
  <c r="L1252"/>
  <c r="A1543"/>
  <c r="O1235"/>
  <c r="A2171"/>
  <c r="B2100"/>
  <c r="D1416"/>
  <c r="A1369"/>
  <c r="O1340"/>
  <c r="N1413"/>
  <c r="Q1288"/>
  <c r="R1520"/>
  <c r="Q1434"/>
  <c r="P1890"/>
  <c r="B1366"/>
  <c r="P1614"/>
  <c r="N1472"/>
  <c r="P695"/>
  <c r="N1374"/>
  <c r="B1504"/>
  <c r="R1527"/>
  <c r="Q1271"/>
  <c r="L1185"/>
  <c r="N2176"/>
  <c r="O1258"/>
  <c r="D1642"/>
  <c r="B1544"/>
  <c r="D1280"/>
  <c r="D1956"/>
  <c r="N1360"/>
  <c r="L1387"/>
  <c r="R1484"/>
  <c r="D861"/>
  <c r="L1514"/>
  <c r="D1461"/>
  <c r="L1434"/>
  <c r="L1328"/>
  <c r="B1620"/>
  <c r="A1207"/>
  <c r="Q1805"/>
  <c r="P1696"/>
  <c r="P1506"/>
  <c r="D2120"/>
  <c r="L1333"/>
  <c r="R1099"/>
  <c r="B1153"/>
  <c r="R1366"/>
  <c r="A790"/>
  <c r="Q1209"/>
  <c r="Q1316"/>
  <c r="A1298"/>
  <c r="N1904"/>
  <c r="D1570"/>
  <c r="N2004"/>
  <c r="A1961"/>
  <c r="R1370"/>
  <c r="O1627"/>
  <c r="O1411"/>
  <c r="B1558"/>
  <c r="N2174"/>
  <c r="N769"/>
  <c r="R1559"/>
  <c r="N1864"/>
  <c r="A1921"/>
  <c r="O1315"/>
  <c r="P2118"/>
  <c r="P851"/>
  <c r="Q1487"/>
  <c r="A1379"/>
  <c r="A1735"/>
  <c r="L2044"/>
  <c r="Q1889"/>
  <c r="P1332"/>
  <c r="L1187"/>
  <c r="Q1273"/>
  <c r="N1960"/>
  <c r="A2017"/>
  <c r="B1249"/>
  <c r="P2166"/>
  <c r="A1042"/>
  <c r="A1484"/>
  <c r="O1549"/>
  <c r="P2150"/>
  <c r="O1655"/>
  <c r="D1916"/>
  <c r="Q1554"/>
  <c r="Q2185"/>
  <c r="D1519"/>
  <c r="B2114"/>
  <c r="B2052"/>
  <c r="P1330"/>
  <c r="D1988"/>
  <c r="R1928"/>
  <c r="B1783"/>
  <c r="L2006"/>
  <c r="O1904"/>
  <c r="D1773"/>
  <c r="L1823"/>
  <c r="Q1888"/>
  <c r="L1839"/>
  <c r="R1803"/>
  <c r="D2166"/>
  <c r="N1889"/>
  <c r="N1711"/>
  <c r="B2415"/>
  <c r="P1891"/>
  <c r="R2312"/>
  <c r="Q2054"/>
  <c r="P1284"/>
  <c r="N2178"/>
  <c r="D1907"/>
  <c r="P1829"/>
  <c r="L2110"/>
  <c r="B1661"/>
  <c r="D2240"/>
  <c r="P2228"/>
  <c r="R1611"/>
  <c r="O2351"/>
  <c r="Q1714"/>
  <c r="O2210"/>
  <c r="B2280"/>
  <c r="O1730"/>
  <c r="B1159"/>
  <c r="O1207"/>
  <c r="L1380"/>
  <c r="D2116"/>
  <c r="N1355"/>
  <c r="D2192"/>
  <c r="O1368"/>
  <c r="P2190"/>
  <c r="L1907"/>
  <c r="R1701"/>
  <c r="Q1968"/>
  <c r="D1597"/>
  <c r="B1562"/>
  <c r="D1815"/>
  <c r="R2316"/>
  <c r="B1761"/>
  <c r="N1677"/>
  <c r="N1879"/>
  <c r="L2163"/>
  <c r="D2395"/>
  <c r="L2269"/>
  <c r="Q2022"/>
  <c r="L1245"/>
  <c r="N1746"/>
  <c r="L2256"/>
  <c r="L1999"/>
  <c r="O1616"/>
  <c r="D1869"/>
  <c r="P1653"/>
  <c r="Q2249"/>
  <c r="A1824"/>
  <c r="B2041"/>
  <c r="A2004"/>
  <c r="N2143"/>
  <c r="R2447"/>
  <c r="N2316"/>
  <c r="A2548"/>
  <c r="P1519"/>
  <c r="O1295"/>
  <c r="B1634"/>
  <c r="B1486"/>
  <c r="P1702"/>
  <c r="N1480"/>
  <c r="P1710"/>
  <c r="R2294"/>
  <c r="P2244"/>
  <c r="O2261"/>
  <c r="R1847"/>
  <c r="B2340"/>
  <c r="L1552"/>
  <c r="P1697"/>
  <c r="L1674"/>
  <c r="O1840"/>
  <c r="Q2261"/>
  <c r="B2527"/>
  <c r="N2195"/>
  <c r="P2517"/>
  <c r="P2404"/>
  <c r="O1301"/>
  <c r="D1792"/>
  <c r="Q1685"/>
  <c r="P1940"/>
  <c r="R1750"/>
  <c r="O1995"/>
  <c r="D1746"/>
  <c r="O2221"/>
  <c r="R2244"/>
  <c r="N1713"/>
  <c r="B1901"/>
  <c r="O2075"/>
  <c r="R2176"/>
  <c r="R1851"/>
  <c r="Q1616"/>
  <c r="Q1954"/>
  <c r="D2471"/>
  <c r="Q1878"/>
  <c r="A1618"/>
  <c r="A1498"/>
  <c r="N2156"/>
  <c r="O1321"/>
  <c r="A1701"/>
  <c r="O1417"/>
  <c r="B1756"/>
  <c r="P1426"/>
  <c r="N1762"/>
  <c r="Q2227"/>
  <c r="Q1980"/>
  <c r="B2346"/>
  <c r="D1829"/>
  <c r="D1615"/>
  <c r="L2206"/>
  <c r="A1804"/>
  <c r="B1985"/>
  <c r="A1956"/>
  <c r="N2111"/>
  <c r="R2423"/>
  <c r="L2278"/>
  <c r="N2557"/>
  <c r="L971"/>
  <c r="Q2017"/>
  <c r="A1544"/>
  <c r="O1761"/>
  <c r="D1407"/>
  <c r="L1500"/>
  <c r="Q1831"/>
  <c r="Q1884"/>
  <c r="R2216"/>
  <c r="D1725"/>
  <c r="Q2331"/>
  <c r="L1686"/>
  <c r="A1708"/>
  <c r="B1897"/>
  <c r="A1832"/>
  <c r="N2047"/>
  <c r="B2353"/>
  <c r="A2008"/>
  <c r="D2377"/>
  <c r="O1989"/>
  <c r="D1750"/>
  <c r="R2174"/>
  <c r="B1262"/>
  <c r="P1552"/>
  <c r="N1256"/>
  <c r="A1551"/>
  <c r="R1880"/>
  <c r="O2079"/>
  <c r="N1620"/>
  <c r="R1735"/>
  <c r="R1960"/>
  <c r="L1879"/>
  <c r="B2362"/>
  <c r="D1833"/>
  <c r="P1705"/>
  <c r="L1714"/>
  <c r="B2407"/>
  <c r="N1987"/>
  <c r="L2385"/>
  <c r="P2475"/>
  <c r="Q1470"/>
  <c r="Q2061"/>
  <c r="R1510"/>
  <c r="P1828"/>
  <c r="B1612"/>
  <c r="O1883"/>
  <c r="N1608"/>
  <c r="D1882"/>
  <c r="B1599"/>
  <c r="A1600"/>
  <c r="N1857"/>
  <c r="B2029"/>
  <c r="P2344"/>
  <c r="O886"/>
  <c r="P1258"/>
  <c r="A1807"/>
  <c r="A2141"/>
  <c r="B1874"/>
  <c r="B2204"/>
  <c r="B1882"/>
  <c r="N2202"/>
  <c r="D1891"/>
  <c r="O1820"/>
  <c r="L2166"/>
  <c r="B1677"/>
  <c r="A2275"/>
  <c r="P2204"/>
  <c r="R1603"/>
  <c r="R1572"/>
  <c r="Q1730"/>
  <c r="D2239"/>
  <c r="O2241"/>
  <c r="O1714"/>
  <c r="L2251"/>
  <c r="B2446"/>
  <c r="L2009"/>
  <c r="L1786"/>
  <c r="N1704"/>
  <c r="O1531"/>
  <c r="A350"/>
  <c r="Q1496"/>
  <c r="L2208"/>
  <c r="A1801"/>
  <c r="O2129"/>
  <c r="R1111"/>
  <c r="Q584"/>
  <c r="D1290"/>
  <c r="O1949"/>
  <c r="Q1533"/>
  <c r="B2192"/>
  <c r="R933"/>
  <c r="Q1020"/>
  <c r="O1491"/>
  <c r="O2117"/>
  <c r="P2008"/>
  <c r="O1687"/>
  <c r="D1934"/>
  <c r="A1520"/>
  <c r="O1647"/>
  <c r="B1316"/>
  <c r="P1400"/>
  <c r="Q1677"/>
  <c r="A606"/>
  <c r="R1636"/>
  <c r="O1743"/>
  <c r="R753"/>
  <c r="P1515"/>
  <c r="B1896"/>
  <c r="O1234"/>
  <c r="P1868"/>
  <c r="B1908"/>
  <c r="P1359"/>
  <c r="D1533"/>
  <c r="O1429"/>
  <c r="B2110"/>
  <c r="B1898"/>
  <c r="D883"/>
  <c r="D1021"/>
  <c r="D609"/>
  <c r="O1517"/>
  <c r="O1497"/>
  <c r="N1437"/>
  <c r="P1618"/>
  <c r="D605"/>
  <c r="L437"/>
  <c r="Q768"/>
  <c r="O1365"/>
  <c r="O1233"/>
  <c r="P1340"/>
  <c r="B2144"/>
  <c r="Q854"/>
  <c r="A1433"/>
  <c r="P1374"/>
  <c r="Q1342"/>
  <c r="Q1450"/>
  <c r="P1960"/>
  <c r="B1736"/>
  <c r="D1696"/>
  <c r="D1460"/>
  <c r="P1496"/>
  <c r="A1963"/>
  <c r="N1257"/>
  <c r="N1968"/>
  <c r="L1271"/>
  <c r="R1241"/>
  <c r="L1358"/>
  <c r="P1410"/>
  <c r="L1636"/>
  <c r="B1248"/>
  <c r="Q1416"/>
  <c r="N2110"/>
  <c r="Q1625"/>
  <c r="N1526"/>
  <c r="R1348"/>
  <c r="Q1257"/>
  <c r="P1443"/>
  <c r="B1650"/>
  <c r="P1458"/>
  <c r="D960"/>
  <c r="R1318"/>
  <c r="B939"/>
  <c r="P1579"/>
  <c r="P1229"/>
  <c r="P2184"/>
  <c r="B1960"/>
  <c r="O984"/>
  <c r="Q1436"/>
  <c r="N1133"/>
  <c r="O1317"/>
  <c r="P1535"/>
  <c r="D1226"/>
  <c r="B2096"/>
  <c r="D999"/>
  <c r="N1559"/>
  <c r="P1318"/>
  <c r="D1285"/>
  <c r="L1341"/>
  <c r="P1912"/>
  <c r="B1688"/>
  <c r="A1637"/>
  <c r="O1426"/>
  <c r="P1549"/>
  <c r="A1895"/>
  <c r="Q624"/>
  <c r="N1824"/>
  <c r="O1219"/>
  <c r="L1412"/>
  <c r="L1583"/>
  <c r="O1534"/>
  <c r="Q1569"/>
  <c r="R1287"/>
  <c r="B1414"/>
  <c r="N2054"/>
  <c r="A1557"/>
  <c r="Q2173"/>
  <c r="B1388"/>
  <c r="R1187"/>
  <c r="D1333"/>
  <c r="N1580"/>
  <c r="P1386"/>
  <c r="Q1461"/>
  <c r="P1303"/>
  <c r="P887"/>
  <c r="N1285"/>
  <c r="L1480"/>
  <c r="O1957"/>
  <c r="L1988"/>
  <c r="B1446"/>
  <c r="A1619"/>
  <c r="R1020"/>
  <c r="A928"/>
  <c r="A832"/>
  <c r="B891"/>
  <c r="A1435"/>
  <c r="L1912"/>
  <c r="P1439"/>
  <c r="D2160"/>
  <c r="L1433"/>
  <c r="P1774"/>
  <c r="Q1262"/>
  <c r="L955"/>
  <c r="R857"/>
  <c r="O908"/>
  <c r="P1205"/>
  <c r="L1290"/>
  <c r="P1221"/>
  <c r="L2080"/>
  <c r="O1377"/>
  <c r="A1673"/>
  <c r="D1312"/>
  <c r="N1638"/>
  <c r="P1226"/>
  <c r="R1582"/>
  <c r="B625"/>
  <c r="O574"/>
  <c r="L1516"/>
  <c r="N1916"/>
  <c r="Q1965"/>
  <c r="A1535"/>
  <c r="N1131"/>
  <c r="N1680"/>
  <c r="P1928"/>
  <c r="N1732"/>
  <c r="D1766"/>
  <c r="A1396"/>
  <c r="P1407"/>
  <c r="R1289"/>
  <c r="O1697"/>
  <c r="D1744"/>
  <c r="R1476"/>
  <c r="O1052"/>
  <c r="D1183"/>
  <c r="L1756"/>
  <c r="R2186"/>
  <c r="P1495"/>
  <c r="O2193"/>
  <c r="Q1374"/>
  <c r="D2124"/>
  <c r="Q1389"/>
  <c r="N1650"/>
  <c r="L1971"/>
  <c r="L1711"/>
  <c r="R1901"/>
  <c r="L2268"/>
  <c r="P2262"/>
  <c r="O1892"/>
  <c r="Q2329"/>
  <c r="B1705"/>
  <c r="A2339"/>
  <c r="N1999"/>
  <c r="A2240"/>
  <c r="O2404"/>
  <c r="P2107"/>
  <c r="O1309"/>
  <c r="D1890"/>
  <c r="B1927"/>
  <c r="B2284"/>
  <c r="N2378"/>
  <c r="D1711"/>
  <c r="Q1608"/>
  <c r="D1625"/>
  <c r="O1908"/>
  <c r="N1855"/>
  <c r="R2495"/>
  <c r="A1810"/>
  <c r="L733"/>
  <c r="R2070"/>
  <c r="Q1973"/>
  <c r="P1291"/>
  <c r="B1876"/>
  <c r="N1900"/>
  <c r="D1898"/>
  <c r="B1951"/>
  <c r="O2341"/>
  <c r="L1650"/>
  <c r="Q2297"/>
  <c r="Q1628"/>
  <c r="D1657"/>
  <c r="P1917"/>
  <c r="N2223"/>
  <c r="R2298"/>
  <c r="A1970"/>
  <c r="N2273"/>
  <c r="D1620"/>
  <c r="N2130"/>
  <c r="Q2337"/>
  <c r="O2019"/>
  <c r="R1807"/>
  <c r="R1937"/>
  <c r="P2084"/>
  <c r="R1899"/>
  <c r="Q1895"/>
  <c r="D2252"/>
  <c r="L2067"/>
  <c r="O1634"/>
  <c r="D1510"/>
  <c r="Q1317"/>
  <c r="N2172"/>
  <c r="P1388"/>
  <c r="P2114"/>
  <c r="D1512"/>
  <c r="N2162"/>
  <c r="A2347"/>
  <c r="D2054"/>
  <c r="Q2335"/>
  <c r="P1681"/>
  <c r="O2143"/>
  <c r="R1915"/>
  <c r="Q2127"/>
  <c r="N1823"/>
  <c r="R2479"/>
  <c r="O1762"/>
  <c r="L2414"/>
  <c r="R1525"/>
  <c r="L1550"/>
  <c r="D1828"/>
  <c r="B1185"/>
  <c r="B1980"/>
  <c r="N2082"/>
  <c r="B1831"/>
  <c r="R1856"/>
  <c r="Q2179"/>
  <c r="O1596"/>
  <c r="P2012"/>
  <c r="A2321"/>
  <c r="D1735"/>
  <c r="N1759"/>
  <c r="R2399"/>
  <c r="N2210"/>
  <c r="L1314"/>
  <c r="R1658"/>
  <c r="Q1829"/>
  <c r="B1374"/>
  <c r="D2048"/>
  <c r="B1766"/>
  <c r="D1778"/>
  <c r="B1839"/>
  <c r="R2032"/>
  <c r="P2258"/>
  <c r="L1814"/>
  <c r="B2268"/>
  <c r="L2340"/>
  <c r="P1773"/>
  <c r="N1767"/>
  <c r="A1932"/>
  <c r="A1746"/>
  <c r="O2158"/>
  <c r="O1236"/>
  <c r="N2062"/>
  <c r="P2174"/>
  <c r="A1525"/>
  <c r="D2034"/>
  <c r="P2068"/>
  <c r="Q1728"/>
  <c r="N2306"/>
  <c r="D1998"/>
  <c r="R1781"/>
  <c r="D1817"/>
  <c r="L2126"/>
  <c r="N2037"/>
  <c r="Q1782"/>
  <c r="A2182"/>
  <c r="P1278"/>
  <c r="D2012"/>
  <c r="P1914"/>
  <c r="D1320"/>
  <c r="B2044"/>
  <c r="A2111"/>
  <c r="D2066"/>
  <c r="R2286"/>
  <c r="L2264"/>
  <c r="D2316"/>
  <c r="D2038"/>
  <c r="R1829"/>
  <c r="L2382"/>
  <c r="A1880"/>
  <c r="Q2056"/>
  <c r="Q1846"/>
  <c r="N2267"/>
  <c r="N1853"/>
  <c r="A2187"/>
  <c r="L1364"/>
  <c r="A1805"/>
  <c r="N1892"/>
  <c r="D1498"/>
  <c r="D1768"/>
  <c r="L1899"/>
  <c r="Q2055"/>
  <c r="B2216"/>
  <c r="P2196"/>
  <c r="P2238"/>
  <c r="A2023"/>
  <c r="L1332"/>
  <c r="A1797"/>
  <c r="R1598"/>
  <c r="O1479"/>
  <c r="D1748"/>
  <c r="L1891"/>
  <c r="Q1999"/>
  <c r="A1848"/>
  <c r="O2183"/>
  <c r="Q1855"/>
  <c r="N2294"/>
  <c r="B2081"/>
  <c r="Q2051"/>
  <c r="B2191"/>
  <c r="A2250"/>
  <c r="R2153"/>
  <c r="P2373"/>
  <c r="D2411"/>
  <c r="R2043"/>
  <c r="D2284"/>
  <c r="D2037"/>
  <c r="B2513"/>
  <c r="A2210"/>
  <c r="O1270"/>
  <c r="B1792"/>
  <c r="R1608"/>
  <c r="A1885"/>
  <c r="D1550"/>
  <c r="B1940"/>
  <c r="N1548"/>
  <c r="N1946"/>
  <c r="D1635"/>
  <c r="O2161"/>
  <c r="Q1519"/>
  <c r="R1825"/>
  <c r="Q1871"/>
  <c r="D1677"/>
  <c r="Q2095"/>
  <c r="P1949"/>
  <c r="B1651"/>
  <c r="B1849"/>
  <c r="N1773"/>
  <c r="N1951"/>
  <c r="P2297"/>
  <c r="A1892"/>
  <c r="R2313"/>
  <c r="B1540"/>
  <c r="B1560"/>
  <c r="L2108"/>
  <c r="A1524"/>
  <c r="R2182"/>
  <c r="A1536"/>
  <c r="Q2181"/>
  <c r="D1522"/>
  <c r="D1974"/>
  <c r="P2300"/>
  <c r="R1679"/>
  <c r="L1544"/>
  <c r="Q1812"/>
  <c r="P2270"/>
  <c r="D1777"/>
  <c r="D1639"/>
  <c r="P1895"/>
  <c r="P2351"/>
  <c r="N1859"/>
  <c r="Q2312"/>
  <c r="P2427"/>
  <c r="A1323"/>
  <c r="R1850"/>
  <c r="A2163"/>
  <c r="P1764"/>
  <c r="R1528"/>
  <c r="O1827"/>
  <c r="R1526"/>
  <c r="D1826"/>
  <c r="D2328"/>
  <c r="R2324"/>
  <c r="N1789"/>
  <c r="B1973"/>
  <c r="P2268"/>
  <c r="D1509"/>
  <c r="R1427"/>
  <c r="N1740"/>
  <c r="A2085"/>
  <c r="B1806"/>
  <c r="B2140"/>
  <c r="B1814"/>
  <c r="N2146"/>
  <c r="D1835"/>
  <c r="O1752"/>
  <c r="L1702"/>
  <c r="B1621"/>
  <c r="L2102"/>
  <c r="O2119"/>
  <c r="B2344"/>
  <c r="P2284"/>
  <c r="Q1674"/>
  <c r="R2171"/>
  <c r="O1625"/>
  <c r="O1602"/>
  <c r="D2181"/>
  <c r="B2398"/>
  <c r="B2305"/>
  <c r="P1867"/>
  <c r="B2288"/>
  <c r="L2021"/>
  <c r="P2599"/>
  <c r="B2372"/>
  <c r="D619"/>
  <c r="R1670"/>
  <c r="P1293"/>
  <c r="O1713"/>
  <c r="D1311"/>
  <c r="D1788"/>
  <c r="P1323"/>
  <c r="B1690"/>
  <c r="D1938"/>
  <c r="B1639"/>
  <c r="N1637"/>
  <c r="N1885"/>
  <c r="B2093"/>
  <c r="O2335"/>
  <c r="R1665"/>
  <c r="N1566"/>
  <c r="R1789"/>
  <c r="Q2271"/>
  <c r="D2448"/>
  <c r="P1603"/>
  <c r="A1906"/>
  <c r="B1234"/>
  <c r="B1656"/>
  <c r="P1586"/>
  <c r="A1877"/>
  <c r="R1538"/>
  <c r="B1932"/>
  <c r="A1537"/>
  <c r="N1930"/>
  <c r="D1627"/>
  <c r="B2290"/>
  <c r="O1760"/>
  <c r="L1986"/>
  <c r="O1816"/>
  <c r="A1652"/>
  <c r="O1539"/>
  <c r="O1975"/>
  <c r="N2236"/>
  <c r="N2279"/>
  <c r="R2599"/>
  <c r="L1845"/>
  <c r="A2545"/>
  <c r="A1442"/>
  <c r="A2113"/>
  <c r="Q1474"/>
  <c r="D1972"/>
  <c r="R1362"/>
  <c r="P2038"/>
  <c r="Q1357"/>
  <c r="D2036"/>
  <c r="L1787"/>
  <c r="O2355"/>
  <c r="L1815"/>
  <c r="A2249"/>
  <c r="Q1948"/>
  <c r="P1737"/>
  <c r="L1468"/>
  <c r="D1862"/>
  <c r="Q1501"/>
  <c r="B1326"/>
  <c r="B1610"/>
  <c r="N1336"/>
  <c r="L1608"/>
  <c r="R2120"/>
  <c r="O2127"/>
  <c r="Q1502"/>
  <c r="P2144"/>
  <c r="N1125"/>
  <c r="P669"/>
  <c r="N1744"/>
  <c r="R1814"/>
  <c r="R1774"/>
  <c r="R559"/>
  <c r="Q1383"/>
  <c r="L1307"/>
  <c r="N2168"/>
  <c r="P1986"/>
  <c r="L1592"/>
  <c r="R439"/>
  <c r="O838"/>
  <c r="B1328"/>
  <c r="L1936"/>
  <c r="D2188"/>
  <c r="D2148"/>
  <c r="P2098"/>
  <c r="A1436"/>
  <c r="P1482"/>
  <c r="A1231"/>
  <c r="O1357"/>
  <c r="N1232"/>
  <c r="D1357"/>
  <c r="D1233"/>
  <c r="L1622"/>
  <c r="D1702"/>
  <c r="Q1252"/>
  <c r="R1306"/>
  <c r="N2166"/>
  <c r="A1677"/>
  <c r="P1598"/>
  <c r="B2150"/>
  <c r="P1300"/>
  <c r="P1403"/>
  <c r="L1324"/>
  <c r="P1243"/>
  <c r="R1475"/>
  <c r="Q1572"/>
  <c r="Q1241"/>
  <c r="L1288"/>
  <c r="A1516"/>
  <c r="P1656"/>
  <c r="D2072"/>
  <c r="Q998"/>
  <c r="D1364"/>
  <c r="Q1465"/>
  <c r="Q1534"/>
  <c r="O1419"/>
  <c r="A2177"/>
  <c r="O1889"/>
  <c r="R839"/>
  <c r="B1474"/>
  <c r="D1367"/>
  <c r="A1411"/>
  <c r="O2069"/>
  <c r="A1769"/>
  <c r="R2082"/>
  <c r="B2030"/>
  <c r="L957"/>
  <c r="O1397"/>
  <c r="B2176"/>
  <c r="Q1442"/>
  <c r="O1395"/>
  <c r="B2042"/>
  <c r="D1878"/>
  <c r="N1227"/>
  <c r="P2082"/>
  <c r="D1888"/>
  <c r="B1255"/>
  <c r="Q2141"/>
  <c r="D1648"/>
  <c r="R1954"/>
  <c r="A1883"/>
  <c r="R1329"/>
  <c r="N1487"/>
  <c r="A1307"/>
  <c r="B1535"/>
  <c r="O1379"/>
  <c r="O1507"/>
  <c r="B1131"/>
  <c r="N1436"/>
  <c r="Q1336"/>
  <c r="D1608"/>
  <c r="A1993"/>
  <c r="D1668"/>
  <c r="N1039"/>
  <c r="D1383"/>
  <c r="R1463"/>
  <c r="Q1486"/>
  <c r="P1304"/>
  <c r="A2129"/>
  <c r="D1832"/>
  <c r="R879"/>
  <c r="B1330"/>
  <c r="P1299"/>
  <c r="A1363"/>
  <c r="O2021"/>
  <c r="A1721"/>
  <c r="Q2025"/>
  <c r="N1972"/>
  <c r="B1347"/>
  <c r="O1253"/>
  <c r="B2032"/>
  <c r="P1331"/>
  <c r="O1223"/>
  <c r="N1868"/>
  <c r="D1822"/>
  <c r="D1409"/>
  <c r="P1910"/>
  <c r="D1820"/>
  <c r="D845"/>
  <c r="Q1969"/>
  <c r="B1556"/>
  <c r="Q1897"/>
  <c r="B1826"/>
  <c r="Q1485"/>
  <c r="L959"/>
  <c r="A1259"/>
  <c r="R1419"/>
  <c r="P1264"/>
  <c r="P1392"/>
  <c r="A1202"/>
  <c r="D645"/>
  <c r="P1302"/>
  <c r="D1279"/>
  <c r="L2064"/>
  <c r="B1986"/>
  <c r="P2136"/>
  <c r="O1603"/>
  <c r="A1190"/>
  <c r="L1283"/>
  <c r="O650"/>
  <c r="Q1353"/>
  <c r="O1463"/>
  <c r="N2024"/>
  <c r="Q1498"/>
  <c r="P1814"/>
  <c r="N1533"/>
  <c r="R2110"/>
  <c r="B1431"/>
  <c r="N599"/>
  <c r="D1454"/>
  <c r="R1488"/>
  <c r="P1348"/>
  <c r="R1383"/>
  <c r="L1208"/>
  <c r="L1792"/>
  <c r="L1436"/>
  <c r="D2016"/>
  <c r="B1478"/>
  <c r="D1976"/>
  <c r="Q1285"/>
  <c r="P1926"/>
  <c r="B1043"/>
  <c r="A1453"/>
  <c r="L2040"/>
  <c r="R1290"/>
  <c r="R1534"/>
  <c r="D1506"/>
  <c r="A1257"/>
  <c r="O1304"/>
  <c r="A1737"/>
  <c r="Q1413"/>
  <c r="N2094"/>
  <c r="L807"/>
  <c r="O1078"/>
  <c r="D1423"/>
  <c r="A2031"/>
  <c r="Q2013"/>
  <c r="A1034"/>
  <c r="D1453"/>
  <c r="O1797"/>
  <c r="D1496"/>
  <c r="Q1773"/>
  <c r="A1247"/>
  <c r="D1848"/>
  <c r="L1441"/>
  <c r="P1778"/>
  <c r="N1496"/>
  <c r="B1642"/>
  <c r="L1683"/>
  <c r="R1752"/>
  <c r="D2354"/>
  <c r="R1855"/>
  <c r="B2260"/>
  <c r="A2341"/>
  <c r="P1841"/>
  <c r="L2058"/>
  <c r="P1849"/>
  <c r="L2098"/>
  <c r="B2488"/>
  <c r="D1961"/>
  <c r="O2528"/>
  <c r="L1535"/>
  <c r="N1794"/>
  <c r="B1591"/>
  <c r="O2091"/>
  <c r="R1903"/>
  <c r="Q1996"/>
  <c r="D2320"/>
  <c r="R1947"/>
  <c r="Q2221"/>
  <c r="Q2309"/>
  <c r="D2125"/>
  <c r="L1717"/>
  <c r="D1267"/>
  <c r="O1505"/>
  <c r="R1544"/>
  <c r="Q1198"/>
  <c r="O1769"/>
  <c r="L1594"/>
  <c r="Q1523"/>
  <c r="B1607"/>
  <c r="O2139"/>
  <c r="R1911"/>
  <c r="P1749"/>
  <c r="D2238"/>
  <c r="R1971"/>
  <c r="L2280"/>
  <c r="R2328"/>
  <c r="R2535"/>
  <c r="O1874"/>
  <c r="Q2471"/>
  <c r="R1373"/>
  <c r="O1873"/>
  <c r="D1811"/>
  <c r="Q2313"/>
  <c r="N2252"/>
  <c r="N2328"/>
  <c r="D1719"/>
  <c r="O2361"/>
  <c r="R1673"/>
  <c r="P1679"/>
  <c r="B2511"/>
  <c r="Q2280"/>
  <c r="N375"/>
  <c r="R1986"/>
  <c r="A1759"/>
  <c r="P1780"/>
  <c r="L1972"/>
  <c r="O1232"/>
  <c r="N1818"/>
  <c r="D1851"/>
  <c r="D2336"/>
  <c r="R2290"/>
  <c r="R1957"/>
  <c r="D2296"/>
  <c r="O2369"/>
  <c r="L1703"/>
  <c r="P1719"/>
  <c r="A2096"/>
  <c r="L1605"/>
  <c r="P2273"/>
  <c r="Q1503"/>
  <c r="N1924"/>
  <c r="R2098"/>
  <c r="L1521"/>
  <c r="Q1633"/>
  <c r="N1698"/>
  <c r="D1763"/>
  <c r="A1868"/>
  <c r="R1759"/>
  <c r="Q1880"/>
  <c r="L2030"/>
  <c r="B2248"/>
  <c r="B1532"/>
  <c r="L1810"/>
  <c r="P2005"/>
  <c r="R2132"/>
  <c r="L2123"/>
  <c r="B1527"/>
  <c r="B2106"/>
  <c r="O1255"/>
  <c r="L1632"/>
  <c r="Q1373"/>
  <c r="N2106"/>
  <c r="N2270"/>
  <c r="A1888"/>
  <c r="R1791"/>
  <c r="R1889"/>
  <c r="P2060"/>
  <c r="R1859"/>
  <c r="Q1719"/>
  <c r="L2050"/>
  <c r="D2029"/>
  <c r="O1650"/>
  <c r="R2571"/>
  <c r="L1403"/>
  <c r="B1580"/>
  <c r="R2030"/>
  <c r="O1462"/>
  <c r="D1698"/>
  <c r="B1735"/>
  <c r="P2348"/>
  <c r="Q1891"/>
  <c r="P1941"/>
  <c r="R1824"/>
  <c r="Q2263"/>
  <c r="P1677"/>
  <c r="N1663"/>
  <c r="R2472"/>
  <c r="L2114"/>
  <c r="O1030"/>
  <c r="A2135"/>
  <c r="R1762"/>
  <c r="R1266"/>
  <c r="B1700"/>
  <c r="A1699"/>
  <c r="D1722"/>
  <c r="B1775"/>
  <c r="R1757"/>
  <c r="D1765"/>
  <c r="O1960"/>
  <c r="R2056"/>
  <c r="A2273"/>
  <c r="N2246"/>
  <c r="N2055"/>
  <c r="N1721"/>
  <c r="A1634"/>
  <c r="Q2100"/>
  <c r="P1528"/>
  <c r="L1247"/>
  <c r="P2106"/>
  <c r="P1574"/>
  <c r="Q1497"/>
  <c r="L2028"/>
  <c r="N2352"/>
  <c r="Q1692"/>
  <c r="O1684"/>
  <c r="B1685"/>
  <c r="L1735"/>
  <c r="L2096"/>
  <c r="P1448"/>
  <c r="O2097"/>
  <c r="O1561"/>
  <c r="O1875"/>
  <c r="R2018"/>
  <c r="R2342"/>
  <c r="R1681"/>
  <c r="O1664"/>
  <c r="B2021"/>
  <c r="Q1648"/>
  <c r="P1745"/>
  <c r="B1737"/>
  <c r="R1876"/>
  <c r="D2599"/>
  <c r="N1603"/>
  <c r="D2499"/>
  <c r="B2035"/>
  <c r="A1902"/>
  <c r="N1947"/>
  <c r="Q2303"/>
  <c r="A2476"/>
  <c r="B2203"/>
  <c r="A1654"/>
  <c r="L1325"/>
  <c r="L1497"/>
  <c r="N1299"/>
  <c r="P2202"/>
  <c r="O1510"/>
  <c r="D1578"/>
  <c r="D1505"/>
  <c r="N1576"/>
  <c r="L1979"/>
  <c r="D1700"/>
  <c r="L1635"/>
  <c r="R2096"/>
  <c r="L1671"/>
  <c r="R1594"/>
  <c r="Q1708"/>
  <c r="L2272"/>
  <c r="O1900"/>
  <c r="Q2301"/>
  <c r="L1782"/>
  <c r="N1615"/>
  <c r="B2440"/>
  <c r="Q2072"/>
  <c r="D2428"/>
  <c r="A1331"/>
  <c r="O1801"/>
  <c r="R1694"/>
  <c r="P1948"/>
  <c r="Q1761"/>
  <c r="O2011"/>
  <c r="Q1769"/>
  <c r="D2010"/>
  <c r="B1719"/>
  <c r="A1744"/>
  <c r="B2011"/>
  <c r="B2157"/>
  <c r="R1952"/>
  <c r="R1761"/>
  <c r="Q2107"/>
  <c r="R1913"/>
  <c r="L2348"/>
  <c r="D2520"/>
  <c r="P1763"/>
  <c r="A2194"/>
  <c r="D2043"/>
  <c r="P1270"/>
  <c r="Q1301"/>
  <c r="B1750"/>
  <c r="A2093"/>
  <c r="A1815"/>
  <c r="B2156"/>
  <c r="A1823"/>
  <c r="N2154"/>
  <c r="D1843"/>
  <c r="P1761"/>
  <c r="L1822"/>
  <c r="B1629"/>
  <c r="N2286"/>
  <c r="B1432"/>
  <c r="Q1813"/>
  <c r="P1394"/>
  <c r="A1741"/>
  <c r="P1478"/>
  <c r="B1796"/>
  <c r="P1474"/>
  <c r="N1802"/>
  <c r="Q2275"/>
  <c r="D1590"/>
  <c r="P1597"/>
  <c r="D1861"/>
  <c r="D1663"/>
  <c r="Q2273"/>
  <c r="A1852"/>
  <c r="B2025"/>
  <c r="B1995"/>
  <c r="N2151"/>
  <c r="R2463"/>
  <c r="P2370"/>
  <c r="N2529"/>
  <c r="B2323"/>
  <c r="A1806"/>
  <c r="Q1950"/>
  <c r="D2345"/>
  <c r="O2456"/>
  <c r="D2307"/>
  <c r="L1657"/>
  <c r="B2135"/>
  <c r="O1693"/>
  <c r="N1950"/>
  <c r="R1982"/>
  <c r="P1245"/>
  <c r="Q2049"/>
  <c r="R1259"/>
  <c r="Q2057"/>
  <c r="A1593"/>
  <c r="D1955"/>
  <c r="D1887"/>
  <c r="Q2265"/>
  <c r="B1709"/>
  <c r="R2374"/>
  <c r="D2286"/>
  <c r="R1659"/>
  <c r="R1872"/>
  <c r="Q1762"/>
  <c r="N2325"/>
  <c r="Q1590"/>
  <c r="O1826"/>
  <c r="N1482"/>
  <c r="B1510"/>
  <c r="D1261"/>
  <c r="D2184"/>
  <c r="O1494"/>
  <c r="R1566"/>
  <c r="D1489"/>
  <c r="A1565"/>
  <c r="L1963"/>
  <c r="R1777"/>
  <c r="Q1647"/>
  <c r="D1653"/>
  <c r="Q1983"/>
  <c r="P1881"/>
  <c r="B1603"/>
  <c r="B1817"/>
  <c r="N1745"/>
  <c r="N1935"/>
  <c r="Q2230"/>
  <c r="A1712"/>
  <c r="P2347"/>
  <c r="N800"/>
  <c r="P1503"/>
  <c r="D1910"/>
  <c r="N1530"/>
  <c r="B1358"/>
  <c r="A1621"/>
  <c r="N1352"/>
  <c r="O1619"/>
  <c r="R2168"/>
  <c r="O2151"/>
  <c r="R1968"/>
  <c r="R1783"/>
  <c r="O2317"/>
  <c r="R2013"/>
  <c r="N1920"/>
  <c r="P2146"/>
  <c r="R1810"/>
  <c r="A1194"/>
  <c r="L1876"/>
  <c r="D1210"/>
  <c r="L1884"/>
  <c r="D2106"/>
  <c r="B1815"/>
  <c r="B1859"/>
  <c r="R2148"/>
  <c r="O2015"/>
  <c r="R2302"/>
  <c r="P1308"/>
  <c r="D2064"/>
  <c r="B1537"/>
  <c r="Q1361"/>
  <c r="O1565"/>
  <c r="B2158"/>
  <c r="B2118"/>
  <c r="A566"/>
  <c r="D1508"/>
  <c r="B809"/>
  <c r="N1880"/>
  <c r="L1640"/>
  <c r="R1938"/>
  <c r="P655"/>
  <c r="A1358"/>
  <c r="N1205"/>
  <c r="L1648"/>
  <c r="P1842"/>
  <c r="L2140"/>
  <c r="O1753"/>
  <c r="R1456"/>
  <c r="B1495"/>
  <c r="P1481"/>
  <c r="R1275"/>
  <c r="B2136"/>
  <c r="Q1426"/>
  <c r="N1333"/>
  <c r="B1302"/>
  <c r="N2022"/>
  <c r="N625"/>
  <c r="P2120"/>
  <c r="N1822"/>
  <c r="D2020"/>
  <c r="R1942"/>
  <c r="N1804"/>
  <c r="A1377"/>
  <c r="A1355"/>
  <c r="A1335"/>
  <c r="O1495"/>
  <c r="P1341"/>
  <c r="R883"/>
  <c r="N1524"/>
  <c r="A1394"/>
  <c r="D1491"/>
  <c r="A2041"/>
  <c r="P1726"/>
  <c r="P767"/>
  <c r="L1533"/>
  <c r="R1519"/>
  <c r="A1531"/>
  <c r="O2189"/>
  <c r="A1889"/>
  <c r="L1520"/>
  <c r="N1081"/>
  <c r="P1561"/>
  <c r="B1427"/>
  <c r="B1511"/>
  <c r="O1781"/>
  <c r="P2130"/>
  <c r="Q1737"/>
  <c r="N1684"/>
  <c r="B813"/>
  <c r="Q1566"/>
  <c r="D1928"/>
  <c r="B1507"/>
  <c r="Q1420"/>
  <c r="D1227"/>
  <c r="N2206"/>
  <c r="Q1283"/>
  <c r="Q1729"/>
  <c r="Q2157"/>
  <c r="Q1132"/>
  <c r="B1794"/>
  <c r="L1908"/>
  <c r="D1602"/>
  <c r="L1646"/>
  <c r="Q1400"/>
  <c r="Q1399"/>
  <c r="P1309"/>
  <c r="Q1617"/>
  <c r="P2048"/>
  <c r="O1823"/>
  <c r="L1531"/>
  <c r="D1329"/>
  <c r="A1347"/>
  <c r="O2005"/>
  <c r="A1705"/>
  <c r="Q2005"/>
  <c r="N892"/>
  <c r="O1403"/>
  <c r="N1252"/>
  <c r="A1483"/>
  <c r="O2141"/>
  <c r="A1841"/>
  <c r="Q2169"/>
  <c r="P1196"/>
  <c r="N1383"/>
  <c r="Q1182"/>
  <c r="N1453"/>
  <c r="O1733"/>
  <c r="O2073"/>
  <c r="R1678"/>
  <c r="A1623"/>
  <c r="A1376"/>
  <c r="Q1422"/>
  <c r="P1754"/>
  <c r="O1362"/>
  <c r="N1462"/>
  <c r="R1210"/>
  <c r="N2150"/>
  <c r="A1393"/>
  <c r="N1538"/>
  <c r="Q2081"/>
  <c r="Q1540"/>
  <c r="A1615"/>
  <c r="Q1841"/>
  <c r="R1530"/>
  <c r="O1585"/>
  <c r="L1285"/>
  <c r="L1226"/>
  <c r="B1241"/>
  <c r="N1560"/>
  <c r="P1952"/>
  <c r="O1775"/>
  <c r="L1371"/>
  <c r="N1463"/>
  <c r="N1267"/>
  <c r="A1299"/>
  <c r="L1776"/>
  <c r="Q1637"/>
  <c r="P1848"/>
  <c r="L1948"/>
  <c r="Q1253"/>
  <c r="O910"/>
  <c r="P1187"/>
  <c r="P1395"/>
  <c r="D1515"/>
  <c r="N1736"/>
  <c r="A1178"/>
  <c r="R2150"/>
  <c r="P1509"/>
  <c r="Q1765"/>
  <c r="D1377"/>
  <c r="B791"/>
  <c r="A1390"/>
  <c r="P1241"/>
  <c r="Q1364"/>
  <c r="B905"/>
  <c r="A1315"/>
  <c r="N2192"/>
  <c r="R1217"/>
  <c r="P1670"/>
  <c r="D1514"/>
  <c r="R1966"/>
  <c r="N1392"/>
  <c r="A1567"/>
  <c r="A1263"/>
  <c r="P1111"/>
  <c r="P1507"/>
  <c r="P2112"/>
  <c r="N1828"/>
  <c r="D1830"/>
  <c r="B1378"/>
  <c r="O1448"/>
  <c r="L2084"/>
  <c r="O1895"/>
  <c r="N1750"/>
  <c r="A894"/>
  <c r="Q1556"/>
  <c r="L2136"/>
  <c r="R1482"/>
  <c r="N1592"/>
  <c r="R1004"/>
  <c r="R1504"/>
  <c r="D1610"/>
  <c r="B1515"/>
  <c r="B2050"/>
  <c r="P1501"/>
  <c r="R1838"/>
  <c r="B1543"/>
  <c r="L2116"/>
  <c r="B1237"/>
  <c r="L1980"/>
  <c r="D2130"/>
  <c r="D1990"/>
  <c r="P2232"/>
  <c r="O2365"/>
  <c r="O2135"/>
  <c r="L2338"/>
  <c r="B2282"/>
  <c r="D1721"/>
  <c r="Q2291"/>
  <c r="P1727"/>
  <c r="L2085"/>
  <c r="N1875"/>
  <c r="D2151"/>
  <c r="O1260"/>
  <c r="P2046"/>
  <c r="B2314"/>
  <c r="Q2377"/>
  <c r="L2310"/>
  <c r="Q1592"/>
  <c r="O1776"/>
  <c r="B1939"/>
  <c r="Q1732"/>
  <c r="P1775"/>
  <c r="B2559"/>
  <c r="R2347"/>
  <c r="N2390"/>
  <c r="P1822"/>
  <c r="A1827"/>
  <c r="P1836"/>
  <c r="R2038"/>
  <c r="Q1304"/>
  <c r="N1874"/>
  <c r="D1915"/>
  <c r="N1609"/>
  <c r="O2357"/>
  <c r="Q1612"/>
  <c r="Q2373"/>
  <c r="R1627"/>
  <c r="R1769"/>
  <c r="P1783"/>
  <c r="B2583"/>
  <c r="L1733"/>
  <c r="A2342"/>
  <c r="A1242"/>
  <c r="R2094"/>
  <c r="L1827"/>
  <c r="O1772"/>
  <c r="B1771"/>
  <c r="O2063"/>
  <c r="Q2004"/>
  <c r="L2078"/>
  <c r="D2294"/>
  <c r="D1614"/>
  <c r="B2143"/>
  <c r="B2161"/>
  <c r="B2039"/>
  <c r="P1880"/>
  <c r="P1418"/>
  <c r="A2101"/>
  <c r="B1542"/>
  <c r="O1383"/>
  <c r="P2122"/>
  <c r="P2294"/>
  <c r="P1781"/>
  <c r="A1800"/>
  <c r="P2124"/>
  <c r="O1748"/>
  <c r="A1872"/>
  <c r="P2312"/>
  <c r="Q1811"/>
  <c r="O2152"/>
  <c r="D2327"/>
  <c r="N2410"/>
  <c r="O1570"/>
  <c r="B2080"/>
  <c r="B1962"/>
  <c r="A1504"/>
  <c r="D1904"/>
  <c r="D1816"/>
  <c r="Q2119"/>
  <c r="O1656"/>
  <c r="R2100"/>
  <c r="R2080"/>
  <c r="P1661"/>
  <c r="N1765"/>
  <c r="P2236"/>
  <c r="P1631"/>
  <c r="B2463"/>
  <c r="R2211"/>
  <c r="N2433"/>
  <c r="A2121"/>
  <c r="N1692"/>
  <c r="P1716"/>
  <c r="Q1905"/>
  <c r="N1368"/>
  <c r="D2056"/>
  <c r="D1795"/>
  <c r="D2256"/>
  <c r="R2222"/>
  <c r="N2248"/>
  <c r="O1680"/>
  <c r="B2296"/>
  <c r="Q1636"/>
  <c r="P1663"/>
  <c r="B2471"/>
  <c r="N2245"/>
  <c r="D2205"/>
  <c r="N483"/>
  <c r="B1694"/>
  <c r="O1613"/>
  <c r="B1361"/>
  <c r="N2034"/>
  <c r="L1950"/>
  <c r="B1811"/>
  <c r="R1711"/>
  <c r="R1765"/>
  <c r="N1757"/>
  <c r="R1755"/>
  <c r="R1961"/>
  <c r="P1919"/>
  <c r="B2536"/>
  <c r="O1633"/>
  <c r="N981"/>
  <c r="O1847"/>
  <c r="B2038"/>
  <c r="D1499"/>
  <c r="D1980"/>
  <c r="P1314"/>
  <c r="N2050"/>
  <c r="L2142"/>
  <c r="A1820"/>
  <c r="Q2083"/>
  <c r="L2344"/>
  <c r="O1959"/>
  <c r="R1795"/>
  <c r="R1981"/>
  <c r="N1703"/>
  <c r="B2369"/>
  <c r="A2313"/>
  <c r="Q2514"/>
  <c r="Q1130"/>
  <c r="N1894"/>
  <c r="P1694"/>
  <c r="O1336"/>
  <c r="B1868"/>
  <c r="A1891"/>
  <c r="D2234"/>
  <c r="D2302"/>
  <c r="R1949"/>
  <c r="O1593"/>
  <c r="Q2365"/>
  <c r="L1317"/>
  <c r="N1846"/>
  <c r="D1684"/>
  <c r="D1317"/>
  <c r="B1852"/>
  <c r="O1597"/>
  <c r="D2218"/>
  <c r="P2292"/>
  <c r="Q1940"/>
  <c r="B1536"/>
  <c r="O2259"/>
  <c r="N1542"/>
  <c r="L1914"/>
  <c r="N1649"/>
  <c r="N2207"/>
  <c r="L2276"/>
  <c r="R2035"/>
  <c r="P2507"/>
  <c r="O1918"/>
  <c r="Q1883"/>
  <c r="L1597"/>
  <c r="R2089"/>
  <c r="P2432"/>
  <c r="O1670"/>
  <c r="B1077"/>
  <c r="Q2189"/>
  <c r="D1199"/>
  <c r="D1780"/>
  <c r="L1457"/>
  <c r="D1856"/>
  <c r="R1451"/>
  <c r="P1854"/>
  <c r="L1627"/>
  <c r="R1806"/>
  <c r="D2322"/>
  <c r="O1586"/>
  <c r="O2291"/>
  <c r="R1663"/>
  <c r="O2327"/>
  <c r="R1773"/>
  <c r="Q2191"/>
  <c r="D1769"/>
  <c r="O1620"/>
  <c r="P1871"/>
  <c r="P2315"/>
  <c r="N1779"/>
  <c r="N2221"/>
  <c r="Q1401"/>
  <c r="B1934"/>
  <c r="A1971"/>
  <c r="L1596"/>
  <c r="N2036"/>
  <c r="O1659"/>
  <c r="N2044"/>
  <c r="D1666"/>
  <c r="L1806"/>
  <c r="R1514"/>
  <c r="A1588"/>
  <c r="B1813"/>
  <c r="N1653"/>
  <c r="R1656"/>
  <c r="R1739"/>
  <c r="O2277"/>
  <c r="Q1866"/>
  <c r="D2391"/>
  <c r="Q1734"/>
  <c r="Q2293"/>
  <c r="L2457"/>
  <c r="L1266"/>
  <c r="Q1977"/>
  <c r="D1408"/>
  <c r="A1749"/>
  <c r="O1489"/>
  <c r="B1804"/>
  <c r="P1498"/>
  <c r="N1810"/>
  <c r="A2285"/>
  <c r="Q1655"/>
  <c r="D1607"/>
  <c r="D1877"/>
  <c r="O1740"/>
  <c r="N1391"/>
  <c r="P1736"/>
  <c r="B1177"/>
  <c r="P2030"/>
  <c r="R1458"/>
  <c r="D2096"/>
  <c r="Q1453"/>
  <c r="P2094"/>
  <c r="L1835"/>
  <c r="L1615"/>
  <c r="Q1872"/>
  <c r="P2306"/>
  <c r="Q1928"/>
  <c r="O1728"/>
  <c r="L2198"/>
  <c r="B1681"/>
  <c r="R2378"/>
  <c r="N1799"/>
  <c r="D2077"/>
  <c r="D2303"/>
  <c r="O2072"/>
  <c r="P2532"/>
  <c r="O1822"/>
  <c r="R1804"/>
  <c r="P2510"/>
  <c r="Q2064"/>
  <c r="Q2503"/>
  <c r="B2359"/>
  <c r="P2549"/>
  <c r="L1216"/>
  <c r="Q2129"/>
  <c r="L1556"/>
  <c r="P1844"/>
  <c r="D1634"/>
  <c r="O1899"/>
  <c r="B1644"/>
  <c r="N1842"/>
  <c r="D1619"/>
  <c r="Q2267"/>
  <c r="O1732"/>
  <c r="L1794"/>
  <c r="O1768"/>
  <c r="B1643"/>
  <c r="A1996"/>
  <c r="B2137"/>
  <c r="R2116"/>
  <c r="N2239"/>
  <c r="R2591"/>
  <c r="L1813"/>
  <c r="A2449"/>
  <c r="N2196"/>
  <c r="N1581"/>
  <c r="P1770"/>
  <c r="L1425"/>
  <c r="P1846"/>
  <c r="R1435"/>
  <c r="D1844"/>
  <c r="L1619"/>
  <c r="R1696"/>
  <c r="L1623"/>
  <c r="R1967"/>
  <c r="L1679"/>
  <c r="B2250"/>
  <c r="O1832"/>
  <c r="Q2253"/>
  <c r="D1530"/>
  <c r="N1591"/>
  <c r="B2424"/>
  <c r="B2337"/>
  <c r="P2446"/>
  <c r="B1097"/>
  <c r="B2226"/>
  <c r="R1571"/>
  <c r="O1291"/>
  <c r="L1336"/>
  <c r="O1569"/>
  <c r="O1384"/>
  <c r="O1457"/>
  <c r="A1480"/>
  <c r="R1257"/>
  <c r="O1413"/>
  <c r="A1975"/>
  <c r="A1935"/>
  <c r="N728"/>
  <c r="P1315"/>
  <c r="N1037"/>
  <c r="O1581"/>
  <c r="R1834"/>
  <c r="B2138"/>
  <c r="A2087"/>
  <c r="L1065"/>
  <c r="R1786"/>
  <c r="N1990"/>
  <c r="N691"/>
  <c r="B2214"/>
  <c r="D1942"/>
  <c r="N1348"/>
  <c r="Q1563"/>
  <c r="P1954"/>
  <c r="B1512"/>
  <c r="A1629"/>
  <c r="P1714"/>
  <c r="L2012"/>
  <c r="N1940"/>
  <c r="D1441"/>
  <c r="A1292"/>
  <c r="O1251"/>
  <c r="O2013"/>
  <c r="P1760"/>
  <c r="B2208"/>
  <c r="O1044"/>
  <c r="N1471"/>
  <c r="A1492"/>
  <c r="O1765"/>
  <c r="D2112"/>
  <c r="Q1717"/>
  <c r="D539"/>
  <c r="R1513"/>
  <c r="P1469"/>
  <c r="L1287"/>
  <c r="P1606"/>
  <c r="O1929"/>
  <c r="A2223"/>
  <c r="L1590"/>
  <c r="N1529"/>
  <c r="L1119"/>
  <c r="D1487"/>
  <c r="L1888"/>
  <c r="R2122"/>
  <c r="B1734"/>
  <c r="Q1477"/>
  <c r="O1487"/>
  <c r="L1242"/>
  <c r="D1232"/>
  <c r="B1598"/>
  <c r="Q1281"/>
  <c r="A2025"/>
  <c r="D2176"/>
  <c r="P653"/>
  <c r="B1459"/>
  <c r="A2011"/>
  <c r="B1522"/>
  <c r="O2085"/>
  <c r="B1762"/>
  <c r="Q1597"/>
  <c r="R1234"/>
  <c r="P1473"/>
  <c r="R1208"/>
  <c r="Q1395"/>
  <c r="B1626"/>
  <c r="A2001"/>
  <c r="B1824"/>
  <c r="Q690"/>
  <c r="R1216"/>
  <c r="P1356"/>
  <c r="L2112"/>
  <c r="D1708"/>
  <c r="A2003"/>
  <c r="P1290"/>
  <c r="O692"/>
  <c r="P1385"/>
  <c r="P1520"/>
  <c r="Q1549"/>
  <c r="D1872"/>
  <c r="B2166"/>
  <c r="P1518"/>
  <c r="P1349"/>
  <c r="N939"/>
  <c r="P1429"/>
  <c r="L1840"/>
  <c r="Q2065"/>
  <c r="N1676"/>
  <c r="Q1381"/>
  <c r="O1371"/>
  <c r="Q1468"/>
  <c r="Q1326"/>
  <c r="Q1513"/>
  <c r="R1511"/>
  <c r="A1881"/>
  <c r="D2108"/>
  <c r="D1316"/>
  <c r="P1380"/>
  <c r="A1943"/>
  <c r="B1471"/>
  <c r="O1941"/>
  <c r="A1675"/>
  <c r="O1527"/>
  <c r="L1537"/>
  <c r="O2003"/>
  <c r="R1433"/>
  <c r="L1338"/>
  <c r="P1568"/>
  <c r="A1953"/>
  <c r="B1728"/>
  <c r="O1008"/>
  <c r="L1573"/>
  <c r="N1292"/>
  <c r="O1299"/>
  <c r="N1888"/>
  <c r="L1404"/>
  <c r="A1945"/>
  <c r="B1946"/>
  <c r="P1372"/>
  <c r="R1255"/>
  <c r="O1474"/>
  <c r="Q1387"/>
  <c r="L1487"/>
  <c r="O1269"/>
  <c r="O2093"/>
  <c r="N2148"/>
  <c r="P1984"/>
  <c r="N2108"/>
  <c r="O1663"/>
  <c r="O859"/>
  <c r="N853"/>
  <c r="Q1595"/>
  <c r="N387"/>
  <c r="O790"/>
  <c r="L1391"/>
  <c r="N1610"/>
  <c r="B1305"/>
  <c r="R2006"/>
  <c r="P2152"/>
  <c r="N1616"/>
  <c r="O1831"/>
  <c r="Q1917"/>
  <c r="P1256"/>
  <c r="L1326"/>
  <c r="A1250"/>
  <c r="B1618"/>
  <c r="D1545"/>
  <c r="N2158"/>
  <c r="B1417"/>
  <c r="A1534"/>
  <c r="P1379"/>
  <c r="B1704"/>
  <c r="D2032"/>
  <c r="O1257"/>
  <c r="R1001"/>
  <c r="O1205"/>
  <c r="P2208"/>
  <c r="N1876"/>
  <c r="D1870"/>
  <c r="A1558"/>
  <c r="L1320"/>
  <c r="P1688"/>
  <c r="A1577"/>
  <c r="D1670"/>
  <c r="B2182"/>
  <c r="P1724"/>
  <c r="R1770"/>
  <c r="O1955"/>
  <c r="N1632"/>
  <c r="D1842"/>
  <c r="D2280"/>
  <c r="N1753"/>
  <c r="A1944"/>
  <c r="B2045"/>
  <c r="O2219"/>
  <c r="R2278"/>
  <c r="Q2155"/>
  <c r="L1847"/>
  <c r="Q2195"/>
  <c r="D2567"/>
  <c r="Q1974"/>
  <c r="A2098"/>
  <c r="D1212"/>
  <c r="Q2153"/>
  <c r="L1875"/>
  <c r="Q2111"/>
  <c r="A1828"/>
  <c r="O2207"/>
  <c r="Q1799"/>
  <c r="A2259"/>
  <c r="B2089"/>
  <c r="Q1907"/>
  <c r="O2200"/>
  <c r="A2230"/>
  <c r="O2176"/>
  <c r="B1678"/>
  <c r="D1504"/>
  <c r="A2165"/>
  <c r="R1622"/>
  <c r="P1516"/>
  <c r="O1777"/>
  <c r="N2360"/>
  <c r="O1848"/>
  <c r="B1867"/>
  <c r="P2220"/>
  <c r="Q1967"/>
  <c r="A1948"/>
  <c r="R1704"/>
  <c r="Q2147"/>
  <c r="P2219"/>
  <c r="B2269"/>
  <c r="A2477"/>
  <c r="B1261"/>
  <c r="A2207"/>
  <c r="B2276"/>
  <c r="Q1596"/>
  <c r="L1766"/>
  <c r="B1949"/>
  <c r="Q1600"/>
  <c r="P1669"/>
  <c r="B1657"/>
  <c r="Q1666"/>
  <c r="D2519"/>
  <c r="D2276"/>
  <c r="O2412"/>
  <c r="Q1629"/>
  <c r="L1236"/>
  <c r="A1757"/>
  <c r="A1835"/>
  <c r="O1835"/>
  <c r="R1970"/>
  <c r="L1851"/>
  <c r="Q1711"/>
  <c r="L1878"/>
  <c r="B1981"/>
  <c r="R1609"/>
  <c r="R2236"/>
  <c r="B2049"/>
  <c r="Q1690"/>
  <c r="D2559"/>
  <c r="N2314"/>
  <c r="P2187"/>
  <c r="N1515"/>
  <c r="O1438"/>
  <c r="L1496"/>
  <c r="A1587"/>
  <c r="L2164"/>
  <c r="Q2037"/>
  <c r="L1779"/>
  <c r="R1941"/>
  <c r="P1961"/>
  <c r="O1983"/>
  <c r="R1945"/>
  <c r="L1734"/>
  <c r="B1945"/>
  <c r="Q1618"/>
  <c r="P2027"/>
  <c r="N2067"/>
  <c r="P2542"/>
  <c r="Q1264"/>
  <c r="Q1490"/>
  <c r="A2045"/>
  <c r="N2180"/>
  <c r="P1248"/>
  <c r="P1630"/>
  <c r="L1795"/>
  <c r="O1704"/>
  <c r="A1732"/>
  <c r="O2039"/>
  <c r="Q1956"/>
  <c r="L1910"/>
  <c r="D2246"/>
  <c r="Q1978"/>
  <c r="P2075"/>
  <c r="N2099"/>
  <c r="O2096"/>
  <c r="Q1188"/>
  <c r="B1648"/>
  <c r="N1884"/>
  <c r="P1884"/>
  <c r="P1758"/>
  <c r="D1715"/>
  <c r="L1654"/>
  <c r="R1812"/>
  <c r="R1728"/>
  <c r="O1604"/>
  <c r="R2076"/>
  <c r="P2356"/>
  <c r="A2381"/>
  <c r="P2367"/>
  <c r="N2141"/>
  <c r="O1926"/>
  <c r="D1636"/>
  <c r="Q1621"/>
  <c r="P1660"/>
  <c r="Q1837"/>
  <c r="Q1261"/>
  <c r="N1706"/>
  <c r="D1739"/>
  <c r="L1942"/>
  <c r="R1908"/>
  <c r="R1813"/>
  <c r="L1798"/>
  <c r="N2228"/>
  <c r="D2366"/>
  <c r="P1607"/>
  <c r="B2544"/>
  <c r="R1844"/>
  <c r="A2136"/>
  <c r="B1509"/>
  <c r="P1494"/>
  <c r="L1964"/>
  <c r="Q1272"/>
  <c r="D2172"/>
  <c r="D1584"/>
  <c r="Q1489"/>
  <c r="B1943"/>
  <c r="L2330"/>
  <c r="D1589"/>
  <c r="D1807"/>
  <c r="A982"/>
  <c r="L2004"/>
  <c r="Q1945"/>
  <c r="L1253"/>
  <c r="P2162"/>
  <c r="P1570"/>
  <c r="D1874"/>
  <c r="B1935"/>
  <c r="R2318"/>
  <c r="N2370"/>
  <c r="P1729"/>
  <c r="L1599"/>
  <c r="D1641"/>
  <c r="O1888"/>
  <c r="N1863"/>
  <c r="R2519"/>
  <c r="A1826"/>
  <c r="Q2196"/>
  <c r="N1604"/>
  <c r="R2250"/>
  <c r="N2401"/>
  <c r="P2513"/>
  <c r="Q2360"/>
  <c r="L1753"/>
  <c r="P2203"/>
  <c r="O2125"/>
  <c r="N2118"/>
  <c r="R2050"/>
  <c r="P1405"/>
  <c r="Q2125"/>
  <c r="N1421"/>
  <c r="L2124"/>
  <c r="D2306"/>
  <c r="A1747"/>
  <c r="D1986"/>
  <c r="B1687"/>
  <c r="A1696"/>
  <c r="N2001"/>
  <c r="B2141"/>
  <c r="R1776"/>
  <c r="Q1724"/>
  <c r="Q1867"/>
  <c r="Q1904"/>
  <c r="A2329"/>
  <c r="D2496"/>
  <c r="P1699"/>
  <c r="A2002"/>
  <c r="B1357"/>
  <c r="B2088"/>
  <c r="N1540"/>
  <c r="A1933"/>
  <c r="N1618"/>
  <c r="B1988"/>
  <c r="P1616"/>
  <c r="N1994"/>
  <c r="D1683"/>
  <c r="A2367"/>
  <c r="O1828"/>
  <c r="A2239"/>
  <c r="P1893"/>
  <c r="A1720"/>
  <c r="R1932"/>
  <c r="D2070"/>
  <c r="B2304"/>
  <c r="D1945"/>
  <c r="R2440"/>
  <c r="Q2019"/>
  <c r="L2043"/>
  <c r="D1462"/>
  <c r="P1872"/>
  <c r="L1204"/>
  <c r="D2040"/>
  <c r="R1474"/>
  <c r="O2105"/>
  <c r="Q1469"/>
  <c r="O2113"/>
  <c r="L1843"/>
  <c r="Q1624"/>
  <c r="R1881"/>
  <c r="L2316"/>
  <c r="L2015"/>
  <c r="R824"/>
  <c r="L1614"/>
  <c r="D1559"/>
  <c r="L1600"/>
  <c r="B1454"/>
  <c r="P1682"/>
  <c r="N1448"/>
  <c r="O1681"/>
  <c r="L2266"/>
  <c r="O2223"/>
  <c r="R2238"/>
  <c r="R1831"/>
  <c r="L2306"/>
  <c r="R1993"/>
  <c r="D1679"/>
  <c r="R1564"/>
  <c r="P1821"/>
  <c r="R2232"/>
  <c r="B2503"/>
  <c r="N2171"/>
  <c r="O2432"/>
  <c r="P2459"/>
  <c r="L1905"/>
  <c r="O2312"/>
  <c r="L2381"/>
  <c r="A1978"/>
  <c r="N2375"/>
  <c r="O2016"/>
  <c r="O2178"/>
  <c r="B969"/>
  <c r="L1630"/>
  <c r="B1846"/>
  <c r="A2173"/>
  <c r="A1911"/>
  <c r="Q1537"/>
  <c r="B1910"/>
  <c r="D2104"/>
  <c r="L1923"/>
  <c r="Q1768"/>
  <c r="Q2016"/>
  <c r="D1629"/>
  <c r="Q1751"/>
  <c r="P1833"/>
  <c r="N1593"/>
  <c r="B1801"/>
  <c r="A1716"/>
  <c r="N1903"/>
  <c r="Q2182"/>
  <c r="P2113"/>
  <c r="L2245"/>
  <c r="L1808"/>
  <c r="N2070"/>
  <c r="Q2041"/>
  <c r="L1383"/>
  <c r="R2106"/>
  <c r="L1399"/>
  <c r="R2114"/>
  <c r="D2298"/>
  <c r="B2007"/>
  <c r="D2222"/>
  <c r="R1623"/>
  <c r="P2288"/>
  <c r="Q1744"/>
  <c r="Q2079"/>
  <c r="D1713"/>
  <c r="B2370"/>
  <c r="P1839"/>
  <c r="B2287"/>
  <c r="N1747"/>
  <c r="Q2232"/>
  <c r="Q2380"/>
  <c r="P1500"/>
  <c r="Q1649"/>
  <c r="A2095"/>
  <c r="P1708"/>
  <c r="B2162"/>
  <c r="O1771"/>
  <c r="B2170"/>
  <c r="D1770"/>
  <c r="R2260"/>
  <c r="Q2233"/>
  <c r="B1723"/>
  <c r="B1917"/>
  <c r="O2195"/>
  <c r="Q1225"/>
  <c r="D1450"/>
  <c r="B1674"/>
  <c r="A2029"/>
  <c r="L889"/>
  <c r="A1431"/>
  <c r="A1571"/>
  <c r="Q1371"/>
  <c r="N1549"/>
  <c r="P1208"/>
  <c r="O1528"/>
  <c r="O1412"/>
  <c r="N1235"/>
  <c r="O1243"/>
  <c r="L1269"/>
  <c r="L1388"/>
  <c r="B1430"/>
  <c r="N1344"/>
  <c r="O578"/>
  <c r="P1193"/>
  <c r="L1352"/>
  <c r="P1487"/>
  <c r="L1481"/>
  <c r="O1320"/>
  <c r="B747"/>
  <c r="O1789"/>
  <c r="L1764"/>
  <c r="A474"/>
  <c r="A2169"/>
  <c r="Q1547"/>
  <c r="N955"/>
  <c r="A1367"/>
  <c r="B2078"/>
  <c r="R1270"/>
  <c r="L1530"/>
  <c r="B1838"/>
  <c r="A1663"/>
  <c r="R1330"/>
  <c r="N1183"/>
  <c r="Q1267"/>
  <c r="A1486"/>
  <c r="L1688"/>
  <c r="P2006"/>
  <c r="D1736"/>
  <c r="B421"/>
  <c r="Q1199"/>
  <c r="L1386"/>
  <c r="L1572"/>
  <c r="Q1757"/>
  <c r="D1448"/>
  <c r="Q1236"/>
  <c r="B1324"/>
  <c r="A1465"/>
  <c r="Q1203"/>
  <c r="N2120"/>
  <c r="R1560"/>
  <c r="O1566"/>
  <c r="N1248"/>
  <c r="L767"/>
  <c r="D1321"/>
  <c r="B1216"/>
  <c r="N1712"/>
  <c r="B1774"/>
  <c r="A1378"/>
  <c r="O1927"/>
  <c r="N1982"/>
  <c r="O1584"/>
  <c r="D1968"/>
  <c r="D1840"/>
  <c r="D1455"/>
  <c r="D1309"/>
  <c r="B1604"/>
  <c r="O702"/>
  <c r="O1493"/>
  <c r="B1590"/>
  <c r="O1230"/>
  <c r="R1361"/>
  <c r="B1752"/>
  <c r="A1455"/>
  <c r="P1820"/>
  <c r="B1860"/>
  <c r="L873"/>
  <c r="P647"/>
  <c r="N1944"/>
  <c r="N1522"/>
  <c r="Q1957"/>
  <c r="B633"/>
  <c r="Q826"/>
  <c r="L1281"/>
  <c r="N1936"/>
  <c r="A2043"/>
  <c r="R1434"/>
  <c r="P1488"/>
  <c r="Q946"/>
  <c r="R723"/>
  <c r="Q1544"/>
  <c r="N2072"/>
  <c r="B2206"/>
  <c r="O1470"/>
  <c r="B1547"/>
  <c r="A354"/>
  <c r="L1430"/>
  <c r="A1502"/>
  <c r="N1664"/>
  <c r="N1716"/>
  <c r="D1263"/>
  <c r="O1879"/>
  <c r="N1934"/>
  <c r="L1330"/>
  <c r="P1794"/>
  <c r="D1772"/>
  <c r="R1200"/>
  <c r="L1276"/>
  <c r="L1518"/>
  <c r="B581"/>
  <c r="O1349"/>
  <c r="B2128"/>
  <c r="R575"/>
  <c r="L1464"/>
  <c r="A1595"/>
  <c r="A1359"/>
  <c r="P1772"/>
  <c r="B1812"/>
  <c r="D1412"/>
  <c r="B553"/>
  <c r="N1896"/>
  <c r="Q2113"/>
  <c r="L1900"/>
  <c r="D1055"/>
  <c r="O1451"/>
  <c r="Q1435"/>
  <c r="Q1338"/>
  <c r="A1591"/>
  <c r="A1511"/>
  <c r="A1657"/>
  <c r="Q1589"/>
  <c r="O1815"/>
  <c r="A1114"/>
  <c r="B1530"/>
  <c r="B1271"/>
  <c r="B1280"/>
  <c r="N1371"/>
  <c r="O1805"/>
  <c r="A1803"/>
  <c r="A2081"/>
  <c r="A1763"/>
  <c r="B2048"/>
  <c r="B1714"/>
  <c r="Q1022"/>
  <c r="A1584"/>
  <c r="Q1500"/>
  <c r="P1262"/>
  <c r="O1319"/>
  <c r="O1437"/>
  <c r="O1973"/>
  <c r="Q1661"/>
  <c r="P1864"/>
  <c r="N1964"/>
  <c r="R1518"/>
  <c r="A1915"/>
  <c r="D1790"/>
  <c r="R1230"/>
  <c r="O1271"/>
  <c r="N1956"/>
  <c r="B1888"/>
  <c r="N1814"/>
  <c r="B641"/>
  <c r="P1342"/>
  <c r="O2037"/>
  <c r="A1695"/>
  <c r="A1613"/>
  <c r="L1316"/>
  <c r="O1404"/>
  <c r="L1365"/>
  <c r="O1737"/>
  <c r="P1338"/>
  <c r="N2198"/>
  <c r="D829"/>
  <c r="B1531"/>
  <c r="L1796"/>
  <c r="A1314"/>
  <c r="N1998"/>
  <c r="N1836"/>
  <c r="A2109"/>
  <c r="A1767"/>
  <c r="O1667"/>
  <c r="B1978"/>
  <c r="Q1535"/>
  <c r="D1859"/>
  <c r="P1713"/>
  <c r="N1597"/>
  <c r="B1757"/>
  <c r="N2310"/>
  <c r="P2156"/>
  <c r="O2305"/>
  <c r="N2288"/>
  <c r="Q1810"/>
  <c r="R2267"/>
  <c r="R1948"/>
  <c r="L2332"/>
  <c r="A1213"/>
  <c r="L1692"/>
  <c r="O2333"/>
  <c r="R1653"/>
  <c r="P1673"/>
  <c r="B1997"/>
  <c r="R1657"/>
  <c r="D1727"/>
  <c r="B1753"/>
  <c r="R1828"/>
  <c r="D2400"/>
  <c r="N1587"/>
  <c r="P2469"/>
  <c r="N2064"/>
  <c r="P1269"/>
  <c r="A1813"/>
  <c r="B1902"/>
  <c r="O1891"/>
  <c r="R2046"/>
  <c r="P2360"/>
  <c r="Q2175"/>
  <c r="N2230"/>
  <c r="B2037"/>
  <c r="R1677"/>
  <c r="P1765"/>
  <c r="B2105"/>
  <c r="Q1746"/>
  <c r="D2408"/>
  <c r="N1635"/>
  <c r="D2595"/>
  <c r="N869"/>
  <c r="P1624"/>
  <c r="D2178"/>
  <c r="P2212"/>
  <c r="Q1844"/>
  <c r="B1613"/>
  <c r="O2147"/>
  <c r="R1953"/>
  <c r="D1913"/>
  <c r="N1601"/>
  <c r="Q2152"/>
  <c r="Q2027"/>
  <c r="A2306"/>
  <c r="A1422"/>
  <c r="N1726"/>
  <c r="O2049"/>
  <c r="P1502"/>
  <c r="B2164"/>
  <c r="L1540"/>
  <c r="D2186"/>
  <c r="R1633"/>
  <c r="P1625"/>
  <c r="B1637"/>
  <c r="D2206"/>
  <c r="R1973"/>
  <c r="B1697"/>
  <c r="N1596"/>
  <c r="D2191"/>
  <c r="Q2123"/>
  <c r="R2059"/>
  <c r="Q2266"/>
  <c r="D1852"/>
  <c r="Q1414"/>
  <c r="A1925"/>
  <c r="A2027"/>
  <c r="N2092"/>
  <c r="A2213"/>
  <c r="B2332"/>
  <c r="L2288"/>
  <c r="L2362"/>
  <c r="O2269"/>
  <c r="O1612"/>
  <c r="B1609"/>
  <c r="B1947"/>
  <c r="D2095"/>
  <c r="L1930"/>
  <c r="R2355"/>
  <c r="Q1246"/>
  <c r="D1918"/>
  <c r="P1982"/>
  <c r="B1758"/>
  <c r="O1779"/>
  <c r="R1902"/>
  <c r="B2228"/>
  <c r="P2364"/>
  <c r="O1972"/>
  <c r="B1925"/>
  <c r="R2326"/>
  <c r="D1631"/>
  <c r="B1641"/>
  <c r="Q1634"/>
  <c r="D2503"/>
  <c r="L2026"/>
  <c r="D2451"/>
  <c r="B2342"/>
  <c r="B1494"/>
  <c r="D1576"/>
  <c r="Q1505"/>
  <c r="Q1865"/>
  <c r="L1731"/>
  <c r="D1599"/>
  <c r="A1656"/>
  <c r="B2189"/>
  <c r="L1831"/>
  <c r="P1957"/>
  <c r="D2094"/>
  <c r="Q1906"/>
  <c r="D2544"/>
  <c r="N1971"/>
  <c r="O2485"/>
  <c r="A1689"/>
  <c r="P1575"/>
  <c r="A1989"/>
  <c r="A2103"/>
  <c r="O1512"/>
  <c r="P1978"/>
  <c r="Q1927"/>
  <c r="P1637"/>
  <c r="N1665"/>
  <c r="B2213"/>
  <c r="P1613"/>
  <c r="N1737"/>
  <c r="O2155"/>
  <c r="Q1922"/>
  <c r="P2003"/>
  <c r="N2165"/>
  <c r="N2481"/>
  <c r="A1485"/>
  <c r="D1812"/>
  <c r="B1818"/>
  <c r="P1504"/>
  <c r="D1760"/>
  <c r="D1349"/>
  <c r="N1866"/>
  <c r="D1899"/>
  <c r="D2126"/>
  <c r="R1895"/>
  <c r="Q1919"/>
  <c r="R1081"/>
  <c r="O1649"/>
  <c r="N2220"/>
  <c r="P1484"/>
  <c r="P1750"/>
  <c r="Q1310"/>
  <c r="N1858"/>
  <c r="L2380"/>
  <c r="O2115"/>
  <c r="R1887"/>
  <c r="R2005"/>
  <c r="Q2353"/>
  <c r="R1955"/>
  <c r="B2258"/>
  <c r="D2300"/>
  <c r="A2144"/>
  <c r="L1685"/>
  <c r="Q2395"/>
  <c r="R2108"/>
  <c r="O2374"/>
  <c r="O1990"/>
  <c r="D2135"/>
  <c r="D2019"/>
  <c r="B1787"/>
  <c r="O2393"/>
  <c r="R1409"/>
  <c r="O1657"/>
  <c r="B1636"/>
  <c r="P1900"/>
  <c r="R1702"/>
  <c r="O1963"/>
  <c r="R1710"/>
  <c r="D1962"/>
  <c r="B1671"/>
  <c r="D1650"/>
  <c r="L1662"/>
  <c r="O1944"/>
  <c r="N2334"/>
  <c r="B1805"/>
  <c r="B1635"/>
  <c r="O2343"/>
  <c r="R1707"/>
  <c r="A2217"/>
  <c r="Q1858"/>
  <c r="R2375"/>
  <c r="Q1686"/>
  <c r="R1490"/>
  <c r="O223"/>
  <c r="O1454"/>
  <c r="P1431"/>
  <c r="N1568"/>
  <c r="D1208"/>
  <c r="A1643"/>
  <c r="P1202"/>
  <c r="Q1641"/>
  <c r="R1580"/>
  <c r="R1845"/>
  <c r="Q2047"/>
  <c r="D1709"/>
  <c r="Q2251"/>
  <c r="D1959"/>
  <c r="N1669"/>
  <c r="B1873"/>
  <c r="A1812"/>
  <c r="N1991"/>
  <c r="L2307"/>
  <c r="B1931"/>
  <c r="N2413"/>
  <c r="B871"/>
  <c r="N1668"/>
  <c r="O1275"/>
  <c r="P1622"/>
  <c r="B1470"/>
  <c r="D1692"/>
  <c r="N1464"/>
  <c r="P1690"/>
  <c r="O2285"/>
  <c r="O2235"/>
  <c r="L2250"/>
  <c r="R1839"/>
  <c r="R1601"/>
  <c r="Q1911"/>
  <c r="L1664"/>
  <c r="N1670"/>
  <c r="Q1877"/>
  <c r="O1331"/>
  <c r="Q1953"/>
  <c r="P1344"/>
  <c r="R1950"/>
  <c r="D2162"/>
  <c r="B1871"/>
  <c r="D2030"/>
  <c r="B2272"/>
  <c r="P2100"/>
  <c r="O2379"/>
  <c r="Q1944"/>
  <c r="N2382"/>
  <c r="Q2007"/>
  <c r="P1703"/>
  <c r="P2123"/>
  <c r="R2256"/>
  <c r="N2315"/>
  <c r="D2139"/>
  <c r="B2003"/>
  <c r="D2484"/>
  <c r="N2331"/>
  <c r="L1970"/>
  <c r="A2549"/>
  <c r="B2465"/>
  <c r="A2134"/>
  <c r="R1509"/>
  <c r="O1985"/>
  <c r="P1514"/>
  <c r="A1829"/>
  <c r="Q1607"/>
  <c r="B1884"/>
  <c r="L1606"/>
  <c r="R2210"/>
  <c r="L1587"/>
  <c r="O2331"/>
  <c r="R1613"/>
  <c r="R1951"/>
  <c r="R1649"/>
  <c r="Q2143"/>
  <c r="O1784"/>
  <c r="D2244"/>
  <c r="P1965"/>
  <c r="R2364"/>
  <c r="B2392"/>
  <c r="B2289"/>
  <c r="P2585"/>
  <c r="O1511"/>
  <c r="P1590"/>
  <c r="N1624"/>
  <c r="P1892"/>
  <c r="Q1693"/>
  <c r="O1947"/>
  <c r="Q1701"/>
  <c r="D1954"/>
  <c r="B1663"/>
  <c r="A1676"/>
  <c r="N1933"/>
  <c r="B2101"/>
  <c r="D1534"/>
  <c r="L1695"/>
  <c r="Q1771"/>
  <c r="R1837"/>
  <c r="A2281"/>
  <c r="D2464"/>
  <c r="P1651"/>
  <c r="A2082"/>
  <c r="D1925"/>
  <c r="Q1385"/>
  <c r="A1508"/>
  <c r="A1683"/>
  <c r="A2037"/>
  <c r="N1748"/>
  <c r="B2092"/>
  <c r="N1756"/>
  <c r="N2098"/>
  <c r="D1787"/>
  <c r="D1695"/>
  <c r="O1952"/>
  <c r="L2370"/>
  <c r="R1581"/>
  <c r="O1725"/>
  <c r="Q2073"/>
  <c r="A732"/>
  <c r="P1472"/>
  <c r="O2101"/>
  <c r="P1704"/>
  <c r="O1671"/>
  <c r="B897"/>
  <c r="L1223"/>
  <c r="A1291"/>
  <c r="D1235"/>
  <c r="P1456"/>
  <c r="D1354"/>
  <c r="Q1314"/>
  <c r="L1494"/>
  <c r="A1459"/>
  <c r="Q1546"/>
  <c r="Q1180"/>
  <c r="D1391"/>
  <c r="N1097"/>
  <c r="O1541"/>
  <c r="A2039"/>
  <c r="D1356"/>
  <c r="D1920"/>
  <c r="P1830"/>
  <c r="O1519"/>
  <c r="O1885"/>
  <c r="N1634"/>
  <c r="B775"/>
  <c r="L2048"/>
  <c r="D1561"/>
  <c r="D1384"/>
  <c r="B1438"/>
  <c r="O1811"/>
  <c r="A764"/>
  <c r="B873"/>
  <c r="N1992"/>
  <c r="B1594"/>
  <c r="R2014"/>
  <c r="R1005"/>
  <c r="O710"/>
  <c r="A1374"/>
  <c r="N1984"/>
  <c r="N2100"/>
  <c r="D1269"/>
  <c r="P1317"/>
  <c r="N643"/>
  <c r="R1123"/>
  <c r="A1473"/>
  <c r="N1832"/>
  <c r="B1918"/>
  <c r="R1226"/>
  <c r="O1239"/>
  <c r="A914"/>
  <c r="A1462"/>
  <c r="O988"/>
  <c r="O1533"/>
  <c r="O1521"/>
  <c r="A1476"/>
  <c r="B1638"/>
  <c r="N1694"/>
  <c r="P1319"/>
  <c r="R1606"/>
  <c r="Q2109"/>
  <c r="Q1302"/>
  <c r="D1451"/>
  <c r="B1886"/>
  <c r="L949"/>
  <c r="L1264"/>
  <c r="P2042"/>
  <c r="D809"/>
  <c r="A1427"/>
  <c r="Q2101"/>
  <c r="O1391"/>
  <c r="A2205"/>
  <c r="N1544"/>
  <c r="B1434"/>
  <c r="R1213"/>
  <c r="P1600"/>
  <c r="R1766"/>
  <c r="R1536"/>
  <c r="O716"/>
  <c r="L1289"/>
  <c r="N1397"/>
  <c r="N1648"/>
  <c r="B1698"/>
  <c r="P1213"/>
  <c r="O1863"/>
  <c r="R1093"/>
  <c r="A1445"/>
  <c r="N1390"/>
  <c r="N1784"/>
  <c r="N1860"/>
  <c r="L1529"/>
  <c r="P1521"/>
  <c r="Q664"/>
  <c r="N1341"/>
  <c r="B1161"/>
  <c r="O1485"/>
  <c r="O1449"/>
  <c r="R1347"/>
  <c r="P1580"/>
  <c r="N1646"/>
  <c r="A1388"/>
  <c r="B2130"/>
  <c r="R2042"/>
  <c r="L1525"/>
  <c r="O2181"/>
  <c r="A1819"/>
  <c r="L1029"/>
  <c r="Q1518"/>
  <c r="P1870"/>
  <c r="Q684"/>
  <c r="A1283"/>
  <c r="Q1929"/>
  <c r="P1236"/>
  <c r="A2157"/>
  <c r="P2182"/>
  <c r="O1354"/>
  <c r="P1366"/>
  <c r="Q1543"/>
  <c r="Q1709"/>
  <c r="B2186"/>
  <c r="D664"/>
  <c r="O1282"/>
  <c r="R1441"/>
  <c r="N1486"/>
  <c r="P1531"/>
  <c r="R1550"/>
  <c r="P1650"/>
  <c r="R1338"/>
  <c r="B1912"/>
  <c r="P923"/>
  <c r="N1278"/>
  <c r="R1295"/>
  <c r="Q970"/>
  <c r="Q1438"/>
  <c r="L2200"/>
  <c r="P1558"/>
  <c r="A1793"/>
  <c r="D1365"/>
  <c r="B1760"/>
  <c r="P1446"/>
  <c r="D1029"/>
  <c r="L1442"/>
  <c r="R1256"/>
  <c r="O1296"/>
  <c r="D1361"/>
  <c r="P1547"/>
  <c r="O1685"/>
  <c r="A1659"/>
  <c r="A1563"/>
  <c r="Q1613"/>
  <c r="B1928"/>
  <c r="R1554"/>
  <c r="N1886"/>
  <c r="L765"/>
  <c r="N1239"/>
  <c r="L1356"/>
  <c r="L1570"/>
  <c r="O1705"/>
  <c r="O518"/>
  <c r="D1319"/>
  <c r="L1856"/>
  <c r="L1301"/>
  <c r="N2164"/>
  <c r="A1423"/>
  <c r="Q1254"/>
  <c r="D1386"/>
  <c r="A2071"/>
  <c r="B1984"/>
  <c r="N1854"/>
  <c r="P1220"/>
  <c r="R1424"/>
  <c r="O1545"/>
  <c r="P2110"/>
  <c r="N1654"/>
  <c r="Q1599"/>
  <c r="A1821"/>
  <c r="O1513"/>
  <c r="B1764"/>
  <c r="D1628"/>
  <c r="N1938"/>
  <c r="N2368"/>
  <c r="Q1767"/>
  <c r="N2356"/>
  <c r="R2248"/>
  <c r="P1825"/>
  <c r="R2382"/>
  <c r="N1881"/>
  <c r="B1993"/>
  <c r="O2313"/>
  <c r="N2287"/>
  <c r="R2543"/>
  <c r="L1621"/>
  <c r="B2491"/>
  <c r="P1862"/>
  <c r="D2226"/>
  <c r="P2272"/>
  <c r="L1959"/>
  <c r="D1917"/>
  <c r="D2278"/>
  <c r="Q2012"/>
  <c r="L1770"/>
  <c r="B1659"/>
  <c r="N2191"/>
  <c r="Q2295"/>
  <c r="R2011"/>
  <c r="D1385"/>
  <c r="N1902"/>
  <c r="D1704"/>
  <c r="L1598"/>
  <c r="Q1525"/>
  <c r="O1621"/>
  <c r="D2242"/>
  <c r="O2311"/>
  <c r="P1693"/>
  <c r="B1693"/>
  <c r="O2287"/>
  <c r="Q1671"/>
  <c r="L2010"/>
  <c r="R1972"/>
  <c r="O2258"/>
  <c r="B2334"/>
  <c r="R2139"/>
  <c r="P2111"/>
  <c r="A1681"/>
  <c r="D1794"/>
  <c r="B1879"/>
  <c r="R2200"/>
  <c r="B2326"/>
  <c r="L1982"/>
  <c r="B2348"/>
  <c r="N2374"/>
  <c r="O1792"/>
  <c r="N1807"/>
  <c r="B1971"/>
  <c r="A1714"/>
  <c r="P1181"/>
  <c r="Q1869"/>
  <c r="R1906"/>
  <c r="D1193"/>
  <c r="B1820"/>
  <c r="B1834"/>
  <c r="D1834"/>
  <c r="B1895"/>
  <c r="Q1892"/>
  <c r="D1885"/>
  <c r="B2212"/>
  <c r="D2358"/>
  <c r="D1601"/>
  <c r="B1611"/>
  <c r="N2167"/>
  <c r="R1852"/>
  <c r="A1858"/>
  <c r="R2215"/>
  <c r="D1266"/>
  <c r="A1375"/>
  <c r="D1546"/>
  <c r="A1607"/>
  <c r="O1651"/>
  <c r="D2082"/>
  <c r="P2140"/>
  <c r="R1785"/>
  <c r="D1821"/>
  <c r="N1636"/>
  <c r="Q1896"/>
  <c r="D1865"/>
  <c r="R2268"/>
  <c r="N2095"/>
  <c r="A1836"/>
  <c r="B2249"/>
  <c r="Q1162"/>
  <c r="L1522"/>
  <c r="L1554"/>
  <c r="R1378"/>
  <c r="B2108"/>
  <c r="A2179"/>
  <c r="D2122"/>
  <c r="P2164"/>
  <c r="Q1824"/>
  <c r="L2378"/>
  <c r="O2123"/>
  <c r="R1905"/>
  <c r="D1889"/>
  <c r="N2326"/>
  <c r="R2123"/>
  <c r="Q1958"/>
  <c r="A2334"/>
  <c r="P2523"/>
  <c r="O1981"/>
  <c r="O1204"/>
  <c r="A1861"/>
  <c r="A2035"/>
  <c r="B1640"/>
  <c r="R2262"/>
  <c r="D1847"/>
  <c r="B1853"/>
  <c r="R2128"/>
  <c r="P2350"/>
  <c r="L2358"/>
  <c r="D2368"/>
  <c r="D2423"/>
  <c r="P1795"/>
  <c r="O2290"/>
  <c r="Q1478"/>
  <c r="A1274"/>
  <c r="P1644"/>
  <c r="A1691"/>
  <c r="O1723"/>
  <c r="L1836"/>
  <c r="L1739"/>
  <c r="Q1912"/>
  <c r="D1895"/>
  <c r="B1869"/>
  <c r="O2245"/>
  <c r="O1976"/>
  <c r="B1929"/>
  <c r="D2376"/>
  <c r="D2447"/>
  <c r="P1875"/>
  <c r="P2013"/>
  <c r="N1338"/>
  <c r="P1585"/>
  <c r="P1490"/>
  <c r="A2149"/>
  <c r="Q2029"/>
  <c r="A1266"/>
  <c r="D2180"/>
  <c r="L2352"/>
  <c r="D1839"/>
  <c r="N2348"/>
  <c r="R1669"/>
  <c r="P1071"/>
  <c r="P2168"/>
  <c r="D1480"/>
  <c r="P1812"/>
  <c r="L2020"/>
  <c r="D1247"/>
  <c r="P2170"/>
  <c r="P2342"/>
  <c r="N1589"/>
  <c r="R2338"/>
  <c r="P2380"/>
  <c r="O1796"/>
  <c r="A1920"/>
  <c r="L1751"/>
  <c r="P1759"/>
  <c r="B2567"/>
  <c r="L2377"/>
  <c r="A2596"/>
  <c r="A2252"/>
  <c r="O2541"/>
  <c r="P2437"/>
  <c r="A2074"/>
  <c r="L2433"/>
  <c r="Q2074"/>
  <c r="D2247"/>
  <c r="B1344"/>
  <c r="N1780"/>
  <c r="B1914"/>
  <c r="A1539"/>
  <c r="A1979"/>
  <c r="L1604"/>
  <c r="A1987"/>
  <c r="L1612"/>
  <c r="D1979"/>
  <c r="N1986"/>
  <c r="D1667"/>
  <c r="L2336"/>
  <c r="P1789"/>
  <c r="L2082"/>
  <c r="O1884"/>
  <c r="A1700"/>
  <c r="R1780"/>
  <c r="D2022"/>
  <c r="B2256"/>
  <c r="N2335"/>
  <c r="R2424"/>
  <c r="L1909"/>
  <c r="N2506"/>
  <c r="R2026"/>
  <c r="A1391"/>
  <c r="P1838"/>
  <c r="L1553"/>
  <c r="O1913"/>
  <c r="R1547"/>
  <c r="D1912"/>
  <c r="L1675"/>
  <c r="R2152"/>
  <c r="R1689"/>
  <c r="Q1747"/>
  <c r="R1745"/>
  <c r="B2330"/>
  <c r="P1909"/>
  <c r="R2320"/>
  <c r="L1958"/>
  <c r="N1647"/>
  <c r="B2480"/>
  <c r="R2083"/>
  <c r="P2514"/>
  <c r="O1758"/>
  <c r="L1800"/>
  <c r="N1718"/>
  <c r="R1886"/>
  <c r="D1370"/>
  <c r="R1962"/>
  <c r="O1363"/>
  <c r="Q1961"/>
  <c r="D2170"/>
  <c r="B1887"/>
  <c r="O2043"/>
  <c r="O2281"/>
  <c r="O2111"/>
  <c r="Q1668"/>
  <c r="N1585"/>
  <c r="Q1793"/>
  <c r="B2154"/>
  <c r="P1756"/>
  <c r="A2219"/>
  <c r="O1819"/>
  <c r="R1494"/>
  <c r="D1818"/>
  <c r="N2318"/>
  <c r="N2302"/>
  <c r="A1780"/>
  <c r="B1965"/>
  <c r="D2182"/>
  <c r="O2325"/>
  <c r="R1891"/>
  <c r="Q1684"/>
  <c r="Q1715"/>
  <c r="D2543"/>
  <c r="Q1835"/>
  <c r="A1698"/>
  <c r="L2553"/>
  <c r="Q2194"/>
  <c r="Q2354"/>
  <c r="N1851"/>
  <c r="Q2067"/>
  <c r="B2419"/>
  <c r="L2145"/>
  <c r="Q2355"/>
  <c r="L1462"/>
  <c r="A1230"/>
  <c r="L1396"/>
  <c r="P2126"/>
  <c r="R1393"/>
  <c r="O2201"/>
  <c r="N1387"/>
  <c r="Q1749"/>
  <c r="D2274"/>
  <c r="B1975"/>
  <c r="O2163"/>
  <c r="R1615"/>
  <c r="D2270"/>
  <c r="Q1716"/>
  <c r="Q1847"/>
  <c r="D1673"/>
  <c r="A2359"/>
  <c r="P1823"/>
  <c r="R2257"/>
  <c r="N1683"/>
  <c r="O2082"/>
  <c r="P1251"/>
  <c r="A1703"/>
  <c r="A1903"/>
  <c r="Q1527"/>
  <c r="B1970"/>
  <c r="P1594"/>
  <c r="A1967"/>
  <c r="P1602"/>
  <c r="D1971"/>
  <c r="O1916"/>
  <c r="D2312"/>
  <c r="B1749"/>
  <c r="Q1586"/>
  <c r="P2304"/>
  <c r="R1683"/>
  <c r="R2104"/>
  <c r="Q1802"/>
  <c r="D2335"/>
  <c r="Q1622"/>
  <c r="L1922"/>
  <c r="Q2398"/>
  <c r="O870"/>
  <c r="A2147"/>
  <c r="O1305"/>
  <c r="A1693"/>
  <c r="P1406"/>
  <c r="B1748"/>
  <c r="P1402"/>
  <c r="N1754"/>
  <c r="R2212"/>
  <c r="R1969"/>
  <c r="P2334"/>
  <c r="D1813"/>
  <c r="O1672"/>
  <c r="O884"/>
  <c r="A1977"/>
  <c r="Q1408"/>
  <c r="O1953"/>
  <c r="R1346"/>
  <c r="D2028"/>
  <c r="Q1341"/>
  <c r="P2026"/>
  <c r="L1771"/>
  <c r="N2344"/>
  <c r="R1805"/>
  <c r="Q2239"/>
  <c r="R1861"/>
  <c r="O1652"/>
  <c r="L1790"/>
  <c r="B1625"/>
  <c r="D2304"/>
  <c r="N1743"/>
  <c r="P1989"/>
  <c r="D2223"/>
  <c r="P1959"/>
  <c r="P2484"/>
  <c r="O1726"/>
  <c r="N1941"/>
  <c r="O2453"/>
  <c r="D1977"/>
  <c r="Q2447"/>
  <c r="D2305"/>
  <c r="O2492"/>
  <c r="A1467"/>
  <c r="R1926"/>
  <c r="A2191"/>
  <c r="P1788"/>
  <c r="N1554"/>
  <c r="O1843"/>
  <c r="O1551"/>
  <c r="D1850"/>
  <c r="L2356"/>
  <c r="R2348"/>
  <c r="N1809"/>
  <c r="B1989"/>
  <c r="D2230"/>
  <c r="O2367"/>
  <c r="R1923"/>
  <c r="Q1712"/>
  <c r="Q1859"/>
  <c r="D2575"/>
  <c r="N2214"/>
  <c r="A1762"/>
  <c r="L2581"/>
  <c r="L2223"/>
  <c r="Q2382"/>
  <c r="N1899"/>
  <c r="B2246"/>
  <c r="A2448"/>
  <c r="R2173"/>
  <c r="A1606"/>
  <c r="D2117"/>
  <c r="N2567"/>
  <c r="L2293"/>
  <c r="R2045"/>
  <c r="N2582"/>
  <c r="D2339"/>
  <c r="P1997"/>
  <c r="R2573"/>
  <c r="O1922"/>
  <c r="Q2097"/>
  <c r="D1554"/>
  <c r="L1759"/>
  <c r="D1645"/>
  <c r="Q746"/>
  <c r="A1468"/>
  <c r="P1387"/>
  <c r="L1381"/>
  <c r="L1603"/>
  <c r="R1593"/>
  <c r="Q1660"/>
  <c r="P1813"/>
  <c r="O1956"/>
  <c r="B2408"/>
  <c r="P2565"/>
  <c r="Q2187"/>
  <c r="O2496"/>
  <c r="Q2490"/>
  <c r="N2317"/>
  <c r="A1991"/>
  <c r="B1606"/>
  <c r="O1675"/>
  <c r="N2002"/>
  <c r="B1528"/>
  <c r="Q1700"/>
  <c r="D1781"/>
  <c r="L1870"/>
  <c r="R1637"/>
  <c r="D1729"/>
  <c r="L2014"/>
  <c r="N2063"/>
  <c r="A1952"/>
  <c r="A1874"/>
  <c r="D2283"/>
  <c r="B2380"/>
  <c r="Q1806"/>
  <c r="L2230"/>
  <c r="N2505"/>
  <c r="B2585"/>
  <c r="P2405"/>
  <c r="O2391"/>
  <c r="O2401"/>
  <c r="P1493"/>
  <c r="D2058"/>
  <c r="N1801"/>
  <c r="B2205"/>
  <c r="L1482"/>
  <c r="A2019"/>
  <c r="N2084"/>
  <c r="A2083"/>
  <c r="L2046"/>
  <c r="A1636"/>
  <c r="D2014"/>
  <c r="R1779"/>
  <c r="Q1898"/>
  <c r="Q1814"/>
  <c r="L2437"/>
  <c r="O2218"/>
  <c r="L1885"/>
  <c r="R2029"/>
  <c r="P1399"/>
  <c r="Q1506"/>
  <c r="R1394"/>
  <c r="Q1405"/>
  <c r="D2250"/>
  <c r="L1855"/>
  <c r="P1913"/>
  <c r="B1933"/>
  <c r="L1687"/>
  <c r="O1852"/>
  <c r="B1881"/>
  <c r="D2384"/>
  <c r="D2511"/>
  <c r="N1651"/>
  <c r="O2389"/>
  <c r="B2179"/>
  <c r="B2217"/>
  <c r="N1803"/>
  <c r="Q2341"/>
  <c r="Q2518"/>
  <c r="R2060"/>
  <c r="B2427"/>
  <c r="B1230"/>
  <c r="R1758"/>
  <c r="R1894"/>
  <c r="R2196"/>
  <c r="A1983"/>
  <c r="O1393"/>
  <c r="D1392"/>
  <c r="Q2167"/>
  <c r="R1912"/>
  <c r="L2354"/>
  <c r="L1927"/>
  <c r="N1785"/>
  <c r="D2214"/>
  <c r="Q1962"/>
  <c r="O2056"/>
  <c r="N2051"/>
  <c r="N2461"/>
  <c r="B2565"/>
  <c r="Q2288"/>
  <c r="A2274"/>
  <c r="A1882"/>
  <c r="N2249"/>
  <c r="L2260"/>
  <c r="R627"/>
  <c r="Q2149"/>
  <c r="B1770"/>
  <c r="P1408"/>
  <c r="D1712"/>
  <c r="D1253"/>
  <c r="N1826"/>
  <c r="D1867"/>
  <c r="O2067"/>
  <c r="R1863"/>
  <c r="L1967"/>
  <c r="A2307"/>
  <c r="O2377"/>
  <c r="Q2183"/>
  <c r="A2271"/>
  <c r="P2105"/>
  <c r="L1637"/>
  <c r="A2216"/>
  <c r="R1820"/>
  <c r="O2346"/>
  <c r="D2540"/>
  <c r="O2484"/>
  <c r="P2408"/>
  <c r="A2174"/>
  <c r="Q2084"/>
  <c r="Q2533"/>
  <c r="O2198"/>
  <c r="L2135"/>
  <c r="A2490"/>
  <c r="N2507"/>
  <c r="R2485"/>
  <c r="A1635"/>
  <c r="Q2105"/>
  <c r="P1905"/>
  <c r="O2279"/>
  <c r="Q1853"/>
  <c r="A1853"/>
  <c r="O1931"/>
  <c r="D1603"/>
  <c r="B1915"/>
  <c r="Q2225"/>
  <c r="B2145"/>
  <c r="D2440"/>
  <c r="N2458"/>
  <c r="O2468"/>
  <c r="N2163"/>
  <c r="L1849"/>
  <c r="D1328"/>
  <c r="B1563"/>
  <c r="P1218"/>
  <c r="L1803"/>
  <c r="B1619"/>
  <c r="Q1795"/>
  <c r="P2296"/>
  <c r="D1919"/>
  <c r="O2255"/>
  <c r="P1847"/>
  <c r="B2377"/>
  <c r="R2163"/>
  <c r="O2236"/>
  <c r="O2440"/>
  <c r="P2581"/>
  <c r="P1927"/>
  <c r="Q2218"/>
  <c r="A2484"/>
  <c r="L2255"/>
  <c r="R1818"/>
  <c r="N2042"/>
  <c r="Q1748"/>
  <c r="L1750"/>
  <c r="N2068"/>
  <c r="B1214"/>
  <c r="P1282"/>
  <c r="P2044"/>
  <c r="D1749"/>
  <c r="R1944"/>
  <c r="D1687"/>
  <c r="B2345"/>
  <c r="Q2364"/>
  <c r="Q1758"/>
  <c r="R2297"/>
  <c r="Q2040"/>
  <c r="Q1593"/>
  <c r="B1778"/>
  <c r="Q1913"/>
  <c r="L2190"/>
  <c r="Q1632"/>
  <c r="Q2325"/>
  <c r="A2261"/>
  <c r="L2238"/>
  <c r="P2302"/>
  <c r="N2007"/>
  <c r="D1526"/>
  <c r="D2357"/>
  <c r="P2165"/>
  <c r="A2460"/>
  <c r="R1676"/>
  <c r="A2072"/>
  <c r="Q2139"/>
  <c r="R2555"/>
  <c r="O1939"/>
  <c r="L1667"/>
  <c r="Q1680"/>
  <c r="Q1804"/>
  <c r="P1588"/>
  <c r="Q2089"/>
  <c r="R2154"/>
  <c r="R2162"/>
  <c r="R1740"/>
  <c r="R1655"/>
  <c r="Q1792"/>
  <c r="D1753"/>
  <c r="P1879"/>
  <c r="N1827"/>
  <c r="R2311"/>
  <c r="R2105"/>
  <c r="A1690"/>
  <c r="B2394"/>
  <c r="R1439"/>
  <c r="P1632"/>
  <c r="N1700"/>
  <c r="N1708"/>
  <c r="L1691"/>
  <c r="B2378"/>
  <c r="B1675"/>
  <c r="P2052"/>
  <c r="Q2031"/>
  <c r="A1612"/>
  <c r="O2083"/>
  <c r="Q1930"/>
  <c r="B2095"/>
  <c r="A2278"/>
  <c r="O2280"/>
  <c r="B2493"/>
  <c r="N2253"/>
  <c r="A2302"/>
  <c r="A2122"/>
  <c r="N2105"/>
  <c r="O1547"/>
  <c r="A2557"/>
  <c r="O1707"/>
  <c r="D1946"/>
  <c r="B1667"/>
  <c r="B2085"/>
  <c r="N1237"/>
  <c r="A1875"/>
  <c r="B1950"/>
  <c r="N1948"/>
  <c r="D1947"/>
  <c r="D2288"/>
  <c r="R2354"/>
  <c r="R1667"/>
  <c r="Q1786"/>
  <c r="D2372"/>
  <c r="A2320"/>
  <c r="Q2080"/>
  <c r="L1693"/>
  <c r="P2480"/>
  <c r="D1041"/>
  <c r="A1407"/>
  <c r="L1569"/>
  <c r="R1563"/>
  <c r="D2074"/>
  <c r="Q1720"/>
  <c r="P1769"/>
  <c r="B1821"/>
  <c r="L2258"/>
  <c r="O1640"/>
  <c r="B1769"/>
  <c r="L2246"/>
  <c r="D2399"/>
  <c r="P1907"/>
  <c r="P2393"/>
  <c r="P2063"/>
  <c r="A2046"/>
  <c r="N1611"/>
  <c r="O1850"/>
  <c r="N2347"/>
  <c r="N1873"/>
  <c r="P2307"/>
  <c r="N2423"/>
  <c r="B2531"/>
  <c r="L2131"/>
  <c r="Q2558"/>
  <c r="A2455"/>
  <c r="R2397"/>
  <c r="L2435"/>
  <c r="D2041"/>
  <c r="O2242"/>
  <c r="N1787"/>
  <c r="Q1683"/>
  <c r="N2437"/>
  <c r="O2164"/>
  <c r="A1686"/>
  <c r="Q2174"/>
  <c r="N2392"/>
  <c r="D2349"/>
  <c r="P2151"/>
  <c r="R2565"/>
  <c r="D2386"/>
  <c r="A2378"/>
  <c r="L2464"/>
  <c r="A2196"/>
  <c r="P2024"/>
  <c r="Q1278"/>
  <c r="P2142"/>
  <c r="Q1920"/>
  <c r="P1709"/>
  <c r="B1689"/>
  <c r="N1815"/>
  <c r="O2314"/>
  <c r="P1931"/>
  <c r="R1900"/>
  <c r="N2077"/>
  <c r="B2367"/>
  <c r="Q2036"/>
  <c r="P2410"/>
  <c r="Q2166"/>
  <c r="A2437"/>
  <c r="O2364"/>
  <c r="O2466"/>
  <c r="A1816"/>
  <c r="P1923"/>
  <c r="P1652"/>
  <c r="B2102"/>
  <c r="L2094"/>
  <c r="N1645"/>
  <c r="D2110"/>
  <c r="O1703"/>
  <c r="A1973"/>
  <c r="B2028"/>
  <c r="N2026"/>
  <c r="P1617"/>
  <c r="A2287"/>
  <c r="A1768"/>
  <c r="O2131"/>
  <c r="R2027"/>
  <c r="Q1827"/>
  <c r="B2517"/>
  <c r="P1675"/>
  <c r="P2470"/>
  <c r="Q1851"/>
  <c r="P1390"/>
  <c r="Q1565"/>
  <c r="O1643"/>
  <c r="D1652"/>
  <c r="D1803"/>
  <c r="B1763"/>
  <c r="R1743"/>
  <c r="Q1900"/>
  <c r="B1595"/>
  <c r="R1691"/>
  <c r="Q1924"/>
  <c r="L1762"/>
  <c r="Q2038"/>
  <c r="L1749"/>
  <c r="N2351"/>
  <c r="Q2385"/>
  <c r="O2208"/>
  <c r="P2482"/>
  <c r="P2541"/>
  <c r="P2504"/>
  <c r="A1894"/>
  <c r="L2510"/>
  <c r="Q2485"/>
  <c r="R2255"/>
  <c r="L2491"/>
  <c r="O1994"/>
  <c r="P2167"/>
  <c r="R2417"/>
  <c r="N2594"/>
  <c r="P2250"/>
  <c r="A2508"/>
  <c r="P2414"/>
  <c r="R2019"/>
  <c r="Q2467"/>
  <c r="B2375"/>
  <c r="P2569"/>
  <c r="O2406"/>
  <c r="Q2525"/>
  <c r="R2444"/>
  <c r="O2467"/>
  <c r="Q2530"/>
  <c r="L2572"/>
  <c r="L2522"/>
  <c r="R2533"/>
  <c r="P2560"/>
  <c r="B1990"/>
  <c r="O1683"/>
  <c r="L1902"/>
  <c r="B1829"/>
  <c r="D1967"/>
  <c r="A2235"/>
  <c r="B2528"/>
  <c r="O2505"/>
  <c r="O1646"/>
  <c r="O2405"/>
  <c r="Q2399"/>
  <c r="O2444"/>
  <c r="N2591"/>
  <c r="L2426"/>
  <c r="L2590"/>
  <c r="Q2553"/>
  <c r="R2386"/>
  <c r="N2586"/>
  <c r="N2416"/>
  <c r="O2012"/>
  <c r="P1852"/>
  <c r="O1839"/>
  <c r="N1517"/>
  <c r="D2346"/>
  <c r="P2280"/>
  <c r="R1904"/>
  <c r="P1563"/>
  <c r="L1676"/>
  <c r="Q1741"/>
  <c r="L1740"/>
  <c r="B1703"/>
  <c r="N1981"/>
  <c r="R1840"/>
  <c r="Q2011"/>
  <c r="Q2319"/>
  <c r="P1731"/>
  <c r="Q2507"/>
  <c r="P2525"/>
  <c r="O1706"/>
  <c r="R2317"/>
  <c r="L1369"/>
  <c r="O1209"/>
  <c r="D1336"/>
  <c r="P1346"/>
  <c r="R1976"/>
  <c r="R1989"/>
  <c r="A2243"/>
  <c r="B2109"/>
  <c r="R1821"/>
  <c r="R1540"/>
  <c r="B2001"/>
  <c r="Q1754"/>
  <c r="D2472"/>
  <c r="N1891"/>
  <c r="D2524"/>
  <c r="R2293"/>
  <c r="N2045"/>
  <c r="N2091"/>
  <c r="A1738"/>
  <c r="Q2419"/>
  <c r="L1609"/>
  <c r="L2384"/>
  <c r="N2448"/>
  <c r="P2033"/>
  <c r="O2270"/>
  <c r="D2465"/>
  <c r="P1216"/>
  <c r="N1877"/>
  <c r="D1338"/>
  <c r="P1700"/>
  <c r="O1755"/>
  <c r="D1762"/>
  <c r="P2218"/>
  <c r="D1805"/>
  <c r="O2099"/>
  <c r="P1601"/>
  <c r="B1969"/>
  <c r="Q1610"/>
  <c r="D2487"/>
  <c r="L1738"/>
  <c r="L2365"/>
  <c r="L2265"/>
  <c r="A2246"/>
  <c r="N1755"/>
  <c r="O1898"/>
  <c r="P2313"/>
  <c r="P2358"/>
  <c r="A672"/>
  <c r="P2016"/>
  <c r="D1432"/>
  <c r="A2117"/>
  <c r="Q1981"/>
  <c r="N1512"/>
  <c r="D2132"/>
  <c r="L2304"/>
  <c r="D1791"/>
  <c r="N2300"/>
  <c r="R2350"/>
  <c r="P1757"/>
  <c r="B1891"/>
  <c r="O2323"/>
  <c r="P1735"/>
  <c r="B2535"/>
  <c r="O2338"/>
  <c r="A2568"/>
  <c r="B2422"/>
  <c r="O2513"/>
  <c r="P2409"/>
  <c r="R2099"/>
  <c r="R2335"/>
  <c r="O1622"/>
  <c r="Q2498"/>
  <c r="Q2460"/>
  <c r="R2396"/>
  <c r="L2412"/>
  <c r="O2000"/>
  <c r="N2337"/>
  <c r="A2403"/>
  <c r="P1543"/>
  <c r="B1958"/>
  <c r="B1999"/>
  <c r="B1741"/>
  <c r="L1368"/>
  <c r="D1752"/>
  <c r="B1916"/>
  <c r="D1930"/>
  <c r="P1741"/>
  <c r="D2326"/>
  <c r="L2224"/>
  <c r="N2263"/>
  <c r="A1938"/>
  <c r="A1998"/>
  <c r="O1610"/>
  <c r="A2132"/>
  <c r="L1327"/>
  <c r="A1581"/>
  <c r="A1556"/>
  <c r="N1582"/>
  <c r="O1724"/>
  <c r="R1631"/>
  <c r="A2355"/>
  <c r="Q2135"/>
  <c r="B1937"/>
  <c r="P2222"/>
  <c r="B2496"/>
  <c r="Q2351"/>
  <c r="P2412"/>
  <c r="N2275"/>
  <c r="R2147"/>
  <c r="Q2370"/>
  <c r="P2231"/>
  <c r="B2031"/>
  <c r="N2400"/>
  <c r="R1250"/>
  <c r="O1969"/>
  <c r="O1628"/>
  <c r="L1871"/>
  <c r="D1568"/>
  <c r="L1644"/>
  <c r="N1224"/>
  <c r="Q1783"/>
  <c r="R1719"/>
  <c r="R1626"/>
  <c r="R2334"/>
  <c r="B2391"/>
  <c r="B2395"/>
  <c r="B2175"/>
  <c r="L2341"/>
  <c r="L1754"/>
  <c r="N1408"/>
  <c r="D1274"/>
  <c r="A1775"/>
  <c r="N2376"/>
  <c r="D2150"/>
  <c r="D1717"/>
  <c r="D2134"/>
  <c r="A1680"/>
  <c r="R1645"/>
  <c r="N1599"/>
  <c r="B1779"/>
  <c r="D2071"/>
  <c r="B2541"/>
  <c r="D1993"/>
  <c r="L2173"/>
  <c r="N2389"/>
  <c r="D2161"/>
  <c r="Q2046"/>
  <c r="Q1555"/>
  <c r="D2002"/>
  <c r="N1733"/>
  <c r="B2149"/>
  <c r="D1339"/>
  <c r="B1942"/>
  <c r="B2018"/>
  <c r="A2015"/>
  <c r="L1710"/>
  <c r="R2366"/>
  <c r="N1625"/>
  <c r="R1723"/>
  <c r="Q1842"/>
  <c r="Q1702"/>
  <c r="B2381"/>
  <c r="N2149"/>
  <c r="L1789"/>
  <c r="P2528"/>
  <c r="Q802"/>
  <c r="L1293"/>
  <c r="R1282"/>
  <c r="Q1277"/>
  <c r="D2138"/>
  <c r="Q1788"/>
  <c r="P1837"/>
  <c r="B1877"/>
  <c r="O2349"/>
  <c r="D1775"/>
  <c r="B1825"/>
  <c r="R2322"/>
  <c r="D2455"/>
  <c r="L2122"/>
  <c r="P2537"/>
  <c r="L2121"/>
  <c r="A2142"/>
  <c r="N1707"/>
  <c r="L1682"/>
  <c r="L2461"/>
  <c r="N1993"/>
  <c r="O2370"/>
  <c r="P1970"/>
  <c r="N1922"/>
  <c r="P2278"/>
  <c r="L1938"/>
  <c r="D1394"/>
  <c r="L1476"/>
  <c r="O1446"/>
  <c r="D1457"/>
  <c r="L1947"/>
  <c r="L2007"/>
  <c r="Q1863"/>
  <c r="R2370"/>
  <c r="N1725"/>
  <c r="L2211"/>
  <c r="R2233"/>
  <c r="L2090"/>
  <c r="L2069"/>
  <c r="Q2076"/>
  <c r="P2450"/>
  <c r="P1858"/>
  <c r="P1956"/>
  <c r="R1341"/>
  <c r="Q1545"/>
  <c r="O2175"/>
  <c r="R1977"/>
  <c r="L2034"/>
  <c r="A1664"/>
  <c r="Q1848"/>
  <c r="D1897"/>
  <c r="A1688"/>
  <c r="N2295"/>
  <c r="Q1750"/>
  <c r="A2206"/>
  <c r="P2435"/>
  <c r="L1802"/>
  <c r="L2324"/>
  <c r="L1837"/>
  <c r="N2462"/>
  <c r="O1938"/>
  <c r="O2421"/>
  <c r="R2037"/>
  <c r="R2073"/>
  <c r="O2276"/>
  <c r="L2514"/>
  <c r="R2582"/>
  <c r="D2363"/>
  <c r="D2355"/>
  <c r="B2437"/>
  <c r="N2203"/>
  <c r="P1803"/>
  <c r="R2180"/>
  <c r="P2043"/>
  <c r="P2400"/>
  <c r="O1702"/>
  <c r="N2589"/>
  <c r="O2316"/>
  <c r="P2506"/>
  <c r="D2390"/>
  <c r="Q2472"/>
  <c r="N2379"/>
  <c r="L2507"/>
  <c r="L2279"/>
  <c r="O2156"/>
  <c r="A1475"/>
  <c r="P1796"/>
  <c r="O1575"/>
  <c r="R2358"/>
  <c r="O2171"/>
  <c r="D1593"/>
  <c r="P1711"/>
  <c r="A2295"/>
  <c r="Q2148"/>
  <c r="O2493"/>
  <c r="L2066"/>
  <c r="B2473"/>
  <c r="P2265"/>
  <c r="P2584"/>
  <c r="B2171"/>
  <c r="R1991"/>
  <c r="Q2434"/>
  <c r="R2394"/>
  <c r="O1914"/>
  <c r="D2275"/>
  <c r="N2028"/>
  <c r="P1298"/>
  <c r="Q1879"/>
  <c r="A2253"/>
  <c r="P1605"/>
  <c r="D2208"/>
  <c r="P1886"/>
  <c r="O1961"/>
  <c r="D1960"/>
  <c r="B2252"/>
  <c r="Q1987"/>
  <c r="B2382"/>
  <c r="L2366"/>
  <c r="N1687"/>
  <c r="O2130"/>
  <c r="P2436"/>
  <c r="A1796"/>
  <c r="N2291"/>
  <c r="L2247"/>
  <c r="O1402"/>
  <c r="A2115"/>
  <c r="B2190"/>
  <c r="N2188"/>
  <c r="D1638"/>
  <c r="P1925"/>
  <c r="L1568"/>
  <c r="R2016"/>
  <c r="P1689"/>
  <c r="N1957"/>
  <c r="R2160"/>
  <c r="A2357"/>
  <c r="B2423"/>
  <c r="Q2256"/>
  <c r="B2420"/>
  <c r="O1962"/>
  <c r="D2555"/>
  <c r="N2285"/>
  <c r="D2031"/>
  <c r="Q2384"/>
  <c r="O1814"/>
  <c r="L2323"/>
  <c r="N2365"/>
  <c r="Q2554"/>
  <c r="L2508"/>
  <c r="Q2406"/>
  <c r="Q2578"/>
  <c r="O2356"/>
  <c r="Q2563"/>
  <c r="L2350"/>
  <c r="O2128"/>
  <c r="O2274"/>
  <c r="A1914"/>
  <c r="P2337"/>
  <c r="B2506"/>
  <c r="O2202"/>
  <c r="D2075"/>
  <c r="Q2452"/>
  <c r="Q2310"/>
  <c r="Q2482"/>
  <c r="R2319"/>
  <c r="R2441"/>
  <c r="L2387"/>
  <c r="A2499"/>
  <c r="N2377"/>
  <c r="A1471"/>
  <c r="D1932"/>
  <c r="L1699"/>
  <c r="Q1843"/>
  <c r="Q1820"/>
  <c r="Q1972"/>
  <c r="D1987"/>
  <c r="A2170"/>
  <c r="N1701"/>
  <c r="A2226"/>
  <c r="B2444"/>
  <c r="A1958"/>
  <c r="O2124"/>
  <c r="D2069"/>
  <c r="O2569"/>
  <c r="Q2114"/>
  <c r="N2555"/>
  <c r="N2491"/>
  <c r="D1941"/>
  <c r="L2283"/>
  <c r="O1225"/>
  <c r="R1849"/>
  <c r="B2036"/>
  <c r="D1658"/>
  <c r="P1973"/>
  <c r="B1797"/>
  <c r="L1431"/>
  <c r="L1638"/>
  <c r="D1596"/>
  <c r="N1594"/>
  <c r="D1659"/>
  <c r="O1808"/>
  <c r="O1864"/>
  <c r="R1836"/>
  <c r="N2284"/>
  <c r="R2416"/>
  <c r="A2525"/>
  <c r="A2094"/>
  <c r="N1845"/>
  <c r="P2455"/>
  <c r="D2341"/>
  <c r="D1798"/>
  <c r="B1278"/>
  <c r="N1272"/>
  <c r="D1906"/>
  <c r="L2298"/>
  <c r="B2366"/>
  <c r="B1701"/>
  <c r="O1601"/>
  <c r="A2293"/>
  <c r="B1593"/>
  <c r="N1965"/>
  <c r="N2277"/>
  <c r="P1667"/>
  <c r="R2243"/>
  <c r="P2460"/>
  <c r="A1758"/>
  <c r="L2074"/>
  <c r="O1658"/>
  <c r="P2209"/>
  <c r="A2276"/>
  <c r="P2099"/>
  <c r="R2325"/>
  <c r="A2416"/>
  <c r="B2555"/>
  <c r="A2561"/>
  <c r="A2543"/>
  <c r="L2183"/>
  <c r="L2215"/>
  <c r="B2414"/>
  <c r="D2103"/>
  <c r="N1595"/>
  <c r="L1821"/>
  <c r="O2320"/>
  <c r="L2049"/>
  <c r="A2279"/>
  <c r="L2035"/>
  <c r="N2511"/>
  <c r="L2213"/>
  <c r="O2036"/>
  <c r="O2559"/>
  <c r="O2310"/>
  <c r="N2550"/>
  <c r="L2563"/>
  <c r="A2495"/>
  <c r="A1851"/>
  <c r="B1518"/>
  <c r="O1729"/>
  <c r="N2296"/>
  <c r="Q1984"/>
  <c r="N2234"/>
  <c r="R2380"/>
  <c r="A2326"/>
  <c r="P2563"/>
  <c r="N2441"/>
  <c r="B2177"/>
  <c r="P2141"/>
  <c r="Q2407"/>
  <c r="P2413"/>
  <c r="A2486"/>
  <c r="L2177"/>
  <c r="O2427"/>
  <c r="N2598"/>
  <c r="P2327"/>
  <c r="A2510"/>
  <c r="A2292"/>
  <c r="Q2023"/>
  <c r="Q2134"/>
  <c r="D2165"/>
  <c r="L2371"/>
  <c r="N1577"/>
  <c r="P1748"/>
  <c r="B2218"/>
  <c r="A2291"/>
  <c r="D2158"/>
  <c r="N2366"/>
  <c r="P1695"/>
  <c r="Q2237"/>
  <c r="N2129"/>
  <c r="P2474"/>
  <c r="L1874"/>
  <c r="B2457"/>
  <c r="A2232"/>
  <c r="R2552"/>
  <c r="R2141"/>
  <c r="Q2459"/>
  <c r="B2349"/>
  <c r="R2581"/>
  <c r="A2327"/>
  <c r="R1868"/>
  <c r="Q2587"/>
  <c r="B1409"/>
  <c r="R2408"/>
  <c r="A1830"/>
  <c r="R2461"/>
  <c r="N1424"/>
  <c r="A1787"/>
  <c r="N2122"/>
  <c r="O1579"/>
  <c r="A1604"/>
  <c r="B2121"/>
  <c r="N2247"/>
  <c r="L1765"/>
  <c r="B2405"/>
  <c r="L2228"/>
  <c r="O2552"/>
  <c r="L1817"/>
  <c r="L2343"/>
  <c r="L2153"/>
  <c r="B2331"/>
  <c r="N2406"/>
  <c r="L2539"/>
  <c r="P2502"/>
  <c r="A1626"/>
  <c r="B2577"/>
  <c r="L2446"/>
  <c r="L2091"/>
  <c r="R2531"/>
  <c r="B2139"/>
  <c r="N2547"/>
  <c r="R1990"/>
  <c r="B2320"/>
  <c r="L2346"/>
  <c r="N2274"/>
  <c r="N1675"/>
  <c r="L1850"/>
  <c r="N2597"/>
  <c r="D2371"/>
  <c r="L2579"/>
  <c r="A2328"/>
  <c r="N1898"/>
  <c r="B2229"/>
  <c r="R2055"/>
  <c r="R2586"/>
  <c r="A1589"/>
  <c r="B2006"/>
  <c r="Q1815"/>
  <c r="R1888"/>
  <c r="O1812"/>
  <c r="R2567"/>
  <c r="L2013"/>
  <c r="R2346"/>
  <c r="L2285"/>
  <c r="D2167"/>
  <c r="A2236"/>
  <c r="L2065"/>
  <c r="L2075"/>
  <c r="D2593"/>
  <c r="L1595"/>
  <c r="D2325"/>
  <c r="R2445"/>
  <c r="B1967"/>
  <c r="O1710"/>
  <c r="D2333"/>
  <c r="N2208"/>
  <c r="A1561"/>
  <c r="L1643"/>
  <c r="B1941"/>
  <c r="R1643"/>
  <c r="P1911"/>
  <c r="B2336"/>
  <c r="R2393"/>
  <c r="D2492"/>
  <c r="P2464"/>
  <c r="R2411"/>
  <c r="B2087"/>
  <c r="O2126"/>
  <c r="L2394"/>
  <c r="A2064"/>
  <c r="D2379"/>
  <c r="A1599"/>
  <c r="A1931"/>
  <c r="P1564"/>
  <c r="D1797"/>
  <c r="Q2259"/>
  <c r="O1764"/>
  <c r="P2159"/>
  <c r="D2532"/>
  <c r="Q2208"/>
  <c r="D2436"/>
  <c r="Q2270"/>
  <c r="Q1653"/>
  <c r="N2340"/>
  <c r="N2480"/>
  <c r="L2068"/>
  <c r="P2518"/>
  <c r="O1746"/>
  <c r="O2472"/>
  <c r="N2342"/>
  <c r="A2539"/>
  <c r="Q2402"/>
  <c r="R2368"/>
  <c r="P2321"/>
  <c r="L2321"/>
  <c r="A2385"/>
  <c r="O1662"/>
  <c r="P2530"/>
  <c r="O2038"/>
  <c r="O2469"/>
  <c r="O2565"/>
  <c r="L2273"/>
  <c r="N2584"/>
  <c r="Q2433"/>
  <c r="R1714"/>
  <c r="B1743"/>
  <c r="Q2381"/>
  <c r="D2221"/>
  <c r="L2186"/>
  <c r="O2086"/>
  <c r="O1978"/>
  <c r="D2562"/>
  <c r="L2560"/>
  <c r="N2381"/>
  <c r="D2080"/>
  <c r="A1784"/>
  <c r="D2404"/>
  <c r="D2482"/>
  <c r="D1724"/>
  <c r="B1788"/>
  <c r="R1692"/>
  <c r="L1926"/>
  <c r="Q2349"/>
  <c r="Q2296"/>
  <c r="O2266"/>
  <c r="A1790"/>
  <c r="O1594"/>
  <c r="P2237"/>
  <c r="O2574"/>
  <c r="N2363"/>
  <c r="N2446"/>
  <c r="A2564"/>
  <c r="B2554"/>
  <c r="R2331"/>
  <c r="Q2517"/>
  <c r="R2465"/>
  <c r="L2181"/>
  <c r="P2081"/>
  <c r="P2271"/>
  <c r="O2001"/>
  <c r="Q1721"/>
  <c r="A2375"/>
  <c r="O2301"/>
  <c r="L2070"/>
  <c r="N1989"/>
  <c r="D2235"/>
  <c r="Q1726"/>
  <c r="A2400"/>
  <c r="O2416"/>
  <c r="Q2388"/>
  <c r="D2589"/>
  <c r="O2418"/>
  <c r="Q2488"/>
  <c r="L2047"/>
  <c r="Q1217"/>
  <c r="A2021"/>
  <c r="A1727"/>
  <c r="L2174"/>
  <c r="O2307"/>
  <c r="D1649"/>
  <c r="B2472"/>
  <c r="L1224"/>
  <c r="A1840"/>
  <c r="N2199"/>
  <c r="N1931"/>
  <c r="Q2436"/>
  <c r="D2521"/>
  <c r="D1936"/>
  <c r="R1798"/>
  <c r="D2042"/>
  <c r="R1700"/>
  <c r="P2324"/>
  <c r="R2230"/>
  <c r="R2351"/>
  <c r="O1906"/>
  <c r="P1993"/>
  <c r="D2324"/>
  <c r="A2152"/>
  <c r="O2489"/>
  <c r="D2444"/>
  <c r="L1985"/>
  <c r="P1995"/>
  <c r="A2245"/>
  <c r="P2197"/>
  <c r="N2396"/>
  <c r="O2403"/>
  <c r="L2580"/>
  <c r="N2393"/>
  <c r="B2253"/>
  <c r="D2209"/>
  <c r="N2305"/>
  <c r="L2545"/>
  <c r="L2155"/>
  <c r="L2397"/>
  <c r="N2516"/>
  <c r="B2012"/>
  <c r="D2268"/>
  <c r="D1831"/>
  <c r="P2441"/>
  <c r="P2389"/>
  <c r="N2189"/>
  <c r="R2467"/>
  <c r="L2595"/>
  <c r="Q2497"/>
  <c r="L2547"/>
  <c r="P2340"/>
  <c r="L2485"/>
  <c r="A2284"/>
  <c r="R2574"/>
  <c r="A1901"/>
  <c r="D1672"/>
  <c r="Q2357"/>
  <c r="Q1903"/>
  <c r="B1851"/>
  <c r="Q1739"/>
  <c r="P2547"/>
  <c r="P1659"/>
  <c r="Q2094"/>
  <c r="D2556"/>
  <c r="Q2405"/>
  <c r="A2462"/>
  <c r="O2386"/>
  <c r="Q2106"/>
  <c r="Q2515"/>
  <c r="L2097"/>
  <c r="N2089"/>
  <c r="A1896"/>
  <c r="A2343"/>
  <c r="A2541"/>
  <c r="L1513"/>
  <c r="L1924"/>
  <c r="D1643"/>
  <c r="Q1640"/>
  <c r="N2358"/>
  <c r="N1895"/>
  <c r="L2210"/>
  <c r="L1873"/>
  <c r="A1940"/>
  <c r="B2449"/>
  <c r="O2094"/>
  <c r="B2483"/>
  <c r="N2451"/>
  <c r="P2031"/>
  <c r="L2379"/>
  <c r="A2364"/>
  <c r="N2006"/>
  <c r="Q2077"/>
  <c r="R2072"/>
  <c r="R1935"/>
  <c r="L1887"/>
  <c r="A2269"/>
  <c r="O2206"/>
  <c r="R1616"/>
  <c r="L1678"/>
  <c r="O2553"/>
  <c r="B2409"/>
  <c r="A2565"/>
  <c r="R889"/>
  <c r="D2088"/>
  <c r="N1291"/>
  <c r="Q1672"/>
  <c r="Q1976"/>
  <c r="R1587"/>
  <c r="Q1706"/>
  <c r="R2140"/>
  <c r="L2227"/>
  <c r="D1937"/>
  <c r="P2362"/>
  <c r="P2416"/>
  <c r="A2504"/>
  <c r="Q2428"/>
  <c r="D2477"/>
  <c r="R2031"/>
  <c r="D2321"/>
  <c r="A2554"/>
  <c r="B1803"/>
  <c r="A1602"/>
  <c r="P2462"/>
  <c r="P2534"/>
  <c r="D2039"/>
  <c r="B2294"/>
  <c r="A1719"/>
  <c r="B2235"/>
  <c r="N2025"/>
  <c r="O2166"/>
  <c r="D2105"/>
  <c r="L1841"/>
  <c r="P2457"/>
  <c r="L2509"/>
  <c r="O2396"/>
  <c r="Q2596"/>
  <c r="N2241"/>
  <c r="L2400"/>
  <c r="A2316"/>
  <c r="P1442"/>
  <c r="Q2323"/>
  <c r="Q2339"/>
  <c r="B2399"/>
  <c r="L1729"/>
  <c r="A2256"/>
  <c r="O2384"/>
  <c r="L2511"/>
  <c r="P2317"/>
  <c r="O2471"/>
  <c r="B1257"/>
  <c r="Q1876"/>
  <c r="R2264"/>
  <c r="N2494"/>
  <c r="A1410"/>
  <c r="P1874"/>
  <c r="B1695"/>
  <c r="P1633"/>
  <c r="D1921"/>
  <c r="N2255"/>
  <c r="A2146"/>
  <c r="L1994"/>
  <c r="L1869"/>
  <c r="P2001"/>
  <c r="L2351"/>
  <c r="A2056"/>
  <c r="B2518"/>
  <c r="R2497"/>
  <c r="O2581"/>
  <c r="R2376"/>
  <c r="A2044"/>
  <c r="P2572"/>
  <c r="N2079"/>
  <c r="R2329"/>
  <c r="A2570"/>
  <c r="L2060"/>
  <c r="N1996"/>
  <c r="R1853"/>
  <c r="P2256"/>
  <c r="P1657"/>
  <c r="R2439"/>
  <c r="L1997"/>
  <c r="N1558"/>
  <c r="O2136"/>
  <c r="A2016"/>
  <c r="P2149"/>
  <c r="D2437"/>
  <c r="Q2431"/>
  <c r="D2225"/>
  <c r="N2427"/>
  <c r="L1498"/>
  <c r="A1669"/>
  <c r="P1378"/>
  <c r="O1676"/>
  <c r="R2332"/>
  <c r="Q2059"/>
  <c r="D2512"/>
  <c r="Q914"/>
  <c r="L2232"/>
  <c r="N1623"/>
  <c r="Q1838"/>
  <c r="N2543"/>
  <c r="N2435"/>
  <c r="A2059"/>
  <c r="A2075"/>
  <c r="D1690"/>
  <c r="B1627"/>
  <c r="P1996"/>
  <c r="D2190"/>
  <c r="R2075"/>
  <c r="L2236"/>
  <c r="B2549"/>
  <c r="P1739"/>
  <c r="O2509"/>
  <c r="R2220"/>
  <c r="O2446"/>
  <c r="P2339"/>
  <c r="O2443"/>
  <c r="O2434"/>
  <c r="L2498"/>
  <c r="P2061"/>
  <c r="N2083"/>
  <c r="Q2571"/>
  <c r="O2583"/>
  <c r="N2185"/>
  <c r="L2169"/>
  <c r="Q1982"/>
  <c r="O2532"/>
  <c r="L1881"/>
  <c r="O2028"/>
  <c r="L2209"/>
  <c r="D2530"/>
  <c r="Q2521"/>
  <c r="L1820"/>
  <c r="B1823"/>
  <c r="R1253"/>
  <c r="A1685"/>
  <c r="B2084"/>
  <c r="N2090"/>
  <c r="P1685"/>
  <c r="R1775"/>
  <c r="L1694"/>
  <c r="R1877"/>
  <c r="D1873"/>
  <c r="A1928"/>
  <c r="Q2104"/>
  <c r="Q1926"/>
  <c r="A2238"/>
  <c r="P2411"/>
  <c r="A1710"/>
  <c r="P1771"/>
  <c r="L1981"/>
  <c r="B2492"/>
  <c r="B2490"/>
  <c r="O2064"/>
  <c r="B1842"/>
  <c r="L1268"/>
  <c r="A1765"/>
  <c r="N1844"/>
  <c r="D1402"/>
  <c r="D1720"/>
  <c r="L1859"/>
  <c r="Q1823"/>
  <c r="L1934"/>
  <c r="P2148"/>
  <c r="R1618"/>
  <c r="D2248"/>
  <c r="B2057"/>
  <c r="Q1698"/>
  <c r="R2161"/>
  <c r="B2209"/>
  <c r="B2119"/>
  <c r="P2349"/>
  <c r="B2333"/>
  <c r="Q2006"/>
  <c r="A2026"/>
  <c r="D1949"/>
  <c r="L1705"/>
  <c r="N2541"/>
  <c r="A2140"/>
  <c r="D2253"/>
  <c r="O2562"/>
  <c r="O2387"/>
  <c r="L2399"/>
  <c r="A2527"/>
  <c r="D2193"/>
  <c r="D1473"/>
  <c r="D1963"/>
  <c r="R1607"/>
  <c r="A1008"/>
  <c r="O1589"/>
  <c r="O1817"/>
  <c r="N1914"/>
  <c r="N1657"/>
  <c r="P1797"/>
  <c r="Q1675"/>
  <c r="R2372"/>
  <c r="L1797"/>
  <c r="P2309"/>
  <c r="B2459"/>
  <c r="O2260"/>
  <c r="Q1299"/>
  <c r="Q2117"/>
  <c r="B1652"/>
  <c r="D1786"/>
  <c r="R1921"/>
  <c r="A1876"/>
  <c r="Q1756"/>
  <c r="O2071"/>
  <c r="N2330"/>
  <c r="Q1642"/>
  <c r="O2296"/>
  <c r="R1940"/>
  <c r="Q2423"/>
  <c r="A1662"/>
  <c r="N1995"/>
  <c r="A2262"/>
  <c r="P2575"/>
  <c r="N2299"/>
  <c r="B2211"/>
  <c r="D1896"/>
  <c r="R1826"/>
  <c r="L2274"/>
  <c r="R2296"/>
  <c r="A1287"/>
  <c r="N1614"/>
  <c r="O1699"/>
  <c r="R1784"/>
  <c r="B2242"/>
  <c r="Q1860"/>
  <c r="B1913"/>
  <c r="D2431"/>
  <c r="D2279"/>
  <c r="A1614"/>
  <c r="A1786"/>
  <c r="N2244"/>
  <c r="P1572"/>
  <c r="A2053"/>
  <c r="O1267"/>
  <c r="L1747"/>
  <c r="A2267"/>
  <c r="R1975"/>
  <c r="P1969"/>
  <c r="Q1727"/>
  <c r="O2179"/>
  <c r="P1791"/>
  <c r="D2317"/>
  <c r="A1650"/>
  <c r="P2579"/>
  <c r="O2322"/>
  <c r="O2524"/>
  <c r="D2500"/>
  <c r="B2537"/>
  <c r="O2537"/>
  <c r="L1684"/>
  <c r="N1978"/>
  <c r="B2358"/>
  <c r="Q2229"/>
  <c r="R1414"/>
  <c r="O1376"/>
  <c r="O1558"/>
  <c r="D1569"/>
  <c r="L2003"/>
  <c r="Q1935"/>
  <c r="A2229"/>
  <c r="N1641"/>
  <c r="N1793"/>
  <c r="Q2278"/>
  <c r="B2327"/>
  <c r="D2308"/>
  <c r="R2137"/>
  <c r="O2134"/>
  <c r="D2508"/>
  <c r="P2070"/>
  <c r="P1537"/>
  <c r="D1531"/>
  <c r="D1674"/>
  <c r="P2320"/>
  <c r="Q1703"/>
  <c r="N2258"/>
  <c r="O2051"/>
  <c r="Q1916"/>
  <c r="L2106"/>
  <c r="B1755"/>
  <c r="P1987"/>
  <c r="Q1862"/>
  <c r="B2277"/>
  <c r="P2531"/>
  <c r="N2250"/>
  <c r="P1627"/>
  <c r="L1933"/>
  <c r="A2521"/>
  <c r="L2103"/>
  <c r="P2478"/>
  <c r="B2094"/>
  <c r="P1834"/>
  <c r="D1630"/>
  <c r="R1959"/>
  <c r="P2318"/>
  <c r="N2014"/>
  <c r="B1337"/>
  <c r="B1329"/>
  <c r="D2282"/>
  <c r="D2198"/>
  <c r="P2260"/>
  <c r="Q1959"/>
  <c r="B2338"/>
  <c r="P2267"/>
  <c r="N2117"/>
  <c r="B2312"/>
  <c r="Q2112"/>
  <c r="L2107"/>
  <c r="A2270"/>
  <c r="Q1531"/>
  <c r="A1941"/>
  <c r="B1996"/>
  <c r="N1714"/>
  <c r="B1791"/>
  <c r="R2088"/>
  <c r="D1605"/>
  <c r="O1836"/>
  <c r="R1712"/>
  <c r="P2282"/>
  <c r="D1783"/>
  <c r="N1887"/>
  <c r="R2392"/>
  <c r="L2018"/>
  <c r="Q2052"/>
  <c r="L1857"/>
  <c r="N2308"/>
  <c r="A1740"/>
  <c r="B2263"/>
  <c r="B2393"/>
  <c r="Q2144"/>
  <c r="O2462"/>
  <c r="O2014"/>
  <c r="D2446"/>
  <c r="P2582"/>
  <c r="L2287"/>
  <c r="Q2010"/>
  <c r="B2586"/>
  <c r="R2053"/>
  <c r="A1646"/>
  <c r="Q1886"/>
  <c r="P2299"/>
  <c r="D2475"/>
  <c r="O2326"/>
  <c r="L1785"/>
  <c r="R2225"/>
  <c r="O2527"/>
  <c r="P2594"/>
  <c r="R2303"/>
  <c r="Q2585"/>
  <c r="P2119"/>
  <c r="A2439"/>
  <c r="B2339"/>
  <c r="N2574"/>
  <c r="O660"/>
  <c r="D2068"/>
  <c r="O1272"/>
  <c r="L1663"/>
  <c r="L1919"/>
  <c r="O2353"/>
  <c r="Q1682"/>
  <c r="R1748"/>
  <c r="P2193"/>
  <c r="A2314"/>
  <c r="R2306"/>
  <c r="P2392"/>
  <c r="N2493"/>
  <c r="Q2420"/>
  <c r="D2469"/>
  <c r="Q1994"/>
  <c r="P2301"/>
  <c r="A2538"/>
  <c r="L2408"/>
  <c r="P2051"/>
  <c r="B2126"/>
  <c r="N1240"/>
  <c r="R1832"/>
  <c r="B1554"/>
  <c r="B2236"/>
  <c r="R1596"/>
  <c r="R1742"/>
  <c r="Q1809"/>
  <c r="Q1817"/>
  <c r="B1759"/>
  <c r="R1756"/>
  <c r="L2222"/>
  <c r="L2244"/>
  <c r="P1591"/>
  <c r="P1843"/>
  <c r="R2023"/>
  <c r="O2584"/>
  <c r="O1802"/>
  <c r="P2369"/>
  <c r="O940"/>
  <c r="O1337"/>
  <c r="P1430"/>
  <c r="D1440"/>
  <c r="O2237"/>
  <c r="Q2219"/>
  <c r="A2323"/>
  <c r="B2165"/>
  <c r="R1897"/>
  <c r="L1966"/>
  <c r="B2113"/>
  <c r="Q1818"/>
  <c r="D2528"/>
  <c r="N2003"/>
  <c r="R2025"/>
  <c r="B2397"/>
  <c r="R2115"/>
  <c r="A2178"/>
  <c r="A1834"/>
  <c r="R2476"/>
  <c r="L1801"/>
  <c r="N2442"/>
  <c r="N2496"/>
  <c r="Q2102"/>
  <c r="D2425"/>
  <c r="O2531"/>
  <c r="R2517"/>
  <c r="R2530"/>
  <c r="N2563"/>
  <c r="D2329"/>
  <c r="P2545"/>
  <c r="N2235"/>
  <c r="N1574"/>
  <c r="N2510"/>
  <c r="B2433"/>
  <c r="A2162"/>
  <c r="L2489"/>
  <c r="Q2130"/>
  <c r="A2421"/>
  <c r="A2422"/>
  <c r="A2533"/>
  <c r="A2578"/>
  <c r="D2457"/>
  <c r="B2514"/>
  <c r="R2594"/>
  <c r="B2002"/>
  <c r="B2066"/>
  <c r="D1682"/>
  <c r="N1617"/>
  <c r="N1777"/>
  <c r="D2142"/>
  <c r="D2047"/>
  <c r="Q1923"/>
  <c r="B2525"/>
  <c r="P1691"/>
  <c r="O2481"/>
  <c r="Q1947"/>
  <c r="O2438"/>
  <c r="O2328"/>
  <c r="O2419"/>
  <c r="O2410"/>
  <c r="L2470"/>
  <c r="Q2042"/>
  <c r="R2259"/>
  <c r="O2579"/>
  <c r="D1563"/>
  <c r="O2381"/>
  <c r="Q1541"/>
  <c r="D1632"/>
  <c r="Q1836"/>
  <c r="D1701"/>
  <c r="N723"/>
  <c r="A1311"/>
  <c r="L1505"/>
  <c r="R1515"/>
  <c r="L1659"/>
  <c r="R1661"/>
  <c r="L1727"/>
  <c r="O1880"/>
  <c r="L1838"/>
  <c r="B2464"/>
  <c r="P2418"/>
  <c r="Q2327"/>
  <c r="P2553"/>
  <c r="R2547"/>
  <c r="Q2378"/>
  <c r="B2194"/>
  <c r="P1668"/>
  <c r="O1731"/>
  <c r="N2058"/>
  <c r="D2006"/>
  <c r="L1767"/>
  <c r="D1837"/>
  <c r="Q2321"/>
  <c r="Q1704"/>
  <c r="D1785"/>
  <c r="Q2257"/>
  <c r="N2119"/>
  <c r="L2318"/>
  <c r="A1986"/>
  <c r="Q2340"/>
  <c r="O1678"/>
  <c r="D2204"/>
  <c r="D2114"/>
  <c r="L1591"/>
  <c r="B2086"/>
  <c r="B1740"/>
  <c r="N1738"/>
  <c r="Q1960"/>
  <c r="A1704"/>
  <c r="A2383"/>
  <c r="B2244"/>
  <c r="Q2311"/>
  <c r="P1753"/>
  <c r="N2087"/>
  <c r="N1893"/>
  <c r="Q2383"/>
  <c r="N2081"/>
  <c r="L1809"/>
  <c r="Q1854"/>
  <c r="R1988"/>
  <c r="O2362"/>
  <c r="B2417"/>
  <c r="N2109"/>
  <c r="L1944"/>
  <c r="D1314"/>
  <c r="P2058"/>
  <c r="P1526"/>
  <c r="B2172"/>
  <c r="Q1989"/>
  <c r="N2304"/>
  <c r="Q1644"/>
  <c r="O1636"/>
  <c r="B1645"/>
  <c r="Q1620"/>
  <c r="O1708"/>
  <c r="B1713"/>
  <c r="R1660"/>
  <c r="Q2200"/>
  <c r="Q2333"/>
  <c r="O2460"/>
  <c r="P1999"/>
  <c r="A1854"/>
  <c r="P1915"/>
  <c r="N2226"/>
  <c r="R2403"/>
  <c r="B2383"/>
  <c r="O2168"/>
  <c r="O2268"/>
  <c r="N2430"/>
  <c r="L2339"/>
  <c r="Q2386"/>
  <c r="B2530"/>
  <c r="A2068"/>
  <c r="L2480"/>
  <c r="B1353"/>
  <c r="L1955"/>
  <c r="R2300"/>
  <c r="R1801"/>
  <c r="P1562"/>
  <c r="R1674"/>
  <c r="O1825"/>
  <c r="P2254"/>
  <c r="B2077"/>
  <c r="B1987"/>
  <c r="L2252"/>
  <c r="B2317"/>
  <c r="B2421"/>
  <c r="N2043"/>
  <c r="P2407"/>
  <c r="Q1068"/>
  <c r="N1980"/>
  <c r="Q2193"/>
  <c r="O2065"/>
  <c r="R2208"/>
  <c r="P1981"/>
  <c r="O2299"/>
  <c r="L1862"/>
  <c r="R1979"/>
  <c r="B1899"/>
  <c r="D2416"/>
  <c r="Q2096"/>
  <c r="L2147"/>
  <c r="P2366"/>
  <c r="P1819"/>
  <c r="A1642"/>
  <c r="Q2220"/>
  <c r="A1702"/>
  <c r="N2257"/>
  <c r="D1255"/>
  <c r="A1679"/>
  <c r="B1767"/>
  <c r="Q2035"/>
  <c r="P713"/>
  <c r="L2156"/>
  <c r="B1684"/>
  <c r="D1706"/>
  <c r="O2339"/>
  <c r="A2309"/>
  <c r="D1809"/>
  <c r="N2031"/>
  <c r="A2255"/>
  <c r="L1713"/>
  <c r="B2207"/>
  <c r="B2442"/>
  <c r="N2200"/>
  <c r="D1992"/>
  <c r="B2116"/>
  <c r="D1730"/>
  <c r="D1647"/>
  <c r="O2373"/>
  <c r="B2274"/>
  <c r="L2290"/>
  <c r="A2263"/>
  <c r="Q1986"/>
  <c r="B2432"/>
  <c r="Q2115"/>
  <c r="N2225"/>
  <c r="Q2363"/>
  <c r="D2079"/>
  <c r="R2307"/>
  <c r="O2116"/>
  <c r="L2349"/>
  <c r="Q2165"/>
  <c r="P1902"/>
  <c r="R2040"/>
  <c r="Q1699"/>
  <c r="P1593"/>
  <c r="N2190"/>
  <c r="N1485"/>
  <c r="B1479"/>
  <c r="D2338"/>
  <c r="O2271"/>
  <c r="P2336"/>
  <c r="L2248"/>
  <c r="P1609"/>
  <c r="B2335"/>
  <c r="N2197"/>
  <c r="L1617"/>
  <c r="D2183"/>
  <c r="A2176"/>
  <c r="B2329"/>
  <c r="D1483"/>
  <c r="A1997"/>
  <c r="B2060"/>
  <c r="N1770"/>
  <c r="B1847"/>
  <c r="O2363"/>
  <c r="D1661"/>
  <c r="D1903"/>
  <c r="R2112"/>
  <c r="B2350"/>
  <c r="D1927"/>
  <c r="N1943"/>
  <c r="R2448"/>
  <c r="D2332"/>
  <c r="O2110"/>
  <c r="Q1899"/>
  <c r="Q1614"/>
  <c r="N1921"/>
  <c r="P2331"/>
  <c r="B2441"/>
  <c r="O2282"/>
  <c r="O1480"/>
  <c r="R1682"/>
  <c r="B1655"/>
  <c r="A1924"/>
  <c r="R1896"/>
  <c r="D1612"/>
  <c r="A2197"/>
  <c r="B1576"/>
  <c r="L1574"/>
  <c r="O1896"/>
  <c r="B1733"/>
  <c r="P2276"/>
  <c r="R1992"/>
  <c r="O2306"/>
  <c r="O1842"/>
  <c r="B2494"/>
  <c r="A2247"/>
  <c r="B2159"/>
  <c r="O1766"/>
  <c r="O2025"/>
  <c r="O1857"/>
  <c r="P1922"/>
  <c r="P1786"/>
  <c r="D1923"/>
  <c r="N1829"/>
  <c r="R1799"/>
  <c r="N1628"/>
  <c r="N1661"/>
  <c r="R1747"/>
  <c r="L1991"/>
  <c r="L2146"/>
  <c r="D2173"/>
  <c r="L1861"/>
  <c r="L2409"/>
  <c r="N1797"/>
  <c r="B2279"/>
  <c r="R2033"/>
  <c r="P2384"/>
  <c r="P1991"/>
  <c r="A1990"/>
  <c r="D2027"/>
  <c r="Q2581"/>
  <c r="N2313"/>
  <c r="L2392"/>
  <c r="P2175"/>
  <c r="O2340"/>
  <c r="L2543"/>
  <c r="L1957"/>
  <c r="B2364"/>
  <c r="A1980"/>
  <c r="O2473"/>
  <c r="Q2088"/>
  <c r="Q2519"/>
  <c r="A1844"/>
  <c r="D2412"/>
  <c r="O2454"/>
  <c r="Q2573"/>
  <c r="R2500"/>
  <c r="P2071"/>
  <c r="Q2487"/>
  <c r="P2576"/>
  <c r="Q2156"/>
  <c r="L2591"/>
  <c r="R2426"/>
  <c r="B2202"/>
  <c r="O1851"/>
  <c r="L2364"/>
  <c r="B2005"/>
  <c r="O2225"/>
  <c r="A1592"/>
  <c r="Q2086"/>
  <c r="P2083"/>
  <c r="O1838"/>
  <c r="O2521"/>
  <c r="Q2511"/>
  <c r="O2560"/>
  <c r="N2456"/>
  <c r="R2516"/>
  <c r="Q2417"/>
  <c r="A2599"/>
  <c r="R2482"/>
  <c r="R2474"/>
  <c r="D2121"/>
  <c r="R2398"/>
  <c r="Q1585"/>
  <c r="D1714"/>
  <c r="L1886"/>
  <c r="B1861"/>
  <c r="N1244"/>
  <c r="R1586"/>
  <c r="A1671"/>
  <c r="B1670"/>
  <c r="D1723"/>
  <c r="O1876"/>
  <c r="O1932"/>
  <c r="R2172"/>
  <c r="B2352"/>
  <c r="R2480"/>
  <c r="D2021"/>
  <c r="N2179"/>
  <c r="B1979"/>
  <c r="P2503"/>
  <c r="O907"/>
  <c r="D1966"/>
  <c r="B1390"/>
  <c r="N1384"/>
  <c r="D2018"/>
  <c r="D2374"/>
  <c r="D1703"/>
  <c r="B1765"/>
  <c r="R2008"/>
  <c r="A2371"/>
  <c r="B1649"/>
  <c r="R2020"/>
  <c r="R2343"/>
  <c r="P1779"/>
  <c r="R2323"/>
  <c r="P2508"/>
  <c r="A1950"/>
  <c r="R2304"/>
  <c r="O1754"/>
  <c r="A2280"/>
  <c r="P2333"/>
  <c r="L2237"/>
  <c r="O2376"/>
  <c r="N2473"/>
  <c r="A2513"/>
  <c r="D2189"/>
  <c r="A2558"/>
  <c r="Q2298"/>
  <c r="A2348"/>
  <c r="B2510"/>
  <c r="N2173"/>
  <c r="N1691"/>
  <c r="L1917"/>
  <c r="D2381"/>
  <c r="B2107"/>
  <c r="A1590"/>
  <c r="A2104"/>
  <c r="N2559"/>
  <c r="R2281"/>
  <c r="R2093"/>
  <c r="O2575"/>
  <c r="O2458"/>
  <c r="P2177"/>
  <c r="R2406"/>
  <c r="D2081"/>
  <c r="P2034"/>
  <c r="L1585"/>
  <c r="D1940"/>
  <c r="R1709"/>
  <c r="L2296"/>
  <c r="L2374"/>
  <c r="N1695"/>
  <c r="O2154"/>
  <c r="P2444"/>
  <c r="N1825"/>
  <c r="B2301"/>
  <c r="D2257"/>
  <c r="R2484"/>
  <c r="O2520"/>
  <c r="N2426"/>
  <c r="N2395"/>
  <c r="L2081"/>
  <c r="O2567"/>
  <c r="B2498"/>
  <c r="L2569"/>
  <c r="D2550"/>
  <c r="D2232"/>
  <c r="B1682"/>
  <c r="L2172"/>
  <c r="R1788"/>
  <c r="R1671"/>
  <c r="R1869"/>
  <c r="P1734"/>
  <c r="P1932"/>
  <c r="O1987"/>
  <c r="D1994"/>
  <c r="A1724"/>
  <c r="B2133"/>
  <c r="L1743"/>
  <c r="R1885"/>
  <c r="D2504"/>
  <c r="A2050"/>
  <c r="B2363"/>
  <c r="N2139"/>
  <c r="A2592"/>
  <c r="A1846"/>
  <c r="B1802"/>
  <c r="A1653"/>
  <c r="B1708"/>
  <c r="D2200"/>
  <c r="B1615"/>
  <c r="D2310"/>
  <c r="Q2131"/>
  <c r="O1624"/>
  <c r="O2247"/>
  <c r="N2056"/>
  <c r="Q1893"/>
  <c r="L2158"/>
  <c r="O1273"/>
  <c r="A2151"/>
  <c r="A2159"/>
  <c r="A2251"/>
  <c r="D1943"/>
  <c r="D2224"/>
  <c r="P2036"/>
  <c r="R1835"/>
  <c r="B1600"/>
  <c r="L1954"/>
  <c r="R2407"/>
  <c r="P2274"/>
  <c r="Q2494"/>
  <c r="A1884"/>
  <c r="P2243"/>
  <c r="P2275"/>
  <c r="O2529"/>
  <c r="P2087"/>
  <c r="A2038"/>
  <c r="N1069"/>
  <c r="N1774"/>
  <c r="P1646"/>
  <c r="O1240"/>
  <c r="B1828"/>
  <c r="A1843"/>
  <c r="D2194"/>
  <c r="D2254"/>
  <c r="L1911"/>
  <c r="D1893"/>
  <c r="R2228"/>
  <c r="L1983"/>
  <c r="L1722"/>
  <c r="A1620"/>
  <c r="N2175"/>
  <c r="R2044"/>
  <c r="D1953"/>
  <c r="P2483"/>
  <c r="O1870"/>
  <c r="B1586"/>
  <c r="O2345"/>
  <c r="D1995"/>
  <c r="P2045"/>
  <c r="D2579"/>
  <c r="O2487"/>
  <c r="P2458"/>
  <c r="D2383"/>
  <c r="D2147"/>
  <c r="L2524"/>
  <c r="R2021"/>
  <c r="D2394"/>
  <c r="B1924"/>
  <c r="D2290"/>
  <c r="O1571"/>
  <c r="A1644"/>
  <c r="R2214"/>
  <c r="Q1635"/>
  <c r="Q1673"/>
  <c r="O1563"/>
  <c r="L1890"/>
  <c r="Q1676"/>
  <c r="Q2211"/>
  <c r="P1619"/>
  <c r="P2555"/>
  <c r="P2266"/>
  <c r="N2533"/>
  <c r="O2272"/>
  <c r="P1447"/>
  <c r="B2046"/>
  <c r="R2190"/>
  <c r="Q2289"/>
  <c r="A2277"/>
  <c r="B2053"/>
  <c r="B2354"/>
  <c r="R2314"/>
  <c r="A2379"/>
  <c r="N2133"/>
  <c r="N1763"/>
  <c r="A2424"/>
  <c r="D2281"/>
  <c r="N2517"/>
  <c r="B2360"/>
  <c r="L2577"/>
  <c r="B2318"/>
  <c r="L2398"/>
  <c r="D2568"/>
  <c r="Q1245"/>
  <c r="D1731"/>
  <c r="R1860"/>
  <c r="D1671"/>
  <c r="P1527"/>
  <c r="Q1493"/>
  <c r="N1682"/>
  <c r="L1830"/>
  <c r="R1848"/>
  <c r="N1717"/>
  <c r="N1612"/>
  <c r="B1616"/>
  <c r="L2079"/>
  <c r="R2251"/>
  <c r="R2191"/>
  <c r="R1305"/>
  <c r="Q1849"/>
  <c r="O2057"/>
  <c r="N1882"/>
  <c r="R1808"/>
  <c r="N1741"/>
  <c r="Q1688"/>
  <c r="P1980"/>
  <c r="D1665"/>
  <c r="N1821"/>
  <c r="L2229"/>
  <c r="N1949"/>
  <c r="R2523"/>
  <c r="B2270"/>
  <c r="P1723"/>
  <c r="B2201"/>
  <c r="P2527"/>
  <c r="A2242"/>
  <c r="D1734"/>
  <c r="Q1605"/>
  <c r="B1711"/>
  <c r="A1992"/>
  <c r="L2234"/>
  <c r="A1867"/>
  <c r="Q1577"/>
  <c r="P1642"/>
  <c r="A1641"/>
  <c r="O1964"/>
  <c r="B1789"/>
  <c r="P2352"/>
  <c r="O2253"/>
  <c r="R2367"/>
  <c r="L1730"/>
  <c r="P2021"/>
  <c r="R2360"/>
  <c r="P2227"/>
  <c r="O1862"/>
  <c r="A1825"/>
  <c r="D1924"/>
  <c r="P1990"/>
  <c r="O1921"/>
  <c r="L1854"/>
  <c r="P1972"/>
  <c r="R1919"/>
  <c r="Q2039"/>
  <c r="N1729"/>
  <c r="R1811"/>
  <c r="Q1775"/>
  <c r="N2338"/>
  <c r="P2249"/>
  <c r="L1973"/>
  <c r="Q2466"/>
  <c r="N1945"/>
  <c r="B2403"/>
  <c r="B2103"/>
  <c r="P2442"/>
  <c r="B2059"/>
  <c r="A2086"/>
  <c r="Q1753"/>
  <c r="O1523"/>
  <c r="D1611"/>
  <c r="D1751"/>
  <c r="P1873"/>
  <c r="B1222"/>
  <c r="D2164"/>
  <c r="L1532"/>
  <c r="R1542"/>
  <c r="R1749"/>
  <c r="D1637"/>
  <c r="D1863"/>
  <c r="B1793"/>
  <c r="N1919"/>
  <c r="P2577"/>
  <c r="O2092"/>
  <c r="D2364"/>
  <c r="R2203"/>
  <c r="A1936"/>
  <c r="O1445"/>
  <c r="Q1705"/>
  <c r="L1780"/>
  <c r="R1778"/>
  <c r="Q1975"/>
  <c r="N1588"/>
  <c r="R1956"/>
  <c r="R2270"/>
  <c r="O1824"/>
  <c r="D1606"/>
  <c r="B2300"/>
  <c r="P1615"/>
  <c r="B2479"/>
  <c r="O2424"/>
  <c r="N2486"/>
  <c r="Q2050"/>
  <c r="O2397"/>
  <c r="L2353"/>
  <c r="Q2168"/>
  <c r="P2431"/>
  <c r="O1910"/>
  <c r="N2383"/>
  <c r="Q2412"/>
  <c r="L2454"/>
  <c r="N2532"/>
  <c r="R2579"/>
  <c r="D1957"/>
  <c r="A2522"/>
  <c r="A2579"/>
  <c r="L1649"/>
  <c r="L2197"/>
  <c r="Q2342"/>
  <c r="A2010"/>
  <c r="Q2394"/>
  <c r="A2036"/>
  <c r="D2271"/>
  <c r="Q2132"/>
  <c r="Q2500"/>
  <c r="B2373"/>
  <c r="Q2439"/>
  <c r="O2490"/>
  <c r="L2499"/>
  <c r="N2398"/>
  <c r="P2085"/>
  <c r="Q2520"/>
  <c r="L1284"/>
  <c r="D2144"/>
  <c r="L1867"/>
  <c r="N2354"/>
  <c r="Q1964"/>
  <c r="Q2063"/>
  <c r="L2133"/>
  <c r="B2325"/>
  <c r="B1578"/>
  <c r="D1929"/>
  <c r="N2558"/>
  <c r="A2150"/>
  <c r="O2220"/>
  <c r="L2195"/>
  <c r="N2460"/>
  <c r="Q2306"/>
  <c r="N2500"/>
  <c r="D1991"/>
  <c r="O2238"/>
  <c r="N2281"/>
  <c r="P1826"/>
  <c r="N1690"/>
  <c r="L1903"/>
  <c r="D1757"/>
  <c r="R1061"/>
  <c r="A1503"/>
  <c r="R1218"/>
  <c r="Q1229"/>
  <c r="L1715"/>
  <c r="R1737"/>
  <c r="R1793"/>
  <c r="O1948"/>
  <c r="Q2223"/>
  <c r="B2520"/>
  <c r="P2494"/>
  <c r="O1630"/>
  <c r="D2396"/>
  <c r="L2390"/>
  <c r="D2435"/>
  <c r="L1716"/>
  <c r="P1732"/>
  <c r="O1787"/>
  <c r="N2114"/>
  <c r="P2092"/>
  <c r="R1833"/>
  <c r="L1698"/>
  <c r="A1596"/>
  <c r="Q1772"/>
  <c r="D1841"/>
  <c r="N2350"/>
  <c r="N2231"/>
  <c r="Q1638"/>
  <c r="A2114"/>
  <c r="P2387"/>
  <c r="O1774"/>
  <c r="Q2171"/>
  <c r="L1741"/>
  <c r="A2405"/>
  <c r="B2466"/>
  <c r="P2521"/>
  <c r="O2535"/>
  <c r="O1998"/>
  <c r="B2219"/>
  <c r="L2561"/>
  <c r="R2466"/>
  <c r="B2195"/>
  <c r="L2185"/>
  <c r="B2389"/>
  <c r="A2126"/>
  <c r="P1707"/>
  <c r="R1548"/>
  <c r="D2548"/>
  <c r="P2567"/>
  <c r="O1606"/>
  <c r="A2532"/>
  <c r="B2259"/>
  <c r="O2449"/>
  <c r="D2557"/>
  <c r="L2327"/>
  <c r="L2179"/>
  <c r="R2449"/>
  <c r="A2164"/>
  <c r="D2538"/>
  <c r="L1310"/>
  <c r="O1615"/>
  <c r="A2063"/>
  <c r="L1718"/>
  <c r="A1616"/>
  <c r="B2254"/>
  <c r="P1599"/>
  <c r="P1859"/>
  <c r="N2033"/>
  <c r="P2593"/>
  <c r="O1818"/>
  <c r="P2377"/>
  <c r="Q2150"/>
  <c r="Q2557"/>
  <c r="B2075"/>
  <c r="L2473"/>
  <c r="D2109"/>
  <c r="R2513"/>
  <c r="Q1678"/>
  <c r="R1999"/>
  <c r="A2368"/>
  <c r="D2008"/>
  <c r="A1981"/>
  <c r="B2026"/>
  <c r="L1758"/>
  <c r="L2376"/>
  <c r="O2027"/>
  <c r="B1944"/>
  <c r="A1909"/>
  <c r="B1972"/>
  <c r="N1970"/>
  <c r="Q2347"/>
  <c r="O2217"/>
  <c r="B1691"/>
  <c r="D2046"/>
  <c r="N2319"/>
  <c r="L1925"/>
  <c r="B2469"/>
  <c r="A2377"/>
  <c r="O2413"/>
  <c r="L1945"/>
  <c r="Q1562"/>
  <c r="R2194"/>
  <c r="B1564"/>
  <c r="L1562"/>
  <c r="D1747"/>
  <c r="N1685"/>
  <c r="R1687"/>
  <c r="Q1832"/>
  <c r="A2227"/>
  <c r="R1635"/>
  <c r="Q1856"/>
  <c r="P1903"/>
  <c r="B2552"/>
  <c r="O2297"/>
  <c r="D2285"/>
  <c r="Q2338"/>
  <c r="P2139"/>
  <c r="O2425"/>
  <c r="D2427"/>
  <c r="P2456"/>
  <c r="A1798"/>
  <c r="Q2455"/>
  <c r="Q2437"/>
  <c r="Q2140"/>
  <c r="N2361"/>
  <c r="D2410"/>
  <c r="P1971"/>
  <c r="L2335"/>
  <c r="N2566"/>
  <c r="Q1803"/>
  <c r="B2451"/>
  <c r="O2572"/>
  <c r="A2310"/>
  <c r="L2410"/>
  <c r="A2324"/>
  <c r="O2512"/>
  <c r="L2359"/>
  <c r="Q2477"/>
  <c r="Q2387"/>
  <c r="O2538"/>
  <c r="A2358"/>
  <c r="R2514"/>
  <c r="Q2570"/>
  <c r="L2475"/>
  <c r="L2554"/>
  <c r="N1788"/>
  <c r="B2180"/>
  <c r="D1875"/>
  <c r="B1653"/>
  <c r="D1823"/>
  <c r="D1975"/>
  <c r="B2416"/>
  <c r="O2576"/>
  <c r="Q2231"/>
  <c r="P2505"/>
  <c r="R2499"/>
  <c r="Q2328"/>
  <c r="N2527"/>
  <c r="R2563"/>
  <c r="O2589"/>
  <c r="L2476"/>
  <c r="R2525"/>
  <c r="D2586"/>
  <c r="N2407"/>
  <c r="A2573"/>
  <c r="A2005"/>
  <c r="D1871"/>
  <c r="O1902"/>
  <c r="N2408"/>
  <c r="R2598"/>
  <c r="Q1570"/>
  <c r="P2086"/>
  <c r="L1819"/>
  <c r="A2297"/>
  <c r="L1935"/>
  <c r="Q1951"/>
  <c r="R2113"/>
  <c r="B2297"/>
  <c r="A1984"/>
  <c r="A2322"/>
  <c r="B2540"/>
  <c r="A2118"/>
  <c r="P2191"/>
  <c r="A2160"/>
  <c r="A2569"/>
  <c r="D2249"/>
  <c r="N2452"/>
  <c r="N2428"/>
  <c r="L1805"/>
  <c r="P2293"/>
  <c r="N2459"/>
  <c r="O2191"/>
  <c r="Q1646"/>
  <c r="O2040"/>
  <c r="A410"/>
  <c r="P1576"/>
  <c r="N1416"/>
  <c r="P2188"/>
  <c r="R2192"/>
  <c r="A1968"/>
  <c r="R2068"/>
  <c r="R2559"/>
  <c r="A2429"/>
  <c r="A1966"/>
  <c r="A2440"/>
  <c r="P2391"/>
  <c r="R2249"/>
  <c r="Q2226"/>
  <c r="A2382"/>
  <c r="N2444"/>
  <c r="Q2543"/>
  <c r="N1925"/>
  <c r="R2067"/>
  <c r="P2129"/>
  <c r="D1969"/>
  <c r="L2303"/>
  <c r="B2484"/>
  <c r="D2153"/>
  <c r="R2301"/>
  <c r="N1782"/>
  <c r="D2202"/>
  <c r="R2000"/>
  <c r="D2439"/>
  <c r="D2089"/>
  <c r="L2309"/>
  <c r="O2447"/>
  <c r="L2531"/>
  <c r="D2450"/>
  <c r="B2523"/>
  <c r="L2552"/>
  <c r="Q1963"/>
  <c r="O2544"/>
  <c r="Q2294"/>
  <c r="R1386"/>
  <c r="Q1933"/>
  <c r="D1651"/>
  <c r="L2282"/>
  <c r="P2234"/>
  <c r="N1911"/>
  <c r="D2236"/>
  <c r="L1889"/>
  <c r="N2449"/>
  <c r="P2361"/>
  <c r="R2103"/>
  <c r="N2569"/>
  <c r="R2430"/>
  <c r="A2423"/>
  <c r="Q2504"/>
  <c r="N1961"/>
  <c r="O2076"/>
  <c r="O2252"/>
  <c r="A1640"/>
  <c r="A2241"/>
  <c r="D2498"/>
  <c r="B2134"/>
  <c r="D1521"/>
  <c r="P1988"/>
  <c r="N2238"/>
  <c r="R1933"/>
  <c r="A2048"/>
  <c r="A2296"/>
  <c r="B2151"/>
  <c r="O2436"/>
  <c r="A1910"/>
  <c r="N2424"/>
  <c r="R2207"/>
  <c r="N2418"/>
  <c r="D2546"/>
  <c r="B2550"/>
  <c r="R615"/>
  <c r="P1742"/>
  <c r="A1362"/>
  <c r="Q1740"/>
  <c r="N2280"/>
  <c r="D1761"/>
  <c r="A2288"/>
  <c r="A1837"/>
  <c r="L1918"/>
  <c r="Q1942"/>
  <c r="Q2279"/>
  <c r="A2586"/>
  <c r="Q1834"/>
  <c r="A2516"/>
  <c r="O2070"/>
  <c r="R1772"/>
  <c r="D2505"/>
  <c r="O1722"/>
  <c r="L2542"/>
  <c r="B2167"/>
  <c r="A2110"/>
  <c r="B1001"/>
  <c r="P2095"/>
  <c r="O2100"/>
  <c r="D2572"/>
  <c r="D2331"/>
  <c r="R1996"/>
  <c r="N2157"/>
  <c r="N1973"/>
  <c r="O2502"/>
  <c r="D2015"/>
  <c r="Q2116"/>
  <c r="N2329"/>
  <c r="Q2561"/>
  <c r="R1389"/>
  <c r="B2173"/>
  <c r="A1736"/>
  <c r="O2256"/>
  <c r="O2080"/>
  <c r="D2460"/>
  <c r="O2054"/>
  <c r="B2570"/>
  <c r="O2539"/>
  <c r="N2049"/>
  <c r="P1665"/>
  <c r="P2499"/>
  <c r="Q2580"/>
  <c r="R2522"/>
  <c r="A2077"/>
  <c r="P1882"/>
  <c r="A1972"/>
  <c r="A2317"/>
  <c r="N1985"/>
  <c r="P1587"/>
  <c r="P2428"/>
  <c r="D2228"/>
  <c r="P2233"/>
  <c r="R2121"/>
  <c r="Q2469"/>
  <c r="A2397"/>
  <c r="O2060"/>
  <c r="A2260"/>
  <c r="P2419"/>
  <c r="B2521"/>
  <c r="L2051"/>
  <c r="B1717"/>
  <c r="N2309"/>
  <c r="D2493"/>
  <c r="N1640"/>
  <c r="R2134"/>
  <c r="N1550"/>
  <c r="Q1852"/>
  <c r="D1681"/>
  <c r="N2015"/>
  <c r="A1666"/>
  <c r="O1598"/>
  <c r="O2249"/>
  <c r="B2545"/>
  <c r="D2171"/>
  <c r="A2560"/>
  <c r="Q2464"/>
  <c r="R2261"/>
  <c r="D2569"/>
  <c r="R2493"/>
  <c r="D1854"/>
  <c r="L1586"/>
  <c r="L1763"/>
  <c r="D1621"/>
  <c r="O1609"/>
  <c r="P1629"/>
  <c r="P2396"/>
  <c r="B1922"/>
  <c r="N1909"/>
  <c r="B2587"/>
  <c r="D2065"/>
  <c r="R2549"/>
  <c r="Q444"/>
  <c r="A1603"/>
  <c r="P1266"/>
  <c r="R1873"/>
  <c r="P2286"/>
  <c r="R1699"/>
  <c r="Q1826"/>
  <c r="Q1654"/>
  <c r="A2362"/>
  <c r="D2127"/>
  <c r="L1757"/>
  <c r="B2593"/>
  <c r="P2145"/>
  <c r="L2204"/>
  <c r="A2248"/>
  <c r="D2529"/>
  <c r="L2528"/>
  <c r="D2083"/>
  <c r="O2482"/>
  <c r="A2220"/>
  <c r="L1937"/>
  <c r="D2515"/>
  <c r="Q2566"/>
  <c r="P2453"/>
  <c r="Q2429"/>
  <c r="D2401"/>
  <c r="Q2457"/>
  <c r="L2407"/>
  <c r="N1564"/>
  <c r="D1699"/>
  <c r="O1688"/>
  <c r="B2519"/>
  <c r="L1921"/>
  <c r="A2386"/>
  <c r="N2447"/>
  <c r="Q2449"/>
  <c r="R2429"/>
  <c r="O2172"/>
  <c r="D1503"/>
  <c r="D1879"/>
  <c r="N2339"/>
  <c r="O2022"/>
  <c r="A1847"/>
  <c r="Q1601"/>
  <c r="B1863"/>
  <c r="P1845"/>
  <c r="L2202"/>
  <c r="O2018"/>
  <c r="O2106"/>
  <c r="A1598"/>
  <c r="Q1971"/>
  <c r="Q2122"/>
  <c r="O2430"/>
  <c r="L2275"/>
  <c r="A2587"/>
  <c r="R2590"/>
  <c r="O2563"/>
  <c r="N1963"/>
  <c r="Q2524"/>
  <c r="A2028"/>
  <c r="R2359"/>
  <c r="N2394"/>
  <c r="Q2552"/>
  <c r="D1800"/>
  <c r="B2198"/>
  <c r="Q1759"/>
  <c r="R1768"/>
  <c r="P1801"/>
  <c r="R2456"/>
  <c r="R2119"/>
  <c r="B2328"/>
  <c r="R2273"/>
  <c r="R2155"/>
  <c r="Q2322"/>
  <c r="D2525"/>
  <c r="R2175"/>
  <c r="L2411"/>
  <c r="A2419"/>
  <c r="Q1116"/>
  <c r="A1845"/>
  <c r="L1634"/>
  <c r="P1877"/>
  <c r="D2062"/>
  <c r="P2330"/>
  <c r="P2343"/>
  <c r="R1447"/>
  <c r="O1868"/>
  <c r="N1967"/>
  <c r="P1755"/>
  <c r="L2111"/>
  <c r="A2272"/>
  <c r="R1994"/>
  <c r="R1576"/>
  <c r="D1866"/>
  <c r="N1837"/>
  <c r="P2180"/>
  <c r="P2332"/>
  <c r="R2219"/>
  <c r="O1682"/>
  <c r="B2430"/>
  <c r="L1584"/>
  <c r="P2067"/>
  <c r="O1638"/>
  <c r="O2526"/>
  <c r="B2435"/>
  <c r="B2187"/>
  <c r="D2458"/>
  <c r="D2243"/>
  <c r="P2253"/>
  <c r="B2575"/>
  <c r="L1633"/>
  <c r="P2463"/>
  <c r="P2574"/>
  <c r="L2119"/>
  <c r="B2027"/>
  <c r="L2141"/>
  <c r="Q2082"/>
  <c r="B2566"/>
  <c r="D2481"/>
  <c r="L2456"/>
  <c r="O2336"/>
  <c r="N2187"/>
  <c r="L2151"/>
  <c r="R2247"/>
  <c r="Q2486"/>
  <c r="B2532"/>
  <c r="L2203"/>
  <c r="L2536"/>
  <c r="B1836"/>
  <c r="D1901"/>
  <c r="O1696"/>
  <c r="N2301"/>
  <c r="D2263"/>
  <c r="R2051"/>
  <c r="Q2390"/>
  <c r="L2519"/>
  <c r="L2559"/>
  <c r="Q2210"/>
  <c r="P2376"/>
  <c r="P2089"/>
  <c r="P2335"/>
  <c r="N2579"/>
  <c r="A1733"/>
  <c r="R2142"/>
  <c r="D1646"/>
  <c r="Q1800"/>
  <c r="B1707"/>
  <c r="Q1798"/>
  <c r="P2451"/>
  <c r="Q2247"/>
  <c r="A2425"/>
  <c r="O2441"/>
  <c r="Q2540"/>
  <c r="A2398"/>
  <c r="Q2108"/>
  <c r="N2539"/>
  <c r="N2534"/>
  <c r="P2440"/>
  <c r="D2053"/>
  <c r="Q1988"/>
  <c r="L2093"/>
  <c r="R2189"/>
  <c r="L1582"/>
  <c r="R1722"/>
  <c r="P2246"/>
  <c r="P2308"/>
  <c r="R2224"/>
  <c r="N1783"/>
  <c r="O1794"/>
  <c r="L1681"/>
  <c r="R2321"/>
  <c r="P2353"/>
  <c r="P1985"/>
  <c r="B2387"/>
  <c r="D2013"/>
  <c r="D2553"/>
  <c r="B2462"/>
  <c r="P1228"/>
  <c r="P2028"/>
  <c r="L1580"/>
  <c r="A1739"/>
  <c r="B1738"/>
  <c r="D1779"/>
  <c r="B2322"/>
  <c r="B1909"/>
  <c r="L2086"/>
  <c r="N2276"/>
  <c r="L1607"/>
  <c r="P1647"/>
  <c r="B2447"/>
  <c r="B2240"/>
  <c r="D2101"/>
  <c r="D2137"/>
  <c r="P2426"/>
  <c r="Q2320"/>
  <c r="P2397"/>
  <c r="P2551"/>
  <c r="R2240"/>
  <c r="O538"/>
  <c r="N1339"/>
  <c r="L1916"/>
  <c r="B1502"/>
  <c r="P2134"/>
  <c r="P1522"/>
  <c r="N2170"/>
  <c r="B1903"/>
  <c r="N2272"/>
  <c r="A2345"/>
  <c r="O1692"/>
  <c r="O2167"/>
  <c r="D1609"/>
  <c r="O1860"/>
  <c r="N1831"/>
  <c r="R2487"/>
  <c r="O1666"/>
  <c r="R2167"/>
  <c r="L1953"/>
  <c r="R2092"/>
  <c r="D2373"/>
  <c r="B2055"/>
  <c r="B2489"/>
  <c r="N2213"/>
  <c r="O2414"/>
  <c r="N2560"/>
  <c r="D2517"/>
  <c r="A2389"/>
  <c r="R2389"/>
  <c r="Q2598"/>
  <c r="D2558"/>
  <c r="D1304"/>
  <c r="B1584"/>
  <c r="O2211"/>
  <c r="L2240"/>
  <c r="D2168"/>
  <c r="P1876"/>
  <c r="Q1643"/>
  <c r="B1647"/>
  <c r="R1943"/>
  <c r="A1624"/>
  <c r="R1817"/>
  <c r="R2575"/>
  <c r="R2452"/>
  <c r="A2432"/>
  <c r="D2571"/>
  <c r="A1750"/>
  <c r="A1617"/>
  <c r="D1224"/>
  <c r="B2054"/>
  <c r="D1691"/>
  <c r="O2243"/>
  <c r="B1589"/>
  <c r="R1753"/>
  <c r="B1747"/>
  <c r="Q1780"/>
  <c r="N1655"/>
  <c r="A2353"/>
  <c r="O2457"/>
  <c r="B2589"/>
  <c r="B2071"/>
  <c r="R2241"/>
  <c r="D2141"/>
  <c r="L2302"/>
  <c r="P2185"/>
  <c r="Q2389"/>
  <c r="B1692"/>
  <c r="L1723"/>
  <c r="P1885"/>
  <c r="B2316"/>
  <c r="D1686"/>
  <c r="D1288"/>
  <c r="P1524"/>
  <c r="R1893"/>
  <c r="B1845"/>
  <c r="L2328"/>
  <c r="A1860"/>
  <c r="N1939"/>
  <c r="P2207"/>
  <c r="N1659"/>
  <c r="D2245"/>
  <c r="P1975"/>
  <c r="B1702"/>
  <c r="R1914"/>
  <c r="P1998"/>
  <c r="B1959"/>
  <c r="Q2103"/>
  <c r="O2231"/>
  <c r="O1968"/>
  <c r="R1867"/>
  <c r="D1598"/>
  <c r="O2066"/>
  <c r="R1995"/>
  <c r="P2065"/>
  <c r="L2254"/>
  <c r="Q1710"/>
  <c r="Q1779"/>
  <c r="D2163"/>
  <c r="N2298"/>
  <c r="R2199"/>
  <c r="R1531"/>
  <c r="D1675"/>
  <c r="P1817"/>
  <c r="D1951"/>
  <c r="R1402"/>
  <c r="L1534"/>
  <c r="D1624"/>
  <c r="N1622"/>
  <c r="Q1816"/>
  <c r="D1693"/>
  <c r="P1929"/>
  <c r="B1857"/>
  <c r="N1975"/>
  <c r="A1864"/>
  <c r="R2149"/>
  <c r="Q1662"/>
  <c r="Q2272"/>
  <c r="R1764"/>
  <c r="N1768"/>
  <c r="L1772"/>
  <c r="R1846"/>
  <c r="Q1845"/>
  <c r="A2237"/>
  <c r="L2062"/>
  <c r="O2233"/>
  <c r="R1621"/>
  <c r="P1901"/>
  <c r="R1980"/>
  <c r="O2375"/>
  <c r="P1671"/>
  <c r="B2591"/>
  <c r="N1769"/>
  <c r="N2554"/>
  <c r="A2108"/>
  <c r="P2454"/>
  <c r="D2467"/>
  <c r="N2237"/>
  <c r="P2479"/>
  <c r="L2042"/>
  <c r="P2002"/>
  <c r="P1419"/>
  <c r="L1611"/>
  <c r="Q1604"/>
  <c r="Q1736"/>
  <c r="O1845"/>
  <c r="Q2021"/>
  <c r="R2086"/>
  <c r="Q2085"/>
  <c r="B1991"/>
  <c r="R1599"/>
  <c r="R1725"/>
  <c r="D1697"/>
  <c r="P1815"/>
  <c r="N1715"/>
  <c r="O2254"/>
  <c r="P2035"/>
  <c r="A1594"/>
  <c r="B2561"/>
  <c r="O1359"/>
  <c r="Q1551"/>
  <c r="A1631"/>
  <c r="P1640"/>
  <c r="P2368"/>
  <c r="A2301"/>
  <c r="A1608"/>
  <c r="B2221"/>
  <c r="R1965"/>
  <c r="R2340"/>
  <c r="O1991"/>
  <c r="Q1874"/>
  <c r="P2017"/>
  <c r="N2115"/>
  <c r="B2199"/>
  <c r="B2445"/>
  <c r="Q2184"/>
  <c r="B2245"/>
  <c r="A1930"/>
  <c r="R2047"/>
  <c r="L1897"/>
  <c r="B2500"/>
  <c r="D2025"/>
  <c r="A2184"/>
  <c r="O2491"/>
  <c r="O2148"/>
  <c r="L2484"/>
  <c r="L2588"/>
  <c r="N2492"/>
  <c r="B2379"/>
  <c r="D2388"/>
  <c r="B2293"/>
  <c r="L2162"/>
  <c r="O1958"/>
  <c r="B2481"/>
  <c r="B2233"/>
  <c r="Q2546"/>
  <c r="A2188"/>
  <c r="N2478"/>
  <c r="A2470"/>
  <c r="D2157"/>
  <c r="A2459"/>
  <c r="O2594"/>
  <c r="R2536"/>
  <c r="O2561"/>
  <c r="Q1937"/>
  <c r="B1566"/>
  <c r="D1858"/>
  <c r="B1819"/>
  <c r="P2132"/>
  <c r="O2303"/>
  <c r="N2181"/>
  <c r="O1618"/>
  <c r="B2406"/>
  <c r="P1883"/>
  <c r="O2032"/>
  <c r="O1590"/>
  <c r="O2518"/>
  <c r="N2425"/>
  <c r="L2129"/>
  <c r="D2434"/>
  <c r="O2214"/>
  <c r="Q2234"/>
  <c r="P2402"/>
  <c r="P2329"/>
  <c r="A1959"/>
  <c r="L1538"/>
  <c r="O2055"/>
  <c r="R1727"/>
  <c r="Q1936"/>
  <c r="O1945"/>
  <c r="P1461"/>
  <c r="P1453"/>
  <c r="D2050"/>
  <c r="A1792"/>
  <c r="B2197"/>
  <c r="R1809"/>
  <c r="Q1952"/>
  <c r="P1943"/>
  <c r="A2158"/>
  <c r="R2409"/>
  <c r="A2214"/>
  <c r="N2434"/>
  <c r="A1942"/>
  <c r="B1628"/>
  <c r="A1709"/>
  <c r="B1772"/>
  <c r="N1658"/>
  <c r="B1727"/>
  <c r="R1680"/>
  <c r="B2278"/>
  <c r="D1759"/>
  <c r="O2315"/>
  <c r="Q2203"/>
  <c r="O1716"/>
  <c r="N1775"/>
  <c r="R2551"/>
  <c r="O1890"/>
  <c r="D1973"/>
  <c r="L1761"/>
  <c r="A2000"/>
  <c r="N2429"/>
  <c r="R2193"/>
  <c r="P2345"/>
  <c r="O2074"/>
  <c r="L2367"/>
  <c r="A2593"/>
  <c r="D2398"/>
  <c r="R2542"/>
  <c r="A2172"/>
  <c r="Q2426"/>
  <c r="P2566"/>
  <c r="P1979"/>
  <c r="N2346"/>
  <c r="Q1790"/>
  <c r="B2231"/>
  <c r="P2417"/>
  <c r="Q2268"/>
  <c r="L1689"/>
  <c r="L2157"/>
  <c r="O2479"/>
  <c r="B2546"/>
  <c r="O2246"/>
  <c r="Q2489"/>
  <c r="O2507"/>
  <c r="N2411"/>
  <c r="R2165"/>
  <c r="P2552"/>
  <c r="P1163"/>
  <c r="P1866"/>
  <c r="R1579"/>
  <c r="O2229"/>
  <c r="R1717"/>
  <c r="Q2215"/>
  <c r="D2360"/>
  <c r="R2488"/>
  <c r="A2032"/>
  <c r="B2193"/>
  <c r="N1997"/>
  <c r="P2511"/>
  <c r="N2397"/>
  <c r="N2341"/>
  <c r="D2389"/>
  <c r="Q2474"/>
  <c r="P2109"/>
  <c r="N2596"/>
  <c r="L2578"/>
  <c r="O2568"/>
  <c r="D2545"/>
  <c r="A1547"/>
  <c r="P1608"/>
  <c r="D1585"/>
  <c r="L2011"/>
  <c r="Q1991"/>
  <c r="L2320"/>
  <c r="O1689"/>
  <c r="P1818"/>
  <c r="D1884"/>
  <c r="D1892"/>
  <c r="R1984"/>
  <c r="Q1651"/>
  <c r="Q2307"/>
  <c r="D2292"/>
  <c r="N1631"/>
  <c r="O2050"/>
  <c r="P2388"/>
  <c r="N2489"/>
  <c r="A2234"/>
  <c r="P2189"/>
  <c r="P1553"/>
  <c r="A2047"/>
  <c r="A2123"/>
  <c r="B2122"/>
  <c r="L1915"/>
  <c r="P1857"/>
  <c r="N1953"/>
  <c r="R1610"/>
  <c r="D1623"/>
  <c r="N1813"/>
  <c r="R1760"/>
  <c r="P2290"/>
  <c r="P2359"/>
  <c r="Q2176"/>
  <c r="A2500"/>
  <c r="B2470"/>
  <c r="P2497"/>
  <c r="Q2216"/>
  <c r="B2321"/>
  <c r="O2278"/>
  <c r="O1718"/>
  <c r="Q2254"/>
  <c r="D2313"/>
  <c r="L2497"/>
  <c r="Q2512"/>
  <c r="Q2214"/>
  <c r="L2405"/>
  <c r="D2582"/>
  <c r="R2554"/>
  <c r="R2234"/>
  <c r="P2059"/>
  <c r="N2205"/>
  <c r="A1818"/>
  <c r="L2267"/>
  <c r="B2458"/>
  <c r="R2131"/>
  <c r="L2017"/>
  <c r="Q2404"/>
  <c r="P2241"/>
  <c r="A2304"/>
  <c r="O2118"/>
  <c r="A2376"/>
  <c r="N2483"/>
  <c r="A2387"/>
  <c r="Q2154"/>
  <c r="D1410"/>
  <c r="P1730"/>
  <c r="L2314"/>
  <c r="R1871"/>
  <c r="R1685"/>
  <c r="Q1828"/>
  <c r="D2456"/>
  <c r="A1954"/>
  <c r="L2319"/>
  <c r="N2059"/>
  <c r="A2544"/>
  <c r="A1766"/>
  <c r="P2047"/>
  <c r="B2556"/>
  <c r="B2580"/>
  <c r="A2491"/>
  <c r="B2386"/>
  <c r="R2556"/>
  <c r="Q2478"/>
  <c r="P2263"/>
  <c r="D1806"/>
  <c r="D1982"/>
  <c r="R2071"/>
  <c r="N2470"/>
  <c r="Q2246"/>
  <c r="R1782"/>
  <c r="B2210"/>
  <c r="D1810"/>
  <c r="N1761"/>
  <c r="P2108"/>
  <c r="O2275"/>
  <c r="O2162"/>
  <c r="B2384"/>
  <c r="B2390"/>
  <c r="P1851"/>
  <c r="O2006"/>
  <c r="B2356"/>
  <c r="O2494"/>
  <c r="A2396"/>
  <c r="B2043"/>
  <c r="D2577"/>
  <c r="R2127"/>
  <c r="D2177"/>
  <c r="N2283"/>
  <c r="O2398"/>
  <c r="Q2505"/>
  <c r="L2218"/>
  <c r="L2127"/>
  <c r="N2479"/>
  <c r="A2559"/>
  <c r="A1711"/>
  <c r="B2124"/>
  <c r="D1819"/>
  <c r="B1597"/>
  <c r="P1793"/>
  <c r="O1936"/>
  <c r="B2599"/>
  <c r="D2547"/>
  <c r="Q1995"/>
  <c r="O2476"/>
  <c r="Q2470"/>
  <c r="N2293"/>
  <c r="N2495"/>
  <c r="O2224"/>
  <c r="D2490"/>
  <c r="N2388"/>
  <c r="B2533"/>
  <c r="L1978"/>
  <c r="B2183"/>
  <c r="O1894"/>
  <c r="N2415"/>
  <c r="D2486"/>
  <c r="L2506"/>
  <c r="Q2448"/>
  <c r="L1952"/>
  <c r="R1998"/>
  <c r="D2370"/>
  <c r="L1666"/>
  <c r="Q2372"/>
  <c r="A1802"/>
  <c r="Q2450"/>
  <c r="D2343"/>
  <c r="N2193"/>
  <c r="L2458"/>
  <c r="L2424"/>
  <c r="P1785"/>
  <c r="O2516"/>
  <c r="D2359"/>
  <c r="P1327"/>
  <c r="O1542"/>
  <c r="D2154"/>
  <c r="L2178"/>
  <c r="N1977"/>
  <c r="A2373"/>
  <c r="P2461"/>
  <c r="P2069"/>
  <c r="R2371"/>
  <c r="P2399"/>
  <c r="L2139"/>
  <c r="O2477"/>
  <c r="L2483"/>
  <c r="R2585"/>
  <c r="P2596"/>
  <c r="P2346"/>
  <c r="O2350"/>
  <c r="P2205"/>
  <c r="A1776"/>
  <c r="N2482"/>
  <c r="O2204"/>
  <c r="A1279"/>
  <c r="O1795"/>
  <c r="R1797"/>
  <c r="B2292"/>
  <c r="B2009"/>
  <c r="D2536"/>
  <c r="R2049"/>
  <c r="O2058"/>
  <c r="A1754"/>
  <c r="L1625"/>
  <c r="L2105"/>
  <c r="L2449"/>
  <c r="R2410"/>
  <c r="Q2576"/>
  <c r="Q2408"/>
  <c r="R2458"/>
  <c r="B1866"/>
  <c r="L1566"/>
  <c r="B1631"/>
  <c r="N2364"/>
  <c r="R1731"/>
  <c r="N1983"/>
  <c r="O1701"/>
  <c r="A1789"/>
  <c r="R2405"/>
  <c r="A2501"/>
  <c r="A2488"/>
  <c r="R1733"/>
  <c r="O1986"/>
  <c r="Q2018"/>
  <c r="D2334"/>
  <c r="A2444"/>
  <c r="Q1979"/>
  <c r="L2233"/>
  <c r="N1739"/>
  <c r="D2091"/>
  <c r="L2566"/>
  <c r="R2341"/>
  <c r="R2333"/>
  <c r="B2588"/>
  <c r="L2403"/>
  <c r="O2445"/>
  <c r="N2322"/>
  <c r="B2529"/>
  <c r="R2388"/>
  <c r="A2537"/>
  <c r="N2359"/>
  <c r="O2523"/>
  <c r="O2551"/>
  <c r="Q1789"/>
  <c r="R1634"/>
  <c r="R2048"/>
  <c r="O1858"/>
  <c r="N2266"/>
  <c r="O1782"/>
  <c r="N2501"/>
  <c r="L2089"/>
  <c r="Q2392"/>
  <c r="O2394"/>
  <c r="A2131"/>
  <c r="Q2366"/>
  <c r="L2469"/>
  <c r="A2352"/>
  <c r="R2078"/>
  <c r="A1795"/>
  <c r="Q1652"/>
  <c r="O2267"/>
  <c r="O1668"/>
  <c r="R2455"/>
  <c r="Q2443"/>
  <c r="N1749"/>
  <c r="P2147"/>
  <c r="N2029"/>
  <c r="L2159"/>
  <c r="D2526"/>
  <c r="O2372"/>
  <c r="O2402"/>
  <c r="D2564"/>
  <c r="N2386"/>
  <c r="R2327"/>
  <c r="D1914"/>
  <c r="R2012"/>
  <c r="N2498"/>
  <c r="N1419"/>
  <c r="P1454"/>
  <c r="D2314"/>
  <c r="B1773"/>
  <c r="N2324"/>
  <c r="P1799"/>
  <c r="N1969"/>
  <c r="L2175"/>
  <c r="O2592"/>
  <c r="P2583"/>
  <c r="Q2334"/>
  <c r="O2545"/>
  <c r="L2597"/>
  <c r="Q2318"/>
  <c r="A2556"/>
  <c r="B2099"/>
  <c r="O1431"/>
  <c r="B1730"/>
  <c r="N2074"/>
  <c r="N1693"/>
  <c r="O2215"/>
  <c r="N2264"/>
  <c r="O2437"/>
  <c r="O2145"/>
  <c r="Q1743"/>
  <c r="L1893"/>
  <c r="P2025"/>
  <c r="D2502"/>
  <c r="P2077"/>
  <c r="Q1733"/>
  <c r="O1424"/>
  <c r="B1751"/>
  <c r="B2181"/>
  <c r="N1621"/>
  <c r="A1764"/>
  <c r="L2259"/>
  <c r="P2291"/>
  <c r="Q2269"/>
  <c r="P2115"/>
  <c r="P2512"/>
  <c r="R2063"/>
  <c r="A2391"/>
  <c r="D2422"/>
  <c r="O2587"/>
  <c r="P2498"/>
  <c r="N2546"/>
  <c r="O2318"/>
  <c r="L2416"/>
  <c r="P2213"/>
  <c r="N2075"/>
  <c r="B2396"/>
  <c r="A1974"/>
  <c r="Q2014"/>
  <c r="O2324"/>
  <c r="P2319"/>
  <c r="A2583"/>
  <c r="L1542"/>
  <c r="N2010"/>
  <c r="R2284"/>
  <c r="N2159"/>
  <c r="O2332"/>
  <c r="P2465"/>
  <c r="O2286"/>
  <c r="R2183"/>
  <c r="D2133"/>
  <c r="A1670"/>
  <c r="N2595"/>
  <c r="A1632"/>
  <c r="N2123"/>
  <c r="R2526"/>
  <c r="Q1603"/>
  <c r="A2007"/>
  <c r="L1995"/>
  <c r="O2087"/>
  <c r="R1883"/>
  <c r="R2356"/>
  <c r="Q1731"/>
  <c r="N2292"/>
  <c r="P2195"/>
  <c r="P2135"/>
  <c r="Q2594"/>
  <c r="L2317"/>
  <c r="A2212"/>
  <c r="P2588"/>
  <c r="Q2258"/>
  <c r="O2536"/>
  <c r="N2161"/>
  <c r="P2305"/>
  <c r="R1741"/>
  <c r="B2482"/>
  <c r="Q2020"/>
  <c r="L1618"/>
  <c r="R1467"/>
  <c r="N2278"/>
  <c r="O1844"/>
  <c r="R2310"/>
  <c r="B2487"/>
  <c r="O1982"/>
  <c r="O2465"/>
  <c r="R2179"/>
  <c r="B1546"/>
  <c r="N2431"/>
  <c r="D2035"/>
  <c r="R2570"/>
  <c r="A2535"/>
  <c r="L2540"/>
  <c r="R2544"/>
  <c r="R2002"/>
  <c r="O1306"/>
  <c r="D2350"/>
  <c r="R1841"/>
  <c r="L2286"/>
  <c r="A2319"/>
  <c r="L2199"/>
  <c r="R2024"/>
  <c r="R2292"/>
  <c r="B2237"/>
  <c r="P2289"/>
  <c r="R2584"/>
  <c r="P2160"/>
  <c r="R1297"/>
  <c r="D2152"/>
  <c r="R1929"/>
  <c r="D1767"/>
  <c r="B1721"/>
  <c r="N1839"/>
  <c r="L2357"/>
  <c r="B2015"/>
  <c r="R2188"/>
  <c r="D2111"/>
  <c r="N1673"/>
  <c r="O2046"/>
  <c r="D2420"/>
  <c r="A2200"/>
  <c r="N2466"/>
  <c r="N2387"/>
  <c r="D2513"/>
  <c r="Q2248"/>
  <c r="P2515"/>
  <c r="P2371"/>
  <c r="B1718"/>
  <c r="A2020"/>
  <c r="B2402"/>
  <c r="N2311"/>
  <c r="O2510"/>
  <c r="R2468"/>
  <c r="L2167"/>
  <c r="P2568"/>
  <c r="L2373"/>
  <c r="O1642"/>
  <c r="P2279"/>
  <c r="A2312"/>
  <c r="A2464"/>
  <c r="B2558"/>
  <c r="R2504"/>
  <c r="R2425"/>
  <c r="O1537"/>
  <c r="P1645"/>
  <c r="B1921"/>
  <c r="R1732"/>
  <c r="Q1774"/>
  <c r="B2264"/>
  <c r="R2015"/>
  <c r="R2435"/>
  <c r="R2213"/>
  <c r="B2538"/>
  <c r="D1343"/>
  <c r="O1641"/>
  <c r="L2369"/>
  <c r="L2467"/>
  <c r="Q1657"/>
  <c r="D1464"/>
  <c r="D2262"/>
  <c r="N1613"/>
  <c r="L1943"/>
  <c r="P2201"/>
  <c r="R2427"/>
  <c r="L2301"/>
  <c r="P2561"/>
  <c r="A1926"/>
  <c r="O1930"/>
  <c r="D2597"/>
  <c r="O2435"/>
  <c r="A2370"/>
  <c r="N2443"/>
  <c r="P2538"/>
  <c r="D2367"/>
  <c r="Q1406"/>
  <c r="L2025"/>
  <c r="O2452"/>
  <c r="B1376"/>
  <c r="R1410"/>
  <c r="D1970"/>
  <c r="D1845"/>
  <c r="N1833"/>
  <c r="A2365"/>
  <c r="N2269"/>
  <c r="B2478"/>
  <c r="R2227"/>
  <c r="R2287"/>
  <c r="A2128"/>
  <c r="D2587"/>
  <c r="L2027"/>
  <c r="N2537"/>
  <c r="R2253"/>
  <c r="N2580"/>
  <c r="B1974"/>
  <c r="P1382"/>
  <c r="N1730"/>
  <c r="P1933"/>
  <c r="N1709"/>
  <c r="O2059"/>
  <c r="A1842"/>
  <c r="R1790"/>
  <c r="D2264"/>
  <c r="D2199"/>
  <c r="B2079"/>
  <c r="N2169"/>
  <c r="A2518"/>
  <c r="A1999"/>
  <c r="O1691"/>
  <c r="L1998"/>
  <c r="B1837"/>
  <c r="O1617"/>
  <c r="Q2281"/>
  <c r="B2560"/>
  <c r="O2533"/>
  <c r="O1694"/>
  <c r="P2434"/>
  <c r="R2428"/>
  <c r="P2473"/>
  <c r="N2599"/>
  <c r="Q2435"/>
  <c r="N2548"/>
  <c r="R2562"/>
  <c r="L2396"/>
  <c r="B2534"/>
  <c r="N2343"/>
  <c r="R2508"/>
  <c r="D1965"/>
  <c r="O1946"/>
  <c r="L1745"/>
  <c r="O2400"/>
  <c r="R2451"/>
  <c r="R2339"/>
  <c r="Q2548"/>
  <c r="N2544"/>
  <c r="D2033"/>
  <c r="L2582"/>
  <c r="D1592"/>
  <c r="Q1864"/>
  <c r="R1675"/>
  <c r="Q1606"/>
  <c r="R2091"/>
  <c r="P2488"/>
  <c r="Q2484"/>
  <c r="N2233"/>
  <c r="A2451"/>
  <c r="O2378"/>
  <c r="Q1993"/>
  <c r="N2290"/>
  <c r="Q2352"/>
  <c r="L2592"/>
  <c r="O1520"/>
  <c r="A1633"/>
  <c r="L1807"/>
  <c r="O2359"/>
  <c r="B2017"/>
  <c r="D2432"/>
  <c r="D2476"/>
  <c r="N2069"/>
  <c r="A1770"/>
  <c r="L1641"/>
  <c r="B2019"/>
  <c r="Q2415"/>
  <c r="Q2204"/>
  <c r="D2107"/>
  <c r="A2402"/>
  <c r="B2411"/>
  <c r="B2271"/>
  <c r="Q2138"/>
  <c r="B2241"/>
  <c r="O2470"/>
  <c r="R2597"/>
  <c r="A1893"/>
  <c r="D1864"/>
  <c r="A1752"/>
  <c r="Q1791"/>
  <c r="N1841"/>
  <c r="R1642"/>
  <c r="P2420"/>
  <c r="P1835"/>
  <c r="L2083"/>
  <c r="P2546"/>
  <c r="Q2397"/>
  <c r="P2055"/>
  <c r="Q2414"/>
  <c r="A2040"/>
  <c r="L2495"/>
  <c r="L1360"/>
  <c r="P1860"/>
  <c r="R1662"/>
  <c r="O2187"/>
  <c r="Q1908"/>
  <c r="L1962"/>
  <c r="Q1718"/>
  <c r="A1811"/>
  <c r="N2254"/>
  <c r="B2047"/>
  <c r="P1935"/>
  <c r="Q2591"/>
  <c r="Q2544"/>
  <c r="P1428"/>
  <c r="D1740"/>
  <c r="B2324"/>
  <c r="R1879"/>
  <c r="R1713"/>
  <c r="R1865"/>
  <c r="D2480"/>
  <c r="A2018"/>
  <c r="B2347"/>
  <c r="N2107"/>
  <c r="A2572"/>
  <c r="A1814"/>
  <c r="L2057"/>
  <c r="O1934"/>
  <c r="Q2523"/>
  <c r="A2507"/>
  <c r="R2540"/>
  <c r="A2575"/>
  <c r="B2598"/>
  <c r="Q2030"/>
  <c r="P2452"/>
  <c r="Q1598"/>
  <c r="D2295"/>
  <c r="R2282"/>
  <c r="O2598"/>
  <c r="D2131"/>
  <c r="D2441"/>
  <c r="D2402"/>
  <c r="L2558"/>
  <c r="B1575"/>
  <c r="O2347"/>
  <c r="R1506"/>
  <c r="B2539"/>
  <c r="O2354"/>
  <c r="R2145"/>
  <c r="D2227"/>
  <c r="P2540"/>
  <c r="P2269"/>
  <c r="A2528"/>
  <c r="Q1776"/>
  <c r="B2438"/>
  <c r="O2525"/>
  <c r="D1125"/>
  <c r="P1924"/>
  <c r="N1786"/>
  <c r="R1647"/>
  <c r="O1804"/>
  <c r="L2342"/>
  <c r="N1699"/>
  <c r="R2197"/>
  <c r="N1835"/>
  <c r="L2481"/>
  <c r="A2388"/>
  <c r="P2590"/>
  <c r="Q2411"/>
  <c r="A2530"/>
  <c r="Q2496"/>
  <c r="B2275"/>
  <c r="L1961"/>
  <c r="D2051"/>
  <c r="O1720"/>
  <c r="P2378"/>
  <c r="L2391"/>
  <c r="B1790"/>
  <c r="D2076"/>
  <c r="B1679"/>
  <c r="B2374"/>
  <c r="D1905"/>
  <c r="R2003"/>
  <c r="A2286"/>
  <c r="L1898"/>
  <c r="L1853"/>
  <c r="O1984"/>
  <c r="O2422"/>
  <c r="A2517"/>
  <c r="L2556"/>
  <c r="A2427"/>
  <c r="L2281"/>
  <c r="N2576"/>
  <c r="L1389"/>
  <c r="P2018"/>
  <c r="Q2071"/>
  <c r="L1842"/>
  <c r="P1621"/>
  <c r="P1897"/>
  <c r="B2454"/>
  <c r="P1798"/>
  <c r="R1939"/>
  <c r="D2187"/>
  <c r="L1929"/>
  <c r="N2017"/>
  <c r="N1204"/>
  <c r="A1957"/>
  <c r="N1660"/>
  <c r="O1608"/>
  <c r="O1912"/>
  <c r="R1931"/>
  <c r="Q1955"/>
  <c r="B2238"/>
  <c r="Q2590"/>
  <c r="O2392"/>
  <c r="A2265"/>
  <c r="P2183"/>
  <c r="N2538"/>
  <c r="Q2421"/>
  <c r="D2478"/>
  <c r="N2502"/>
  <c r="A2531"/>
  <c r="D2297"/>
  <c r="Q1850"/>
  <c r="O2508"/>
  <c r="L1613"/>
  <c r="D1989"/>
  <c r="Q2522"/>
  <c r="R1557"/>
  <c r="R1751"/>
  <c r="Q2346"/>
  <c r="O2534"/>
  <c r="P2223"/>
  <c r="B1930"/>
  <c r="N2229"/>
  <c r="A1674"/>
  <c r="Q2126"/>
  <c r="O2571"/>
  <c r="R1934"/>
  <c r="P1546"/>
  <c r="L2482"/>
  <c r="L2125"/>
  <c r="D2315"/>
  <c r="R2593"/>
  <c r="D2426"/>
  <c r="P2341"/>
  <c r="P1611"/>
  <c r="P2490"/>
  <c r="P2298"/>
  <c r="L2201"/>
  <c r="D2509"/>
  <c r="A2553"/>
  <c r="D2049"/>
  <c r="N1101"/>
  <c r="N1852"/>
  <c r="L2038"/>
  <c r="B2262"/>
  <c r="L2462"/>
  <c r="O1626"/>
  <c r="L2059"/>
  <c r="D1985"/>
  <c r="B2436"/>
  <c r="A2258"/>
  <c r="N2403"/>
  <c r="P1751"/>
  <c r="D2299"/>
  <c r="P2010"/>
  <c r="R1605"/>
  <c r="L2334"/>
  <c r="N2009"/>
  <c r="A2294"/>
  <c r="P2591"/>
  <c r="Q2396"/>
  <c r="R2460"/>
  <c r="N2475"/>
  <c r="R2143"/>
  <c r="R2069"/>
  <c r="L2005"/>
  <c r="O1401"/>
  <c r="P1662"/>
  <c r="R1917"/>
  <c r="D2348"/>
  <c r="P2539"/>
  <c r="A2138"/>
  <c r="L2585"/>
  <c r="A2430"/>
  <c r="A2399"/>
  <c r="L1629"/>
  <c r="N2490"/>
  <c r="L2488"/>
  <c r="A2474"/>
  <c r="D2078"/>
  <c r="N1955"/>
  <c r="B2450"/>
  <c r="D2489"/>
  <c r="D2510"/>
  <c r="L2325"/>
  <c r="N2514"/>
  <c r="N1432"/>
  <c r="P1853"/>
  <c r="B2495"/>
  <c r="P2573"/>
  <c r="L1658"/>
  <c r="O2294"/>
  <c r="A2542"/>
  <c r="A2090"/>
  <c r="A7"/>
  <c r="L2207"/>
  <c r="P1292"/>
  <c r="R1983"/>
  <c r="Q1770"/>
  <c r="P2303"/>
  <c r="L2486"/>
  <c r="R2596"/>
  <c r="O2411"/>
  <c r="L2570"/>
  <c r="Q1368"/>
  <c r="R1997"/>
  <c r="R1625"/>
  <c r="O2203"/>
  <c r="O2044"/>
  <c r="A2181"/>
  <c r="R2433"/>
  <c r="A1694"/>
  <c r="R2436"/>
  <c r="L2447"/>
  <c r="N2372"/>
  <c r="L2347"/>
  <c r="A1760"/>
  <c r="D2061"/>
  <c r="P2245"/>
  <c r="P2037"/>
  <c r="P1878"/>
  <c r="O2295"/>
  <c r="B2502"/>
  <c r="O2582"/>
  <c r="O2426"/>
  <c r="Q2593"/>
  <c r="O2170"/>
  <c r="D1680"/>
  <c r="B2266"/>
  <c r="B1624"/>
  <c r="O1810"/>
  <c r="L2333"/>
  <c r="Q2475"/>
  <c r="L2443"/>
  <c r="L2395"/>
  <c r="O2407"/>
  <c r="O1600"/>
  <c r="O2196"/>
  <c r="Q1421"/>
  <c r="P1977"/>
  <c r="B2504"/>
  <c r="P2011"/>
  <c r="Q2317"/>
  <c r="R2111"/>
  <c r="O2577"/>
  <c r="B2576"/>
  <c r="N1320"/>
  <c r="Q1695"/>
  <c r="N1751"/>
  <c r="L1931"/>
  <c r="P2401"/>
  <c r="Q2186"/>
  <c r="D1256"/>
  <c r="P2230"/>
  <c r="B1833"/>
  <c r="N1805"/>
  <c r="Q1630"/>
  <c r="O1830"/>
  <c r="L1726"/>
  <c r="R1283"/>
  <c r="N2097"/>
  <c r="O2595"/>
  <c r="O1738"/>
  <c r="A2374"/>
  <c r="N2540"/>
  <c r="R2541"/>
  <c r="O1856"/>
  <c r="L1589"/>
  <c r="L1673"/>
  <c r="Q2451"/>
  <c r="Q2568"/>
  <c r="N2035"/>
  <c r="O2380"/>
  <c r="Q1583"/>
  <c r="A1748"/>
  <c r="A2336"/>
  <c r="N2421"/>
  <c r="B2261"/>
  <c r="D2462"/>
  <c r="L2442"/>
  <c r="O2240"/>
  <c r="D1796"/>
  <c r="D2369"/>
  <c r="O1526"/>
  <c r="L2130"/>
  <c r="P1687"/>
  <c r="A2060"/>
  <c r="P2487"/>
  <c r="D2468"/>
  <c r="P2041"/>
  <c r="D2418"/>
  <c r="L1626"/>
  <c r="R2276"/>
  <c r="O2227"/>
  <c r="P1722"/>
  <c r="B1835"/>
  <c r="D2485"/>
  <c r="A2211"/>
  <c r="L2372"/>
  <c r="D2272"/>
  <c r="L2115"/>
  <c r="O1886"/>
  <c r="N2464"/>
  <c r="R2446"/>
  <c r="L2492"/>
  <c r="O2234"/>
  <c r="N2065"/>
  <c r="Q2099"/>
  <c r="P2557"/>
  <c r="N2145"/>
  <c r="A2156"/>
  <c r="N2553"/>
  <c r="N2488"/>
  <c r="B2147"/>
  <c r="R2158"/>
  <c r="L1742"/>
  <c r="N2209"/>
  <c r="A2534"/>
  <c r="L1781"/>
  <c r="Q2483"/>
  <c r="L2549"/>
  <c r="N1929"/>
  <c r="B2501"/>
  <c r="N2215"/>
  <c r="Q2446"/>
  <c r="R1857"/>
  <c r="N2571"/>
  <c r="Q2098"/>
  <c r="L2429"/>
  <c r="L2420"/>
  <c r="O1872"/>
  <c r="D2380"/>
  <c r="D2541"/>
  <c r="O2478"/>
  <c r="A2452"/>
  <c r="L1656"/>
  <c r="P2004"/>
  <c r="P2354"/>
  <c r="P2445"/>
  <c r="L2534"/>
  <c r="R2421"/>
  <c r="Q2368"/>
  <c r="D1633"/>
  <c r="O1366"/>
  <c r="Q2199"/>
  <c r="R2107"/>
  <c r="Q1875"/>
  <c r="P2053"/>
  <c r="L2363"/>
  <c r="A2519"/>
  <c r="L1528"/>
  <c r="O1756"/>
  <c r="B2298"/>
  <c r="O1654"/>
  <c r="P1242"/>
  <c r="R2252"/>
  <c r="R2272"/>
  <c r="P2398"/>
  <c r="O1674"/>
  <c r="L2383"/>
  <c r="D2261"/>
  <c r="L2441"/>
  <c r="N2484"/>
  <c r="P2091"/>
  <c r="L2502"/>
  <c r="L2548"/>
  <c r="R1695"/>
  <c r="A2204"/>
  <c r="B2590"/>
  <c r="P2559"/>
  <c r="Q1946"/>
  <c r="D2537"/>
  <c r="D1827"/>
  <c r="Q1664"/>
  <c r="D2185"/>
  <c r="A2225"/>
  <c r="R2237"/>
  <c r="R2462"/>
  <c r="D2429"/>
  <c r="Q2302"/>
  <c r="B1622"/>
  <c r="O2107"/>
  <c r="P2443"/>
  <c r="P2007"/>
  <c r="Q2284"/>
  <c r="O2546"/>
  <c r="Q1325"/>
  <c r="L2150"/>
  <c r="L2149"/>
  <c r="B2225"/>
  <c r="B1662"/>
  <c r="Q2277"/>
  <c r="L1653"/>
  <c r="D2419"/>
  <c r="L2537"/>
  <c r="R2470"/>
  <c r="R2588"/>
  <c r="B2425"/>
  <c r="D2588"/>
  <c r="A2480"/>
  <c r="Q1722"/>
  <c r="Q2252"/>
  <c r="B1844"/>
  <c r="P2172"/>
  <c r="Q1894"/>
  <c r="L2221"/>
  <c r="B2474"/>
  <c r="L2029"/>
  <c r="L2465"/>
  <c r="B2243"/>
  <c r="R1602"/>
  <c r="N2420"/>
  <c r="B1961"/>
  <c r="B2507"/>
  <c r="Q2492"/>
  <c r="Q2260"/>
  <c r="N2345"/>
  <c r="D2217"/>
  <c r="O2302"/>
  <c r="A1661"/>
  <c r="O2114"/>
  <c r="D2090"/>
  <c r="P2137"/>
  <c r="Q1830"/>
  <c r="O1979"/>
  <c r="D2552"/>
  <c r="D2207"/>
  <c r="L1833"/>
  <c r="Q2044"/>
  <c r="R2385"/>
  <c r="L2432"/>
  <c r="O2463"/>
  <c r="B1963"/>
  <c r="P2516"/>
  <c r="Q2541"/>
  <c r="L2444"/>
  <c r="P1569"/>
  <c r="R1884"/>
  <c r="A1555"/>
  <c r="O1942"/>
  <c r="R1202"/>
  <c r="A2363"/>
  <c r="R2187"/>
  <c r="A2330"/>
  <c r="P2529"/>
  <c r="L1894"/>
  <c r="L2451"/>
  <c r="P2363"/>
  <c r="N2405"/>
  <c r="L2311"/>
  <c r="N1927"/>
  <c r="B1955"/>
  <c r="L2431"/>
  <c r="Q1578"/>
  <c r="P1947"/>
  <c r="D1574"/>
  <c r="N2262"/>
  <c r="N1923"/>
  <c r="L1677"/>
  <c r="Q2476"/>
  <c r="L2544"/>
  <c r="R2283"/>
  <c r="L1639"/>
  <c r="R2502"/>
  <c r="L1987"/>
  <c r="P2264"/>
  <c r="B2597"/>
  <c r="A2228"/>
  <c r="R2373"/>
  <c r="R2412"/>
  <c r="N1578"/>
  <c r="P1721"/>
  <c r="A2315"/>
  <c r="A1898"/>
  <c r="N1811"/>
  <c r="Q2060"/>
  <c r="A1863"/>
  <c r="D2362"/>
  <c r="L1877"/>
  <c r="A1788"/>
  <c r="L2418"/>
  <c r="P2544"/>
  <c r="L2249"/>
  <c r="D2213"/>
  <c r="Q2136"/>
  <c r="B2548"/>
  <c r="N2137"/>
  <c r="Q2137"/>
  <c r="R1693"/>
  <c r="A2428"/>
  <c r="O2459"/>
  <c r="L1866"/>
  <c r="R2271"/>
  <c r="D2330"/>
  <c r="B1905"/>
  <c r="Q2244"/>
  <c r="B2553"/>
  <c r="R2381"/>
  <c r="D2598"/>
  <c r="P2438"/>
  <c r="A1886"/>
  <c r="R1646"/>
  <c r="R1763"/>
  <c r="P1643"/>
  <c r="R2507"/>
  <c r="A2088"/>
  <c r="A2547"/>
  <c r="O1747"/>
  <c r="Q1696"/>
  <c r="A2401"/>
  <c r="O2428"/>
  <c r="B7"/>
  <c r="P1717"/>
  <c r="P2357"/>
  <c r="P2179"/>
  <c r="Q2212"/>
  <c r="L2439"/>
  <c r="Q2442"/>
  <c r="R2561"/>
  <c r="B2557"/>
  <c r="L1882"/>
  <c r="B2265"/>
  <c r="L2088"/>
  <c r="A2333"/>
  <c r="A1756"/>
  <c r="B2385"/>
  <c r="Q2264"/>
  <c r="O2068"/>
  <c r="D2351"/>
  <c r="O2222"/>
  <c r="P2381"/>
  <c r="N2453"/>
  <c r="P1557"/>
  <c r="O2417"/>
  <c r="D1999"/>
  <c r="D2291"/>
  <c r="L2019"/>
  <c r="A2463"/>
  <c r="Q2162"/>
  <c r="L2386"/>
  <c r="P2501"/>
  <c r="Q2120"/>
  <c r="Q2565"/>
  <c r="Q2560"/>
  <c r="N1883"/>
  <c r="R2221"/>
  <c r="N2440"/>
  <c r="D1240"/>
  <c r="D1733"/>
  <c r="R2101"/>
  <c r="Q2118"/>
  <c r="L2423"/>
  <c r="D2561"/>
  <c r="A2022"/>
  <c r="P1312"/>
  <c r="Q2151"/>
  <c r="D2356"/>
  <c r="P2386"/>
  <c r="B2315"/>
  <c r="P1595"/>
  <c r="A1628"/>
  <c r="O1970"/>
  <c r="D1802"/>
  <c r="D2340"/>
  <c r="L2533"/>
  <c r="R2125"/>
  <c r="L2406"/>
  <c r="P2023"/>
  <c r="L1460"/>
  <c r="Q2243"/>
  <c r="B1907"/>
  <c r="P1863"/>
  <c r="R2007"/>
  <c r="Q1232"/>
  <c r="B1669"/>
  <c r="L2300"/>
  <c r="B2453"/>
  <c r="P2439"/>
  <c r="D2443"/>
  <c r="R2486"/>
  <c r="D2461"/>
  <c r="L2440"/>
  <c r="P2019"/>
  <c r="L2490"/>
  <c r="P1626"/>
  <c r="D1622"/>
  <c r="A1994"/>
  <c r="B2476"/>
  <c r="R2369"/>
  <c r="O2264"/>
  <c r="A1731"/>
  <c r="B1605"/>
  <c r="D2003"/>
  <c r="P2495"/>
  <c r="Q2534"/>
  <c r="P2079"/>
  <c r="O2344"/>
  <c r="Q2499"/>
  <c r="Q1538"/>
  <c r="Q2345"/>
  <c r="L2194"/>
  <c r="N2530"/>
  <c r="L2189"/>
  <c r="A2407"/>
  <c r="A1969"/>
  <c r="P1777"/>
  <c r="L1941"/>
  <c r="R1597"/>
  <c r="R2510"/>
  <c r="L2220"/>
  <c r="D2378"/>
  <c r="P2491"/>
  <c r="N2457"/>
  <c r="A2414"/>
  <c r="L2137"/>
  <c r="L1701"/>
  <c r="B2508"/>
  <c r="O2209"/>
  <c r="O2593"/>
  <c r="B2355"/>
  <c r="P1550"/>
  <c r="O2329"/>
  <c r="P1725"/>
  <c r="Q2336"/>
  <c r="L2253"/>
  <c r="R2041"/>
  <c r="D2414"/>
  <c r="L2555"/>
  <c r="Q1626"/>
  <c r="O2146"/>
  <c r="R2138"/>
  <c r="P2476"/>
  <c r="Q2536"/>
  <c r="L2299"/>
  <c r="A2483"/>
  <c r="D2522"/>
  <c r="D2566"/>
  <c r="D2251"/>
  <c r="N2572"/>
  <c r="O2194"/>
  <c r="O1778"/>
  <c r="L1645"/>
  <c r="O2464"/>
  <c r="L2161"/>
  <c r="D2237"/>
  <c r="P2500"/>
  <c r="Q1694"/>
  <c r="L2361"/>
  <c r="L1593"/>
  <c r="O2431"/>
  <c r="Q2188"/>
  <c r="O2578"/>
  <c r="P1963"/>
  <c r="N959"/>
  <c r="N1528"/>
  <c r="O2293"/>
  <c r="R2226"/>
  <c r="B2468"/>
  <c r="A2468"/>
  <c r="P2283"/>
  <c r="D2323"/>
  <c r="A2471"/>
  <c r="R2478"/>
  <c r="L2541"/>
  <c r="D2342"/>
  <c r="P2217"/>
  <c r="A2143"/>
  <c r="R2308"/>
  <c r="L2134"/>
  <c r="P2057"/>
  <c r="O1806"/>
  <c r="Q2495"/>
  <c r="N2432"/>
  <c r="L2527"/>
  <c r="R2454"/>
  <c r="D2523"/>
  <c r="L2512"/>
  <c r="A1866"/>
  <c r="N1315"/>
  <c r="B1786"/>
  <c r="B1570"/>
  <c r="A2233"/>
  <c r="L2434"/>
  <c r="B2376"/>
  <c r="D2011"/>
  <c r="D2413"/>
  <c r="R2442"/>
  <c r="B2023"/>
  <c r="P2526"/>
  <c r="A2479"/>
  <c r="R2490"/>
  <c r="B1911"/>
  <c r="B2361"/>
  <c r="N2201"/>
  <c r="Q2575"/>
  <c r="Q2588"/>
  <c r="Q1602"/>
  <c r="L2191"/>
  <c r="B1964"/>
  <c r="N1605"/>
  <c r="D2415"/>
  <c r="A1982"/>
  <c r="A1916"/>
  <c r="Q2458"/>
  <c r="P2073"/>
  <c r="D2563"/>
  <c r="L2520"/>
  <c r="L2518"/>
  <c r="D2212"/>
  <c r="O1780"/>
  <c r="L2360"/>
  <c r="Q2348"/>
  <c r="N2414"/>
  <c r="Q2468"/>
  <c r="A2417"/>
  <c r="L2239"/>
  <c r="A2189"/>
  <c r="A1648"/>
  <c r="B1865"/>
  <c r="D1931"/>
  <c r="A2066"/>
  <c r="B2522"/>
  <c r="N2477"/>
  <c r="N2218"/>
  <c r="D2259"/>
  <c r="Q2425"/>
  <c r="N2066"/>
  <c r="R2506"/>
  <c r="B2485"/>
  <c r="O2112"/>
  <c r="O2368"/>
  <c r="Q2550"/>
  <c r="O1453"/>
  <c r="R1720"/>
  <c r="R2263"/>
  <c r="N2355"/>
  <c r="L2450"/>
  <c r="Q2579"/>
  <c r="O2138"/>
  <c r="D1501"/>
  <c r="D1978"/>
  <c r="B1843"/>
  <c r="D2119"/>
  <c r="Q2240"/>
  <c r="A2024"/>
  <c r="A2467"/>
  <c r="R2564"/>
  <c r="D2387"/>
  <c r="O1736"/>
  <c r="L2493"/>
  <c r="O1623"/>
  <c r="P2316"/>
  <c r="D2527"/>
  <c r="B2285"/>
  <c r="R2156"/>
  <c r="A2354"/>
  <c r="Q2480"/>
  <c r="R2481"/>
  <c r="B2076"/>
  <c r="B2069"/>
  <c r="L2294"/>
  <c r="P1362"/>
  <c r="P2009"/>
  <c r="L2463"/>
  <c r="O1432"/>
  <c r="N1781"/>
  <c r="D1737"/>
  <c r="N1795"/>
  <c r="A2012"/>
  <c r="L2118"/>
  <c r="L2596"/>
  <c r="P2103"/>
  <c r="O2262"/>
  <c r="B1683"/>
  <c r="N2417"/>
  <c r="N2419"/>
  <c r="P2586"/>
  <c r="P1589"/>
  <c r="B2155"/>
  <c r="R2431"/>
  <c r="B2311"/>
  <c r="Q1998"/>
  <c r="D2565"/>
  <c r="L2459"/>
  <c r="P2570"/>
  <c r="O2488"/>
  <c r="O1834"/>
  <c r="P2385"/>
  <c r="Q2430"/>
  <c r="B2579"/>
  <c r="A2576"/>
  <c r="Q2308"/>
  <c r="R2450"/>
  <c r="B1854"/>
  <c r="L1990"/>
  <c r="O1951"/>
  <c r="L1829"/>
  <c r="B2286"/>
  <c r="L1865"/>
  <c r="P2235"/>
  <c r="D2195"/>
  <c r="A2415"/>
  <c r="A2597"/>
  <c r="O1924"/>
  <c r="L2295"/>
  <c r="P1728"/>
  <c r="D2084"/>
  <c r="O1700"/>
  <c r="N1791"/>
  <c r="P2524"/>
  <c r="N2053"/>
  <c r="Q2002"/>
  <c r="Q2062"/>
  <c r="B2283"/>
  <c r="D2385"/>
  <c r="O2554"/>
  <c r="B2303"/>
  <c r="L2513"/>
  <c r="P1654"/>
  <c r="R1815"/>
  <c r="L1799"/>
  <c r="A1890"/>
  <c r="N2011"/>
  <c r="A1718"/>
  <c r="Q2556"/>
  <c r="B2428"/>
  <c r="O2289"/>
  <c r="R1964"/>
  <c r="N2073"/>
  <c r="O2474"/>
  <c r="P1440"/>
  <c r="N1869"/>
  <c r="R2217"/>
  <c r="O2150"/>
  <c r="Q2583"/>
  <c r="D2174"/>
  <c r="B2578"/>
  <c r="L1558"/>
  <c r="L2262"/>
  <c r="R2164"/>
  <c r="B2083"/>
  <c r="A2366"/>
  <c r="Q2549"/>
  <c r="B2291"/>
  <c r="P2492"/>
  <c r="B2524"/>
  <c r="B2127"/>
  <c r="B1800"/>
  <c r="A2299"/>
  <c r="D1793"/>
  <c r="A2130"/>
  <c r="L1661"/>
  <c r="D2267"/>
  <c r="R2422"/>
  <c r="B2051"/>
  <c r="N1429"/>
  <c r="L1939"/>
  <c r="A1660"/>
  <c r="O2547"/>
  <c r="Q2506"/>
  <c r="L2033"/>
  <c r="L2565"/>
  <c r="R1744"/>
  <c r="N2321"/>
  <c r="D2488"/>
  <c r="R2546"/>
  <c r="R2365"/>
  <c r="A2498"/>
  <c r="L2326"/>
  <c r="A2433"/>
  <c r="L2587"/>
  <c r="L2329"/>
  <c r="A1772"/>
  <c r="N1731"/>
  <c r="B2569"/>
  <c r="R2231"/>
  <c r="D2501"/>
  <c r="D2591"/>
  <c r="O2475"/>
  <c r="A1460"/>
  <c r="Q2283"/>
  <c r="P2383"/>
  <c r="D2459"/>
  <c r="O1750"/>
  <c r="N2217"/>
  <c r="O2052"/>
  <c r="A2303"/>
  <c r="L2575"/>
  <c r="N2472"/>
  <c r="P1908"/>
  <c r="R1639"/>
  <c r="Q1650"/>
  <c r="O2188"/>
  <c r="Q2586"/>
  <c r="A2581"/>
  <c r="D2393"/>
  <c r="Q2529"/>
  <c r="B1310"/>
  <c r="Q1796"/>
  <c r="B1745"/>
  <c r="N1958"/>
  <c r="R2391"/>
  <c r="N2402"/>
  <c r="P1511"/>
  <c r="Q1735"/>
  <c r="B2224"/>
  <c r="R2305"/>
  <c r="P2382"/>
  <c r="D2115"/>
  <c r="Q2314"/>
  <c r="P2422"/>
  <c r="O2548"/>
  <c r="D2497"/>
  <c r="A2305"/>
  <c r="Q2043"/>
  <c r="D2453"/>
  <c r="N2468"/>
  <c r="A1651"/>
  <c r="Q1763"/>
  <c r="Q2163"/>
  <c r="D2470"/>
  <c r="D1922"/>
  <c r="P2240"/>
  <c r="D2421"/>
  <c r="B1422"/>
  <c r="D1685"/>
  <c r="Q1667"/>
  <c r="B2509"/>
  <c r="O2182"/>
  <c r="Q2567"/>
  <c r="R2413"/>
  <c r="R2204"/>
  <c r="A2360"/>
  <c r="O2504"/>
  <c r="P1604"/>
  <c r="R1864"/>
  <c r="B1777"/>
  <c r="D2403"/>
  <c r="L1778"/>
  <c r="O2415"/>
  <c r="P2173"/>
  <c r="L2087"/>
  <c r="D1552"/>
  <c r="D1939"/>
  <c r="L1846"/>
  <c r="B2257"/>
  <c r="B1729"/>
  <c r="A2198"/>
  <c r="P1307"/>
  <c r="N1586"/>
  <c r="O2239"/>
  <c r="P1743"/>
  <c r="N2177"/>
  <c r="Q2245"/>
  <c r="D2277"/>
  <c r="O2180"/>
  <c r="Q2462"/>
  <c r="P1887"/>
  <c r="A1706"/>
  <c r="N2261"/>
  <c r="D1613"/>
  <c r="P1939"/>
  <c r="D2554"/>
  <c r="A2420"/>
  <c r="D2361"/>
  <c r="R2528"/>
  <c r="O2591"/>
  <c r="P2039"/>
  <c r="A2582"/>
  <c r="N2549"/>
  <c r="N1847"/>
  <c r="A2590"/>
  <c r="Q1764"/>
  <c r="P1548"/>
  <c r="B1660"/>
  <c r="N1719"/>
  <c r="Q1902"/>
  <c r="B2418"/>
  <c r="D2516"/>
  <c r="Q2409"/>
  <c r="O2010"/>
  <c r="A2030"/>
  <c r="N1901"/>
  <c r="P2519"/>
  <c r="B2475"/>
  <c r="P2390"/>
  <c r="D2097"/>
  <c r="A2372"/>
  <c r="D2585"/>
  <c r="A2125"/>
  <c r="O1800"/>
  <c r="Q1723"/>
  <c r="P1635"/>
  <c r="P2477"/>
  <c r="R2269"/>
  <c r="Q2493"/>
  <c r="A2224"/>
  <c r="R2437"/>
  <c r="R2419"/>
  <c r="R1854"/>
  <c r="R1892"/>
  <c r="R1333"/>
  <c r="Q1437"/>
  <c r="R1909"/>
  <c r="Q1658"/>
  <c r="P2169"/>
  <c r="N2268"/>
  <c r="N2465"/>
  <c r="D2445"/>
  <c r="A2244"/>
  <c r="B2477"/>
  <c r="D2430"/>
  <c r="B2310"/>
  <c r="N2552"/>
  <c r="B1406"/>
  <c r="R2144"/>
  <c r="L2154"/>
  <c r="A2298"/>
  <c r="A2412"/>
  <c r="D2113"/>
  <c r="P2578"/>
  <c r="Q2595"/>
  <c r="N2323"/>
  <c r="P2496"/>
  <c r="B2063"/>
  <c r="A2563"/>
  <c r="O1427"/>
  <c r="D1825"/>
  <c r="R2185"/>
  <c r="L2574"/>
  <c r="L2568"/>
  <c r="N2132"/>
  <c r="L1737"/>
  <c r="Q1627"/>
  <c r="P1953"/>
  <c r="L2322"/>
  <c r="N2438"/>
  <c r="Q2192"/>
  <c r="N2439"/>
  <c r="R2443"/>
  <c r="R2521"/>
  <c r="D2179"/>
  <c r="Q2238"/>
  <c r="L1373"/>
  <c r="N1954"/>
  <c r="L2022"/>
  <c r="N1907"/>
  <c r="A2190"/>
  <c r="A2552"/>
  <c r="A2390"/>
  <c r="R2361"/>
  <c r="L1844"/>
  <c r="P1806"/>
  <c r="B1592"/>
  <c r="R2337"/>
  <c r="Q2572"/>
  <c r="R2177"/>
  <c r="Q1990"/>
  <c r="Q1681"/>
  <c r="P1655"/>
  <c r="Q1309"/>
  <c r="Q2028"/>
  <c r="O2144"/>
  <c r="B2596"/>
  <c r="P1983"/>
  <c r="A2290"/>
  <c r="N2525"/>
  <c r="D2574"/>
  <c r="D2026"/>
  <c r="R2315"/>
  <c r="R2169"/>
  <c r="L2427"/>
  <c r="B2215"/>
  <c r="R2266"/>
  <c r="Q2465"/>
  <c r="L1732"/>
  <c r="D2318"/>
  <c r="N1679"/>
  <c r="L1697"/>
  <c r="B2251"/>
  <c r="A2492"/>
  <c r="O2543"/>
  <c r="P2550"/>
  <c r="Q2300"/>
  <c r="R1652"/>
  <c r="A1923"/>
  <c r="N1705"/>
  <c r="L1655"/>
  <c r="Q2158"/>
  <c r="D2319"/>
  <c r="N2575"/>
  <c r="L2546"/>
  <c r="D2560"/>
  <c r="Q2213"/>
  <c r="N2320"/>
  <c r="R1619"/>
  <c r="O1992"/>
  <c r="N1917"/>
  <c r="Q2427"/>
  <c r="P1554"/>
  <c r="N1674"/>
  <c r="D1911"/>
  <c r="N1959"/>
  <c r="B2131"/>
  <c r="L2205"/>
  <c r="N2243"/>
  <c r="R1648"/>
  <c r="O2558"/>
  <c r="Q2282"/>
  <c r="P2429"/>
  <c r="L2337"/>
  <c r="N2521"/>
  <c r="R2135"/>
  <c r="N1642"/>
  <c r="B2033"/>
  <c r="Q1966"/>
  <c r="L2109"/>
  <c r="A2426"/>
  <c r="Q1615"/>
  <c r="O2192"/>
  <c r="L1868"/>
  <c r="L2226"/>
  <c r="P2326"/>
  <c r="Q2542"/>
  <c r="O2461"/>
  <c r="L2063"/>
  <c r="B2091"/>
  <c r="R2501"/>
  <c r="O1966"/>
  <c r="P2365"/>
  <c r="P1413"/>
  <c r="D2146"/>
  <c r="R2028"/>
  <c r="P2433"/>
  <c r="Q2362"/>
  <c r="L2219"/>
  <c r="N2367"/>
  <c r="A2526"/>
  <c r="P2158"/>
  <c r="N1906"/>
  <c r="O2047"/>
  <c r="Q2048"/>
  <c r="P2248"/>
  <c r="B2467"/>
  <c r="L2455"/>
  <c r="O1867"/>
  <c r="B2013"/>
  <c r="N1629"/>
  <c r="R2129"/>
  <c r="O2549"/>
  <c r="O2588"/>
  <c r="D1933"/>
  <c r="D2542"/>
  <c r="L2504"/>
  <c r="P1787"/>
  <c r="A2335"/>
  <c r="A2116"/>
  <c r="A2489"/>
  <c r="L2515"/>
  <c r="N1979"/>
  <c r="A1878"/>
  <c r="B2267"/>
  <c r="R2578"/>
  <c r="N1834"/>
  <c r="N2039"/>
  <c r="Q2350"/>
  <c r="R2496"/>
  <c r="O1686"/>
  <c r="R2001"/>
  <c r="R2576"/>
  <c r="N1796"/>
  <c r="B2125"/>
  <c r="N2222"/>
  <c r="R2401"/>
  <c r="O2020"/>
  <c r="R2201"/>
  <c r="A2555"/>
  <c r="R2299"/>
  <c r="O2522"/>
  <c r="L2193"/>
  <c r="O1353"/>
  <c r="D1935"/>
  <c r="R1816"/>
  <c r="N2509"/>
  <c r="O2042"/>
  <c r="O2352"/>
  <c r="P2556"/>
  <c r="N2436"/>
  <c r="N1912"/>
  <c r="B1732"/>
  <c r="R1800"/>
  <c r="P1889"/>
  <c r="P1747"/>
  <c r="O1915"/>
  <c r="B2439"/>
  <c r="A1638"/>
  <c r="N2568"/>
  <c r="P1634"/>
  <c r="L1707"/>
  <c r="P1964"/>
  <c r="Q2000"/>
  <c r="B1524"/>
  <c r="B1827"/>
  <c r="O1866"/>
  <c r="A2006"/>
  <c r="Q2142"/>
  <c r="N2531"/>
  <c r="O2142"/>
  <c r="R2512"/>
  <c r="N2573"/>
  <c r="N2583"/>
  <c r="O1648"/>
  <c r="B1883"/>
  <c r="L2289"/>
  <c r="P2564"/>
  <c r="D2057"/>
  <c r="R2558"/>
  <c r="A2231"/>
  <c r="O2160"/>
  <c r="D2211"/>
  <c r="O2088"/>
  <c r="Q2551"/>
  <c r="Q2393"/>
  <c r="A2585"/>
  <c r="Q2539"/>
  <c r="D1656"/>
  <c r="O2263"/>
  <c r="N2005"/>
  <c r="R2583"/>
  <c r="A2014"/>
  <c r="P2415"/>
  <c r="D2265"/>
  <c r="P2225"/>
  <c r="R2568"/>
  <c r="D2590"/>
  <c r="P2210"/>
  <c r="Q1787"/>
  <c r="R2402"/>
  <c r="O1803"/>
  <c r="B1957"/>
  <c r="Q2369"/>
  <c r="L2061"/>
  <c r="O2501"/>
  <c r="O2540"/>
  <c r="R2492"/>
  <c r="B2564"/>
  <c r="Q2374"/>
  <c r="B2412"/>
  <c r="B1617"/>
  <c r="D2573"/>
  <c r="A2069"/>
  <c r="P1733"/>
  <c r="R1987"/>
  <c r="A2369"/>
  <c r="P2449"/>
  <c r="L2241"/>
  <c r="Q2461"/>
  <c r="A2594"/>
  <c r="O1854"/>
  <c r="R2095"/>
  <c r="B2562"/>
  <c r="D2592"/>
  <c r="Q1925"/>
  <c r="A1728"/>
  <c r="A1630"/>
  <c r="A2092"/>
  <c r="Q2535"/>
  <c r="D1644"/>
  <c r="D2353"/>
  <c r="N1662"/>
  <c r="O2199"/>
  <c r="B1785"/>
  <c r="P2421"/>
  <c r="O1786"/>
  <c r="O2423"/>
  <c r="P2121"/>
  <c r="D2442"/>
  <c r="R2524"/>
  <c r="O1950"/>
  <c r="D2273"/>
  <c r="L1932"/>
  <c r="L1791"/>
  <c r="O2337"/>
  <c r="Q1918"/>
  <c r="D2531"/>
  <c r="D2454"/>
  <c r="L2532"/>
  <c r="N1221"/>
  <c r="A1939"/>
  <c r="O1940"/>
  <c r="A1912"/>
  <c r="P2395"/>
  <c r="O2334"/>
  <c r="O1698"/>
  <c r="O2300"/>
  <c r="R2560"/>
  <c r="N1776"/>
  <c r="L1576"/>
  <c r="Q2508"/>
  <c r="A2506"/>
  <c r="P1899"/>
  <c r="O1798"/>
  <c r="D2438"/>
  <c r="N2385"/>
  <c r="L1788"/>
  <c r="P1831"/>
  <c r="A1610"/>
  <c r="P2247"/>
  <c r="N2485"/>
  <c r="R1985"/>
  <c r="D2017"/>
  <c r="L1489"/>
  <c r="D1853"/>
  <c r="P2242"/>
  <c r="B2486"/>
  <c r="N2297"/>
  <c r="P2509"/>
  <c r="R2489"/>
  <c r="L1825"/>
  <c r="D2596"/>
  <c r="O2216"/>
  <c r="N2134"/>
  <c r="O2383"/>
  <c r="B1889"/>
  <c r="P2466"/>
  <c r="Q2359"/>
  <c r="O2495"/>
  <c r="Q2424"/>
  <c r="D2241"/>
  <c r="B1654"/>
  <c r="Q2241"/>
  <c r="Q2305"/>
  <c r="L2117"/>
  <c r="B2073"/>
  <c r="R2235"/>
  <c r="R1588"/>
  <c r="Q1797"/>
  <c r="R2064"/>
  <c r="P1855"/>
  <c r="Q2292"/>
  <c r="A1658"/>
  <c r="Q2481"/>
  <c r="R2483"/>
  <c r="N2353"/>
  <c r="L2567"/>
  <c r="A1934"/>
  <c r="P2471"/>
  <c r="D2539"/>
  <c r="L2263"/>
  <c r="A1949"/>
  <c r="R1907"/>
  <c r="R2363"/>
  <c r="Q2413"/>
  <c r="P2277"/>
  <c r="L1349"/>
  <c r="O2308"/>
  <c r="R1337"/>
  <c r="A2325"/>
  <c r="D2118"/>
  <c r="N2384"/>
  <c r="B2153"/>
  <c r="P2287"/>
  <c r="A2445"/>
  <c r="L2023"/>
  <c r="R2515"/>
  <c r="Q2367"/>
  <c r="O968"/>
  <c r="D1600"/>
  <c r="P1649"/>
  <c r="L2214"/>
  <c r="N1627"/>
  <c r="P2379"/>
  <c r="O2228"/>
  <c r="Q2391"/>
  <c r="O1837"/>
  <c r="L2076"/>
  <c r="O1632"/>
  <c r="N1843"/>
  <c r="R1927"/>
  <c r="L1773"/>
  <c r="R2592"/>
  <c r="O2153"/>
  <c r="N2362"/>
  <c r="B2234"/>
  <c r="L1993"/>
  <c r="N2021"/>
  <c r="A2186"/>
  <c r="Q2206"/>
  <c r="P2325"/>
  <c r="L2039"/>
  <c r="O2420"/>
  <c r="Q2401"/>
  <c r="L2225"/>
  <c r="D2491"/>
  <c r="L2355"/>
  <c r="Q2075"/>
  <c r="L1977"/>
  <c r="D2405"/>
  <c r="N2587"/>
  <c r="D1536"/>
  <c r="Q1914"/>
  <c r="L1901"/>
  <c r="D2406"/>
  <c r="L2598"/>
  <c r="B1885"/>
  <c r="D1981"/>
  <c r="B1467"/>
  <c r="B1538"/>
  <c r="Q1890"/>
  <c r="B2413"/>
  <c r="D2067"/>
  <c r="D2580"/>
  <c r="L2095"/>
  <c r="P2261"/>
  <c r="A2411"/>
  <c r="O2122"/>
  <c r="P1666"/>
  <c r="N1644"/>
  <c r="B1665"/>
  <c r="D2255"/>
  <c r="O1770"/>
  <c r="O2566"/>
  <c r="P2562"/>
  <c r="D2099"/>
  <c r="L2388"/>
  <c r="Q1752"/>
  <c r="P1767"/>
  <c r="R1298"/>
  <c r="O1744"/>
  <c r="R2077"/>
  <c r="L2496"/>
  <c r="D1876"/>
  <c r="P1950"/>
  <c r="Q1819"/>
  <c r="L1665"/>
  <c r="B2563"/>
  <c r="O2439"/>
  <c r="R2387"/>
  <c r="Q2473"/>
  <c r="L2271"/>
  <c r="A2166"/>
  <c r="A2453"/>
  <c r="A2070"/>
  <c r="D2073"/>
  <c r="D2375"/>
  <c r="A2466"/>
  <c r="N2592"/>
  <c r="Q1358"/>
  <c r="N2186"/>
  <c r="N1633"/>
  <c r="N2271"/>
  <c r="B2429"/>
  <c r="O2580"/>
  <c r="L2375"/>
  <c r="D2449"/>
  <c r="Q2454"/>
  <c r="A2222"/>
  <c r="R1425"/>
  <c r="Q2255"/>
  <c r="A2395"/>
  <c r="R1442"/>
  <c r="L1863"/>
  <c r="B1673"/>
  <c r="R2291"/>
  <c r="R1684"/>
  <c r="B2351"/>
  <c r="O2596"/>
  <c r="N2565"/>
  <c r="N2588"/>
  <c r="O2517"/>
  <c r="B1587"/>
  <c r="L2393"/>
  <c r="R1365"/>
  <c r="R2246"/>
  <c r="L1647"/>
  <c r="D2424"/>
  <c r="Q2290"/>
  <c r="B2515"/>
  <c r="D2005"/>
  <c r="A2567"/>
  <c r="P2571"/>
  <c r="O2226"/>
  <c r="O2550"/>
  <c r="N2289"/>
  <c r="D2594"/>
  <c r="O2159"/>
  <c r="A2404"/>
  <c r="D2001"/>
  <c r="L2562"/>
  <c r="O2499"/>
  <c r="O2140"/>
  <c r="B1034"/>
  <c r="A1611"/>
  <c r="O1660"/>
  <c r="P1827"/>
  <c r="N1643"/>
  <c r="L2261"/>
  <c r="R2395"/>
  <c r="L2419"/>
  <c r="A2084"/>
  <c r="R1792"/>
  <c r="R2569"/>
  <c r="O1865"/>
  <c r="Q1807"/>
  <c r="N2127"/>
  <c r="O1790"/>
  <c r="B2426"/>
  <c r="A2441"/>
  <c r="A2514"/>
  <c r="R2498"/>
  <c r="D1808"/>
  <c r="O1999"/>
  <c r="Q1738"/>
  <c r="R2285"/>
  <c r="O2288"/>
  <c r="Q2299"/>
  <c r="A2446"/>
  <c r="D2197"/>
  <c r="Q2058"/>
  <c r="R2527"/>
  <c r="A2058"/>
  <c r="D2347"/>
  <c r="A2266"/>
  <c r="P2448"/>
  <c r="P1967"/>
  <c r="L2436"/>
  <c r="N1399"/>
  <c r="D1705"/>
  <c r="O2048"/>
  <c r="A2515"/>
  <c r="L2472"/>
  <c r="D1352"/>
  <c r="O2385"/>
  <c r="O1369"/>
  <c r="D1743"/>
  <c r="R1936"/>
  <c r="A2520"/>
  <c r="A2282"/>
  <c r="O2360"/>
  <c r="A2120"/>
  <c r="A2380"/>
  <c r="L2474"/>
  <c r="O2186"/>
  <c r="L1459"/>
  <c r="N1778"/>
  <c r="O1928"/>
  <c r="N1667"/>
  <c r="N1819"/>
  <c r="A2456"/>
  <c r="L2305"/>
  <c r="O2078"/>
  <c r="L1452"/>
  <c r="O1595"/>
  <c r="P1805"/>
  <c r="N2061"/>
  <c r="L1746"/>
  <c r="L2284"/>
  <c r="O2004"/>
  <c r="B1676"/>
  <c r="D1741"/>
  <c r="D1591"/>
  <c r="D2175"/>
  <c r="D2159"/>
  <c r="B2307"/>
  <c r="B2505"/>
  <c r="A2361"/>
  <c r="Q2190"/>
  <c r="O2284"/>
  <c r="O2433"/>
  <c r="P2143"/>
  <c r="B2595"/>
  <c r="O1407"/>
  <c r="D1855"/>
  <c r="Q2562"/>
  <c r="A2529"/>
  <c r="O2597"/>
  <c r="R2434"/>
  <c r="A2078"/>
  <c r="P1375"/>
  <c r="O1631"/>
  <c r="B1699"/>
  <c r="N2307"/>
  <c r="N2101"/>
  <c r="N2518"/>
  <c r="O2395"/>
  <c r="B2572"/>
  <c r="A2338"/>
  <c r="Q1868"/>
  <c r="D1997"/>
  <c r="B1948"/>
  <c r="D2086"/>
  <c r="D2407"/>
  <c r="N2155"/>
  <c r="N1897"/>
  <c r="A2264"/>
  <c r="Q2400"/>
  <c r="L2231"/>
  <c r="B1900"/>
  <c r="B1893"/>
  <c r="N1937"/>
  <c r="N1288"/>
  <c r="B2461"/>
  <c r="R2345"/>
  <c r="P1804"/>
  <c r="L2368"/>
  <c r="D1617"/>
  <c r="R2352"/>
  <c r="P2522"/>
  <c r="B2497"/>
  <c r="L2594"/>
  <c r="O2030"/>
  <c r="L2404"/>
  <c r="A2472"/>
  <c r="R2087"/>
  <c r="L2270"/>
  <c r="L2041"/>
  <c r="R2509"/>
  <c r="A1838"/>
  <c r="P2423"/>
  <c r="P2481"/>
  <c r="A2148"/>
  <c r="A1781"/>
  <c r="R1787"/>
  <c r="D2231"/>
  <c r="Q2564"/>
  <c r="A2124"/>
  <c r="P1934"/>
  <c r="P2520"/>
  <c r="A1295"/>
  <c r="R2017"/>
  <c r="B2129"/>
  <c r="B2223"/>
  <c r="A1962"/>
  <c r="B2115"/>
  <c r="O2442"/>
  <c r="A2566"/>
  <c r="D2229"/>
  <c r="L1669"/>
  <c r="N2590"/>
  <c r="P2074"/>
  <c r="B2306"/>
  <c r="P1811"/>
  <c r="L2170"/>
  <c r="B2111"/>
  <c r="O2132"/>
  <c r="L2315"/>
  <c r="N2412"/>
  <c r="O1576"/>
  <c r="D1771"/>
  <c r="Q2087"/>
  <c r="A1668"/>
  <c r="Q1639"/>
  <c r="D1857"/>
  <c r="A2392"/>
  <c r="D2293"/>
  <c r="A1487"/>
  <c r="B2074"/>
  <c r="Q1939"/>
  <c r="L2292"/>
  <c r="L2037"/>
  <c r="O2062"/>
  <c r="A2254"/>
  <c r="B2401"/>
  <c r="R2133"/>
  <c r="O2084"/>
  <c r="P2133"/>
  <c r="L2523"/>
  <c r="Q2160"/>
  <c r="Q2510"/>
  <c r="R2457"/>
  <c r="D2311"/>
  <c r="A2496"/>
  <c r="L2243"/>
  <c r="Q2068"/>
  <c r="O1974"/>
  <c r="D1344"/>
  <c r="Q1687"/>
  <c r="B1809"/>
  <c r="Q2128"/>
  <c r="L1709"/>
  <c r="N2113"/>
  <c r="Q2250"/>
  <c r="D2466"/>
  <c r="A2442"/>
  <c r="D1789"/>
  <c r="B1923"/>
  <c r="O2530"/>
  <c r="N1932"/>
  <c r="Q1941"/>
  <c r="R1823"/>
  <c r="R1651"/>
  <c r="N2135"/>
  <c r="D2309"/>
  <c r="Q1934"/>
  <c r="R2595"/>
  <c r="L2421"/>
  <c r="N2526"/>
  <c r="D2417"/>
  <c r="R2309"/>
  <c r="L2031"/>
  <c r="D2301"/>
  <c r="R2477"/>
  <c r="P2403"/>
  <c r="N2265"/>
  <c r="Q1725"/>
  <c r="O1287"/>
  <c r="R1641"/>
  <c r="N1689"/>
  <c r="N1671"/>
  <c r="N2093"/>
  <c r="N2333"/>
  <c r="D1983"/>
  <c r="A2509"/>
  <c r="O2304"/>
  <c r="D2584"/>
  <c r="R2534"/>
  <c r="Q2599"/>
  <c r="B1206"/>
  <c r="Q1665"/>
  <c r="D1595"/>
  <c r="R2136"/>
  <c r="R1963"/>
  <c r="L1826"/>
  <c r="R1267"/>
  <c r="B2302"/>
  <c r="L2308"/>
  <c r="B2163"/>
  <c r="N2564"/>
  <c r="O1665"/>
  <c r="A1871"/>
  <c r="B2308"/>
  <c r="A1672"/>
  <c r="L1670"/>
  <c r="R2400"/>
  <c r="Q2491"/>
  <c r="N2469"/>
  <c r="P2394"/>
  <c r="Q2358"/>
  <c r="Q2274"/>
  <c r="O2002"/>
  <c r="R2205"/>
  <c r="A2410"/>
  <c r="O2358"/>
  <c r="A2409"/>
  <c r="L2500"/>
  <c r="O2034"/>
  <c r="A1722"/>
  <c r="L1946"/>
  <c r="N2357"/>
  <c r="L2503"/>
  <c r="N2593"/>
  <c r="N2476"/>
  <c r="Q2201"/>
  <c r="N2336"/>
  <c r="R2471"/>
  <c r="P2323"/>
  <c r="Q2371"/>
  <c r="A2406"/>
  <c r="O2108"/>
  <c r="Q2597"/>
  <c r="A1575"/>
  <c r="O2409"/>
  <c r="L2235"/>
  <c r="L1804"/>
  <c r="B2132"/>
  <c r="B1715"/>
  <c r="N2312"/>
  <c r="P1807"/>
  <c r="A1682"/>
  <c r="B2169"/>
  <c r="O2330"/>
  <c r="Q2304"/>
  <c r="P2554"/>
  <c r="L2584"/>
  <c r="R2420"/>
  <c r="R2518"/>
  <c r="L2557"/>
  <c r="L2479"/>
  <c r="R2274"/>
  <c r="Q2228"/>
  <c r="O1100"/>
  <c r="N1988"/>
  <c r="Q2008"/>
  <c r="B1739"/>
  <c r="N1697"/>
  <c r="N2131"/>
  <c r="A1964"/>
  <c r="A1946"/>
  <c r="A2102"/>
  <c r="Q2532"/>
  <c r="A2454"/>
  <c r="R2079"/>
  <c r="L2487"/>
  <c r="B1169"/>
  <c r="P1692"/>
  <c r="O2017"/>
  <c r="R2052"/>
  <c r="B1795"/>
  <c r="N2327"/>
  <c r="A1833"/>
  <c r="O2371"/>
  <c r="A2034"/>
  <c r="L2053"/>
  <c r="R2491"/>
  <c r="D1678"/>
  <c r="B2020"/>
  <c r="O2031"/>
  <c r="Q1840"/>
  <c r="B2065"/>
  <c r="D2583"/>
  <c r="O2480"/>
  <c r="A1870"/>
  <c r="A2042"/>
  <c r="L1721"/>
  <c r="O2519"/>
  <c r="L2477"/>
  <c r="A2505"/>
  <c r="D2433"/>
  <c r="A2450"/>
  <c r="R2415"/>
  <c r="B2499"/>
  <c r="A2208"/>
  <c r="N2524"/>
  <c r="D1413"/>
  <c r="L2242"/>
  <c r="R2239"/>
  <c r="R2548"/>
  <c r="P2372"/>
  <c r="B1632"/>
  <c r="D2483"/>
  <c r="A2434"/>
  <c r="P1466"/>
  <c r="Q2009"/>
  <c r="D2102"/>
  <c r="R1629"/>
  <c r="B1953"/>
  <c r="N2071"/>
  <c r="R2036"/>
  <c r="P2117"/>
  <c r="N1723"/>
  <c r="O2342"/>
  <c r="L2138"/>
  <c r="O2455"/>
  <c r="L2401"/>
  <c r="R2529"/>
  <c r="Q2528"/>
  <c r="D2337"/>
  <c r="R2577"/>
  <c r="P2314"/>
  <c r="A2154"/>
  <c r="A2481"/>
  <c r="B2547"/>
  <c r="R2473"/>
  <c r="B1623"/>
  <c r="N1865"/>
  <c r="D2220"/>
  <c r="N2041"/>
  <c r="B2365"/>
  <c r="O2497"/>
  <c r="A2523"/>
  <c r="Q2432"/>
  <c r="D2145"/>
  <c r="R1924"/>
  <c r="Q1707"/>
  <c r="R2494"/>
  <c r="D1755"/>
  <c r="N2373"/>
  <c r="Q2545"/>
  <c r="O1967"/>
  <c r="Q2034"/>
  <c r="B2371"/>
  <c r="L2402"/>
  <c r="B2516"/>
  <c r="N1619"/>
  <c r="R2553"/>
  <c r="A2340"/>
  <c r="L1989"/>
  <c r="L2217"/>
  <c r="A2457"/>
  <c r="L1690"/>
  <c r="Q1579"/>
  <c r="L1651"/>
  <c r="R1771"/>
  <c r="R2057"/>
  <c r="L2517"/>
  <c r="L2538"/>
  <c r="Q2066"/>
  <c r="Q2574"/>
  <c r="O2035"/>
  <c r="Q2584"/>
  <c r="A1440"/>
  <c r="P1641"/>
  <c r="P2375"/>
  <c r="O2564"/>
  <c r="O1734"/>
  <c r="Q2547"/>
  <c r="P2157"/>
  <c r="Q1801"/>
  <c r="D2266"/>
  <c r="L1631"/>
  <c r="Q1663"/>
  <c r="P2049"/>
  <c r="Q2235"/>
  <c r="R2288"/>
  <c r="P2215"/>
  <c r="P2198"/>
  <c r="Q1213"/>
  <c r="L1719"/>
  <c r="O2257"/>
  <c r="N1727"/>
  <c r="Q2078"/>
  <c r="A1904"/>
  <c r="P2535"/>
  <c r="L2494"/>
  <c r="D2397"/>
  <c r="N2467"/>
  <c r="R2157"/>
  <c r="N1913"/>
  <c r="D2494"/>
  <c r="Q2164"/>
  <c r="A1742"/>
  <c r="A2106"/>
  <c r="B2295"/>
  <c r="R2357"/>
  <c r="A992"/>
  <c r="N1666"/>
  <c r="Q2015"/>
  <c r="P2155"/>
  <c r="N2125"/>
  <c r="B2571"/>
  <c r="L2425"/>
  <c r="P2125"/>
  <c r="R2589"/>
  <c r="D2258"/>
  <c r="Q2242"/>
  <c r="Q2416"/>
  <c r="B1936"/>
  <c r="D1553"/>
  <c r="D1799"/>
  <c r="P1937"/>
  <c r="O1555"/>
  <c r="A1922"/>
  <c r="P2163"/>
  <c r="A2524"/>
  <c r="N2561"/>
  <c r="R2097"/>
  <c r="B2568"/>
  <c r="L2099"/>
  <c r="N2259"/>
  <c r="O1878"/>
  <c r="P2281"/>
  <c r="L1906"/>
  <c r="Q2589"/>
  <c r="R2198"/>
  <c r="N1590"/>
  <c r="L2312"/>
  <c r="O2095"/>
  <c r="R1556"/>
  <c r="B2368"/>
  <c r="Q2379"/>
  <c r="B2273"/>
  <c r="N2251"/>
  <c r="O2500"/>
  <c r="O2586"/>
  <c r="A2076"/>
  <c r="L2583"/>
  <c r="D1346"/>
  <c r="O1430"/>
  <c r="D2098"/>
  <c r="R2344"/>
  <c r="R2383"/>
  <c r="A1855"/>
  <c r="R1589"/>
  <c r="P2595"/>
  <c r="A2436"/>
  <c r="O2498"/>
  <c r="B1798"/>
  <c r="R1221"/>
  <c r="P1809"/>
  <c r="Q1679"/>
  <c r="O2007"/>
  <c r="B2448"/>
  <c r="A2497"/>
  <c r="D2507"/>
  <c r="N2211"/>
  <c r="L1913"/>
  <c r="N2535"/>
  <c r="Q2332"/>
  <c r="P2257"/>
  <c r="O2451"/>
  <c r="N2471"/>
  <c r="B2388"/>
  <c r="N2556"/>
  <c r="L1706"/>
  <c r="L1725"/>
  <c r="B2410"/>
  <c r="N2463"/>
  <c r="P2097"/>
  <c r="A2511"/>
  <c r="A2598"/>
  <c r="R2202"/>
  <c r="L1783"/>
  <c r="D2551"/>
  <c r="A1822"/>
  <c r="Q2026"/>
  <c r="B2460"/>
  <c r="D2409"/>
  <c r="D2093"/>
  <c r="O1567"/>
  <c r="R2511"/>
  <c r="O2390"/>
  <c r="P1555"/>
  <c r="Q2145"/>
  <c r="R1920"/>
  <c r="L1560"/>
  <c r="P1945"/>
  <c r="A1988"/>
  <c r="Q2091"/>
  <c r="Q2375"/>
  <c r="R2336"/>
  <c r="A2332"/>
  <c r="Q2441"/>
  <c r="Q2090"/>
  <c r="P2127"/>
  <c r="L2001"/>
  <c r="L2415"/>
  <c r="R1715"/>
  <c r="O2098"/>
  <c r="A2551"/>
  <c r="B1447"/>
  <c r="L1811"/>
  <c r="R1705"/>
  <c r="Q1839"/>
  <c r="Q1766"/>
  <c r="L2045"/>
  <c r="Q1659"/>
  <c r="N2504"/>
  <c r="D2518"/>
  <c r="R2061"/>
  <c r="B2341"/>
  <c r="L2550"/>
  <c r="D1944"/>
  <c r="N2140"/>
  <c r="P2310"/>
  <c r="R2254"/>
  <c r="Q1970"/>
  <c r="O2514"/>
  <c r="O1712"/>
  <c r="A2257"/>
  <c r="Q2124"/>
  <c r="A2418"/>
  <c r="O1695"/>
  <c r="L2212"/>
  <c r="D1707"/>
  <c r="R1672"/>
  <c r="L1818"/>
  <c r="N2183"/>
  <c r="A1778"/>
  <c r="L1969"/>
  <c r="O2382"/>
  <c r="L2055"/>
  <c r="R2295"/>
  <c r="A2469"/>
  <c r="L2468"/>
  <c r="A22"/>
  <c r="Q2531"/>
  <c r="R2065"/>
  <c r="A1726"/>
  <c r="A2054"/>
  <c r="Q2403"/>
  <c r="L1428"/>
  <c r="A2283"/>
  <c r="O1690"/>
  <c r="D2059"/>
  <c r="Q1857"/>
  <c r="A2221"/>
  <c r="B1731"/>
  <c r="N2520"/>
  <c r="N1830"/>
  <c r="O1459"/>
  <c r="Q1943"/>
  <c r="P1701"/>
  <c r="D1849"/>
  <c r="L1858"/>
  <c r="N2019"/>
  <c r="R2245"/>
  <c r="Q1822"/>
  <c r="R2379"/>
  <c r="O2321"/>
  <c r="D2219"/>
  <c r="A2393"/>
  <c r="L2551"/>
  <c r="A2394"/>
  <c r="D2474"/>
  <c r="L2599"/>
  <c r="P2153"/>
  <c r="B2255"/>
  <c r="D2260"/>
  <c r="R2039"/>
  <c r="P2181"/>
  <c r="P1584"/>
  <c r="P1639"/>
  <c r="Q2422"/>
  <c r="R2418"/>
  <c r="A2580"/>
  <c r="B2542"/>
  <c r="L2453"/>
  <c r="R2117"/>
  <c r="O2450"/>
  <c r="D2570"/>
  <c r="A2112"/>
  <c r="O2102"/>
  <c r="D2000"/>
  <c r="N2581"/>
  <c r="L2593"/>
  <c r="L1755"/>
  <c r="A2180"/>
  <c r="L2165"/>
  <c r="P2295"/>
  <c r="R1827"/>
  <c r="N2545"/>
  <c r="B2067"/>
  <c r="R2081"/>
  <c r="Q1931"/>
  <c r="N2474"/>
  <c r="O2008"/>
  <c r="N2085"/>
  <c r="R2469"/>
  <c r="P1324"/>
  <c r="L1975"/>
  <c r="O2248"/>
  <c r="L2345"/>
  <c r="Q1755"/>
  <c r="N2121"/>
  <c r="O2570"/>
  <c r="P2322"/>
  <c r="R2453"/>
  <c r="P2239"/>
  <c r="P1740"/>
  <c r="R2242"/>
  <c r="N2332"/>
  <c r="L2073"/>
  <c r="B2357"/>
  <c r="N2536"/>
  <c r="O2174"/>
  <c r="L2452"/>
  <c r="O1314"/>
  <c r="D2382"/>
  <c r="B1633"/>
  <c r="N2212"/>
  <c r="B2456"/>
  <c r="P2259"/>
  <c r="L1300"/>
  <c r="L1883"/>
  <c r="Q1992"/>
  <c r="P2171"/>
  <c r="R1916"/>
  <c r="N2013"/>
  <c r="R2229"/>
  <c r="N2508"/>
  <c r="O1954"/>
  <c r="N2260"/>
  <c r="P2374"/>
  <c r="L2535"/>
  <c r="P2424"/>
  <c r="N2562"/>
  <c r="B2227"/>
  <c r="P2589"/>
  <c r="R2085"/>
  <c r="N2515"/>
  <c r="P685"/>
  <c r="O1644"/>
  <c r="B2452"/>
  <c r="R2545"/>
  <c r="N2369"/>
  <c r="L1793"/>
  <c r="B1368"/>
  <c r="N2138"/>
  <c r="Q2361"/>
  <c r="N2147"/>
  <c r="A2202"/>
  <c r="N2422"/>
  <c r="R2377"/>
  <c r="R2550"/>
  <c r="A1862"/>
  <c r="O1920"/>
  <c r="P2015"/>
  <c r="B1780"/>
  <c r="D2344"/>
  <c r="D2287"/>
  <c r="A1774"/>
  <c r="B2343"/>
  <c r="D2149"/>
  <c r="P2229"/>
  <c r="L2571"/>
  <c r="O1241"/>
  <c r="R1874"/>
  <c r="B1725"/>
  <c r="A2311"/>
  <c r="O1742"/>
  <c r="R2004"/>
  <c r="P2255"/>
  <c r="O2429"/>
  <c r="R1472"/>
  <c r="P1942"/>
  <c r="L1774"/>
  <c r="P1623"/>
  <c r="A2218"/>
  <c r="P2406"/>
  <c r="A2473"/>
  <c r="P2161"/>
  <c r="A2080"/>
  <c r="L2501"/>
  <c r="B2455"/>
  <c r="A2588"/>
  <c r="A2052"/>
  <c r="P2226"/>
  <c r="A1782"/>
  <c r="R2557"/>
  <c r="P1250"/>
  <c r="L2277"/>
  <c r="B2281"/>
  <c r="A2574"/>
  <c r="D1551"/>
  <c r="A2540"/>
  <c r="O1673"/>
  <c r="Q1656"/>
  <c r="Q1778"/>
  <c r="O1614"/>
  <c r="P2425"/>
  <c r="L2576"/>
  <c r="P2598"/>
  <c r="D2506"/>
  <c r="P2597"/>
  <c r="A2199"/>
  <c r="B1855"/>
  <c r="Q2315"/>
  <c r="O2273"/>
  <c r="A2337"/>
  <c r="A2584"/>
  <c r="N2523"/>
  <c r="P2154"/>
  <c r="R1591"/>
  <c r="P2338"/>
  <c r="N2522"/>
  <c r="Q2024"/>
  <c r="A2344"/>
  <c r="B2188"/>
  <c r="O2283"/>
  <c r="N2303"/>
  <c r="A2062"/>
  <c r="Q2170"/>
  <c r="L2573"/>
  <c r="A2465"/>
  <c r="Q2330"/>
  <c r="R1708"/>
  <c r="P1955"/>
  <c r="D2534"/>
  <c r="A2268"/>
  <c r="A1580"/>
  <c r="N2242"/>
  <c r="Q2316"/>
  <c r="A2546"/>
  <c r="D749"/>
  <c r="O1846"/>
  <c r="O1465"/>
  <c r="R1664"/>
  <c r="R2464"/>
  <c r="A1960"/>
  <c r="N2503"/>
  <c r="L2448"/>
  <c r="D2009"/>
  <c r="R1729"/>
  <c r="Q2202"/>
  <c r="A1717"/>
  <c r="B2117"/>
  <c r="A2192"/>
  <c r="B2313"/>
  <c r="R2181"/>
  <c r="D2085"/>
  <c r="A2550"/>
  <c r="N2076"/>
  <c r="N1849"/>
  <c r="Q1760"/>
  <c r="B1799"/>
  <c r="D2479"/>
  <c r="A2502"/>
  <c r="A1271"/>
  <c r="R1736"/>
  <c r="A1900"/>
  <c r="R2280"/>
  <c r="D2233"/>
  <c r="Q2344"/>
  <c r="O2120"/>
  <c r="R2390"/>
  <c r="N2103"/>
  <c r="B2573"/>
  <c r="O2244"/>
  <c r="R2184"/>
  <c r="O2515"/>
  <c r="A1370"/>
  <c r="Q2538"/>
  <c r="P1638"/>
  <c r="B1919"/>
  <c r="R1819"/>
  <c r="Q1938"/>
  <c r="R2475"/>
  <c r="A1850"/>
  <c r="R2459"/>
  <c r="R2520"/>
  <c r="A2485"/>
  <c r="D2392"/>
  <c r="O2212"/>
  <c r="R2349"/>
  <c r="B1892"/>
  <c r="N1817"/>
  <c r="B2309"/>
  <c r="L2257"/>
  <c r="A2503"/>
  <c r="R2384"/>
  <c r="P1994"/>
  <c r="L2077"/>
  <c r="Q2032"/>
  <c r="N2487"/>
  <c r="P2580"/>
  <c r="A1856"/>
  <c r="Q1887"/>
  <c r="R2084"/>
  <c r="A1976"/>
  <c r="Q2222"/>
  <c r="L2430"/>
  <c r="O2137"/>
  <c r="R1767"/>
  <c r="R2404"/>
  <c r="P2489"/>
  <c r="R949"/>
  <c r="N2240"/>
  <c r="Q1594"/>
  <c r="N2227"/>
  <c r="A2408"/>
  <c r="Q2502"/>
  <c r="R2109"/>
  <c r="N2519"/>
  <c r="B22"/>
  <c r="P2093"/>
  <c r="O2292"/>
  <c r="Q2207"/>
  <c r="R2330"/>
  <c r="Q2286"/>
  <c r="L1769"/>
  <c r="Q1670"/>
  <c r="R1374"/>
  <c r="B1608"/>
  <c r="L2182"/>
  <c r="A2300"/>
  <c r="A1734"/>
  <c r="D2155"/>
  <c r="R2538"/>
  <c r="P2558"/>
  <c r="P2543"/>
  <c r="L1473"/>
  <c r="O1788"/>
  <c r="Q2326"/>
  <c r="O2184"/>
  <c r="R2277"/>
  <c r="O2348"/>
  <c r="A2577"/>
  <c r="D1425"/>
  <c r="R1617"/>
  <c r="O2309"/>
  <c r="P2447"/>
  <c r="B2014"/>
  <c r="D1883"/>
  <c r="Q1915"/>
  <c r="N1607"/>
  <c r="A2289"/>
  <c r="B2299"/>
  <c r="B2247"/>
  <c r="A2487"/>
  <c r="A2478"/>
  <c r="B2581"/>
  <c r="N2153"/>
  <c r="L2171"/>
  <c r="N2499"/>
  <c r="O2319"/>
  <c r="P2467"/>
  <c r="D2169"/>
  <c r="Q2537"/>
  <c r="A2589"/>
  <c r="L2438"/>
  <c r="O1809"/>
  <c r="R1697"/>
  <c r="B2400"/>
  <c r="P2485"/>
  <c r="O2503"/>
  <c r="A2350"/>
  <c r="Q1870"/>
  <c r="B1294"/>
  <c r="Q2559"/>
  <c r="Q2133"/>
  <c r="Q2287"/>
  <c r="O2104"/>
  <c r="Q2418"/>
  <c r="N2057"/>
  <c r="L2525"/>
  <c r="A2536"/>
  <c r="R1568"/>
  <c r="L1951"/>
  <c r="B1977"/>
  <c r="R2066"/>
  <c r="Q2410"/>
  <c r="Q1196"/>
  <c r="N2018"/>
  <c r="R1703"/>
  <c r="R1716"/>
  <c r="N2219"/>
  <c r="N1915"/>
  <c r="L2413"/>
  <c r="O2599"/>
  <c r="A2562"/>
  <c r="B2230"/>
  <c r="L2505"/>
  <c r="D2581"/>
  <c r="O2103"/>
  <c r="Q2092"/>
  <c r="R1595"/>
  <c r="P2548"/>
  <c r="R2010"/>
  <c r="D1909"/>
  <c r="A1908"/>
  <c r="B2443"/>
  <c r="L1949"/>
  <c r="A2461"/>
  <c r="B2584"/>
  <c r="O2506"/>
  <c r="Q2577"/>
  <c r="N1871"/>
  <c r="L2187"/>
  <c r="L2521"/>
  <c r="O1592"/>
  <c r="R2539"/>
  <c r="O2250"/>
  <c r="D2549"/>
  <c r="L2478"/>
  <c r="D2514"/>
  <c r="N2445"/>
  <c r="D2269"/>
  <c r="B2594"/>
  <c r="A2591"/>
  <c r="O1645"/>
  <c r="B2582"/>
  <c r="R1724"/>
  <c r="B2592"/>
  <c r="D2201"/>
  <c r="Q1794"/>
  <c r="P2486"/>
  <c r="O2573"/>
  <c r="B1841"/>
  <c r="A2447"/>
  <c r="N2256"/>
  <c r="Q1808"/>
  <c r="L2313"/>
  <c r="B2434"/>
  <c r="A2443"/>
  <c r="A2435"/>
  <c r="B2123"/>
  <c r="O1882"/>
  <c r="R1858"/>
  <c r="P2076"/>
  <c r="B2239"/>
  <c r="O2090"/>
  <c r="O2486"/>
  <c r="L2417"/>
  <c r="O1996"/>
  <c r="O1923"/>
  <c r="R2362"/>
  <c r="L1895"/>
  <c r="N1722"/>
  <c r="O2388"/>
  <c r="O822"/>
  <c r="N2194"/>
  <c r="R1668"/>
  <c r="O2026"/>
  <c r="P2533"/>
  <c r="Q2070"/>
  <c r="D2473"/>
  <c r="R2209"/>
  <c r="L2526"/>
  <c r="Q2285"/>
  <c r="Q2198"/>
  <c r="P2131"/>
  <c r="R2505"/>
  <c r="P2020"/>
  <c r="A1730"/>
  <c r="O2511"/>
  <c r="P2592"/>
  <c r="N1681"/>
  <c r="R2537"/>
  <c r="R1730"/>
  <c r="D1689"/>
  <c r="Q1742"/>
  <c r="Q2180"/>
  <c r="D2203"/>
  <c r="A1918"/>
  <c r="A2571"/>
  <c r="Q2463"/>
  <c r="P1450"/>
  <c r="D2352"/>
  <c r="P2211"/>
  <c r="R2289"/>
  <c r="A2413"/>
  <c r="L2564"/>
  <c r="A2384"/>
  <c r="B2142"/>
  <c r="B1807"/>
  <c r="D1881"/>
  <c r="P1684"/>
  <c r="D2365"/>
  <c r="Q2527"/>
  <c r="R2146"/>
  <c r="P1865"/>
  <c r="P1869"/>
  <c r="R2503"/>
  <c r="Q1691"/>
  <c r="Q2224"/>
  <c r="Q2178"/>
  <c r="Q2479"/>
  <c r="L2516"/>
  <c r="O2408"/>
  <c r="P2221"/>
  <c r="Q1910"/>
  <c r="N1905"/>
  <c r="L1974"/>
  <c r="Q2445"/>
  <c r="A822"/>
  <c r="D2210"/>
  <c r="N2380"/>
  <c r="B2431"/>
  <c r="A1678"/>
  <c r="O2230"/>
  <c r="P2101"/>
  <c r="Q2555"/>
  <c r="L2143"/>
  <c r="L2389"/>
  <c r="Q2444"/>
  <c r="L2428"/>
  <c r="P1921"/>
  <c r="Q2509"/>
  <c r="O2590"/>
  <c r="L2586"/>
  <c r="Q2440"/>
  <c r="D2495"/>
  <c r="P2536"/>
  <c r="N2282"/>
  <c r="O1988"/>
  <c r="B2551"/>
  <c r="L2101"/>
  <c r="A2493"/>
  <c r="Q1932"/>
  <c r="P2468"/>
  <c r="N2578"/>
  <c r="O2190"/>
  <c r="L2331"/>
  <c r="N2232"/>
  <c r="D1801"/>
  <c r="D2533"/>
  <c r="R2275"/>
  <c r="D2143"/>
  <c r="L2530"/>
  <c r="O1980"/>
  <c r="Q2582"/>
  <c r="O2265"/>
  <c r="Q2501"/>
  <c r="P2311"/>
  <c r="R2438"/>
  <c r="R2159"/>
  <c r="R2151"/>
  <c r="A2356"/>
  <c r="L2054"/>
  <c r="P2029"/>
  <c r="P2328"/>
  <c r="N1735"/>
  <c r="N2391"/>
  <c r="A1794"/>
  <c r="A2438"/>
  <c r="N2542"/>
  <c r="P2251"/>
  <c r="R1688"/>
  <c r="R1483"/>
  <c r="O1971"/>
  <c r="P1538"/>
  <c r="N2577"/>
  <c r="N2371"/>
  <c r="L2291"/>
  <c r="A2512"/>
  <c r="A1808"/>
  <c r="D2129"/>
  <c r="Q2376"/>
  <c r="A2349"/>
  <c r="A2458"/>
  <c r="B1781"/>
  <c r="Q2276"/>
  <c r="R1875"/>
  <c r="N2023"/>
  <c r="B1601"/>
  <c r="N2454"/>
  <c r="R2265"/>
  <c r="Q2159"/>
  <c r="A2308"/>
  <c r="N1962"/>
  <c r="P2472"/>
  <c r="N2551"/>
  <c r="D1669"/>
  <c r="L2466"/>
  <c r="L1508"/>
  <c r="R2009"/>
  <c r="L2529"/>
  <c r="D1754"/>
  <c r="L1775"/>
  <c r="N2349"/>
  <c r="A2595"/>
  <c r="P1479"/>
  <c r="Q2110"/>
  <c r="B1520"/>
  <c r="N2027"/>
  <c r="D2023"/>
  <c r="R1570"/>
  <c r="Q2172"/>
  <c r="L2196"/>
  <c r="B2068"/>
  <c r="P1738"/>
  <c r="Q2343"/>
  <c r="A2431"/>
  <c r="D2063"/>
  <c r="N1861"/>
  <c r="P2199"/>
  <c r="O1588"/>
  <c r="N2409"/>
  <c r="B2404"/>
  <c r="P2252"/>
  <c r="P2430"/>
  <c r="R1314"/>
  <c r="O2023"/>
  <c r="P1185"/>
  <c r="P2355"/>
  <c r="A2168"/>
  <c r="O1739"/>
  <c r="Q2324"/>
  <c r="Q1588"/>
  <c r="D2087"/>
  <c r="N2512"/>
  <c r="A1684"/>
  <c r="D2289"/>
  <c r="Q1784"/>
  <c r="L2002"/>
  <c r="R2279"/>
  <c r="O1200"/>
  <c r="O2448"/>
  <c r="P2116"/>
  <c r="P2285"/>
  <c r="R2572"/>
  <c r="A2482"/>
  <c r="L2297"/>
  <c r="N2404"/>
  <c r="Q2356"/>
  <c r="Q2592"/>
  <c r="Q1318"/>
  <c r="A1692"/>
  <c r="R2532"/>
  <c r="Q2262"/>
  <c r="A2133"/>
  <c r="P2587"/>
  <c r="D2452"/>
  <c r="R1866"/>
  <c r="R1796"/>
  <c r="N2513"/>
  <c r="Q2513"/>
  <c r="D2215"/>
  <c r="L1965"/>
  <c r="B2512"/>
  <c r="L2422"/>
  <c r="L2589"/>
  <c r="O2366"/>
  <c r="L2071"/>
  <c r="B2097"/>
  <c r="P783"/>
  <c r="P1683"/>
  <c r="A2494"/>
  <c r="P1951"/>
  <c r="L1351"/>
  <c r="L2460"/>
  <c r="N2182"/>
  <c r="O2556"/>
  <c r="N2585"/>
  <c r="O2133"/>
  <c r="R2195"/>
  <c r="O2585"/>
  <c r="R2432"/>
  <c r="D2007"/>
  <c r="B2543"/>
  <c r="Q2236"/>
  <c r="Q2453"/>
  <c r="B2061"/>
  <c r="D1655"/>
  <c r="O2298"/>
  <c r="B2574"/>
  <c r="N2497"/>
  <c r="D2123"/>
  <c r="N1771"/>
  <c r="L2113"/>
  <c r="A2100"/>
  <c r="Q2526"/>
  <c r="R2587"/>
  <c r="D2535"/>
  <c r="L2445"/>
  <c r="Q2516"/>
  <c r="R1498"/>
  <c r="R1843"/>
  <c r="O2399"/>
  <c r="R1721"/>
  <c r="N2455"/>
  <c r="D2055"/>
  <c r="D2578"/>
  <c r="N1850"/>
  <c r="L1777"/>
  <c r="B2526"/>
  <c r="O2542"/>
  <c r="R2414"/>
  <c r="N1639"/>
  <c r="D1745"/>
  <c r="B2058"/>
  <c r="B1724"/>
  <c r="D2045"/>
  <c r="B1983"/>
  <c r="B2232"/>
  <c r="P1861"/>
  <c r="B2319"/>
  <c r="A2475"/>
  <c r="N2528"/>
  <c r="N1867"/>
  <c r="O2232"/>
  <c r="N2450"/>
  <c r="P1715"/>
  <c r="Q1882"/>
  <c r="R2353"/>
  <c r="O2251"/>
  <c r="L1601"/>
  <c r="A2331"/>
  <c r="A1622"/>
  <c r="L1834"/>
  <c r="A2318"/>
  <c r="O1447"/>
  <c r="A2351"/>
  <c r="B1875"/>
  <c r="Q2569"/>
  <c r="Q2146"/>
  <c r="Q2438"/>
  <c r="O2557"/>
  <c r="B2185"/>
  <c r="D1738"/>
  <c r="R2124"/>
  <c r="A2346"/>
  <c r="R1925"/>
  <c r="N2570"/>
  <c r="Q2003"/>
  <c r="P2493"/>
  <c r="R2566"/>
  <c r="Q2456"/>
  <c r="D2463"/>
  <c r="R2258"/>
  <c r="R2580"/>
  <c r="N2399"/>
  <c r="R2223"/>
  <c r="D2576"/>
  <c r="O2024"/>
  <c r="P1328"/>
  <c r="Q1575"/>
  <c r="O2483"/>
  <c r="B2220"/>
  <c r="O2555"/>
  <c r="L2471"/>
  <c r="A202"/>
  <c r="A203"/>
  <c r="B203"/>
  <c r="B202"/>
  <c r="A223"/>
  <c r="B223"/>
  <c r="A230"/>
  <c r="B230"/>
  <c r="B235"/>
  <c r="A235"/>
  <c r="B251"/>
  <c r="A251"/>
  <c r="A257"/>
  <c r="B257"/>
  <c r="B262"/>
  <c r="A262"/>
  <c r="A271"/>
  <c r="B271"/>
  <c r="B245"/>
  <c r="A245"/>
  <c r="B247"/>
  <c r="A300"/>
  <c r="B300"/>
  <c r="A247"/>
  <c r="B306"/>
  <c r="A306"/>
  <c r="A311"/>
  <c r="B311"/>
  <c r="A320"/>
  <c r="B320"/>
  <c r="B328"/>
  <c r="A328"/>
  <c r="A333"/>
  <c r="B333"/>
  <c r="B278"/>
  <c r="A278"/>
  <c r="B349"/>
  <c r="A349"/>
  <c r="A302"/>
  <c r="B302"/>
  <c r="B302" i="1" l="1"/>
  <c r="A303"/>
  <c r="A350"/>
  <c r="B349"/>
  <c r="A279"/>
  <c r="B278"/>
  <c r="B333"/>
  <c r="A334"/>
  <c r="A329"/>
  <c r="B328"/>
  <c r="B320"/>
  <c r="A321"/>
  <c r="B311"/>
  <c r="A312"/>
  <c r="A307"/>
  <c r="B306"/>
  <c r="A248"/>
  <c r="B300"/>
  <c r="A301"/>
  <c r="B247"/>
  <c r="A246"/>
  <c r="B271"/>
  <c r="A272"/>
  <c r="A263"/>
  <c r="B262"/>
  <c r="B257"/>
  <c r="A258"/>
  <c r="A252"/>
  <c r="B251"/>
  <c r="A235"/>
  <c r="B235"/>
  <c r="B230"/>
  <c r="A230"/>
  <c r="B223"/>
  <c r="A223"/>
  <c r="B202"/>
  <c r="B203"/>
  <c r="A203"/>
  <c r="A202"/>
  <c r="G2471" i="6"/>
  <c r="J2471"/>
  <c r="B2220" i="1"/>
  <c r="C2576" i="6"/>
  <c r="C2576" i="1" s="1"/>
  <c r="S2399" i="6"/>
  <c r="C2463"/>
  <c r="C2463" i="1" s="1"/>
  <c r="S2570" i="6"/>
  <c r="A2347" i="1"/>
  <c r="C1738" i="6"/>
  <c r="C1738" i="1" s="1"/>
  <c r="B2185"/>
  <c r="B1875"/>
  <c r="A2352"/>
  <c r="A2319"/>
  <c r="J1834" i="6"/>
  <c r="G1834"/>
  <c r="A1623" i="1"/>
  <c r="A2332"/>
  <c r="G1601" i="6"/>
  <c r="J1601"/>
  <c r="S2450"/>
  <c r="S1867"/>
  <c r="S2528"/>
  <c r="A2476" i="1"/>
  <c r="B2319"/>
  <c r="B2232"/>
  <c r="B1983"/>
  <c r="C2045" i="6"/>
  <c r="C2045" i="1" s="1"/>
  <c r="B1724"/>
  <c r="B2058"/>
  <c r="C1745" i="6"/>
  <c r="C1745" i="1" s="1"/>
  <c r="S1639" i="6"/>
  <c r="B2526" i="1"/>
  <c r="G1777" i="6"/>
  <c r="J1777"/>
  <c r="S1850"/>
  <c r="C2578"/>
  <c r="C2578" i="1" s="1"/>
  <c r="C2055" i="6"/>
  <c r="C2055" i="1" s="1"/>
  <c r="S2455" i="6"/>
  <c r="J2445"/>
  <c r="G2445"/>
  <c r="C2535"/>
  <c r="C2535" i="1" s="1"/>
  <c r="A2101"/>
  <c r="G2113" i="6"/>
  <c r="J2113"/>
  <c r="S1771"/>
  <c r="C2123"/>
  <c r="C2123" i="1" s="1"/>
  <c r="S2497" i="6"/>
  <c r="B2574" i="1"/>
  <c r="C1655" i="6"/>
  <c r="C1655" i="1" s="1"/>
  <c r="B2061"/>
  <c r="B2543"/>
  <c r="C2007" i="6"/>
  <c r="C2007" i="1" s="1"/>
  <c r="S2585" i="6"/>
  <c r="S2182"/>
  <c r="G2460"/>
  <c r="J2460"/>
  <c r="G1351"/>
  <c r="J1351"/>
  <c r="A2495" i="1"/>
  <c r="B2097"/>
  <c r="G2071" i="6"/>
  <c r="J2071"/>
  <c r="G2589"/>
  <c r="J2589"/>
  <c r="G2422"/>
  <c r="J2422"/>
  <c r="B2512" i="1"/>
  <c r="G1965" i="6"/>
  <c r="J1965"/>
  <c r="C2215"/>
  <c r="C2215" i="1" s="1"/>
  <c r="S2513" i="6"/>
  <c r="C2452"/>
  <c r="C2452" i="1" s="1"/>
  <c r="A2134"/>
  <c r="A1693"/>
  <c r="S2404" i="6"/>
  <c r="G2297"/>
  <c r="J2297"/>
  <c r="A2483" i="1"/>
  <c r="J2002" i="6"/>
  <c r="G2002"/>
  <c r="C2289"/>
  <c r="C2289" i="1" s="1"/>
  <c r="A1685"/>
  <c r="S2512" i="6"/>
  <c r="C2087"/>
  <c r="C2087" i="1" s="1"/>
  <c r="A2169"/>
  <c r="B2404"/>
  <c r="S2409" i="6"/>
  <c r="E2409" s="1"/>
  <c r="F2409" i="1" s="1"/>
  <c r="S1861" i="6"/>
  <c r="C2063"/>
  <c r="C2063" i="1" s="1"/>
  <c r="A2432"/>
  <c r="B2068"/>
  <c r="J2196" i="6"/>
  <c r="G2196"/>
  <c r="C2023"/>
  <c r="C2023" i="1" s="1"/>
  <c r="S2027" i="6"/>
  <c r="B1520" i="1"/>
  <c r="A2596"/>
  <c r="S2349" i="6"/>
  <c r="E2349" s="1"/>
  <c r="F2349" i="1" s="1"/>
  <c r="J1775" i="6"/>
  <c r="G1775"/>
  <c r="C1754"/>
  <c r="C1754" i="1" s="1"/>
  <c r="G2529" i="6"/>
  <c r="J2529"/>
  <c r="J1508"/>
  <c r="G1508"/>
  <c r="G2466"/>
  <c r="J2466"/>
  <c r="C1669"/>
  <c r="C1669" i="1" s="1"/>
  <c r="S2551" i="6"/>
  <c r="S1962"/>
  <c r="A2309" i="1"/>
  <c r="S2454" i="6"/>
  <c r="B1601" i="1"/>
  <c r="S2023" i="6"/>
  <c r="B1781" i="1"/>
  <c r="A2459"/>
  <c r="A2350"/>
  <c r="C2129" i="6"/>
  <c r="C2129" i="1" s="1"/>
  <c r="A1809"/>
  <c r="A2513"/>
  <c r="G2291" i="6"/>
  <c r="J2291"/>
  <c r="S2371"/>
  <c r="S2577"/>
  <c r="E2577" s="1"/>
  <c r="F2577" i="1" s="1"/>
  <c r="S2542" i="6"/>
  <c r="A2439" i="1"/>
  <c r="A1795"/>
  <c r="S2391" i="6"/>
  <c r="E2391" s="1"/>
  <c r="F2391" i="1" s="1"/>
  <c r="S1735" i="6"/>
  <c r="G2054"/>
  <c r="J2054"/>
  <c r="A2357" i="1"/>
  <c r="G2530" i="6"/>
  <c r="J2530"/>
  <c r="C2143"/>
  <c r="C2143" i="1" s="1"/>
  <c r="C2533" i="6"/>
  <c r="C2533" i="1" s="1"/>
  <c r="C1801" i="6"/>
  <c r="C1801" i="1" s="1"/>
  <c r="S2232" i="6"/>
  <c r="G2331"/>
  <c r="J2331"/>
  <c r="S2578"/>
  <c r="A2494" i="1"/>
  <c r="G2101" i="6"/>
  <c r="J2101"/>
  <c r="B2551" i="1"/>
  <c r="S2282" i="6"/>
  <c r="C2495"/>
  <c r="C2495" i="1" s="1"/>
  <c r="G2586" i="6"/>
  <c r="J2586"/>
  <c r="J2428"/>
  <c r="G2428"/>
  <c r="J2389"/>
  <c r="G2389"/>
  <c r="J2143"/>
  <c r="G2143"/>
  <c r="A1679" i="1"/>
  <c r="B2431"/>
  <c r="S2380" i="6"/>
  <c r="C2210"/>
  <c r="C2210" i="1" s="1"/>
  <c r="A823"/>
  <c r="G1974" i="6"/>
  <c r="J1974"/>
  <c r="S1905"/>
  <c r="E1905" s="1"/>
  <c r="F1905" i="1" s="1"/>
  <c r="J2516" i="6"/>
  <c r="G2516"/>
  <c r="C2365"/>
  <c r="C2365" i="1" s="1"/>
  <c r="C1881" i="6"/>
  <c r="C1881" i="1" s="1"/>
  <c r="B1807"/>
  <c r="B2142"/>
  <c r="A2385"/>
  <c r="J2564" i="6"/>
  <c r="G2564"/>
  <c r="A2414" i="1"/>
  <c r="C2352" i="6"/>
  <c r="C2352" i="1" s="1"/>
  <c r="A2572"/>
  <c r="A1919"/>
  <c r="C2203" i="6"/>
  <c r="C2203" i="1" s="1"/>
  <c r="C1689" i="6"/>
  <c r="C1689" i="1" s="1"/>
  <c r="S1681" i="6"/>
  <c r="A1731" i="1"/>
  <c r="G2526" i="6"/>
  <c r="J2526"/>
  <c r="C2473"/>
  <c r="C2473" i="1" s="1"/>
  <c r="S2194" i="6"/>
  <c r="S1722"/>
  <c r="J1895"/>
  <c r="G1895"/>
  <c r="J2417"/>
  <c r="G2417"/>
  <c r="B2239" i="1"/>
  <c r="B2123"/>
  <c r="A2436"/>
  <c r="A2444"/>
  <c r="B2434"/>
  <c r="G2313" i="6"/>
  <c r="J2313"/>
  <c r="S2256"/>
  <c r="A2448" i="1"/>
  <c r="B1841"/>
  <c r="C2201" i="6"/>
  <c r="C2201" i="1" s="1"/>
  <c r="B2592"/>
  <c r="B2582"/>
  <c r="A2592"/>
  <c r="B2594"/>
  <c r="C2269" i="6"/>
  <c r="C2269" i="1" s="1"/>
  <c r="S2445" i="6"/>
  <c r="E2445" s="1"/>
  <c r="F2445" i="1" s="1"/>
  <c r="C2514" i="6"/>
  <c r="C2514" i="1" s="1"/>
  <c r="J2478" i="6"/>
  <c r="G2478"/>
  <c r="C2549"/>
  <c r="C2549" i="1" s="1"/>
  <c r="J2521" i="6"/>
  <c r="G2521"/>
  <c r="G2187"/>
  <c r="J2187"/>
  <c r="S1871"/>
  <c r="B2584" i="1"/>
  <c r="A2462"/>
  <c r="G1949" i="6"/>
  <c r="J1949"/>
  <c r="B2443" i="1"/>
  <c r="A1909"/>
  <c r="C1909" i="6"/>
  <c r="C1909" i="1" s="1"/>
  <c r="C2581" i="6"/>
  <c r="C2581" i="1" s="1"/>
  <c r="G2505" i="6"/>
  <c r="J2505"/>
  <c r="B2230" i="1"/>
  <c r="A2563"/>
  <c r="G2413" i="6"/>
  <c r="J2413"/>
  <c r="S1915"/>
  <c r="S2219"/>
  <c r="S2018"/>
  <c r="B1977" i="1"/>
  <c r="G1951" i="6"/>
  <c r="J1951"/>
  <c r="A2537" i="1"/>
  <c r="G2525" i="6"/>
  <c r="J2525"/>
  <c r="S2057"/>
  <c r="B1294" i="1"/>
  <c r="A2351"/>
  <c r="B2400"/>
  <c r="G2438" i="6"/>
  <c r="J2438"/>
  <c r="A2590" i="1"/>
  <c r="C2169" i="6"/>
  <c r="C2169" i="1" s="1"/>
  <c r="S2499" i="6"/>
  <c r="E2499" s="1"/>
  <c r="F2499" i="1" s="1"/>
  <c r="G2171" i="6"/>
  <c r="J2171"/>
  <c r="S2153"/>
  <c r="B2581" i="1"/>
  <c r="A2479"/>
  <c r="A2488"/>
  <c r="B2247"/>
  <c r="B2299"/>
  <c r="A2290"/>
  <c r="S1607" i="6"/>
  <c r="C1883"/>
  <c r="C1883" i="1" s="1"/>
  <c r="B2014"/>
  <c r="C1425" i="6"/>
  <c r="C1425" i="1" s="1"/>
  <c r="A2578"/>
  <c r="J1473" i="6"/>
  <c r="G1473"/>
  <c r="C2155"/>
  <c r="C2155" i="1" s="1"/>
  <c r="A1735"/>
  <c r="A2301"/>
  <c r="G2182" i="6"/>
  <c r="J2182"/>
  <c r="B1608" i="1"/>
  <c r="J1769" i="6"/>
  <c r="G1769"/>
  <c r="B22" i="1"/>
  <c r="S2519" i="6"/>
  <c r="A2409" i="1"/>
  <c r="S2227" i="6"/>
  <c r="S2240"/>
  <c r="G2430"/>
  <c r="J2430"/>
  <c r="A1977" i="1"/>
  <c r="A1857"/>
  <c r="S2487" i="6"/>
  <c r="E2487" s="1"/>
  <c r="F2487" i="1" s="1"/>
  <c r="J2077" i="6"/>
  <c r="G2077"/>
  <c r="A2504" i="1"/>
  <c r="G2257" i="6"/>
  <c r="J2257"/>
  <c r="B2309" i="1"/>
  <c r="S1817" i="6"/>
  <c r="B1892" i="1"/>
  <c r="C2392" i="6"/>
  <c r="C2392" i="1" s="1"/>
  <c r="A2486"/>
  <c r="A1851"/>
  <c r="B1919"/>
  <c r="A1371"/>
  <c r="B2573"/>
  <c r="S2103" i="6"/>
  <c r="E2103" s="1"/>
  <c r="F2103" i="1" s="1"/>
  <c r="C2233" i="6"/>
  <c r="C2233" i="1" s="1"/>
  <c r="A1901"/>
  <c r="A1272"/>
  <c r="A2503"/>
  <c r="C2479" i="6"/>
  <c r="C2479" i="1" s="1"/>
  <c r="B1799"/>
  <c r="S1849" i="6"/>
  <c r="S2076"/>
  <c r="A2551" i="1"/>
  <c r="C2085" i="6"/>
  <c r="C2085" i="1" s="1"/>
  <c r="B2313"/>
  <c r="A2193"/>
  <c r="B2117"/>
  <c r="A1718"/>
  <c r="C2009" i="6"/>
  <c r="C2009" i="1" s="1"/>
  <c r="G2448" i="6"/>
  <c r="J2448"/>
  <c r="S2503"/>
  <c r="A1961" i="1"/>
  <c r="C749" i="6"/>
  <c r="C749" i="1" s="1"/>
  <c r="A2547"/>
  <c r="S2242" i="6"/>
  <c r="A1581" i="1"/>
  <c r="A2269"/>
  <c r="C2534" i="6"/>
  <c r="C2534" i="1" s="1"/>
  <c r="A2466"/>
  <c r="J2573" i="6"/>
  <c r="G2573"/>
  <c r="A2063" i="1"/>
  <c r="S2303" i="6"/>
  <c r="B2188" i="1"/>
  <c r="A2345"/>
  <c r="S2522" i="6"/>
  <c r="S2523"/>
  <c r="E2523" s="1"/>
  <c r="F2523" i="1" s="1"/>
  <c r="A2585"/>
  <c r="A2338"/>
  <c r="B1855"/>
  <c r="A2200"/>
  <c r="C2506" i="6"/>
  <c r="C2506" i="1" s="1"/>
  <c r="J2576" i="6"/>
  <c r="G2576"/>
  <c r="A2541" i="1"/>
  <c r="C1551" i="6"/>
  <c r="C1551" i="1" s="1"/>
  <c r="A2575"/>
  <c r="B2281"/>
  <c r="G2277" i="6"/>
  <c r="J2277"/>
  <c r="A1783" i="1"/>
  <c r="A2053"/>
  <c r="A2589"/>
  <c r="B2455"/>
  <c r="G2501" i="6"/>
  <c r="J2501"/>
  <c r="A2081" i="1"/>
  <c r="A2474"/>
  <c r="A2219"/>
  <c r="G1774" i="6"/>
  <c r="J1774"/>
  <c r="A2312" i="1"/>
  <c r="B1725"/>
  <c r="G2571" i="6"/>
  <c r="J2571"/>
  <c r="C2149"/>
  <c r="C2149" i="1" s="1"/>
  <c r="B2343"/>
  <c r="A1775"/>
  <c r="C2287" i="6"/>
  <c r="C2287" i="1" s="1"/>
  <c r="C2344" i="6"/>
  <c r="C2344" i="1" s="1"/>
  <c r="B1780"/>
  <c r="A1863"/>
  <c r="S2422" i="6"/>
  <c r="A2203" i="1"/>
  <c r="S2147" i="6"/>
  <c r="S2138"/>
  <c r="B1368" i="1"/>
  <c r="J1793" i="6"/>
  <c r="G1793"/>
  <c r="S2369"/>
  <c r="B2452" i="1"/>
  <c r="S2515" i="6"/>
  <c r="B2227" i="1"/>
  <c r="S2562" i="6"/>
  <c r="J2535"/>
  <c r="G2535"/>
  <c r="S2260"/>
  <c r="S2508"/>
  <c r="S2013"/>
  <c r="E2013" s="1"/>
  <c r="F2013" i="1" s="1"/>
  <c r="G1883" i="6"/>
  <c r="J1883"/>
  <c r="J1300"/>
  <c r="G1300"/>
  <c r="B2456" i="1"/>
  <c r="S2212" i="6"/>
  <c r="B1633" i="1"/>
  <c r="C2382" i="6"/>
  <c r="C2382" i="1" s="1"/>
  <c r="G2452" i="6"/>
  <c r="J2452"/>
  <c r="S2536"/>
  <c r="B2357" i="1"/>
  <c r="G2073" i="6"/>
  <c r="J2073"/>
  <c r="S2332"/>
  <c r="S2121"/>
  <c r="E2121" s="1"/>
  <c r="F2121" i="1" s="1"/>
  <c r="G2345" i="6"/>
  <c r="J2345"/>
  <c r="G1975"/>
  <c r="J1975"/>
  <c r="S2085"/>
  <c r="E2085" s="1"/>
  <c r="F2085" i="1" s="1"/>
  <c r="S2474" i="6"/>
  <c r="B2067" i="1"/>
  <c r="S2545" i="6"/>
  <c r="J2165"/>
  <c r="G2165"/>
  <c r="A2181" i="1"/>
  <c r="J1755" i="6"/>
  <c r="G1755"/>
  <c r="J2593"/>
  <c r="G2593"/>
  <c r="S2581"/>
  <c r="C2000"/>
  <c r="C2000" i="1" s="1"/>
  <c r="A2113"/>
  <c r="C2570" i="6"/>
  <c r="C2570" i="1" s="1"/>
  <c r="G2453" i="6"/>
  <c r="J2453"/>
  <c r="B2542" i="1"/>
  <c r="A2581"/>
  <c r="C2260" i="6"/>
  <c r="C2260" i="1" s="1"/>
  <c r="B2255"/>
  <c r="J2599" i="6"/>
  <c r="G2599"/>
  <c r="C2474"/>
  <c r="C2474" i="1" s="1"/>
  <c r="A2395"/>
  <c r="G2551" i="6"/>
  <c r="J2551"/>
  <c r="A2394" i="1"/>
  <c r="C2219" i="6"/>
  <c r="C2219" i="1" s="1"/>
  <c r="S2019" i="6"/>
  <c r="E2019" s="1"/>
  <c r="F2019" i="1" s="1"/>
  <c r="J1858" i="6"/>
  <c r="G1858"/>
  <c r="C1849"/>
  <c r="C1849" i="1" s="1"/>
  <c r="S1830" i="6"/>
  <c r="S2520"/>
  <c r="B1731" i="1"/>
  <c r="A2222"/>
  <c r="C2059" i="6"/>
  <c r="C2059" i="1" s="1"/>
  <c r="A2284"/>
  <c r="J1428" i="6"/>
  <c r="G1428"/>
  <c r="A2055" i="1"/>
  <c r="A1727"/>
  <c r="A22"/>
  <c r="G2468" i="6"/>
  <c r="J2468"/>
  <c r="A2470" i="1"/>
  <c r="G2055" i="6"/>
  <c r="J2055"/>
  <c r="G1969"/>
  <c r="J1969"/>
  <c r="A1779" i="1"/>
  <c r="S2183" i="6"/>
  <c r="G1818"/>
  <c r="J1818"/>
  <c r="C1707"/>
  <c r="C1707" i="1" s="1"/>
  <c r="J2212" i="6"/>
  <c r="G2212"/>
  <c r="A2419" i="1"/>
  <c r="A2258"/>
  <c r="S2140" i="6"/>
  <c r="C1944"/>
  <c r="C1944" i="1" s="1"/>
  <c r="G2550" i="6"/>
  <c r="J2550"/>
  <c r="B2341" i="1"/>
  <c r="C2518" i="6"/>
  <c r="C2518" i="1" s="1"/>
  <c r="S2504" i="6"/>
  <c r="J2045"/>
  <c r="G2045"/>
  <c r="G1811"/>
  <c r="J1811"/>
  <c r="B1447" i="1"/>
  <c r="A2552"/>
  <c r="J2415" i="6"/>
  <c r="G2415"/>
  <c r="G2001"/>
  <c r="J2001"/>
  <c r="A2333" i="1"/>
  <c r="A1989"/>
  <c r="J1560" i="6"/>
  <c r="G1560"/>
  <c r="C2093"/>
  <c r="C2093" i="1" s="1"/>
  <c r="C2409" i="6"/>
  <c r="C2409" i="1" s="1"/>
  <c r="B2460"/>
  <c r="A1823"/>
  <c r="C2551" i="6"/>
  <c r="C2551" i="1" s="1"/>
  <c r="G1783" i="6"/>
  <c r="J1783"/>
  <c r="A2599" i="1"/>
  <c r="A2512"/>
  <c r="S2463" i="6"/>
  <c r="E2463" s="1"/>
  <c r="F2463" i="1" s="1"/>
  <c r="B2410"/>
  <c r="G1725" i="6"/>
  <c r="J1725"/>
  <c r="J1706"/>
  <c r="G1706"/>
  <c r="S2556"/>
  <c r="B2388" i="1"/>
  <c r="S2471" i="6"/>
  <c r="S2535"/>
  <c r="E2535" s="1"/>
  <c r="F2535" i="1" s="1"/>
  <c r="G1913" i="6"/>
  <c r="J1913"/>
  <c r="S2211"/>
  <c r="E2211" s="1"/>
  <c r="F2211" i="1" s="1"/>
  <c r="C2507" i="6"/>
  <c r="C2507" i="1" s="1"/>
  <c r="A2498"/>
  <c r="B2448"/>
  <c r="B1798"/>
  <c r="A2437"/>
  <c r="A1856"/>
  <c r="C2098" i="6"/>
  <c r="C2098" i="1" s="1"/>
  <c r="C1346" i="6"/>
  <c r="C1346" i="1" s="1"/>
  <c r="G2583" i="6"/>
  <c r="J2583"/>
  <c r="A2077" i="1"/>
  <c r="S2251" i="6"/>
  <c r="B2273" i="1"/>
  <c r="B2368"/>
  <c r="J2312" i="6"/>
  <c r="G2312"/>
  <c r="S1590"/>
  <c r="J1906"/>
  <c r="G1906"/>
  <c r="S2259"/>
  <c r="E2259" s="1"/>
  <c r="F2259" i="1" s="1"/>
  <c r="G2099" i="6"/>
  <c r="J2099"/>
  <c r="B2568" i="1"/>
  <c r="S2561" i="6"/>
  <c r="A2525" i="1"/>
  <c r="A1923"/>
  <c r="C1799" i="6"/>
  <c r="C1799" i="1" s="1"/>
  <c r="C1553" i="6"/>
  <c r="C1553" i="1" s="1"/>
  <c r="B1936"/>
  <c r="C2258" i="6"/>
  <c r="C2258" i="1" s="1"/>
  <c r="G2425" i="6"/>
  <c r="J2425"/>
  <c r="B2571" i="1"/>
  <c r="S2125" i="6"/>
  <c r="S1666"/>
  <c r="A993" i="1"/>
  <c r="B2295"/>
  <c r="A2107"/>
  <c r="A1743"/>
  <c r="C2494" i="6"/>
  <c r="C2494" i="1" s="1"/>
  <c r="S1913" i="6"/>
  <c r="S2467"/>
  <c r="C2397"/>
  <c r="C2397" i="1" s="1"/>
  <c r="G2494" i="6"/>
  <c r="J2494"/>
  <c r="A1905" i="1"/>
  <c r="S1727" i="6"/>
  <c r="G1719"/>
  <c r="J1719"/>
  <c r="G1631"/>
  <c r="J1631"/>
  <c r="C2266"/>
  <c r="C2266" i="1" s="1"/>
  <c r="A1441"/>
  <c r="G2538" i="6"/>
  <c r="J2538"/>
  <c r="J2517"/>
  <c r="G2517"/>
  <c r="G1651"/>
  <c r="J1651"/>
  <c r="G1690"/>
  <c r="J1690"/>
  <c r="A2458" i="1"/>
  <c r="G2217" i="6"/>
  <c r="J2217"/>
  <c r="G1989"/>
  <c r="J1989"/>
  <c r="A2341" i="1"/>
  <c r="S1619" i="6"/>
  <c r="B2516" i="1"/>
  <c r="J2402" i="6"/>
  <c r="G2402"/>
  <c r="B2371" i="1"/>
  <c r="S2373" i="6"/>
  <c r="E2373" s="1"/>
  <c r="F2373" i="1" s="1"/>
  <c r="C1755" i="6"/>
  <c r="C1755" i="1" s="1"/>
  <c r="C2145" i="6"/>
  <c r="C2145" i="1" s="1"/>
  <c r="A2524"/>
  <c r="B2365"/>
  <c r="S2041" i="6"/>
  <c r="C2220"/>
  <c r="C2220" i="1" s="1"/>
  <c r="S1865" i="6"/>
  <c r="B1623" i="1"/>
  <c r="B2547"/>
  <c r="A2482"/>
  <c r="A2155"/>
  <c r="C2337" i="6"/>
  <c r="C2337" i="1" s="1"/>
  <c r="J2401" i="6"/>
  <c r="G2401"/>
  <c r="G2138"/>
  <c r="J2138"/>
  <c r="S1723"/>
  <c r="S2071"/>
  <c r="B1953" i="1"/>
  <c r="C2102" i="6"/>
  <c r="C2102" i="1" s="1"/>
  <c r="A2435"/>
  <c r="C2483" i="6"/>
  <c r="C2483" i="1" s="1"/>
  <c r="B1632"/>
  <c r="J2242" i="6"/>
  <c r="G2242"/>
  <c r="C1413"/>
  <c r="C1413" i="1" s="1"/>
  <c r="S2524" i="6"/>
  <c r="A2209" i="1"/>
  <c r="B2499"/>
  <c r="A2451"/>
  <c r="C2433" i="6"/>
  <c r="C2433" i="1" s="1"/>
  <c r="A2506"/>
  <c r="J2477" i="6"/>
  <c r="G2477"/>
  <c r="J1721"/>
  <c r="G1721"/>
  <c r="A2043" i="1"/>
  <c r="A1871"/>
  <c r="C2583" i="6"/>
  <c r="C2583" i="1" s="1"/>
  <c r="B2065"/>
  <c r="B2020"/>
  <c r="C1678" i="6"/>
  <c r="C1678" i="1" s="1"/>
  <c r="G2053" i="6"/>
  <c r="J2053"/>
  <c r="A2035" i="1"/>
  <c r="A1834"/>
  <c r="S2327" i="6"/>
  <c r="B1795" i="1"/>
  <c r="B1169"/>
  <c r="G2487" i="6"/>
  <c r="J2487"/>
  <c r="A2455" i="1"/>
  <c r="A2103"/>
  <c r="A1947"/>
  <c r="A1965"/>
  <c r="S2131" i="6"/>
  <c r="S1697"/>
  <c r="B1739" i="1"/>
  <c r="S1988" i="6"/>
  <c r="J2479"/>
  <c r="G2479"/>
  <c r="G2557"/>
  <c r="J2557"/>
  <c r="G2584"/>
  <c r="J2584"/>
  <c r="B2169" i="1"/>
  <c r="A1683"/>
  <c r="S2312" i="6"/>
  <c r="B1715" i="1"/>
  <c r="B2132"/>
  <c r="G1804" i="6"/>
  <c r="J1804"/>
  <c r="G2235"/>
  <c r="J2235"/>
  <c r="A1576" i="1"/>
  <c r="A2407"/>
  <c r="S2336" i="6"/>
  <c r="S2476"/>
  <c r="S2593"/>
  <c r="J2503"/>
  <c r="G2503"/>
  <c r="S2357"/>
  <c r="G1946"/>
  <c r="J1946"/>
  <c r="A1723" i="1"/>
  <c r="G2500" i="6"/>
  <c r="J2500"/>
  <c r="A2410" i="1"/>
  <c r="A2411"/>
  <c r="S2469" i="6"/>
  <c r="E2469" s="1"/>
  <c r="F2469" i="1" s="1"/>
  <c r="J1670" i="6"/>
  <c r="G1670"/>
  <c r="A1673" i="1"/>
  <c r="B2308"/>
  <c r="A1872"/>
  <c r="S2564" i="6"/>
  <c r="B2163" i="1"/>
  <c r="J2308" i="6"/>
  <c r="G2308"/>
  <c r="B2302" i="1"/>
  <c r="G1826" i="6"/>
  <c r="J1826"/>
  <c r="C1595"/>
  <c r="C1595" i="1" s="1"/>
  <c r="B1206"/>
  <c r="C2584" i="6"/>
  <c r="C2584" i="1" s="1"/>
  <c r="A2510"/>
  <c r="C1983" i="6"/>
  <c r="C1983" i="1" s="1"/>
  <c r="S2333" i="6"/>
  <c r="S2093"/>
  <c r="S1671"/>
  <c r="E1671" s="1"/>
  <c r="F1671" i="1" s="1"/>
  <c r="S1689" i="6"/>
  <c r="E1689" s="1"/>
  <c r="F1689" i="1" s="1"/>
  <c r="S2265" i="6"/>
  <c r="E2265" s="1"/>
  <c r="F2265" i="1" s="1"/>
  <c r="C2301" i="6"/>
  <c r="C2301" i="1" s="1"/>
  <c r="J2031" i="6"/>
  <c r="G2031"/>
  <c r="C2417"/>
  <c r="C2417" i="1" s="1"/>
  <c r="S2526" i="6"/>
  <c r="G2421"/>
  <c r="J2421"/>
  <c r="C2309"/>
  <c r="C2309" i="1" s="1"/>
  <c r="S2135" i="6"/>
  <c r="S1932"/>
  <c r="B1923" i="1"/>
  <c r="C1789" i="6"/>
  <c r="C1789" i="1" s="1"/>
  <c r="A2443"/>
  <c r="C2466" i="6"/>
  <c r="C2466" i="1" s="1"/>
  <c r="S2113" i="6"/>
  <c r="G1709"/>
  <c r="J1709"/>
  <c r="B1809" i="1"/>
  <c r="C1344" i="6"/>
  <c r="C1344" i="1" s="1"/>
  <c r="J2243" i="6"/>
  <c r="G2243"/>
  <c r="A2497" i="1"/>
  <c r="C2311" i="6"/>
  <c r="C2311" i="1" s="1"/>
  <c r="J2523" i="6"/>
  <c r="G2523"/>
  <c r="B2401" i="1"/>
  <c r="A2255"/>
  <c r="G2037" i="6"/>
  <c r="J2037"/>
  <c r="G2292"/>
  <c r="J2292"/>
  <c r="B2074" i="1"/>
  <c r="A1488"/>
  <c r="C2293" i="6"/>
  <c r="C2293" i="1" s="1"/>
  <c r="A2393"/>
  <c r="C1857" i="6"/>
  <c r="C1857" i="1" s="1"/>
  <c r="A1669"/>
  <c r="C1771" i="6"/>
  <c r="C1771" i="1" s="1"/>
  <c r="S2412" i="6"/>
  <c r="J2315"/>
  <c r="G2315"/>
  <c r="B2111" i="1"/>
  <c r="G2170" i="6"/>
  <c r="J2170"/>
  <c r="B2306" i="1"/>
  <c r="S2590" i="6"/>
  <c r="G1669"/>
  <c r="J1669"/>
  <c r="C2229"/>
  <c r="C2229" i="1" s="1"/>
  <c r="A2567"/>
  <c r="B2115"/>
  <c r="A1963"/>
  <c r="B2223"/>
  <c r="B2129"/>
  <c r="A1296"/>
  <c r="A2125"/>
  <c r="C2231" i="6"/>
  <c r="C2231" i="1" s="1"/>
  <c r="A1782"/>
  <c r="A2149"/>
  <c r="A1839"/>
  <c r="J2041" i="6"/>
  <c r="G2041"/>
  <c r="J2270"/>
  <c r="G2270"/>
  <c r="A2473" i="1"/>
  <c r="G2404" i="6"/>
  <c r="J2404"/>
  <c r="J2594"/>
  <c r="G2594"/>
  <c r="B2497" i="1"/>
  <c r="C1617" i="6"/>
  <c r="C1617" i="1" s="1"/>
  <c r="J2368" i="6"/>
  <c r="G2368"/>
  <c r="B2461" i="1"/>
  <c r="S1288" i="6"/>
  <c r="S1937"/>
  <c r="B1893" i="1"/>
  <c r="B1900"/>
  <c r="G2231" i="6"/>
  <c r="J2231"/>
  <c r="A2265" i="1"/>
  <c r="S1897" i="6"/>
  <c r="S2155"/>
  <c r="C2407"/>
  <c r="C2407" i="1" s="1"/>
  <c r="C2086" i="6"/>
  <c r="C2086" i="1" s="1"/>
  <c r="B1948"/>
  <c r="C1997" i="6"/>
  <c r="C1997" i="1" s="1"/>
  <c r="A2339"/>
  <c r="B2572"/>
  <c r="S2518" i="6"/>
  <c r="S2101"/>
  <c r="S2307"/>
  <c r="E2307" s="1"/>
  <c r="F2307" i="1" s="1"/>
  <c r="B1699"/>
  <c r="A2079"/>
  <c r="A2530"/>
  <c r="C1855" i="6"/>
  <c r="C1855" i="1" s="1"/>
  <c r="B2595"/>
  <c r="A2362"/>
  <c r="B2505"/>
  <c r="B2307"/>
  <c r="C2159" i="6"/>
  <c r="C2159" i="1" s="1"/>
  <c r="C2175" i="6"/>
  <c r="C2175" i="1" s="1"/>
  <c r="C1591" i="6"/>
  <c r="C1591" i="1" s="1"/>
  <c r="C1741" i="6"/>
  <c r="C1741" i="1" s="1"/>
  <c r="B1676"/>
  <c r="J2284" i="6"/>
  <c r="G2284"/>
  <c r="J1746"/>
  <c r="G1746"/>
  <c r="S2061"/>
  <c r="E2061" s="1"/>
  <c r="F2061" i="1" s="1"/>
  <c r="J1452" i="6"/>
  <c r="G1452"/>
  <c r="J2305"/>
  <c r="G2305"/>
  <c r="A2457" i="1"/>
  <c r="S1819" i="6"/>
  <c r="S1667"/>
  <c r="S1778"/>
  <c r="G1459"/>
  <c r="J1459"/>
  <c r="J2474"/>
  <c r="G2474"/>
  <c r="A2381" i="1"/>
  <c r="A2121"/>
  <c r="A2283"/>
  <c r="A2521"/>
  <c r="C1743" i="6"/>
  <c r="C1743" i="1" s="1"/>
  <c r="C1352" i="6"/>
  <c r="C1352" i="1" s="1"/>
  <c r="G2472" i="6"/>
  <c r="J2472"/>
  <c r="A2516" i="1"/>
  <c r="C1705" i="6"/>
  <c r="C1705" i="1" s="1"/>
  <c r="S1399" i="6"/>
  <c r="J2436"/>
  <c r="G2436"/>
  <c r="A2267" i="1"/>
  <c r="C2347" i="6"/>
  <c r="C2347" i="1" s="1"/>
  <c r="A2059"/>
  <c r="C2197" i="6"/>
  <c r="C2197" i="1" s="1"/>
  <c r="A2447"/>
  <c r="C1808" i="6"/>
  <c r="C1808" i="1" s="1"/>
  <c r="A2515"/>
  <c r="A2442"/>
  <c r="B2426"/>
  <c r="S2127" i="6"/>
  <c r="E2127" s="1"/>
  <c r="F2127" i="1" s="1"/>
  <c r="A2085"/>
  <c r="J2419" i="6"/>
  <c r="G2419"/>
  <c r="G2261"/>
  <c r="J2261"/>
  <c r="S1643"/>
  <c r="A1612" i="1"/>
  <c r="B1034"/>
  <c r="G2562" i="6"/>
  <c r="J2562"/>
  <c r="C2001"/>
  <c r="C2001" i="1" s="1"/>
  <c r="A2405"/>
  <c r="C2594" i="6"/>
  <c r="C2594" i="1" s="1"/>
  <c r="S2289" i="6"/>
  <c r="E2289" s="1"/>
  <c r="F2289" i="1" s="1"/>
  <c r="A2568"/>
  <c r="C2005" i="6"/>
  <c r="C2005" i="1" s="1"/>
  <c r="B2515"/>
  <c r="C2424" i="6"/>
  <c r="C2424" i="1" s="1"/>
  <c r="G1647" i="6"/>
  <c r="J1647"/>
  <c r="G2393"/>
  <c r="J2393"/>
  <c r="B1587" i="1"/>
  <c r="S2588" i="6"/>
  <c r="S2565"/>
  <c r="E2565" s="1"/>
  <c r="F2565" i="1" s="1"/>
  <c r="B2351"/>
  <c r="B1673"/>
  <c r="J1863" i="6"/>
  <c r="G1863"/>
  <c r="A2396" i="1"/>
  <c r="A2223"/>
  <c r="C2449" i="6"/>
  <c r="C2449" i="1" s="1"/>
  <c r="G2375" i="6"/>
  <c r="J2375"/>
  <c r="B2429" i="1"/>
  <c r="S2271" i="6"/>
  <c r="E2271" s="1"/>
  <c r="F2271" i="1" s="1"/>
  <c r="S1633" i="6"/>
  <c r="S2186"/>
  <c r="S2592"/>
  <c r="A2467" i="1"/>
  <c r="C2375" i="6"/>
  <c r="C2375" i="1" s="1"/>
  <c r="C2073" i="6"/>
  <c r="C2073" i="1" s="1"/>
  <c r="A2071"/>
  <c r="A2454"/>
  <c r="A2167"/>
  <c r="J2271" i="6"/>
  <c r="G2271"/>
  <c r="B2563" i="1"/>
  <c r="J1665" i="6"/>
  <c r="G1665"/>
  <c r="C1876"/>
  <c r="C1876" i="1" s="1"/>
  <c r="J2496" i="6"/>
  <c r="G2496"/>
  <c r="G2388"/>
  <c r="J2388"/>
  <c r="C2099"/>
  <c r="C2099" i="1" s="1"/>
  <c r="C2255" i="6"/>
  <c r="C2255" i="1" s="1"/>
  <c r="B1665"/>
  <c r="S1644" i="6"/>
  <c r="A2412" i="1"/>
  <c r="J2095" i="6"/>
  <c r="G2095"/>
  <c r="C2580"/>
  <c r="C2580" i="1" s="1"/>
  <c r="C2067" i="6"/>
  <c r="C2067" i="1" s="1"/>
  <c r="B2413"/>
  <c r="B1538"/>
  <c r="B1467"/>
  <c r="C1981" i="6"/>
  <c r="C1981" i="1" s="1"/>
  <c r="B1885"/>
  <c r="J2598" i="6"/>
  <c r="G2598"/>
  <c r="C2406"/>
  <c r="C2406" i="1" s="1"/>
  <c r="J1901" i="6"/>
  <c r="G1901"/>
  <c r="C1536"/>
  <c r="C1536" i="1" s="1"/>
  <c r="S2587" i="6"/>
  <c r="C2405"/>
  <c r="C2405" i="1" s="1"/>
  <c r="G1977" i="6"/>
  <c r="J1977"/>
  <c r="G2355"/>
  <c r="J2355"/>
  <c r="C2491"/>
  <c r="C2491" i="1" s="1"/>
  <c r="G2225" i="6"/>
  <c r="J2225"/>
  <c r="G2039"/>
  <c r="J2039"/>
  <c r="A2187" i="1"/>
  <c r="S2021" i="6"/>
  <c r="J1993"/>
  <c r="G1993"/>
  <c r="B2234" i="1"/>
  <c r="S2362" i="6"/>
  <c r="G1773"/>
  <c r="J1773"/>
  <c r="S1843"/>
  <c r="J2076"/>
  <c r="G2076"/>
  <c r="S1627"/>
  <c r="G2214"/>
  <c r="J2214"/>
  <c r="C1600"/>
  <c r="C1600" i="1" s="1"/>
  <c r="G2023" i="6"/>
  <c r="J2023"/>
  <c r="A2446" i="1"/>
  <c r="B2153"/>
  <c r="S2384" i="6"/>
  <c r="C2118"/>
  <c r="C2118" i="1" s="1"/>
  <c r="A2326"/>
  <c r="J1349" i="6"/>
  <c r="G1349"/>
  <c r="A1950" i="1"/>
  <c r="G2263" i="6"/>
  <c r="J2263"/>
  <c r="C2539"/>
  <c r="C2539" i="1" s="1"/>
  <c r="A1935"/>
  <c r="J2567" i="6"/>
  <c r="G2567"/>
  <c r="S2353"/>
  <c r="A1659" i="1"/>
  <c r="B2073"/>
  <c r="J2117" i="6"/>
  <c r="G2117"/>
  <c r="B1654" i="1"/>
  <c r="C2241" i="6"/>
  <c r="C2241" i="1" s="1"/>
  <c r="B1889"/>
  <c r="S2134" i="6"/>
  <c r="C2596"/>
  <c r="C2596" i="1" s="1"/>
  <c r="G1825" i="6"/>
  <c r="J1825"/>
  <c r="S2297"/>
  <c r="B2486" i="1"/>
  <c r="C1853" i="6"/>
  <c r="C1853" i="1" s="1"/>
  <c r="G1489" i="6"/>
  <c r="J1489"/>
  <c r="C2017"/>
  <c r="C2017" i="1" s="1"/>
  <c r="S2485" i="6"/>
  <c r="A1611" i="1"/>
  <c r="J1788" i="6"/>
  <c r="G1788"/>
  <c r="S2385"/>
  <c r="E2385" s="1"/>
  <c r="F2385" i="1" s="1"/>
  <c r="C2438" i="6"/>
  <c r="C2438" i="1" s="1"/>
  <c r="A2507"/>
  <c r="G1576" i="6"/>
  <c r="J1576"/>
  <c r="S1776"/>
  <c r="A1913" i="1"/>
  <c r="A1940"/>
  <c r="S1221" i="6"/>
  <c r="E1221" s="1"/>
  <c r="F1221" i="1" s="1"/>
  <c r="G2532" i="6"/>
  <c r="J2532"/>
  <c r="C2454"/>
  <c r="C2454" i="1" s="1"/>
  <c r="C2531" i="6"/>
  <c r="C2531" i="1" s="1"/>
  <c r="G1791" i="6"/>
  <c r="J1791"/>
  <c r="J1932"/>
  <c r="G1932"/>
  <c r="C2273"/>
  <c r="C2273" i="1" s="1"/>
  <c r="C2442" i="6"/>
  <c r="C2442" i="1" s="1"/>
  <c r="B1785"/>
  <c r="S1662" i="6"/>
  <c r="C2353"/>
  <c r="C2353" i="1" s="1"/>
  <c r="C1644" i="6"/>
  <c r="C1644" i="1" s="1"/>
  <c r="A2093"/>
  <c r="A1631"/>
  <c r="A1729"/>
  <c r="C2592" i="6"/>
  <c r="C2592" i="1" s="1"/>
  <c r="B2562"/>
  <c r="A2595"/>
  <c r="J2241" i="6"/>
  <c r="G2241"/>
  <c r="A2370" i="1"/>
  <c r="A2070"/>
  <c r="C2573" i="6"/>
  <c r="C2573" i="1" s="1"/>
  <c r="B1617"/>
  <c r="B2412"/>
  <c r="B2564"/>
  <c r="G2061" i="6"/>
  <c r="J2061"/>
  <c r="B1957" i="1"/>
  <c r="C2590" i="6"/>
  <c r="C2590" i="1" s="1"/>
  <c r="C2265" i="6"/>
  <c r="C2265" i="1" s="1"/>
  <c r="A2015"/>
  <c r="S2005" i="6"/>
  <c r="C1656"/>
  <c r="C1656" i="1" s="1"/>
  <c r="A2586"/>
  <c r="C2211" i="6"/>
  <c r="C2211" i="1" s="1"/>
  <c r="A2232"/>
  <c r="C2057" i="6"/>
  <c r="C2057" i="1" s="1"/>
  <c r="G2289" i="6"/>
  <c r="J2289"/>
  <c r="B1883" i="1"/>
  <c r="S2583" i="6"/>
  <c r="E2583" s="1"/>
  <c r="F2583" i="1" s="1"/>
  <c r="S2573" i="6"/>
  <c r="S2531"/>
  <c r="A2007" i="1"/>
  <c r="B1827"/>
  <c r="B1524"/>
  <c r="J1707" i="6"/>
  <c r="G1707"/>
  <c r="S2568"/>
  <c r="A1639" i="1"/>
  <c r="B2439"/>
  <c r="B1732"/>
  <c r="S1912" i="6"/>
  <c r="S2436"/>
  <c r="S2509"/>
  <c r="C1935"/>
  <c r="C1935" i="1" s="1"/>
  <c r="J2193" i="6"/>
  <c r="G2193"/>
  <c r="A2556" i="1"/>
  <c r="S2222" i="6"/>
  <c r="B2125" i="1"/>
  <c r="S1796" i="6"/>
  <c r="S2039"/>
  <c r="S1834"/>
  <c r="B2267" i="1"/>
  <c r="A1879"/>
  <c r="S1979" i="6"/>
  <c r="J2515"/>
  <c r="G2515"/>
  <c r="A2490" i="1"/>
  <c r="A2117"/>
  <c r="A2336"/>
  <c r="J2504" i="6"/>
  <c r="G2504"/>
  <c r="C2542"/>
  <c r="C2542" i="1" s="1"/>
  <c r="C1933" i="6"/>
  <c r="C1933" i="1" s="1"/>
  <c r="S1629" i="6"/>
  <c r="E1629" s="1"/>
  <c r="F1629" i="1" s="1"/>
  <c r="B2013"/>
  <c r="G2455" i="6"/>
  <c r="J2455"/>
  <c r="B2467" i="1"/>
  <c r="S1906" i="6"/>
  <c r="A2527" i="1"/>
  <c r="S2367" i="6"/>
  <c r="E2367" s="1"/>
  <c r="F2367" i="1" s="1"/>
  <c r="J2219" i="6"/>
  <c r="G2219"/>
  <c r="C2146"/>
  <c r="C2146" i="1" s="1"/>
  <c r="B2091"/>
  <c r="G2063" i="6"/>
  <c r="J2063"/>
  <c r="J2226"/>
  <c r="G2226"/>
  <c r="G1868"/>
  <c r="J1868"/>
  <c r="A2427" i="1"/>
  <c r="G2109" i="6"/>
  <c r="J2109"/>
  <c r="B2033" i="1"/>
  <c r="S1642" i="6"/>
  <c r="S2521"/>
  <c r="J2337"/>
  <c r="G2337"/>
  <c r="S2243"/>
  <c r="J2205"/>
  <c r="G2205"/>
  <c r="B2131" i="1"/>
  <c r="S1959" i="6"/>
  <c r="E1959" s="1"/>
  <c r="F1959" i="1" s="1"/>
  <c r="C1911" i="6"/>
  <c r="C1911" i="1" s="1"/>
  <c r="S1674" i="6"/>
  <c r="S1917"/>
  <c r="E1917" s="1"/>
  <c r="F1917" i="1" s="1"/>
  <c r="S2320" i="6"/>
  <c r="C2560"/>
  <c r="C2560" i="1" s="1"/>
  <c r="G2546" i="6"/>
  <c r="J2546"/>
  <c r="S2575"/>
  <c r="C2319"/>
  <c r="C2319" i="1" s="1"/>
  <c r="G1655" i="6"/>
  <c r="J1655"/>
  <c r="S1705"/>
  <c r="A1924" i="1"/>
  <c r="A2493"/>
  <c r="B2251"/>
  <c r="G1697" i="6"/>
  <c r="J1697"/>
  <c r="S1679"/>
  <c r="C2318"/>
  <c r="C2318" i="1" s="1"/>
  <c r="G1732" i="6"/>
  <c r="J1732"/>
  <c r="B2215" i="1"/>
  <c r="J2427" i="6"/>
  <c r="G2427"/>
  <c r="C2026"/>
  <c r="C2026" i="1" s="1"/>
  <c r="C2574" i="6"/>
  <c r="C2574" i="1" s="1"/>
  <c r="S2525" i="6"/>
  <c r="A2291" i="1"/>
  <c r="B2596"/>
  <c r="B1592"/>
  <c r="J1844" i="6"/>
  <c r="G1844"/>
  <c r="A2391" i="1"/>
  <c r="A2553"/>
  <c r="A2191"/>
  <c r="S1907" i="6"/>
  <c r="J2022"/>
  <c r="G2022"/>
  <c r="S1954"/>
  <c r="J1373"/>
  <c r="G1373"/>
  <c r="C2179"/>
  <c r="C2179" i="1" s="1"/>
  <c r="S2439" i="6"/>
  <c r="E2439" s="1"/>
  <c r="F2439" i="1" s="1"/>
  <c r="S2438" i="6"/>
  <c r="J2322"/>
  <c r="G2322"/>
  <c r="G1737"/>
  <c r="J1737"/>
  <c r="S2132"/>
  <c r="G2568"/>
  <c r="J2568"/>
  <c r="G2574"/>
  <c r="J2574"/>
  <c r="C1825"/>
  <c r="C1825" i="1" s="1"/>
  <c r="A2564"/>
  <c r="B2063"/>
  <c r="S2323" i="6"/>
  <c r="C2113"/>
  <c r="C2113" i="1" s="1"/>
  <c r="A2413"/>
  <c r="A2299"/>
  <c r="J2154" i="6"/>
  <c r="G2154"/>
  <c r="B1406" i="1"/>
  <c r="S2552" i="6"/>
  <c r="B2310" i="1"/>
  <c r="C2430" i="6"/>
  <c r="C2430" i="1" s="1"/>
  <c r="B2477"/>
  <c r="A2245"/>
  <c r="C2445" i="6"/>
  <c r="C2445" i="1" s="1"/>
  <c r="S2465" i="6"/>
  <c r="S2268"/>
  <c r="A2225" i="1"/>
  <c r="A2126"/>
  <c r="C2585" i="6"/>
  <c r="C2585" i="1" s="1"/>
  <c r="A2373"/>
  <c r="C2097" i="6"/>
  <c r="C2097" i="1" s="1"/>
  <c r="B2475"/>
  <c r="S1901" i="6"/>
  <c r="A2031" i="1"/>
  <c r="C2516" i="6"/>
  <c r="C2516" i="1" s="1"/>
  <c r="B2418"/>
  <c r="S1719" i="6"/>
  <c r="E1719" s="1"/>
  <c r="F1719" i="1" s="1"/>
  <c r="B1660"/>
  <c r="A2591"/>
  <c r="S1847" i="6"/>
  <c r="S2549"/>
  <c r="A2583" i="1"/>
  <c r="C2361" i="6"/>
  <c r="C2361" i="1" s="1"/>
  <c r="A2421"/>
  <c r="C2554" i="6"/>
  <c r="C2554" i="1" s="1"/>
  <c r="C1613" i="6"/>
  <c r="C1613" i="1" s="1"/>
  <c r="S2261" i="6"/>
  <c r="A1707" i="1"/>
  <c r="C2277" i="6"/>
  <c r="C2277" i="1" s="1"/>
  <c r="S2177" i="6"/>
  <c r="S1586"/>
  <c r="A2199" i="1"/>
  <c r="B1729"/>
  <c r="B2257"/>
  <c r="G1846" i="6"/>
  <c r="J1846"/>
  <c r="C1939"/>
  <c r="C1939" i="1" s="1"/>
  <c r="C1552" i="6"/>
  <c r="C1552" i="1" s="1"/>
  <c r="G2087" i="6"/>
  <c r="J2087"/>
  <c r="G1778"/>
  <c r="J1778"/>
  <c r="C2403"/>
  <c r="C2403" i="1" s="1"/>
  <c r="B1777"/>
  <c r="A2361"/>
  <c r="B2509"/>
  <c r="C1685" i="6"/>
  <c r="C1685" i="1" s="1"/>
  <c r="B1422"/>
  <c r="C2421" i="6"/>
  <c r="C2421" i="1" s="1"/>
  <c r="C1922" i="6"/>
  <c r="C1922" i="1" s="1"/>
  <c r="C2470" i="6"/>
  <c r="C2470" i="1" s="1"/>
  <c r="A1652"/>
  <c r="S2468" i="6"/>
  <c r="C2453"/>
  <c r="C2453" i="1" s="1"/>
  <c r="A2306"/>
  <c r="C2497" i="6"/>
  <c r="C2497" i="1" s="1"/>
  <c r="C2115" i="6"/>
  <c r="C2115" i="1" s="1"/>
  <c r="B2224"/>
  <c r="S2402" i="6"/>
  <c r="S1958"/>
  <c r="B1745" i="1"/>
  <c r="B1310"/>
  <c r="C2393" i="6"/>
  <c r="C2393" i="1" s="1"/>
  <c r="A2582"/>
  <c r="S2472" i="6"/>
  <c r="J2575"/>
  <c r="G2575"/>
  <c r="A2304" i="1"/>
  <c r="S2217" i="6"/>
  <c r="E2217" s="1"/>
  <c r="F2217" i="1" s="1"/>
  <c r="C2459" i="6"/>
  <c r="C2459" i="1" s="1"/>
  <c r="A1461"/>
  <c r="C2591" i="6"/>
  <c r="C2591" i="1" s="1"/>
  <c r="C2501" i="6"/>
  <c r="C2501" i="1" s="1"/>
  <c r="B2569"/>
  <c r="S1731" i="6"/>
  <c r="E1731" s="1"/>
  <c r="F1731" i="1" s="1"/>
  <c r="A1773"/>
  <c r="G2329" i="6"/>
  <c r="J2329"/>
  <c r="J2587"/>
  <c r="G2587"/>
  <c r="A2434" i="1"/>
  <c r="J2326" i="6"/>
  <c r="G2326"/>
  <c r="A2499" i="1"/>
  <c r="C2488" i="6"/>
  <c r="C2488" i="1" s="1"/>
  <c r="S2321" i="6"/>
  <c r="G2565"/>
  <c r="J2565"/>
  <c r="G2033"/>
  <c r="J2033"/>
  <c r="A1661" i="1"/>
  <c r="G1939" i="6"/>
  <c r="J1939"/>
  <c r="S1429"/>
  <c r="B2051" i="1"/>
  <c r="C2267" i="6"/>
  <c r="C2267" i="1" s="1"/>
  <c r="G1661" i="6"/>
  <c r="J1661"/>
  <c r="A2131" i="1"/>
  <c r="C1793" i="6"/>
  <c r="C1793" i="1" s="1"/>
  <c r="A2300"/>
  <c r="B1800"/>
  <c r="B2127"/>
  <c r="B2524"/>
  <c r="B2291"/>
  <c r="A2367"/>
  <c r="B2083"/>
  <c r="G2262" i="6"/>
  <c r="J2262"/>
  <c r="G1558"/>
  <c r="J1558"/>
  <c r="B2578" i="1"/>
  <c r="C2174" i="6"/>
  <c r="C2174" i="1" s="1"/>
  <c r="S1869" i="6"/>
  <c r="E1869" s="1"/>
  <c r="F1869" i="1" s="1"/>
  <c r="S2073" i="6"/>
  <c r="E2073" s="1"/>
  <c r="F2073" i="1" s="1"/>
  <c r="B2428"/>
  <c r="A1719"/>
  <c r="S2011" i="6"/>
  <c r="A1891" i="1"/>
  <c r="J1799" i="6"/>
  <c r="G1799"/>
  <c r="J2513"/>
  <c r="G2513"/>
  <c r="B2303" i="1"/>
  <c r="C2385" i="6"/>
  <c r="C2385" i="1" s="1"/>
  <c r="B2283"/>
  <c r="S2053" i="6"/>
  <c r="S1791"/>
  <c r="E1791" s="1"/>
  <c r="F1791" i="1" s="1"/>
  <c r="C2084" i="6"/>
  <c r="C2084" i="1" s="1"/>
  <c r="J2295" i="6"/>
  <c r="G2295"/>
  <c r="A2598" i="1"/>
  <c r="A2416"/>
  <c r="C2195" i="6"/>
  <c r="C2195" i="1" s="1"/>
  <c r="J1865" i="6"/>
  <c r="G1865"/>
  <c r="B2286" i="1"/>
  <c r="G1829" i="6"/>
  <c r="J1829"/>
  <c r="J1990"/>
  <c r="G1990"/>
  <c r="B1854" i="1"/>
  <c r="A2577"/>
  <c r="B2579"/>
  <c r="J2459" i="6"/>
  <c r="G2459"/>
  <c r="C2565"/>
  <c r="C2565" i="1" s="1"/>
  <c r="B2311"/>
  <c r="B2155"/>
  <c r="S2419" i="6"/>
  <c r="S2417"/>
  <c r="B1683" i="1"/>
  <c r="J2596" i="6"/>
  <c r="G2596"/>
  <c r="G2118"/>
  <c r="J2118"/>
  <c r="A2013" i="1"/>
  <c r="S1795" i="6"/>
  <c r="C1737"/>
  <c r="C1737" i="1" s="1"/>
  <c r="S1781" i="6"/>
  <c r="G2463"/>
  <c r="J2463"/>
  <c r="J2294"/>
  <c r="G2294"/>
  <c r="B2069" i="1"/>
  <c r="B2076"/>
  <c r="A2355"/>
  <c r="B2285"/>
  <c r="C2527" i="6"/>
  <c r="C2527" i="1" s="1"/>
  <c r="J2493" i="6"/>
  <c r="G2493"/>
  <c r="C2387"/>
  <c r="C2387" i="1" s="1"/>
  <c r="A2468"/>
  <c r="A2025"/>
  <c r="C2119" i="6"/>
  <c r="C2119" i="1" s="1"/>
  <c r="B1843"/>
  <c r="C1978" i="6"/>
  <c r="C1978" i="1" s="1"/>
  <c r="C1501" i="6"/>
  <c r="C1501" i="1" s="1"/>
  <c r="G2450" i="6"/>
  <c r="J2450"/>
  <c r="S2355"/>
  <c r="E2355" s="1"/>
  <c r="F2355" i="1" s="1"/>
  <c r="B2485"/>
  <c r="S2066" i="6"/>
  <c r="C2259"/>
  <c r="C2259" i="1" s="1"/>
  <c r="S2218" i="6"/>
  <c r="S2477"/>
  <c r="B2522" i="1"/>
  <c r="A2067"/>
  <c r="C1931" i="6"/>
  <c r="C1931" i="1" s="1"/>
  <c r="B1865"/>
  <c r="A1649"/>
  <c r="A2190"/>
  <c r="J2239" i="6"/>
  <c r="G2239"/>
  <c r="A2418" i="1"/>
  <c r="S2414" i="6"/>
  <c r="J2360"/>
  <c r="G2360"/>
  <c r="C2212"/>
  <c r="C2212" i="1" s="1"/>
  <c r="G2518" i="6"/>
  <c r="J2518"/>
  <c r="G2520"/>
  <c r="J2520"/>
  <c r="C2563"/>
  <c r="C2563" i="1" s="1"/>
  <c r="A1917"/>
  <c r="A1983"/>
  <c r="C2415" i="6"/>
  <c r="C2415" i="1" s="1"/>
  <c r="S1605" i="6"/>
  <c r="E1605" s="1"/>
  <c r="F1605" i="1" s="1"/>
  <c r="B1964"/>
  <c r="G2191" i="6"/>
  <c r="J2191"/>
  <c r="S2201"/>
  <c r="B2361" i="1"/>
  <c r="B1911"/>
  <c r="A2480"/>
  <c r="B2023"/>
  <c r="C2413" i="6"/>
  <c r="C2413" i="1" s="1"/>
  <c r="C2011" i="6"/>
  <c r="C2011" i="1" s="1"/>
  <c r="B2376"/>
  <c r="J2434" i="6"/>
  <c r="G2434"/>
  <c r="A2234" i="1"/>
  <c r="B1570"/>
  <c r="B1786"/>
  <c r="S1315" i="6"/>
  <c r="A1867" i="1"/>
  <c r="J2512" i="6"/>
  <c r="G2512"/>
  <c r="C2523"/>
  <c r="C2523" i="1" s="1"/>
  <c r="G2527" i="6"/>
  <c r="J2527"/>
  <c r="S2432"/>
  <c r="G2134"/>
  <c r="J2134"/>
  <c r="A2144" i="1"/>
  <c r="C2342" i="6"/>
  <c r="C2342" i="1" s="1"/>
  <c r="J2541" i="6"/>
  <c r="G2541"/>
  <c r="A2472" i="1"/>
  <c r="C2323" i="6"/>
  <c r="C2323" i="1" s="1"/>
  <c r="A2469"/>
  <c r="B2468"/>
  <c r="S1528" i="6"/>
  <c r="S959"/>
  <c r="G1593"/>
  <c r="J1593"/>
  <c r="J2361"/>
  <c r="G2361"/>
  <c r="C2237"/>
  <c r="C2237" i="1" s="1"/>
  <c r="G2161" i="6"/>
  <c r="J2161"/>
  <c r="G1645"/>
  <c r="J1645"/>
  <c r="S2572"/>
  <c r="C2251"/>
  <c r="C2251" i="1" s="1"/>
  <c r="C2566" i="6"/>
  <c r="C2566" i="1" s="1"/>
  <c r="C2522" i="6"/>
  <c r="C2522" i="1" s="1"/>
  <c r="A2484"/>
  <c r="J2299" i="6"/>
  <c r="G2299"/>
  <c r="G2555"/>
  <c r="J2555"/>
  <c r="C2414"/>
  <c r="C2414" i="1" s="1"/>
  <c r="G2253" i="6"/>
  <c r="J2253"/>
  <c r="B2355" i="1"/>
  <c r="B2508"/>
  <c r="G1701" i="6"/>
  <c r="J1701"/>
  <c r="J2137"/>
  <c r="G2137"/>
  <c r="A2415" i="1"/>
  <c r="S2457" i="6"/>
  <c r="E2457" s="1"/>
  <c r="F2457" i="1" s="1"/>
  <c r="C2378" i="6"/>
  <c r="C2378" i="1" s="1"/>
  <c r="J2220" i="6"/>
  <c r="G2220"/>
  <c r="G1941"/>
  <c r="J1941"/>
  <c r="A1970" i="1"/>
  <c r="A2408"/>
  <c r="G2189" i="6"/>
  <c r="J2189"/>
  <c r="S2530"/>
  <c r="G2194"/>
  <c r="J2194"/>
  <c r="C2003"/>
  <c r="C2003" i="1" s="1"/>
  <c r="B1605"/>
  <c r="A1732"/>
  <c r="B2476"/>
  <c r="A1995"/>
  <c r="C1622" i="6"/>
  <c r="C1622" i="1" s="1"/>
  <c r="J2490" i="6"/>
  <c r="G2490"/>
  <c r="G2440"/>
  <c r="J2440"/>
  <c r="C2461"/>
  <c r="C2461" i="1" s="1"/>
  <c r="C2443" i="6"/>
  <c r="C2443" i="1" s="1"/>
  <c r="B2453"/>
  <c r="G2300" i="6"/>
  <c r="J2300"/>
  <c r="B1669" i="1"/>
  <c r="B1907"/>
  <c r="G1460" i="6"/>
  <c r="J1460"/>
  <c r="G2406"/>
  <c r="J2406"/>
  <c r="G2533"/>
  <c r="J2533"/>
  <c r="C2340"/>
  <c r="C2340" i="1" s="1"/>
  <c r="C1802" i="6"/>
  <c r="C1802" i="1" s="1"/>
  <c r="A1629"/>
  <c r="B2315"/>
  <c r="C2356" i="6"/>
  <c r="C2356" i="1" s="1"/>
  <c r="A2023"/>
  <c r="C2561" i="6"/>
  <c r="C2561" i="1" s="1"/>
  <c r="G2423" i="6"/>
  <c r="J2423"/>
  <c r="C1733"/>
  <c r="C1733" i="1" s="1"/>
  <c r="C1240" i="6"/>
  <c r="C1240" i="1" s="1"/>
  <c r="S2440" i="6"/>
  <c r="S1883"/>
  <c r="G2386"/>
  <c r="J2386"/>
  <c r="A2464" i="1"/>
  <c r="G2019" i="6"/>
  <c r="J2019"/>
  <c r="C2291"/>
  <c r="C2291" i="1" s="1"/>
  <c r="C1999" i="6"/>
  <c r="C1999" i="1" s="1"/>
  <c r="S2453" i="6"/>
  <c r="C2351"/>
  <c r="C2351" i="1" s="1"/>
  <c r="B2385"/>
  <c r="A1757"/>
  <c r="A2334"/>
  <c r="J2088" i="6"/>
  <c r="G2088"/>
  <c r="B2265" i="1"/>
  <c r="G1882" i="6"/>
  <c r="J1882"/>
  <c r="B2557" i="1"/>
  <c r="G2439" i="6"/>
  <c r="J2439"/>
  <c r="B7" i="1"/>
  <c r="A2402"/>
  <c r="A2548"/>
  <c r="A2089"/>
  <c r="A1887"/>
  <c r="C2598" i="6"/>
  <c r="C2598" i="1" s="1"/>
  <c r="B2553"/>
  <c r="B1905"/>
  <c r="C2330" i="6"/>
  <c r="C2330" i="1" s="1"/>
  <c r="G1866" i="6"/>
  <c r="J1866"/>
  <c r="A2429" i="1"/>
  <c r="S2137" i="6"/>
  <c r="B2548" i="1"/>
  <c r="C2213" i="6"/>
  <c r="C2213" i="1" s="1"/>
  <c r="G2249" i="6"/>
  <c r="J2249"/>
  <c r="G2418"/>
  <c r="J2418"/>
  <c r="A1789" i="1"/>
  <c r="G1877" i="6"/>
  <c r="J1877"/>
  <c r="C2362"/>
  <c r="C2362" i="1" s="1"/>
  <c r="A1864"/>
  <c r="S1811" i="6"/>
  <c r="A1899" i="1"/>
  <c r="A2316"/>
  <c r="S1578" i="6"/>
  <c r="A2229" i="1"/>
  <c r="B2597"/>
  <c r="J1987" i="6"/>
  <c r="G1987"/>
  <c r="G1639"/>
  <c r="J1639"/>
  <c r="J2544"/>
  <c r="G2544"/>
  <c r="G1677"/>
  <c r="J1677"/>
  <c r="S1923"/>
  <c r="E1923" s="1"/>
  <c r="F1923" i="1" s="1"/>
  <c r="S2262" i="6"/>
  <c r="C1574"/>
  <c r="C1574" i="1" s="1"/>
  <c r="G2431" i="6"/>
  <c r="J2431"/>
  <c r="B1955" i="1"/>
  <c r="S1927" i="6"/>
  <c r="G2311"/>
  <c r="J2311"/>
  <c r="S2405"/>
  <c r="G2451"/>
  <c r="J2451"/>
  <c r="G1894"/>
  <c r="J1894"/>
  <c r="A2331" i="1"/>
  <c r="A2364"/>
  <c r="A1556"/>
  <c r="J2444" i="6"/>
  <c r="G2444"/>
  <c r="B1963" i="1"/>
  <c r="G2432" i="6"/>
  <c r="J2432"/>
  <c r="J1833"/>
  <c r="G1833"/>
  <c r="C2207"/>
  <c r="C2207" i="1" s="1"/>
  <c r="C2552" i="6"/>
  <c r="C2552" i="1" s="1"/>
  <c r="C2090" i="6"/>
  <c r="C2090" i="1" s="1"/>
  <c r="A1662"/>
  <c r="C2217" i="6"/>
  <c r="C2217" i="1" s="1"/>
  <c r="S2345" i="6"/>
  <c r="B2507" i="1"/>
  <c r="B1961"/>
  <c r="S2420" i="6"/>
  <c r="B2243" i="1"/>
  <c r="J2465" i="6"/>
  <c r="G2465"/>
  <c r="G2029"/>
  <c r="J2029"/>
  <c r="B2474" i="1"/>
  <c r="J2221" i="6"/>
  <c r="G2221"/>
  <c r="B1844" i="1"/>
  <c r="A2481"/>
  <c r="C2588" i="6"/>
  <c r="C2588" i="1" s="1"/>
  <c r="B2425"/>
  <c r="G2537" i="6"/>
  <c r="J2537"/>
  <c r="C2419"/>
  <c r="C2419" i="1" s="1"/>
  <c r="J1653" i="6"/>
  <c r="G1653"/>
  <c r="B1662" i="1"/>
  <c r="B2225"/>
  <c r="J2149" i="6"/>
  <c r="G2149"/>
  <c r="G2150"/>
  <c r="J2150"/>
  <c r="B1622" i="1"/>
  <c r="C2429" i="6"/>
  <c r="C2429" i="1" s="1"/>
  <c r="A2226"/>
  <c r="C2185" i="6"/>
  <c r="C2185" i="1" s="1"/>
  <c r="C1827" i="6"/>
  <c r="C1827" i="1" s="1"/>
  <c r="C2537" i="6"/>
  <c r="C2537" i="1" s="1"/>
  <c r="B2590"/>
  <c r="A2205"/>
  <c r="G2548" i="6"/>
  <c r="J2548"/>
  <c r="J2502"/>
  <c r="G2502"/>
  <c r="S2484"/>
  <c r="G2441"/>
  <c r="J2441"/>
  <c r="C2261"/>
  <c r="C2261" i="1" s="1"/>
  <c r="J2383" i="6"/>
  <c r="G2383"/>
  <c r="B2298" i="1"/>
  <c r="G1528" i="6"/>
  <c r="J1528"/>
  <c r="A2520" i="1"/>
  <c r="G2363" i="6"/>
  <c r="J2363"/>
  <c r="C1633"/>
  <c r="C1633" i="1" s="1"/>
  <c r="G2534" i="6"/>
  <c r="J2534"/>
  <c r="J1656"/>
  <c r="G1656"/>
  <c r="A2453" i="1"/>
  <c r="C2541" i="6"/>
  <c r="C2541" i="1" s="1"/>
  <c r="C2380" i="6"/>
  <c r="C2380" i="1" s="1"/>
  <c r="J2420" i="6"/>
  <c r="G2420"/>
  <c r="G2429"/>
  <c r="J2429"/>
  <c r="S2571"/>
  <c r="E2571" s="1"/>
  <c r="F2571" i="1" s="1"/>
  <c r="S2215" i="6"/>
  <c r="B2501" i="1"/>
  <c r="S1929" i="6"/>
  <c r="E1929" s="1"/>
  <c r="F1929" i="1" s="1"/>
  <c r="J2549" i="6"/>
  <c r="G2549"/>
  <c r="G1781"/>
  <c r="J1781"/>
  <c r="A2535" i="1"/>
  <c r="S2209" i="6"/>
  <c r="G1742"/>
  <c r="J1742"/>
  <c r="B2147" i="1"/>
  <c r="S2488" i="6"/>
  <c r="S2553"/>
  <c r="E2553" s="1"/>
  <c r="F2553" i="1" s="1"/>
  <c r="A2157"/>
  <c r="S2145" i="6"/>
  <c r="E2145" s="1"/>
  <c r="F2145" i="1" s="1"/>
  <c r="S2065" i="6"/>
  <c r="J2492"/>
  <c r="G2492"/>
  <c r="S2464"/>
  <c r="J2115"/>
  <c r="G2115"/>
  <c r="C2272"/>
  <c r="C2272" i="1" s="1"/>
  <c r="J2372" i="6"/>
  <c r="G2372"/>
  <c r="A2212" i="1"/>
  <c r="C2485" i="6"/>
  <c r="C2485" i="1" s="1"/>
  <c r="B1835"/>
  <c r="G1626" i="6"/>
  <c r="J1626"/>
  <c r="C2418"/>
  <c r="C2418" i="1" s="1"/>
  <c r="C2468" i="6"/>
  <c r="C2468" i="1" s="1"/>
  <c r="A2061"/>
  <c r="J2130" i="6"/>
  <c r="G2130"/>
  <c r="C2369"/>
  <c r="C2369" i="1" s="1"/>
  <c r="C1796" i="6"/>
  <c r="C1796" i="1" s="1"/>
  <c r="J2442" i="6"/>
  <c r="G2442"/>
  <c r="C2462"/>
  <c r="C2462" i="1" s="1"/>
  <c r="B2261"/>
  <c r="S2421" i="6"/>
  <c r="E2421" s="1"/>
  <c r="F2421" i="1" s="1"/>
  <c r="A2337"/>
  <c r="A1749"/>
  <c r="S2035" i="6"/>
  <c r="J1673"/>
  <c r="G1673"/>
  <c r="G1589"/>
  <c r="J1589"/>
  <c r="S2540"/>
  <c r="A2375" i="1"/>
  <c r="S2097" i="6"/>
  <c r="E2097" s="1"/>
  <c r="F2097" i="1" s="1"/>
  <c r="J1726" i="6"/>
  <c r="G1726"/>
  <c r="S1805"/>
  <c r="B1833" i="1"/>
  <c r="C1256" i="6"/>
  <c r="C1256" i="1" s="1"/>
  <c r="J1931" i="6"/>
  <c r="G1931"/>
  <c r="S1751"/>
  <c r="S1320"/>
  <c r="B2576" i="1"/>
  <c r="B2504"/>
  <c r="G2395" i="6"/>
  <c r="J2395"/>
  <c r="G2443"/>
  <c r="J2443"/>
  <c r="J2333"/>
  <c r="G2333"/>
  <c r="B1624" i="1"/>
  <c r="B2266"/>
  <c r="C1680" i="6"/>
  <c r="C1680" i="1" s="1"/>
  <c r="B2502"/>
  <c r="C2061" i="6"/>
  <c r="C2061" i="1" s="1"/>
  <c r="A1761"/>
  <c r="J2347" i="6"/>
  <c r="G2347"/>
  <c r="S2372"/>
  <c r="J2447"/>
  <c r="G2447"/>
  <c r="A1695" i="1"/>
  <c r="A2182"/>
  <c r="G2570" i="6"/>
  <c r="J2570"/>
  <c r="J2486"/>
  <c r="G2486"/>
  <c r="G2207"/>
  <c r="J2207"/>
  <c r="A7" i="1"/>
  <c r="A2091"/>
  <c r="A2543"/>
  <c r="J1658" i="6"/>
  <c r="G1658"/>
  <c r="B2495" i="1"/>
  <c r="S1432" i="6"/>
  <c r="S2514"/>
  <c r="G2325"/>
  <c r="J2325"/>
  <c r="C2510"/>
  <c r="C2510" i="1" s="1"/>
  <c r="C2489" i="6"/>
  <c r="C2489" i="1" s="1"/>
  <c r="B2450"/>
  <c r="S1955" i="6"/>
  <c r="C2078"/>
  <c r="C2078" i="1" s="1"/>
  <c r="A2475"/>
  <c r="J2488" i="6"/>
  <c r="G2488"/>
  <c r="S2490"/>
  <c r="G1629"/>
  <c r="J1629"/>
  <c r="A2400" i="1"/>
  <c r="A2431"/>
  <c r="J2585" i="6"/>
  <c r="G2585"/>
  <c r="A2139" i="1"/>
  <c r="C2348" i="6"/>
  <c r="C2348" i="1" s="1"/>
  <c r="J2005" i="6"/>
  <c r="G2005"/>
  <c r="S2475"/>
  <c r="E2475" s="1"/>
  <c r="F2475" i="1" s="1"/>
  <c r="A2295"/>
  <c r="S2009" i="6"/>
  <c r="J2334"/>
  <c r="G2334"/>
  <c r="C2299"/>
  <c r="C2299" i="1" s="1"/>
  <c r="S2403" i="6"/>
  <c r="E2403" s="1"/>
  <c r="F2403" i="1" s="1"/>
  <c r="A2259"/>
  <c r="B2436"/>
  <c r="C1985" i="6"/>
  <c r="C1985" i="1" s="1"/>
  <c r="J2059" i="6"/>
  <c r="G2059"/>
  <c r="G2462"/>
  <c r="J2462"/>
  <c r="B2262" i="1"/>
  <c r="J2038" i="6"/>
  <c r="G2038"/>
  <c r="S1852"/>
  <c r="S1101"/>
  <c r="E1101" s="1"/>
  <c r="F1101" i="1" s="1"/>
  <c r="C2049" i="6"/>
  <c r="C2049" i="1" s="1"/>
  <c r="A2554"/>
  <c r="C2509" i="6"/>
  <c r="C2509" i="1" s="1"/>
  <c r="G2201" i="6"/>
  <c r="J2201"/>
  <c r="C2426"/>
  <c r="C2426" i="1" s="1"/>
  <c r="C2315" i="6"/>
  <c r="C2315" i="1" s="1"/>
  <c r="G2125" i="6"/>
  <c r="J2125"/>
  <c r="G2482"/>
  <c r="J2482"/>
  <c r="A1675" i="1"/>
  <c r="S2229" i="6"/>
  <c r="E2229" s="1"/>
  <c r="F2229" i="1" s="1"/>
  <c r="B1930"/>
  <c r="C1989" i="6"/>
  <c r="C1989" i="1" s="1"/>
  <c r="J1613" i="6"/>
  <c r="G1613"/>
  <c r="C2297"/>
  <c r="C2297" i="1" s="1"/>
  <c r="A2532"/>
  <c r="S2502" i="6"/>
  <c r="C2478"/>
  <c r="C2478" i="1" s="1"/>
  <c r="S2538" i="6"/>
  <c r="A2266" i="1"/>
  <c r="B2238"/>
  <c r="S1660" i="6"/>
  <c r="A1958" i="1"/>
  <c r="S1204" i="6"/>
  <c r="S2017"/>
  <c r="G1929"/>
  <c r="J1929"/>
  <c r="C2187"/>
  <c r="C2187" i="1" s="1"/>
  <c r="B2454"/>
  <c r="J1842" i="6"/>
  <c r="G1842"/>
  <c r="G1389"/>
  <c r="J1389"/>
  <c r="S2576"/>
  <c r="J2281"/>
  <c r="G2281"/>
  <c r="A2428" i="1"/>
  <c r="J2556" i="6"/>
  <c r="G2556"/>
  <c r="A2518" i="1"/>
  <c r="G1853" i="6"/>
  <c r="J1853"/>
  <c r="J1898"/>
  <c r="G1898"/>
  <c r="A2287" i="1"/>
  <c r="C1905" i="6"/>
  <c r="C1905" i="1" s="1"/>
  <c r="B2374"/>
  <c r="B1679"/>
  <c r="C2076" i="6"/>
  <c r="C2076" i="1" s="1"/>
  <c r="B1790"/>
  <c r="J2391" i="6"/>
  <c r="G2391"/>
  <c r="C2051"/>
  <c r="C2051" i="1" s="1"/>
  <c r="G1961" i="6"/>
  <c r="J1961"/>
  <c r="B2275" i="1"/>
  <c r="A2531"/>
  <c r="A2389"/>
  <c r="G2481" i="6"/>
  <c r="J2481"/>
  <c r="S1835"/>
  <c r="S1699"/>
  <c r="G2342"/>
  <c r="J2342"/>
  <c r="S1786"/>
  <c r="C1125"/>
  <c r="C1125" i="1" s="1"/>
  <c r="B2438"/>
  <c r="A2529"/>
  <c r="C2227" i="6"/>
  <c r="C2227" i="1" s="1"/>
  <c r="B2539"/>
  <c r="B1575"/>
  <c r="G2558" i="6"/>
  <c r="J2558"/>
  <c r="C2402"/>
  <c r="C2402" i="1" s="1"/>
  <c r="C2441" i="6"/>
  <c r="C2441" i="1" s="1"/>
  <c r="C2131" i="6"/>
  <c r="C2131" i="1" s="1"/>
  <c r="C2295" i="6"/>
  <c r="C2295" i="1" s="1"/>
  <c r="B2598"/>
  <c r="A2576"/>
  <c r="A2508"/>
  <c r="G2057" i="6"/>
  <c r="J2057"/>
  <c r="A1815" i="1"/>
  <c r="A2573"/>
  <c r="S2107" i="6"/>
  <c r="B2347" i="1"/>
  <c r="A2019"/>
  <c r="C2480" i="6"/>
  <c r="C2480" i="1" s="1"/>
  <c r="B2324"/>
  <c r="C1740" i="6"/>
  <c r="C1740" i="1" s="1"/>
  <c r="B2047"/>
  <c r="S2254" i="6"/>
  <c r="A1812" i="1"/>
  <c r="G1962" i="6"/>
  <c r="J1962"/>
  <c r="G1360"/>
  <c r="J1360"/>
  <c r="J2495"/>
  <c r="G2495"/>
  <c r="A2041" i="1"/>
  <c r="G2083" i="6"/>
  <c r="J2083"/>
  <c r="S1841"/>
  <c r="A1753" i="1"/>
  <c r="C1864" i="6"/>
  <c r="C1864" i="1" s="1"/>
  <c r="A1894"/>
  <c r="B2241"/>
  <c r="B2271"/>
  <c r="B2411"/>
  <c r="A2403"/>
  <c r="C2107" i="6"/>
  <c r="C2107" i="1" s="1"/>
  <c r="B2019"/>
  <c r="J1641" i="6"/>
  <c r="G1641"/>
  <c r="A1771" i="1"/>
  <c r="S2069" i="6"/>
  <c r="C2476"/>
  <c r="C2476" i="1" s="1"/>
  <c r="C2432" i="6"/>
  <c r="C2432" i="1" s="1"/>
  <c r="B2017"/>
  <c r="G1807" i="6"/>
  <c r="J1807"/>
  <c r="A1634" i="1"/>
  <c r="G2592" i="6"/>
  <c r="J2592"/>
  <c r="S2290"/>
  <c r="A2452" i="1"/>
  <c r="S2233" i="6"/>
  <c r="C1592"/>
  <c r="C1592" i="1" s="1"/>
  <c r="G2582" i="6"/>
  <c r="J2582"/>
  <c r="C2033"/>
  <c r="C2033" i="1" s="1"/>
  <c r="S2544" i="6"/>
  <c r="J1745"/>
  <c r="G1745"/>
  <c r="C1965"/>
  <c r="C1965" i="1" s="1"/>
  <c r="S2343" i="6"/>
  <c r="E2343" s="1"/>
  <c r="F2343" i="1" s="1"/>
  <c r="B2534"/>
  <c r="J2396" i="6"/>
  <c r="G2396"/>
  <c r="S2548"/>
  <c r="S2599"/>
  <c r="B2560" i="1"/>
  <c r="B1837"/>
  <c r="G1998" i="6"/>
  <c r="J1998"/>
  <c r="A2000" i="1"/>
  <c r="A2519"/>
  <c r="S2169" i="6"/>
  <c r="E2169" s="1"/>
  <c r="F2169" i="1" s="1"/>
  <c r="B2079"/>
  <c r="C2199" i="6"/>
  <c r="C2199" i="1" s="1"/>
  <c r="C2264" i="6"/>
  <c r="C2264" i="1" s="1"/>
  <c r="A1843"/>
  <c r="S1709" i="6"/>
  <c r="S1730"/>
  <c r="B1974" i="1"/>
  <c r="S2580" i="6"/>
  <c r="S2537"/>
  <c r="G2027"/>
  <c r="J2027"/>
  <c r="C2587"/>
  <c r="C2587" i="1" s="1"/>
  <c r="A2129"/>
  <c r="B2478"/>
  <c r="S2269" i="6"/>
  <c r="A2366" i="1"/>
  <c r="S1833" i="6"/>
  <c r="E1833" s="1"/>
  <c r="F1833" i="1" s="1"/>
  <c r="C1845" i="6"/>
  <c r="C1845" i="1" s="1"/>
  <c r="C1970" i="6"/>
  <c r="C1970" i="1" s="1"/>
  <c r="B1376"/>
  <c r="G2025" i="6"/>
  <c r="J2025"/>
  <c r="C2367"/>
  <c r="C2367" i="1" s="1"/>
  <c r="S2443" i="6"/>
  <c r="A2371" i="1"/>
  <c r="C2597" i="6"/>
  <c r="C2597" i="1" s="1"/>
  <c r="A1927"/>
  <c r="G2301" i="6"/>
  <c r="J2301"/>
  <c r="J1943"/>
  <c r="G1943"/>
  <c r="S1613"/>
  <c r="C2262"/>
  <c r="C2262" i="1" s="1"/>
  <c r="C1464" i="6"/>
  <c r="C1464" i="1" s="1"/>
  <c r="G2467" i="6"/>
  <c r="J2467"/>
  <c r="G2369"/>
  <c r="J2369"/>
  <c r="C1343"/>
  <c r="C1343" i="1" s="1"/>
  <c r="B2538"/>
  <c r="B2264"/>
  <c r="B1921"/>
  <c r="B2558"/>
  <c r="A2465"/>
  <c r="A2313"/>
  <c r="G2373" i="6"/>
  <c r="J2373"/>
  <c r="G2167"/>
  <c r="J2167"/>
  <c r="S2311"/>
  <c r="B2402" i="1"/>
  <c r="A2021"/>
  <c r="B1718"/>
  <c r="C2513" i="6"/>
  <c r="C2513" i="1" s="1"/>
  <c r="S2387" i="6"/>
  <c r="S2466"/>
  <c r="A2201" i="1"/>
  <c r="C2420" i="6"/>
  <c r="C2420" i="1" s="1"/>
  <c r="S1673" i="6"/>
  <c r="C2111"/>
  <c r="C2111" i="1" s="1"/>
  <c r="B2015"/>
  <c r="G2357" i="6"/>
  <c r="J2357"/>
  <c r="S1839"/>
  <c r="E1839" s="1"/>
  <c r="F1839" i="1" s="1"/>
  <c r="B1721"/>
  <c r="C1767" i="6"/>
  <c r="C1767" i="1" s="1"/>
  <c r="C2152" i="6"/>
  <c r="C2152" i="1" s="1"/>
  <c r="B2237"/>
  <c r="J2199" i="6"/>
  <c r="G2199"/>
  <c r="A2320" i="1"/>
  <c r="G2286" i="6"/>
  <c r="J2286"/>
  <c r="C2350"/>
  <c r="C2350" i="1" s="1"/>
  <c r="J2540" i="6"/>
  <c r="G2540"/>
  <c r="A2536" i="1"/>
  <c r="C2035" i="6"/>
  <c r="C2035" i="1" s="1"/>
  <c r="S2431" i="6"/>
  <c r="B1546" i="1"/>
  <c r="B2487"/>
  <c r="S2278" i="6"/>
  <c r="J1618"/>
  <c r="G1618"/>
  <c r="B2482" i="1"/>
  <c r="S2161" i="6"/>
  <c r="A2213" i="1"/>
  <c r="G2317" i="6"/>
  <c r="J2317"/>
  <c r="S2292"/>
  <c r="J1995"/>
  <c r="G1995"/>
  <c r="A2008" i="1"/>
  <c r="S2123" i="6"/>
  <c r="A1633" i="1"/>
  <c r="S2595" i="6"/>
  <c r="E2595" s="1"/>
  <c r="F2595" i="1" s="1"/>
  <c r="A1671"/>
  <c r="C2133" i="6"/>
  <c r="C2133" i="1" s="1"/>
  <c r="S2159" i="6"/>
  <c r="S2010"/>
  <c r="G1542"/>
  <c r="J1542"/>
  <c r="A2584" i="1"/>
  <c r="A1975"/>
  <c r="B2396"/>
  <c r="S2075" i="6"/>
  <c r="J2416"/>
  <c r="G2416"/>
  <c r="S2546"/>
  <c r="C2422"/>
  <c r="C2422" i="1" s="1"/>
  <c r="A2392"/>
  <c r="G2259" i="6"/>
  <c r="J2259"/>
  <c r="A1765" i="1"/>
  <c r="S1621" i="6"/>
  <c r="B2181" i="1"/>
  <c r="B1751"/>
  <c r="C2502" i="6"/>
  <c r="C2502" i="1" s="1"/>
  <c r="G1893" i="6"/>
  <c r="J1893"/>
  <c r="S2264"/>
  <c r="S1693"/>
  <c r="S2074"/>
  <c r="B1730" i="1"/>
  <c r="B2099"/>
  <c r="A2557"/>
  <c r="G2597" i="6"/>
  <c r="J2597"/>
  <c r="J2175"/>
  <c r="G2175"/>
  <c r="S1969"/>
  <c r="S2324"/>
  <c r="B1773" i="1"/>
  <c r="C2314" i="6"/>
  <c r="C2314" i="1" s="1"/>
  <c r="S1419" i="6"/>
  <c r="E1419" s="1"/>
  <c r="F1419" i="1" s="1"/>
  <c r="S2498" i="6"/>
  <c r="C1914"/>
  <c r="C1914" i="1" s="1"/>
  <c r="S2386" i="6"/>
  <c r="C2564"/>
  <c r="C2564" i="1" s="1"/>
  <c r="C2526" i="6"/>
  <c r="C2526" i="1" s="1"/>
  <c r="G2159" i="6"/>
  <c r="J2159"/>
  <c r="S2029"/>
  <c r="S1749"/>
  <c r="E1749" s="1"/>
  <c r="F1749" i="1" s="1"/>
  <c r="A1796"/>
  <c r="A2353"/>
  <c r="G2469" i="6"/>
  <c r="J2469"/>
  <c r="A2132" i="1"/>
  <c r="J2089" i="6"/>
  <c r="G2089"/>
  <c r="S2501"/>
  <c r="S2266"/>
  <c r="S2359"/>
  <c r="A2538" i="1"/>
  <c r="B2529"/>
  <c r="S2322" i="6"/>
  <c r="G2403"/>
  <c r="J2403"/>
  <c r="B2588" i="1"/>
  <c r="G2566" i="6"/>
  <c r="J2566"/>
  <c r="C2091"/>
  <c r="C2091" i="1" s="1"/>
  <c r="S1739" i="6"/>
  <c r="G2233"/>
  <c r="J2233"/>
  <c r="A2445" i="1"/>
  <c r="C2334" i="6"/>
  <c r="C2334" i="1" s="1"/>
  <c r="A2489"/>
  <c r="A2502"/>
  <c r="A1790"/>
  <c r="S1983" i="6"/>
  <c r="E1983" s="1"/>
  <c r="F1983" i="1" s="1"/>
  <c r="S2364" i="6"/>
  <c r="B1631" i="1"/>
  <c r="G1566" i="6"/>
  <c r="J1566"/>
  <c r="B1866" i="1"/>
  <c r="G2449" i="6"/>
  <c r="J2449"/>
  <c r="G2105"/>
  <c r="J2105"/>
  <c r="G1625"/>
  <c r="J1625"/>
  <c r="A1755" i="1"/>
  <c r="C2536" i="6"/>
  <c r="C2536" i="1" s="1"/>
  <c r="B2009"/>
  <c r="B2292"/>
  <c r="A1280"/>
  <c r="S2482" i="6"/>
  <c r="A1777" i="1"/>
  <c r="G2483" i="6"/>
  <c r="J2483"/>
  <c r="G2139"/>
  <c r="J2139"/>
  <c r="A2374" i="1"/>
  <c r="S1977" i="6"/>
  <c r="E1977" s="1"/>
  <c r="F1977" i="1" s="1"/>
  <c r="J2178" i="6"/>
  <c r="G2178"/>
  <c r="C2154"/>
  <c r="C2154" i="1" s="1"/>
  <c r="C2359" i="6"/>
  <c r="C2359" i="1" s="1"/>
  <c r="G2424" i="6"/>
  <c r="J2424"/>
  <c r="J2458"/>
  <c r="G2458"/>
  <c r="S2193"/>
  <c r="E2193" s="1"/>
  <c r="F2193" i="1" s="1"/>
  <c r="C2343" i="6"/>
  <c r="C2343" i="1" s="1"/>
  <c r="A1803"/>
  <c r="G1666" i="6"/>
  <c r="J1666"/>
  <c r="C2370"/>
  <c r="C2370" i="1" s="1"/>
  <c r="G1952" i="6"/>
  <c r="J1952"/>
  <c r="J2506"/>
  <c r="G2506"/>
  <c r="C2486"/>
  <c r="C2486" i="1" s="1"/>
  <c r="S2415" i="6"/>
  <c r="E2415" s="1"/>
  <c r="F2415" i="1" s="1"/>
  <c r="B2183"/>
  <c r="G1978" i="6"/>
  <c r="J1978"/>
  <c r="B2533" i="1"/>
  <c r="S2388" i="6"/>
  <c r="C2490"/>
  <c r="C2490" i="1" s="1"/>
  <c r="S2495" i="6"/>
  <c r="S2293"/>
  <c r="C2547"/>
  <c r="C2547" i="1" s="1"/>
  <c r="B2599"/>
  <c r="B1597"/>
  <c r="C1819" i="6"/>
  <c r="C1819" i="1" s="1"/>
  <c r="B2124"/>
  <c r="A1712"/>
  <c r="A2560"/>
  <c r="S2479" i="6"/>
  <c r="G2127"/>
  <c r="J2127"/>
  <c r="J2218"/>
  <c r="G2218"/>
  <c r="S2283"/>
  <c r="E2283" s="1"/>
  <c r="F2283" i="1" s="1"/>
  <c r="C2177" i="6"/>
  <c r="C2177" i="1" s="1"/>
  <c r="C2577" i="6"/>
  <c r="C2577" i="1" s="1"/>
  <c r="B2043"/>
  <c r="A2397"/>
  <c r="B2356"/>
  <c r="B2390"/>
  <c r="B2384"/>
  <c r="S1761" i="6"/>
  <c r="E1761" s="1"/>
  <c r="F1761" i="1" s="1"/>
  <c r="C1810" i="6"/>
  <c r="C1810" i="1" s="1"/>
  <c r="B2210"/>
  <c r="S2470" i="6"/>
  <c r="C1982"/>
  <c r="C1982" i="1" s="1"/>
  <c r="C1806" i="6"/>
  <c r="C1806" i="1" s="1"/>
  <c r="B2386"/>
  <c r="A2492"/>
  <c r="B2580"/>
  <c r="B2556"/>
  <c r="A1767"/>
  <c r="A2545"/>
  <c r="S2059" i="6"/>
  <c r="J2319"/>
  <c r="G2319"/>
  <c r="A1955" i="1"/>
  <c r="C2456" i="6"/>
  <c r="C2456" i="1" s="1"/>
  <c r="J2314" i="6"/>
  <c r="G2314"/>
  <c r="C1410"/>
  <c r="C1410" i="1" s="1"/>
  <c r="A2388"/>
  <c r="S2483" i="6"/>
  <c r="A2377" i="1"/>
  <c r="A2305"/>
  <c r="J2017" i="6"/>
  <c r="G2017"/>
  <c r="B2458" i="1"/>
  <c r="G2267" i="6"/>
  <c r="J2267"/>
  <c r="A1819" i="1"/>
  <c r="S2205" i="6"/>
  <c r="E2205" s="1"/>
  <c r="F2205" i="1" s="1"/>
  <c r="C2582" i="6"/>
  <c r="C2582" i="1" s="1"/>
  <c r="J2405" i="6"/>
  <c r="G2405"/>
  <c r="G2497"/>
  <c r="J2497"/>
  <c r="C2313"/>
  <c r="C2313" i="1" s="1"/>
  <c r="B2321"/>
  <c r="B2470"/>
  <c r="A2501"/>
  <c r="S1813" i="6"/>
  <c r="C1623"/>
  <c r="C1623" i="1" s="1"/>
  <c r="S1953" i="6"/>
  <c r="E1953" s="1"/>
  <c r="F1953" i="1" s="1"/>
  <c r="G1915" i="6"/>
  <c r="J1915"/>
  <c r="B2122" i="1"/>
  <c r="A2124"/>
  <c r="A2048"/>
  <c r="A2235"/>
  <c r="S2489" i="6"/>
  <c r="S1631"/>
  <c r="C2292"/>
  <c r="C2292" i="1" s="1"/>
  <c r="C1892" i="6"/>
  <c r="C1892" i="1" s="1"/>
  <c r="C1884" i="6"/>
  <c r="C1884" i="1" s="1"/>
  <c r="G2320" i="6"/>
  <c r="J2320"/>
  <c r="G2011"/>
  <c r="J2011"/>
  <c r="C1585"/>
  <c r="C1585" i="1" s="1"/>
  <c r="A1548"/>
  <c r="C2545" i="6"/>
  <c r="C2545" i="1" s="1"/>
  <c r="J2578" i="6"/>
  <c r="G2578"/>
  <c r="S2596"/>
  <c r="C2389"/>
  <c r="C2389" i="1" s="1"/>
  <c r="S2341" i="6"/>
  <c r="S2397"/>
  <c r="E2397" s="1"/>
  <c r="F2397" i="1" s="1"/>
  <c r="S1997" i="6"/>
  <c r="B2193" i="1"/>
  <c r="A2033"/>
  <c r="C2360" i="6"/>
  <c r="C2360" i="1" s="1"/>
  <c r="S2411" i="6"/>
  <c r="B2546" i="1"/>
  <c r="G2157" i="6"/>
  <c r="J2157"/>
  <c r="J1689"/>
  <c r="G1689"/>
  <c r="B2231" i="1"/>
  <c r="S2346" i="6"/>
  <c r="A2173" i="1"/>
  <c r="C2398" i="6"/>
  <c r="C2398" i="1" s="1"/>
  <c r="A2594"/>
  <c r="J2367" i="6"/>
  <c r="G2367"/>
  <c r="S2429"/>
  <c r="A2001" i="1"/>
  <c r="G1761" i="6"/>
  <c r="J1761"/>
  <c r="C1973"/>
  <c r="C1973" i="1" s="1"/>
  <c r="S1775" i="6"/>
  <c r="C1759"/>
  <c r="C1759" i="1" s="1"/>
  <c r="B2278"/>
  <c r="B1727"/>
  <c r="S1658" i="6"/>
  <c r="B1772" i="1"/>
  <c r="A1710"/>
  <c r="B1628"/>
  <c r="A1943"/>
  <c r="S2434" i="6"/>
  <c r="A2215" i="1"/>
  <c r="A2159"/>
  <c r="B2197"/>
  <c r="A1793"/>
  <c r="C2050" i="6"/>
  <c r="C2050" i="1" s="1"/>
  <c r="J1538" i="6"/>
  <c r="G1538"/>
  <c r="A1960" i="1"/>
  <c r="C2434" i="6"/>
  <c r="C2434" i="1" s="1"/>
  <c r="G2129" i="6"/>
  <c r="J2129"/>
  <c r="S2425"/>
  <c r="B2406" i="1"/>
  <c r="S2181" i="6"/>
  <c r="E2181" s="1"/>
  <c r="F2181" i="1" s="1"/>
  <c r="B1819"/>
  <c r="C1858" i="6"/>
  <c r="C1858" i="1" s="1"/>
  <c r="B1566"/>
  <c r="A2460"/>
  <c r="C2157" i="6"/>
  <c r="C2157" i="1" s="1"/>
  <c r="A2471"/>
  <c r="S2478" i="6"/>
  <c r="A2189" i="1"/>
  <c r="B2233"/>
  <c r="B2481"/>
  <c r="G2162" i="6"/>
  <c r="J2162"/>
  <c r="B2293" i="1"/>
  <c r="C2388" i="6"/>
  <c r="C2388" i="1" s="1"/>
  <c r="B2379"/>
  <c r="S2492" i="6"/>
  <c r="J2588"/>
  <c r="G2588"/>
  <c r="G2484"/>
  <c r="J2484"/>
  <c r="A2185" i="1"/>
  <c r="C2025" i="6"/>
  <c r="C2025" i="1" s="1"/>
  <c r="B2500"/>
  <c r="G1897" i="6"/>
  <c r="J1897"/>
  <c r="A1931" i="1"/>
  <c r="B2245"/>
  <c r="B2445"/>
  <c r="B2199"/>
  <c r="S2115" i="6"/>
  <c r="E2115" s="1"/>
  <c r="F2115" i="1" s="1"/>
  <c r="B2221"/>
  <c r="A1609"/>
  <c r="A2302"/>
  <c r="A1632"/>
  <c r="B2561"/>
  <c r="A1595"/>
  <c r="S1715" i="6"/>
  <c r="C1697"/>
  <c r="C1697" i="1" s="1"/>
  <c r="B1991"/>
  <c r="J1611" i="6"/>
  <c r="G1611"/>
  <c r="G2042"/>
  <c r="J2042"/>
  <c r="S2237"/>
  <c r="C2467"/>
  <c r="C2467" i="1" s="1"/>
  <c r="A2109"/>
  <c r="S2554" i="6"/>
  <c r="S1769"/>
  <c r="B2591" i="1"/>
  <c r="J2062" i="6"/>
  <c r="G2062"/>
  <c r="A2238" i="1"/>
  <c r="J1772" i="6"/>
  <c r="G1772"/>
  <c r="S1768"/>
  <c r="A1865" i="1"/>
  <c r="S1975" i="6"/>
  <c r="B1857" i="1"/>
  <c r="C1693" i="6"/>
  <c r="C1693" i="1" s="1"/>
  <c r="S1622" i="6"/>
  <c r="C1624"/>
  <c r="C1624" i="1" s="1"/>
  <c r="J1534" i="6"/>
  <c r="G1534"/>
  <c r="C1951"/>
  <c r="C1951" i="1" s="1"/>
  <c r="C1675" i="6"/>
  <c r="C1675" i="1" s="1"/>
  <c r="S2298" i="6"/>
  <c r="C2163"/>
  <c r="C2163" i="1" s="1"/>
  <c r="G2254" i="6"/>
  <c r="J2254"/>
  <c r="C1598"/>
  <c r="C1598" i="1" s="1"/>
  <c r="B1959"/>
  <c r="B1702"/>
  <c r="C2245" i="6"/>
  <c r="C2245" i="1" s="1"/>
  <c r="S1659" i="6"/>
  <c r="E1659" s="1"/>
  <c r="F1659" i="1" s="1"/>
  <c r="S1939" i="6"/>
  <c r="A1861" i="1"/>
  <c r="G2328" i="6"/>
  <c r="J2328"/>
  <c r="B1845" i="1"/>
  <c r="C1288" i="6"/>
  <c r="C1288" i="1" s="1"/>
  <c r="C1686" i="6"/>
  <c r="C1686" i="1" s="1"/>
  <c r="B2316"/>
  <c r="G1723" i="6"/>
  <c r="J1723"/>
  <c r="B1692" i="1"/>
  <c r="G2302" i="6"/>
  <c r="J2302"/>
  <c r="C2141"/>
  <c r="C2141" i="1" s="1"/>
  <c r="B2071"/>
  <c r="B2589"/>
  <c r="A2354"/>
  <c r="S1655" i="6"/>
  <c r="B1747" i="1"/>
  <c r="B1589"/>
  <c r="C1691" i="6"/>
  <c r="C1691" i="1" s="1"/>
  <c r="B2054"/>
  <c r="C1224" i="6"/>
  <c r="C1224" i="1" s="1"/>
  <c r="A1618"/>
  <c r="A1751"/>
  <c r="C2571" i="6"/>
  <c r="C2571" i="1" s="1"/>
  <c r="A2433"/>
  <c r="A1625"/>
  <c r="B1647"/>
  <c r="C2168" i="6"/>
  <c r="C2168" i="1" s="1"/>
  <c r="G2240" i="6"/>
  <c r="J2240"/>
  <c r="B1584" i="1"/>
  <c r="C1304" i="6"/>
  <c r="C1304" i="1" s="1"/>
  <c r="C2558" i="6"/>
  <c r="C2558" i="1" s="1"/>
  <c r="A2390"/>
  <c r="C2517" i="6"/>
  <c r="C2517" i="1" s="1"/>
  <c r="S2560" i="6"/>
  <c r="S2213"/>
  <c r="B2489" i="1"/>
  <c r="B2055"/>
  <c r="C2373" i="6"/>
  <c r="C2373" i="1" s="1"/>
  <c r="J1953" i="6"/>
  <c r="G1953"/>
  <c r="S1831"/>
  <c r="C1609"/>
  <c r="C1609" i="1" s="1"/>
  <c r="A2346"/>
  <c r="S2272" i="6"/>
  <c r="B1903" i="1"/>
  <c r="S2170" i="6"/>
  <c r="B1502" i="1"/>
  <c r="J1916" i="6"/>
  <c r="G1916"/>
  <c r="S1339"/>
  <c r="C2137"/>
  <c r="C2137" i="1" s="1"/>
  <c r="C2101" i="6"/>
  <c r="C2101" i="1" s="1"/>
  <c r="B2240"/>
  <c r="B2447"/>
  <c r="G1607" i="6"/>
  <c r="J1607"/>
  <c r="S2276"/>
  <c r="J2086"/>
  <c r="G2086"/>
  <c r="B1909" i="1"/>
  <c r="B2322"/>
  <c r="C1779" i="6"/>
  <c r="C1779" i="1" s="1"/>
  <c r="B1738"/>
  <c r="A1740"/>
  <c r="G1580" i="6"/>
  <c r="J1580"/>
  <c r="B2462" i="1"/>
  <c r="C2553" i="6"/>
  <c r="C2553" i="1" s="1"/>
  <c r="C2013" i="6"/>
  <c r="C2013" i="1" s="1"/>
  <c r="B2387"/>
  <c r="G1681" i="6"/>
  <c r="J1681"/>
  <c r="S1783"/>
  <c r="J1582"/>
  <c r="G1582"/>
  <c r="J2093"/>
  <c r="G2093"/>
  <c r="C2053"/>
  <c r="C2053" i="1" s="1"/>
  <c r="S2534" i="6"/>
  <c r="S2539"/>
  <c r="A2399" i="1"/>
  <c r="A2426"/>
  <c r="B1707"/>
  <c r="C1646" i="6"/>
  <c r="C1646" i="1" s="1"/>
  <c r="A1734"/>
  <c r="S2579" i="6"/>
  <c r="G2559"/>
  <c r="J2559"/>
  <c r="J2519"/>
  <c r="G2519"/>
  <c r="C2263"/>
  <c r="C2263" i="1" s="1"/>
  <c r="S2301" i="6"/>
  <c r="E2301" s="1"/>
  <c r="F2301" i="1" s="1"/>
  <c r="C1901" i="6"/>
  <c r="C1901" i="1" s="1"/>
  <c r="B1836"/>
  <c r="J2536" i="6"/>
  <c r="G2536"/>
  <c r="G2203"/>
  <c r="J2203"/>
  <c r="B2532" i="1"/>
  <c r="J2151" i="6"/>
  <c r="G2151"/>
  <c r="S2187"/>
  <c r="E2187" s="1"/>
  <c r="F2187" i="1" s="1"/>
  <c r="J2456" i="6"/>
  <c r="G2456"/>
  <c r="C2481"/>
  <c r="C2481" i="1" s="1"/>
  <c r="B2566"/>
  <c r="G2141" i="6"/>
  <c r="J2141"/>
  <c r="B2027" i="1"/>
  <c r="J2119" i="6"/>
  <c r="G2119"/>
  <c r="G1633"/>
  <c r="J1633"/>
  <c r="B2575" i="1"/>
  <c r="C2243" i="6"/>
  <c r="C2243" i="1" s="1"/>
  <c r="C2458" i="6"/>
  <c r="C2458" i="1" s="1"/>
  <c r="B2187"/>
  <c r="B2435"/>
  <c r="J1584" i="6"/>
  <c r="G1584"/>
  <c r="B2430" i="1"/>
  <c r="S1837" i="6"/>
  <c r="C1866"/>
  <c r="C1866" i="1" s="1"/>
  <c r="A2273"/>
  <c r="J2111" i="6"/>
  <c r="G2111"/>
  <c r="S1967"/>
  <c r="C2062"/>
  <c r="C2062" i="1" s="1"/>
  <c r="J1634" i="6"/>
  <c r="G1634"/>
  <c r="A1846" i="1"/>
  <c r="A2420"/>
  <c r="J2411" i="6"/>
  <c r="G2411"/>
  <c r="C2525"/>
  <c r="C2525" i="1" s="1"/>
  <c r="B2328"/>
  <c r="B2198"/>
  <c r="C1800" i="6"/>
  <c r="C1800" i="1" s="1"/>
  <c r="S2394" i="6"/>
  <c r="A2029" i="1"/>
  <c r="S1963" i="6"/>
  <c r="A2588" i="1"/>
  <c r="J2275" i="6"/>
  <c r="G2275"/>
  <c r="A1599" i="1"/>
  <c r="G2202" i="6"/>
  <c r="J2202"/>
  <c r="B1863" i="1"/>
  <c r="A1848"/>
  <c r="S2339" i="6"/>
  <c r="C1879"/>
  <c r="C1879" i="1" s="1"/>
  <c r="C1503" i="6"/>
  <c r="C1503" i="1" s="1"/>
  <c r="S2447" i="6"/>
  <c r="A2387" i="1"/>
  <c r="G1921" i="6"/>
  <c r="J1921"/>
  <c r="B2519" i="1"/>
  <c r="C1699" i="6"/>
  <c r="C1699" i="1" s="1"/>
  <c r="S1564" i="6"/>
  <c r="G2407"/>
  <c r="J2407"/>
  <c r="C2401"/>
  <c r="C2401" i="1" s="1"/>
  <c r="C2515" i="6"/>
  <c r="C2515" i="1" s="1"/>
  <c r="G1937" i="6"/>
  <c r="J1937"/>
  <c r="A2221" i="1"/>
  <c r="C2083" i="6"/>
  <c r="C2083" i="1" s="1"/>
  <c r="G2528" i="6"/>
  <c r="J2528"/>
  <c r="C2529"/>
  <c r="C2529" i="1" s="1"/>
  <c r="A2249"/>
  <c r="J2204" i="6"/>
  <c r="G2204"/>
  <c r="B2593" i="1"/>
  <c r="J1757" i="6"/>
  <c r="G1757"/>
  <c r="C2127"/>
  <c r="C2127" i="1" s="1"/>
  <c r="A2363"/>
  <c r="A1604"/>
  <c r="C2065" i="6"/>
  <c r="C2065" i="1" s="1"/>
  <c r="B2587"/>
  <c r="S1909" i="6"/>
  <c r="B1922" i="1"/>
  <c r="C1621" i="6"/>
  <c r="C1621" i="1" s="1"/>
  <c r="J1763" i="6"/>
  <c r="G1763"/>
  <c r="J1586"/>
  <c r="G1586"/>
  <c r="C1854"/>
  <c r="C1854" i="1" s="1"/>
  <c r="C2569" i="6"/>
  <c r="C2569" i="1" s="1"/>
  <c r="A2561"/>
  <c r="C2171" i="6"/>
  <c r="C2171" i="1" s="1"/>
  <c r="B2545"/>
  <c r="A1667"/>
  <c r="S2015" i="6"/>
  <c r="C1681"/>
  <c r="C1681" i="1" s="1"/>
  <c r="S1550" i="6"/>
  <c r="S1640"/>
  <c r="C2493"/>
  <c r="C2493" i="1" s="1"/>
  <c r="S2309" i="6"/>
  <c r="B1717" i="1"/>
  <c r="G2051" i="6"/>
  <c r="J2051"/>
  <c r="B2521" i="1"/>
  <c r="A2261"/>
  <c r="A2398"/>
  <c r="C2228" i="6"/>
  <c r="C2228" i="1" s="1"/>
  <c r="S1985" i="6"/>
  <c r="A2318" i="1"/>
  <c r="A1973"/>
  <c r="A2078"/>
  <c r="S2049" i="6"/>
  <c r="E2049" s="1"/>
  <c r="F2049" i="1" s="1"/>
  <c r="B2570"/>
  <c r="C2460" i="6"/>
  <c r="C2460" i="1" s="1"/>
  <c r="A1737"/>
  <c r="B2173"/>
  <c r="S2329" i="6"/>
  <c r="C2015"/>
  <c r="C2015" i="1" s="1"/>
  <c r="S1973" i="6"/>
  <c r="S2157"/>
  <c r="E2157" s="1"/>
  <c r="F2157" i="1" s="1"/>
  <c r="C2331" i="6"/>
  <c r="C2331" i="1" s="1"/>
  <c r="C2572" i="6"/>
  <c r="C2572" i="1" s="1"/>
  <c r="B1001"/>
  <c r="A2111"/>
  <c r="B2167"/>
  <c r="J2542" i="6"/>
  <c r="G2542"/>
  <c r="C2505"/>
  <c r="C2505" i="1" s="1"/>
  <c r="A2517"/>
  <c r="A2587"/>
  <c r="J1918" i="6"/>
  <c r="G1918"/>
  <c r="A1838" i="1"/>
  <c r="A2289"/>
  <c r="C1761" i="6"/>
  <c r="C1761" i="1" s="1"/>
  <c r="S2280" i="6"/>
  <c r="A1363" i="1"/>
  <c r="B2550"/>
  <c r="C2546" i="6"/>
  <c r="C2546" i="1" s="1"/>
  <c r="S2418" i="6"/>
  <c r="S2424"/>
  <c r="A1911" i="1"/>
  <c r="B2151"/>
  <c r="A2297"/>
  <c r="A2049"/>
  <c r="S2238" i="6"/>
  <c r="C1521"/>
  <c r="C1521" i="1" s="1"/>
  <c r="B2134"/>
  <c r="C2498" i="6"/>
  <c r="C2498" i="1" s="1"/>
  <c r="A2242"/>
  <c r="A1641"/>
  <c r="S1961" i="6"/>
  <c r="A2424" i="1"/>
  <c r="S2569" i="6"/>
  <c r="S2449"/>
  <c r="G1889"/>
  <c r="J1889"/>
  <c r="C2236"/>
  <c r="C2236" i="1" s="1"/>
  <c r="S1911" i="6"/>
  <c r="E1911" s="1"/>
  <c r="F1911" i="1" s="1"/>
  <c r="J2282" i="6"/>
  <c r="G2282"/>
  <c r="C1651"/>
  <c r="C1651" i="1" s="1"/>
  <c r="G2552" i="6"/>
  <c r="J2552"/>
  <c r="B2523" i="1"/>
  <c r="C2450" i="6"/>
  <c r="C2450" i="1" s="1"/>
  <c r="G2531" i="6"/>
  <c r="J2531"/>
  <c r="G2309"/>
  <c r="J2309"/>
  <c r="C2089"/>
  <c r="C2089" i="1" s="1"/>
  <c r="C2439" i="6"/>
  <c r="C2439" i="1" s="1"/>
  <c r="C2202" i="6"/>
  <c r="C2202" i="1" s="1"/>
  <c r="S1782" i="6"/>
  <c r="C2153"/>
  <c r="C2153" i="1" s="1"/>
  <c r="B2484"/>
  <c r="G2303" i="6"/>
  <c r="J2303"/>
  <c r="C1969"/>
  <c r="C1969" i="1" s="1"/>
  <c r="S1925" i="6"/>
  <c r="S2444"/>
  <c r="A2383" i="1"/>
  <c r="A2441"/>
  <c r="A1967"/>
  <c r="A2430"/>
  <c r="A1969"/>
  <c r="S1416" i="6"/>
  <c r="A411" i="1"/>
  <c r="S2459" i="6"/>
  <c r="J1805"/>
  <c r="G1805"/>
  <c r="S2428"/>
  <c r="S2452"/>
  <c r="C2249"/>
  <c r="C2249" i="1" s="1"/>
  <c r="A2570"/>
  <c r="A2161"/>
  <c r="A2119"/>
  <c r="B2540"/>
  <c r="A2323"/>
  <c r="A1985"/>
  <c r="B2297"/>
  <c r="J1935" i="6"/>
  <c r="G1935"/>
  <c r="A2298" i="1"/>
  <c r="G1819" i="6"/>
  <c r="J1819"/>
  <c r="S2408"/>
  <c r="C1871"/>
  <c r="C1871" i="1" s="1"/>
  <c r="A2006"/>
  <c r="A2574"/>
  <c r="S2407" i="6"/>
  <c r="C2586"/>
  <c r="C2586" i="1" s="1"/>
  <c r="J2476" i="6"/>
  <c r="G2476"/>
  <c r="S2527"/>
  <c r="B2416" i="1"/>
  <c r="C1975" i="6"/>
  <c r="C1975" i="1" s="1"/>
  <c r="C1823" i="6"/>
  <c r="C1823" i="1" s="1"/>
  <c r="B1653"/>
  <c r="C1875" i="6"/>
  <c r="C1875" i="1" s="1"/>
  <c r="B2180"/>
  <c r="S1788" i="6"/>
  <c r="G2554"/>
  <c r="J2554"/>
  <c r="G2475"/>
  <c r="J2475"/>
  <c r="A2359" i="1"/>
  <c r="G2359" i="6"/>
  <c r="J2359"/>
  <c r="A2325" i="1"/>
  <c r="J2410" i="6"/>
  <c r="G2410"/>
  <c r="A2311" i="1"/>
  <c r="B2451"/>
  <c r="S2566" i="6"/>
  <c r="J2335"/>
  <c r="G2335"/>
  <c r="C2410"/>
  <c r="C2410" i="1" s="1"/>
  <c r="S2361" i="6"/>
  <c r="E2361" s="1"/>
  <c r="F2361" i="1" s="1"/>
  <c r="A1799"/>
  <c r="C2427" i="6"/>
  <c r="C2427" i="1" s="1"/>
  <c r="C2285" i="6"/>
  <c r="C2285" i="1" s="1"/>
  <c r="B2552"/>
  <c r="A2228"/>
  <c r="S1685" i="6"/>
  <c r="C1747"/>
  <c r="C1747" i="1" s="1"/>
  <c r="J1562" i="6"/>
  <c r="G1562"/>
  <c r="B1564" i="1"/>
  <c r="G1945" i="6"/>
  <c r="J1945"/>
  <c r="A2378" i="1"/>
  <c r="B2469"/>
  <c r="G1925" i="6"/>
  <c r="J1925"/>
  <c r="S2319"/>
  <c r="E2319" s="1"/>
  <c r="F2319" i="1" s="1"/>
  <c r="C2046" i="6"/>
  <c r="C2046" i="1" s="1"/>
  <c r="B1691"/>
  <c r="S1970" i="6"/>
  <c r="B1972" i="1"/>
  <c r="A1910"/>
  <c r="B1944"/>
  <c r="J2376" i="6"/>
  <c r="G2376"/>
  <c r="J1758"/>
  <c r="G1758"/>
  <c r="B2026" i="1"/>
  <c r="A1982"/>
  <c r="C2008" i="6"/>
  <c r="C2008" i="1" s="1"/>
  <c r="A2369"/>
  <c r="C2109" i="6"/>
  <c r="C2109" i="1" s="1"/>
  <c r="J2473" i="6"/>
  <c r="G2473"/>
  <c r="B2075" i="1"/>
  <c r="S2033" i="6"/>
  <c r="B2254" i="1"/>
  <c r="A1617"/>
  <c r="G1718" i="6"/>
  <c r="J1718"/>
  <c r="A2064" i="1"/>
  <c r="G1310" i="6"/>
  <c r="J1310"/>
  <c r="C2538"/>
  <c r="C2538" i="1" s="1"/>
  <c r="A2165"/>
  <c r="G2179" i="6"/>
  <c r="J2179"/>
  <c r="J2327"/>
  <c r="G2327"/>
  <c r="C2557"/>
  <c r="C2557" i="1" s="1"/>
  <c r="B2259"/>
  <c r="A2533"/>
  <c r="C2548" i="6"/>
  <c r="C2548" i="1" s="1"/>
  <c r="A2127"/>
  <c r="B2389"/>
  <c r="J2185" i="6"/>
  <c r="G2185"/>
  <c r="B2195" i="1"/>
  <c r="G2561" i="6"/>
  <c r="J2561"/>
  <c r="B2219" i="1"/>
  <c r="B2466"/>
  <c r="A2406"/>
  <c r="G1741" i="6"/>
  <c r="J1741"/>
  <c r="A2115" i="1"/>
  <c r="S2231" i="6"/>
  <c r="S2350"/>
  <c r="C1841"/>
  <c r="C1841" i="1" s="1"/>
  <c r="A1597"/>
  <c r="J1698" i="6"/>
  <c r="G1698"/>
  <c r="S2114"/>
  <c r="J1716"/>
  <c r="G1716"/>
  <c r="C2435"/>
  <c r="C2435" i="1" s="1"/>
  <c r="J2390" i="6"/>
  <c r="G2390"/>
  <c r="C2396"/>
  <c r="C2396" i="1" s="1"/>
  <c r="B2520"/>
  <c r="J1715" i="6"/>
  <c r="G1715"/>
  <c r="A1504" i="1"/>
  <c r="C1757" i="6"/>
  <c r="C1757" i="1" s="1"/>
  <c r="G1903" i="6"/>
  <c r="J1903"/>
  <c r="S1690"/>
  <c r="S2281"/>
  <c r="C1991"/>
  <c r="C1991" i="1" s="1"/>
  <c r="S2500" i="6"/>
  <c r="S2460"/>
  <c r="G2195"/>
  <c r="J2195"/>
  <c r="A2151" i="1"/>
  <c r="S2558" i="6"/>
  <c r="C1929"/>
  <c r="C1929" i="1" s="1"/>
  <c r="B1578"/>
  <c r="B2325"/>
  <c r="G2133" i="6"/>
  <c r="J2133"/>
  <c r="S2354"/>
  <c r="G1867"/>
  <c r="J1867"/>
  <c r="C2144"/>
  <c r="C2144" i="1" s="1"/>
  <c r="G1284" i="6"/>
  <c r="J1284"/>
  <c r="S2398"/>
  <c r="G2499"/>
  <c r="J2499"/>
  <c r="B2373" i="1"/>
  <c r="C2271" i="6"/>
  <c r="C2271" i="1" s="1"/>
  <c r="A2037"/>
  <c r="A2011"/>
  <c r="G2197" i="6"/>
  <c r="J2197"/>
  <c r="G1649"/>
  <c r="J1649"/>
  <c r="A2580" i="1"/>
  <c r="A2523"/>
  <c r="C1957" i="6"/>
  <c r="C1957" i="1" s="1"/>
  <c r="S2532" i="6"/>
  <c r="J2454"/>
  <c r="G2454"/>
  <c r="S2383"/>
  <c r="J2353"/>
  <c r="G2353"/>
  <c r="S2486"/>
  <c r="B2479" i="1"/>
  <c r="B2300"/>
  <c r="C1606" i="6"/>
  <c r="C1606" i="1" s="1"/>
  <c r="S1588" i="6"/>
  <c r="J1780"/>
  <c r="G1780"/>
  <c r="A1937" i="1"/>
  <c r="C2364" i="6"/>
  <c r="C2364" i="1" s="1"/>
  <c r="S1919" i="6"/>
  <c r="B1793" i="1"/>
  <c r="C1863" i="6"/>
  <c r="C1863" i="1" s="1"/>
  <c r="C1637" i="6"/>
  <c r="C1637" i="1" s="1"/>
  <c r="G1532" i="6"/>
  <c r="J1532"/>
  <c r="C2164"/>
  <c r="C2164" i="1" s="1"/>
  <c r="B1222"/>
  <c r="C1751" i="6"/>
  <c r="C1751" i="1" s="1"/>
  <c r="C1611" i="6"/>
  <c r="C1611" i="1" s="1"/>
  <c r="A2087"/>
  <c r="B2059"/>
  <c r="B2103"/>
  <c r="B2403"/>
  <c r="S1945" i="6"/>
  <c r="G1973"/>
  <c r="J1973"/>
  <c r="S2338"/>
  <c r="S1729"/>
  <c r="J1854"/>
  <c r="G1854"/>
  <c r="C1924"/>
  <c r="C1924" i="1" s="1"/>
  <c r="A1826"/>
  <c r="G1730" i="6"/>
  <c r="J1730"/>
  <c r="B1789" i="1"/>
  <c r="A1642"/>
  <c r="A1868"/>
  <c r="J2234" i="6"/>
  <c r="G2234"/>
  <c r="A1993" i="1"/>
  <c r="B1711"/>
  <c r="C1734" i="6"/>
  <c r="C1734" i="1" s="1"/>
  <c r="A2243"/>
  <c r="B2201"/>
  <c r="B2270"/>
  <c r="S1949" i="6"/>
  <c r="G2229"/>
  <c r="J2229"/>
  <c r="S1821"/>
  <c r="E1821" s="1"/>
  <c r="F1821" i="1" s="1"/>
  <c r="C1665" i="6"/>
  <c r="C1665" i="1" s="1"/>
  <c r="S1741" i="6"/>
  <c r="S1882"/>
  <c r="G2079"/>
  <c r="J2079"/>
  <c r="B1616" i="1"/>
  <c r="S1612" i="6"/>
  <c r="S1717"/>
  <c r="G1830"/>
  <c r="J1830"/>
  <c r="S1682"/>
  <c r="C1671"/>
  <c r="C1671" i="1" s="1"/>
  <c r="C1731" i="6"/>
  <c r="C1731" i="1" s="1"/>
  <c r="C2568" i="6"/>
  <c r="C2568" i="1" s="1"/>
  <c r="J2398" i="6"/>
  <c r="G2398"/>
  <c r="B2318" i="1"/>
  <c r="J2577" i="6"/>
  <c r="G2577"/>
  <c r="B2360" i="1"/>
  <c r="S2517" i="6"/>
  <c r="E2517" s="1"/>
  <c r="F2517" i="1" s="1"/>
  <c r="C2281" i="6"/>
  <c r="C2281" i="1" s="1"/>
  <c r="A2425"/>
  <c r="S1763" i="6"/>
  <c r="S2133"/>
  <c r="E2133" s="1"/>
  <c r="F2133" i="1" s="1"/>
  <c r="A2380"/>
  <c r="B2354"/>
  <c r="B2053"/>
  <c r="A2278"/>
  <c r="B2046"/>
  <c r="S2533" i="6"/>
  <c r="J1890"/>
  <c r="G1890"/>
  <c r="A1645" i="1"/>
  <c r="C2290" i="6"/>
  <c r="C2290" i="1" s="1"/>
  <c r="B1924"/>
  <c r="C2394" i="6"/>
  <c r="C2394" i="1" s="1"/>
  <c r="J2524" i="6"/>
  <c r="G2524"/>
  <c r="C2147"/>
  <c r="C2147" i="1" s="1"/>
  <c r="C2383" i="6"/>
  <c r="C2383" i="1" s="1"/>
  <c r="C2579" i="6"/>
  <c r="C2579" i="1" s="1"/>
  <c r="C1995" i="6"/>
  <c r="C1995" i="1" s="1"/>
  <c r="B1586"/>
  <c r="C1953" i="6"/>
  <c r="C1953" i="1" s="1"/>
  <c r="S2175" i="6"/>
  <c r="E2175" s="1"/>
  <c r="F2175" i="1" s="1"/>
  <c r="A1621"/>
  <c r="J1722" i="6"/>
  <c r="G1722"/>
  <c r="G1983"/>
  <c r="J1983"/>
  <c r="C1893"/>
  <c r="C1893" i="1" s="1"/>
  <c r="G1911" i="6"/>
  <c r="J1911"/>
  <c r="C2254"/>
  <c r="C2254" i="1" s="1"/>
  <c r="C2194" i="6"/>
  <c r="C2194" i="1" s="1"/>
  <c r="A1844"/>
  <c r="B1828"/>
  <c r="S1774" i="6"/>
  <c r="S1069"/>
  <c r="A2039" i="1"/>
  <c r="A1885"/>
  <c r="G1954" i="6"/>
  <c r="J1954"/>
  <c r="B1600" i="1"/>
  <c r="C2224" i="6"/>
  <c r="C2224" i="1" s="1"/>
  <c r="C1943" i="6"/>
  <c r="C1943" i="1" s="1"/>
  <c r="A2252"/>
  <c r="A2160"/>
  <c r="A2152"/>
  <c r="J2158" i="6"/>
  <c r="G2158"/>
  <c r="S2056"/>
  <c r="C2310"/>
  <c r="C2310" i="1" s="1"/>
  <c r="B1615"/>
  <c r="C2200" i="6"/>
  <c r="C2200" i="1" s="1"/>
  <c r="B1708"/>
  <c r="A1654"/>
  <c r="B1802"/>
  <c r="A1847"/>
  <c r="A2593"/>
  <c r="S2139" i="6"/>
  <c r="E2139" s="1"/>
  <c r="F2139" i="1" s="1"/>
  <c r="B2363"/>
  <c r="A2051"/>
  <c r="C2504" i="6"/>
  <c r="C2504" i="1" s="1"/>
  <c r="G1743" i="6"/>
  <c r="J1743"/>
  <c r="B2133" i="1"/>
  <c r="A1725"/>
  <c r="C1994" i="6"/>
  <c r="C1994" i="1" s="1"/>
  <c r="G2172" i="6"/>
  <c r="J2172"/>
  <c r="B1682" i="1"/>
  <c r="C2232" i="6"/>
  <c r="C2232" i="1" s="1"/>
  <c r="C2550" i="6"/>
  <c r="C2550" i="1" s="1"/>
  <c r="G2569" i="6"/>
  <c r="J2569"/>
  <c r="B2498" i="1"/>
  <c r="G2081" i="6"/>
  <c r="J2081"/>
  <c r="S2395"/>
  <c r="S2426"/>
  <c r="C2257"/>
  <c r="C2257" i="1" s="1"/>
  <c r="B2301"/>
  <c r="S1825" i="6"/>
  <c r="S1695"/>
  <c r="E1695" s="1"/>
  <c r="F1695" i="1" s="1"/>
  <c r="G2374" i="6"/>
  <c r="J2374"/>
  <c r="J2296"/>
  <c r="G2296"/>
  <c r="C1940"/>
  <c r="C1940" i="1" s="1"/>
  <c r="G1585" i="6"/>
  <c r="J1585"/>
  <c r="C2081"/>
  <c r="C2081" i="1" s="1"/>
  <c r="S2559" i="6"/>
  <c r="E2559" s="1"/>
  <c r="F2559" i="1" s="1"/>
  <c r="A2105"/>
  <c r="A1591"/>
  <c r="B2107"/>
  <c r="C2381" i="6"/>
  <c r="C2381" i="1" s="1"/>
  <c r="G1917" i="6"/>
  <c r="J1917"/>
  <c r="S1691"/>
  <c r="S2173"/>
  <c r="B2510" i="1"/>
  <c r="A2349"/>
  <c r="A2559"/>
  <c r="C2189" i="6"/>
  <c r="C2189" i="1" s="1"/>
  <c r="A2514"/>
  <c r="S2473" i="6"/>
  <c r="G2237"/>
  <c r="J2237"/>
  <c r="A2281" i="1"/>
  <c r="A1951"/>
  <c r="B1649"/>
  <c r="A2372"/>
  <c r="B1765"/>
  <c r="C1703" i="6"/>
  <c r="C1703" i="1" s="1"/>
  <c r="C2374" i="6"/>
  <c r="C2374" i="1" s="1"/>
  <c r="C2018" i="6"/>
  <c r="C2018" i="1" s="1"/>
  <c r="S1384" i="6"/>
  <c r="B1390" i="1"/>
  <c r="C1966" i="6"/>
  <c r="C1966" i="1" s="1"/>
  <c r="B1979"/>
  <c r="S2179" i="6"/>
  <c r="C2021"/>
  <c r="C2021" i="1" s="1"/>
  <c r="B2352"/>
  <c r="C1723" i="6"/>
  <c r="C1723" i="1" s="1"/>
  <c r="B1670"/>
  <c r="A1672"/>
  <c r="S1244" i="6"/>
  <c r="B1861" i="1"/>
  <c r="G1886" i="6"/>
  <c r="J1886"/>
  <c r="C1714"/>
  <c r="C1714" i="1" s="1"/>
  <c r="C2121" i="6"/>
  <c r="C2121" i="1" s="1"/>
  <c r="A2600"/>
  <c r="S2456" i="6"/>
  <c r="A1593" i="1"/>
  <c r="B2005"/>
  <c r="J2364" i="6"/>
  <c r="G2364"/>
  <c r="B2202" i="1"/>
  <c r="G2591" i="6"/>
  <c r="J2591"/>
  <c r="C2412"/>
  <c r="C2412" i="1" s="1"/>
  <c r="A1845"/>
  <c r="A1981"/>
  <c r="B2364"/>
  <c r="J1957" i="6"/>
  <c r="G1957"/>
  <c r="G2543"/>
  <c r="J2543"/>
  <c r="G2392"/>
  <c r="J2392"/>
  <c r="S2313"/>
  <c r="E2313" s="1"/>
  <c r="F2313" i="1" s="1"/>
  <c r="C2027" i="6"/>
  <c r="C2027" i="1" s="1"/>
  <c r="A1991"/>
  <c r="B2279"/>
  <c r="S1797" i="6"/>
  <c r="E1797" s="1"/>
  <c r="F1797" i="1" s="1"/>
  <c r="J2409" i="6"/>
  <c r="G2409"/>
  <c r="G1861"/>
  <c r="J1861"/>
  <c r="C2173"/>
  <c r="C2173" i="1" s="1"/>
  <c r="G2146" i="6"/>
  <c r="J2146"/>
  <c r="G1991"/>
  <c r="J1991"/>
  <c r="S1661"/>
  <c r="S1628"/>
  <c r="S1829"/>
  <c r="C1923"/>
  <c r="C1923" i="1" s="1"/>
  <c r="B2159"/>
  <c r="A2248"/>
  <c r="B2494"/>
  <c r="B1733"/>
  <c r="J1574" i="6"/>
  <c r="G1574"/>
  <c r="B1576" i="1"/>
  <c r="A2198"/>
  <c r="C1612" i="6"/>
  <c r="C1612" i="1" s="1"/>
  <c r="A1925"/>
  <c r="B1655"/>
  <c r="B2441"/>
  <c r="S1921" i="6"/>
  <c r="C2332"/>
  <c r="C2332" i="1" s="1"/>
  <c r="S1943" i="6"/>
  <c r="C1927"/>
  <c r="C1927" i="1" s="1"/>
  <c r="B2350"/>
  <c r="C1903" i="6"/>
  <c r="C1903" i="1" s="1"/>
  <c r="C1661" i="6"/>
  <c r="C1661" i="1" s="1"/>
  <c r="B1847"/>
  <c r="S1770" i="6"/>
  <c r="B2060" i="1"/>
  <c r="A1998"/>
  <c r="C1483" i="6"/>
  <c r="C1483" i="1" s="1"/>
  <c r="B2329"/>
  <c r="A2177"/>
  <c r="C2183" i="6"/>
  <c r="C2183" i="1" s="1"/>
  <c r="J1617" i="6"/>
  <c r="G1617"/>
  <c r="S2197"/>
  <c r="B2335" i="1"/>
  <c r="G2248" i="6"/>
  <c r="J2248"/>
  <c r="C2338"/>
  <c r="C2338" i="1" s="1"/>
  <c r="B1479"/>
  <c r="S1485" i="6"/>
  <c r="E1485" s="1"/>
  <c r="F1485" i="1" s="1"/>
  <c r="S2190" i="6"/>
  <c r="J2349"/>
  <c r="G2349"/>
  <c r="C2079"/>
  <c r="C2079" i="1" s="1"/>
  <c r="S2225" i="6"/>
  <c r="B2432" i="1"/>
  <c r="A2264"/>
  <c r="J2290" i="6"/>
  <c r="G2290"/>
  <c r="B2274" i="1"/>
  <c r="C1647" i="6"/>
  <c r="C1647" i="1" s="1"/>
  <c r="C1730" i="6"/>
  <c r="C1730" i="1" s="1"/>
  <c r="B2116"/>
  <c r="C1992" i="6"/>
  <c r="C1992" i="1" s="1"/>
  <c r="S2200" i="6"/>
  <c r="B2442" i="1"/>
  <c r="B2207"/>
  <c r="J1713" i="6"/>
  <c r="G1713"/>
  <c r="A2256" i="1"/>
  <c r="S2031" i="6"/>
  <c r="E2031" s="1"/>
  <c r="F2031" i="1" s="1"/>
  <c r="C1809" i="6"/>
  <c r="C1809" i="1" s="1"/>
  <c r="A2310"/>
  <c r="C1706" i="6"/>
  <c r="C1706" i="1" s="1"/>
  <c r="B1684"/>
  <c r="G2156" i="6"/>
  <c r="J2156"/>
  <c r="B1767" i="1"/>
  <c r="A1680"/>
  <c r="C1255" i="6"/>
  <c r="C1255" i="1" s="1"/>
  <c r="S2257" i="6"/>
  <c r="A1703" i="1"/>
  <c r="A1643"/>
  <c r="J2147" i="6"/>
  <c r="G2147"/>
  <c r="C2416"/>
  <c r="C2416" i="1" s="1"/>
  <c r="B1899"/>
  <c r="J1862" i="6"/>
  <c r="G1862"/>
  <c r="S1980"/>
  <c r="S2043"/>
  <c r="E2043" s="1"/>
  <c r="F2043" i="1" s="1"/>
  <c r="B2421"/>
  <c r="B2317"/>
  <c r="G2252" i="6"/>
  <c r="J2252"/>
  <c r="B1987" i="1"/>
  <c r="B2077"/>
  <c r="G1955" i="6"/>
  <c r="J1955"/>
  <c r="B1353" i="1"/>
  <c r="J2480" i="6"/>
  <c r="G2480"/>
  <c r="A2069" i="1"/>
  <c r="B2530"/>
  <c r="G2339" i="6"/>
  <c r="J2339"/>
  <c r="S2430"/>
  <c r="B2383" i="1"/>
  <c r="S2226" i="6"/>
  <c r="A1855" i="1"/>
  <c r="B1713"/>
  <c r="B1645"/>
  <c r="S2304" i="6"/>
  <c r="B2172" i="1"/>
  <c r="C1314" i="6"/>
  <c r="C1314" i="1" s="1"/>
  <c r="J1944" i="6"/>
  <c r="G1944"/>
  <c r="S2109"/>
  <c r="E2109" s="1"/>
  <c r="F2109" i="1" s="1"/>
  <c r="B2417"/>
  <c r="J1809" i="6"/>
  <c r="G1809"/>
  <c r="S2081"/>
  <c r="S1893"/>
  <c r="E1893" s="1"/>
  <c r="F1893" i="1" s="1"/>
  <c r="S2087" i="6"/>
  <c r="B2244" i="1"/>
  <c r="A2384"/>
  <c r="A1705"/>
  <c r="S1738" i="6"/>
  <c r="B1740" i="1"/>
  <c r="B2086"/>
  <c r="G1591" i="6"/>
  <c r="J1591"/>
  <c r="C2114"/>
  <c r="C2114" i="1" s="1"/>
  <c r="C2204" i="6"/>
  <c r="C2204" i="1" s="1"/>
  <c r="A1987"/>
  <c r="J2318" i="6"/>
  <c r="G2318"/>
  <c r="S2119"/>
  <c r="C1785"/>
  <c r="C1785" i="1" s="1"/>
  <c r="C1837" i="6"/>
  <c r="C1837" i="1" s="1"/>
  <c r="J1767" i="6"/>
  <c r="G1767"/>
  <c r="C2006"/>
  <c r="C2006" i="1" s="1"/>
  <c r="S2058" i="6"/>
  <c r="B2194" i="1"/>
  <c r="B2464"/>
  <c r="G1838" i="6"/>
  <c r="J1838"/>
  <c r="G1727"/>
  <c r="J1727"/>
  <c r="G1659"/>
  <c r="J1659"/>
  <c r="G1505"/>
  <c r="J1505"/>
  <c r="A1312" i="1"/>
  <c r="S723" i="6"/>
  <c r="E723" s="1"/>
  <c r="F723" i="1" s="1"/>
  <c r="C1701" i="6"/>
  <c r="C1701" i="1" s="1"/>
  <c r="C1632" i="6"/>
  <c r="C1632" i="1" s="1"/>
  <c r="C1563" i="6"/>
  <c r="C1563" i="1" s="1"/>
  <c r="J2470" i="6"/>
  <c r="G2470"/>
  <c r="B2525" i="1"/>
  <c r="C2047" i="6"/>
  <c r="C2047" i="1" s="1"/>
  <c r="C2142" i="6"/>
  <c r="C2142" i="1" s="1"/>
  <c r="S1777" i="6"/>
  <c r="S1617"/>
  <c r="E1617" s="1"/>
  <c r="F1617" i="1" s="1"/>
  <c r="C1682" i="6"/>
  <c r="C1682" i="1" s="1"/>
  <c r="B2066"/>
  <c r="B2002"/>
  <c r="B2514"/>
  <c r="C2457" i="6"/>
  <c r="C2457" i="1" s="1"/>
  <c r="A2579"/>
  <c r="A2534"/>
  <c r="A2423"/>
  <c r="A2422"/>
  <c r="J2489" i="6"/>
  <c r="G2489"/>
  <c r="A2163" i="1"/>
  <c r="B2433"/>
  <c r="S2510" i="6"/>
  <c r="S1574"/>
  <c r="S2235"/>
  <c r="E2235" s="1"/>
  <c r="F2235" i="1" s="1"/>
  <c r="C2329" i="6"/>
  <c r="C2329" i="1" s="1"/>
  <c r="S2563" i="6"/>
  <c r="C2425"/>
  <c r="C2425" i="1" s="1"/>
  <c r="S2496" i="6"/>
  <c r="S2442"/>
  <c r="G1801"/>
  <c r="J1801"/>
  <c r="A1835" i="1"/>
  <c r="A2179"/>
  <c r="B2397"/>
  <c r="S2003" i="6"/>
  <c r="C2528"/>
  <c r="C2528" i="1" s="1"/>
  <c r="B2113"/>
  <c r="J1966" i="6"/>
  <c r="G1966"/>
  <c r="B2165" i="1"/>
  <c r="A2324"/>
  <c r="C1440" i="6"/>
  <c r="C1440" i="1" s="1"/>
  <c r="J2244" i="6"/>
  <c r="G2244"/>
  <c r="G2222"/>
  <c r="J2222"/>
  <c r="B1759" i="1"/>
  <c r="B2236"/>
  <c r="B1554"/>
  <c r="S1240" i="6"/>
  <c r="B2126" i="1"/>
  <c r="J2408" i="6"/>
  <c r="G2408"/>
  <c r="A2539" i="1"/>
  <c r="C2469" i="6"/>
  <c r="C2469" i="1" s="1"/>
  <c r="S2493" i="6"/>
  <c r="E2493" s="1"/>
  <c r="F2493" i="1" s="1"/>
  <c r="A2315"/>
  <c r="G1919" i="6"/>
  <c r="J1919"/>
  <c r="G1663"/>
  <c r="J1663"/>
  <c r="C2068"/>
  <c r="C2068" i="1" s="1"/>
  <c r="S2574" i="6"/>
  <c r="B2339" i="1"/>
  <c r="A2440"/>
  <c r="J1785" i="6"/>
  <c r="G1785"/>
  <c r="C2475"/>
  <c r="C2475" i="1" s="1"/>
  <c r="A1647"/>
  <c r="B2586"/>
  <c r="G2287" i="6"/>
  <c r="J2287"/>
  <c r="C2446"/>
  <c r="C2446" i="1" s="1"/>
  <c r="B2393"/>
  <c r="B2263"/>
  <c r="A1741"/>
  <c r="S2308" i="6"/>
  <c r="G1857"/>
  <c r="J1857"/>
  <c r="G2018"/>
  <c r="J2018"/>
  <c r="S1887"/>
  <c r="E1887" s="1"/>
  <c r="F1887" i="1" s="1"/>
  <c r="C1783" i="6"/>
  <c r="C1783" i="1" s="1"/>
  <c r="C1605" i="6"/>
  <c r="C1605" i="1" s="1"/>
  <c r="B1791"/>
  <c r="S1714" i="6"/>
  <c r="B1996" i="1"/>
  <c r="A1942"/>
  <c r="A2271"/>
  <c r="G2107" i="6"/>
  <c r="J2107"/>
  <c r="B2312" i="1"/>
  <c r="S2117" i="6"/>
  <c r="B2338" i="1"/>
  <c r="C2198" i="6"/>
  <c r="C2198" i="1" s="1"/>
  <c r="C2282" i="6"/>
  <c r="C2282" i="1" s="1"/>
  <c r="B1329"/>
  <c r="B1337"/>
  <c r="S2014" i="6"/>
  <c r="C1630"/>
  <c r="C1630" i="1" s="1"/>
  <c r="B2094"/>
  <c r="G2103" i="6"/>
  <c r="J2103"/>
  <c r="A2522" i="1"/>
  <c r="G1933" i="6"/>
  <c r="J1933"/>
  <c r="S2250"/>
  <c r="B2277" i="1"/>
  <c r="B1755"/>
  <c r="G2106" i="6"/>
  <c r="J2106"/>
  <c r="S2258"/>
  <c r="C1674"/>
  <c r="C1674" i="1" s="1"/>
  <c r="C1531" i="6"/>
  <c r="C1531" i="1" s="1"/>
  <c r="C2508" i="6"/>
  <c r="C2508" i="1" s="1"/>
  <c r="C2308" i="6"/>
  <c r="C2308" i="1" s="1"/>
  <c r="B2327"/>
  <c r="S1793" i="6"/>
  <c r="S1641"/>
  <c r="E1641" s="1"/>
  <c r="F1641" i="1" s="1"/>
  <c r="A2230"/>
  <c r="J2003" i="6"/>
  <c r="G2003"/>
  <c r="C1569"/>
  <c r="C1569" i="1" s="1"/>
  <c r="B2358"/>
  <c r="S1978" i="6"/>
  <c r="J1684"/>
  <c r="G1684"/>
  <c r="B2537" i="1"/>
  <c r="C2500" i="6"/>
  <c r="C2500" i="1" s="1"/>
  <c r="A1651"/>
  <c r="C2317" i="6"/>
  <c r="C2317" i="1" s="1"/>
  <c r="A2268"/>
  <c r="G1747" i="6"/>
  <c r="J1747"/>
  <c r="A2054" i="1"/>
  <c r="S2244" i="6"/>
  <c r="A1787" i="1"/>
  <c r="A1615"/>
  <c r="C2279" i="6"/>
  <c r="C2279" i="1" s="1"/>
  <c r="C2431" i="6"/>
  <c r="C2431" i="1" s="1"/>
  <c r="B1913"/>
  <c r="B2242"/>
  <c r="S1614" i="6"/>
  <c r="A1288" i="1"/>
  <c r="G2274" i="6"/>
  <c r="J2274"/>
  <c r="C1896"/>
  <c r="C1896" i="1" s="1"/>
  <c r="B2211"/>
  <c r="S2299" i="6"/>
  <c r="A2263" i="1"/>
  <c r="S1995" i="6"/>
  <c r="E1995" s="1"/>
  <c r="F1995" i="1" s="1"/>
  <c r="A1663"/>
  <c r="S2330" i="6"/>
  <c r="A1877" i="1"/>
  <c r="C1786" i="6"/>
  <c r="C1786" i="1" s="1"/>
  <c r="B1652"/>
  <c r="B2459"/>
  <c r="G1797" i="6"/>
  <c r="J1797"/>
  <c r="S1657"/>
  <c r="S1914"/>
  <c r="A1009" i="1"/>
  <c r="C1963" i="6"/>
  <c r="C1963" i="1" s="1"/>
  <c r="C1473" i="6"/>
  <c r="C1473" i="1" s="1"/>
  <c r="C2193" i="6"/>
  <c r="C2193" i="1" s="1"/>
  <c r="A2528"/>
  <c r="J2399" i="6"/>
  <c r="G2399"/>
  <c r="C2253"/>
  <c r="C2253" i="1" s="1"/>
  <c r="A2141"/>
  <c r="S2541" i="6"/>
  <c r="E2541" s="1"/>
  <c r="F2541" i="1" s="1"/>
  <c r="G1705" i="6"/>
  <c r="J1705"/>
  <c r="C1949"/>
  <c r="C1949" i="1" s="1"/>
  <c r="A2027"/>
  <c r="B2333"/>
  <c r="B2119"/>
  <c r="B2209"/>
  <c r="B2057"/>
  <c r="C2248" i="6"/>
  <c r="C2248" i="1" s="1"/>
  <c r="J1934" i="6"/>
  <c r="G1934"/>
  <c r="G1859"/>
  <c r="J1859"/>
  <c r="C1720"/>
  <c r="C1720" i="1" s="1"/>
  <c r="C1402" i="6"/>
  <c r="C1402" i="1" s="1"/>
  <c r="S1844" i="6"/>
  <c r="A1766" i="1"/>
  <c r="G1268" i="6"/>
  <c r="J1268"/>
  <c r="B1842" i="1"/>
  <c r="B2490"/>
  <c r="B2492"/>
  <c r="G1981" i="6"/>
  <c r="J1981"/>
  <c r="A1711" i="1"/>
  <c r="A2239"/>
  <c r="A1929"/>
  <c r="C1873" i="6"/>
  <c r="C1873" i="1" s="1"/>
  <c r="J1694" i="6"/>
  <c r="G1694"/>
  <c r="S2090"/>
  <c r="B2084" i="1"/>
  <c r="A1686"/>
  <c r="B1823"/>
  <c r="J1820" i="6"/>
  <c r="G1820"/>
  <c r="C2530"/>
  <c r="C2530" i="1" s="1"/>
  <c r="G2209" i="6"/>
  <c r="J2209"/>
  <c r="J1881"/>
  <c r="G1881"/>
  <c r="G2169"/>
  <c r="J2169"/>
  <c r="S2185"/>
  <c r="S2083"/>
  <c r="J2498"/>
  <c r="G2498"/>
  <c r="B2549" i="1"/>
  <c r="J2236" i="6"/>
  <c r="G2236"/>
  <c r="C2190"/>
  <c r="C2190" i="1" s="1"/>
  <c r="B1627"/>
  <c r="C1690" i="6"/>
  <c r="C1690" i="1" s="1"/>
  <c r="A2076"/>
  <c r="A2060"/>
  <c r="S2435" i="6"/>
  <c r="S2543"/>
  <c r="S1623"/>
  <c r="E1623" s="1"/>
  <c r="F1623" i="1" s="1"/>
  <c r="G2232" i="6"/>
  <c r="J2232"/>
  <c r="C2512"/>
  <c r="C2512" i="1" s="1"/>
  <c r="A1670"/>
  <c r="J1498" i="6"/>
  <c r="G1498"/>
  <c r="S2427"/>
  <c r="E2427" s="1"/>
  <c r="F2427" i="1" s="1"/>
  <c r="C2225" i="6"/>
  <c r="C2225" i="1" s="1"/>
  <c r="C2437" i="6"/>
  <c r="C2437" i="1" s="1"/>
  <c r="A2017"/>
  <c r="S1558" i="6"/>
  <c r="G1997"/>
  <c r="J1997"/>
  <c r="S1996"/>
  <c r="G2060"/>
  <c r="J2060"/>
  <c r="A2571" i="1"/>
  <c r="S2079" i="6"/>
  <c r="E2079" s="1"/>
  <c r="F2079" i="1" s="1"/>
  <c r="A2045"/>
  <c r="B2518"/>
  <c r="A2057"/>
  <c r="G2351" i="6"/>
  <c r="J2351"/>
  <c r="J1869"/>
  <c r="G1869"/>
  <c r="G1994"/>
  <c r="J1994"/>
  <c r="A2147" i="1"/>
  <c r="S2255" i="6"/>
  <c r="C1921"/>
  <c r="C1921" i="1" s="1"/>
  <c r="B1695"/>
  <c r="A1411"/>
  <c r="S2494" i="6"/>
  <c r="B1257" i="1"/>
  <c r="J2511" i="6"/>
  <c r="G2511"/>
  <c r="A2257" i="1"/>
  <c r="G1729" i="6"/>
  <c r="J1729"/>
  <c r="B2399" i="1"/>
  <c r="A2317"/>
  <c r="J2400" i="6"/>
  <c r="G2400"/>
  <c r="S2241"/>
  <c r="E2241" s="1"/>
  <c r="F2241" i="1" s="1"/>
  <c r="J2509" i="6"/>
  <c r="G2509"/>
  <c r="J1841"/>
  <c r="G1841"/>
  <c r="C2105"/>
  <c r="C2105" i="1" s="1"/>
  <c r="S2025" i="6"/>
  <c r="E2025" s="1"/>
  <c r="F2025" i="1" s="1"/>
  <c r="B2235"/>
  <c r="A1720"/>
  <c r="B2294"/>
  <c r="C2039" i="6"/>
  <c r="C2039" i="1" s="1"/>
  <c r="A1603"/>
  <c r="B1803"/>
  <c r="A2555"/>
  <c r="C2321" i="6"/>
  <c r="C2321" i="1" s="1"/>
  <c r="C2477" i="6"/>
  <c r="C2477" i="1" s="1"/>
  <c r="A2505"/>
  <c r="C1937" i="6"/>
  <c r="C1937" i="1" s="1"/>
  <c r="G2227" i="6"/>
  <c r="J2227"/>
  <c r="S1291"/>
  <c r="C2088"/>
  <c r="C2088" i="1" s="1"/>
  <c r="A2566"/>
  <c r="B2409"/>
  <c r="J1678" i="6"/>
  <c r="G1678"/>
  <c r="A2270" i="1"/>
  <c r="J1887" i="6"/>
  <c r="G1887"/>
  <c r="S2006"/>
  <c r="A2365" i="1"/>
  <c r="J2379" i="6"/>
  <c r="G2379"/>
  <c r="S2451"/>
  <c r="E2451" s="1"/>
  <c r="F2451" i="1" s="1"/>
  <c r="B2483"/>
  <c r="B2449"/>
  <c r="A1941"/>
  <c r="G1873" i="6"/>
  <c r="J1873"/>
  <c r="J2210"/>
  <c r="G2210"/>
  <c r="S1895"/>
  <c r="S2358"/>
  <c r="C1643"/>
  <c r="C1643" i="1" s="1"/>
  <c r="J1924" i="6"/>
  <c r="G1924"/>
  <c r="G1513"/>
  <c r="J1513"/>
  <c r="A2542" i="1"/>
  <c r="A2344"/>
  <c r="A1897"/>
  <c r="S2089" i="6"/>
  <c r="J2097"/>
  <c r="G2097"/>
  <c r="A2463" i="1"/>
  <c r="C2556" i="6"/>
  <c r="C2556" i="1" s="1"/>
  <c r="B1851"/>
  <c r="C1672" i="6"/>
  <c r="C1672" i="1" s="1"/>
  <c r="A1902"/>
  <c r="A2285"/>
  <c r="J2485" i="6"/>
  <c r="G2485"/>
  <c r="J2547"/>
  <c r="G2547"/>
  <c r="J2595"/>
  <c r="G2595"/>
  <c r="S2189"/>
  <c r="C1831"/>
  <c r="C1831" i="1" s="1"/>
  <c r="C2268" i="6"/>
  <c r="C2268" i="1" s="1"/>
  <c r="B2012"/>
  <c r="S2516" i="6"/>
  <c r="G2397"/>
  <c r="J2397"/>
  <c r="J2155"/>
  <c r="G2155"/>
  <c r="G2545"/>
  <c r="J2545"/>
  <c r="S2305"/>
  <c r="C2209"/>
  <c r="C2209" i="1" s="1"/>
  <c r="B2253"/>
  <c r="S2393" i="6"/>
  <c r="G2580"/>
  <c r="J2580"/>
  <c r="S2396"/>
  <c r="A2246" i="1"/>
  <c r="G1985" i="6"/>
  <c r="J1985"/>
  <c r="C2444"/>
  <c r="C2444" i="1" s="1"/>
  <c r="A2153"/>
  <c r="C2324" i="6"/>
  <c r="C2324" i="1" s="1"/>
  <c r="C2042" i="6"/>
  <c r="C2042" i="1" s="1"/>
  <c r="C1936" i="6"/>
  <c r="C1936" i="1" s="1"/>
  <c r="C2521" i="6"/>
  <c r="C2521" i="1" s="1"/>
  <c r="S1931" i="6"/>
  <c r="S2199"/>
  <c r="E2199" s="1"/>
  <c r="F2199" i="1" s="1"/>
  <c r="A1841"/>
  <c r="G1224" i="6"/>
  <c r="J1224"/>
  <c r="B2472" i="1"/>
  <c r="C1649" i="6"/>
  <c r="C1649" i="1" s="1"/>
  <c r="G2174" i="6"/>
  <c r="J2174"/>
  <c r="A1728" i="1"/>
  <c r="A2022"/>
  <c r="J2047" i="6"/>
  <c r="G2047"/>
  <c r="C2589"/>
  <c r="C2589" i="1" s="1"/>
  <c r="A2401"/>
  <c r="C2235" i="6"/>
  <c r="C2235" i="1" s="1"/>
  <c r="S1989" i="6"/>
  <c r="E1989" s="1"/>
  <c r="F1989" i="1" s="1"/>
  <c r="G2070" i="6"/>
  <c r="J2070"/>
  <c r="A2376" i="1"/>
  <c r="J2181" i="6"/>
  <c r="G2181"/>
  <c r="B2554" i="1"/>
  <c r="A2565"/>
  <c r="S2446" i="6"/>
  <c r="S2363"/>
  <c r="A1791" i="1"/>
  <c r="J1926" i="6"/>
  <c r="G1926"/>
  <c r="B1788" i="1"/>
  <c r="C1724" i="6"/>
  <c r="C1724" i="1" s="1"/>
  <c r="C2482" i="6"/>
  <c r="C2482" i="1" s="1"/>
  <c r="C2404" i="6"/>
  <c r="C2404" i="1" s="1"/>
  <c r="A1785"/>
  <c r="C2080" i="6"/>
  <c r="C2080" i="1" s="1"/>
  <c r="S2381" i="6"/>
  <c r="G2560"/>
  <c r="J2560"/>
  <c r="C2562"/>
  <c r="C2562" i="1" s="1"/>
  <c r="J2186" i="6"/>
  <c r="G2186"/>
  <c r="C2221"/>
  <c r="C2221" i="1" s="1"/>
  <c r="B1743"/>
  <c r="S2584" i="6"/>
  <c r="G2273"/>
  <c r="J2273"/>
  <c r="A2386" i="1"/>
  <c r="G2321" i="6"/>
  <c r="J2321"/>
  <c r="A2540" i="1"/>
  <c r="S2342" i="6"/>
  <c r="J2068"/>
  <c r="G2068"/>
  <c r="S2480"/>
  <c r="S2340"/>
  <c r="C2436"/>
  <c r="C2436" i="1" s="1"/>
  <c r="C2532" i="6"/>
  <c r="C2532" i="1" s="1"/>
  <c r="C1797" i="6"/>
  <c r="C1797" i="1" s="1"/>
  <c r="A1932"/>
  <c r="A1600"/>
  <c r="C2379" i="6"/>
  <c r="C2379" i="1" s="1"/>
  <c r="A2065"/>
  <c r="J2394" i="6"/>
  <c r="G2394"/>
  <c r="B2087" i="1"/>
  <c r="C2492" i="6"/>
  <c r="C2492" i="1" s="1"/>
  <c r="B2336"/>
  <c r="B1941"/>
  <c r="J1643" i="6"/>
  <c r="G1643"/>
  <c r="A1562" i="1"/>
  <c r="S2208" i="6"/>
  <c r="C2333"/>
  <c r="C2333" i="1" s="1"/>
  <c r="B1967"/>
  <c r="C2325" i="6"/>
  <c r="C2325" i="1" s="1"/>
  <c r="J1595" i="6"/>
  <c r="G1595"/>
  <c r="C2593"/>
  <c r="C2593" i="1" s="1"/>
  <c r="J2075" i="6"/>
  <c r="G2075"/>
  <c r="G2065"/>
  <c r="J2065"/>
  <c r="A2237" i="1"/>
  <c r="C2167" i="6"/>
  <c r="C2167" i="1" s="1"/>
  <c r="J2285" i="6"/>
  <c r="G2285"/>
  <c r="J2013"/>
  <c r="G2013"/>
  <c r="B2006" i="1"/>
  <c r="A1590"/>
  <c r="B2229"/>
  <c r="S1898" i="6"/>
  <c r="A2329" i="1"/>
  <c r="J2579" i="6"/>
  <c r="G2579"/>
  <c r="C2371"/>
  <c r="C2371" i="1" s="1"/>
  <c r="S2597" i="6"/>
  <c r="G1850"/>
  <c r="J1850"/>
  <c r="S1675"/>
  <c r="S2274"/>
  <c r="J2346"/>
  <c r="G2346"/>
  <c r="B2320" i="1"/>
  <c r="S2547" i="6"/>
  <c r="E2547" s="1"/>
  <c r="F2547" i="1" s="1"/>
  <c r="B2139"/>
  <c r="G2091" i="6"/>
  <c r="J2091"/>
  <c r="J2446"/>
  <c r="G2446"/>
  <c r="B2577" i="1"/>
  <c r="A1627"/>
  <c r="J2539" i="6"/>
  <c r="G2539"/>
  <c r="S2406"/>
  <c r="B2331" i="1"/>
  <c r="G2153" i="6"/>
  <c r="J2153"/>
  <c r="J2343"/>
  <c r="G2343"/>
  <c r="J1817"/>
  <c r="G1817"/>
  <c r="J2228"/>
  <c r="G2228"/>
  <c r="B2405" i="1"/>
  <c r="G1765" i="6"/>
  <c r="J1765"/>
  <c r="S2247"/>
  <c r="E2247" s="1"/>
  <c r="F2247" i="1" s="1"/>
  <c r="B2121"/>
  <c r="A1605"/>
  <c r="S2122" i="6"/>
  <c r="A1788" i="1"/>
  <c r="S1424" i="6"/>
  <c r="A1831" i="1"/>
  <c r="B1409"/>
  <c r="A2328"/>
  <c r="B2349"/>
  <c r="A2233"/>
  <c r="B2457"/>
  <c r="G1874" i="6"/>
  <c r="J1874"/>
  <c r="S2129"/>
  <c r="S2366"/>
  <c r="C2158"/>
  <c r="C2158" i="1" s="1"/>
  <c r="A2292"/>
  <c r="B2218"/>
  <c r="S1577" i="6"/>
  <c r="G2371"/>
  <c r="J2371"/>
  <c r="C2165"/>
  <c r="C2165" i="1" s="1"/>
  <c r="A2293"/>
  <c r="A2511"/>
  <c r="S2598" i="6"/>
  <c r="G2177"/>
  <c r="J2177"/>
  <c r="A2487" i="1"/>
  <c r="B2177"/>
  <c r="S2441" i="6"/>
  <c r="A2327" i="1"/>
  <c r="S2234" i="6"/>
  <c r="S2296"/>
  <c r="B1518" i="1"/>
  <c r="A1852"/>
  <c r="A2496"/>
  <c r="G2563" i="6"/>
  <c r="J2563"/>
  <c r="S2550"/>
  <c r="J2213"/>
  <c r="G2213"/>
  <c r="S2511"/>
  <c r="E2511" s="1"/>
  <c r="F2511" i="1" s="1"/>
  <c r="G2035" i="6"/>
  <c r="J2035"/>
  <c r="A2280" i="1"/>
  <c r="G2049" i="6"/>
  <c r="J2049"/>
  <c r="G1821"/>
  <c r="J1821"/>
  <c r="S1595"/>
  <c r="C2103"/>
  <c r="C2103" i="1" s="1"/>
  <c r="B2414"/>
  <c r="J2215" i="6"/>
  <c r="G2215"/>
  <c r="G2183"/>
  <c r="J2183"/>
  <c r="A2544" i="1"/>
  <c r="A2562"/>
  <c r="B2555"/>
  <c r="A2417"/>
  <c r="A2277"/>
  <c r="G2074" i="6"/>
  <c r="J2074"/>
  <c r="A1759" i="1"/>
  <c r="S2277" i="6"/>
  <c r="E2277" s="1"/>
  <c r="F2277" i="1" s="1"/>
  <c r="S1965" i="6"/>
  <c r="E1965" s="1"/>
  <c r="F1965" i="1" s="1"/>
  <c r="B1593"/>
  <c r="A2294"/>
  <c r="B1701"/>
  <c r="B2366"/>
  <c r="J2298" i="6"/>
  <c r="G2298"/>
  <c r="C1906"/>
  <c r="C1906" i="1" s="1"/>
  <c r="S1272" i="6"/>
  <c r="B1278" i="1"/>
  <c r="C1798" i="6"/>
  <c r="C1798" i="1" s="1"/>
  <c r="C2341" i="6"/>
  <c r="C2341" i="1" s="1"/>
  <c r="S1845" i="6"/>
  <c r="E1845" s="1"/>
  <c r="F1845" i="1" s="1"/>
  <c r="A2095"/>
  <c r="A2526"/>
  <c r="S2284" i="6"/>
  <c r="C1659"/>
  <c r="C1659" i="1" s="1"/>
  <c r="S1594" i="6"/>
  <c r="C1596"/>
  <c r="C1596" i="1" s="1"/>
  <c r="J1638" i="6"/>
  <c r="G1638"/>
  <c r="G1431"/>
  <c r="J1431"/>
  <c r="B1797" i="1"/>
  <c r="C1658" i="6"/>
  <c r="C1658" i="1" s="1"/>
  <c r="B2036"/>
  <c r="G2283" i="6"/>
  <c r="J2283"/>
  <c r="C1941"/>
  <c r="C1941" i="1" s="1"/>
  <c r="S2491" i="6"/>
  <c r="S2555"/>
  <c r="C2069"/>
  <c r="C2069" i="1" s="1"/>
  <c r="A1959"/>
  <c r="B2444"/>
  <c r="A2227"/>
  <c r="S1701" i="6"/>
  <c r="E1701" s="1"/>
  <c r="F1701" i="1" s="1"/>
  <c r="A2171"/>
  <c r="C1987" i="6"/>
  <c r="C1987" i="1" s="1"/>
  <c r="G1699" i="6"/>
  <c r="J1699"/>
  <c r="C1932"/>
  <c r="C1932" i="1" s="1"/>
  <c r="A1472"/>
  <c r="S2377" i="6"/>
  <c r="A2500" i="1"/>
  <c r="J2387" i="6"/>
  <c r="G2387"/>
  <c r="C2075"/>
  <c r="C2075" i="1" s="1"/>
  <c r="B2506"/>
  <c r="A1915"/>
  <c r="G2350" i="6"/>
  <c r="J2350"/>
  <c r="J2508"/>
  <c r="G2508"/>
  <c r="S2365"/>
  <c r="J2323"/>
  <c r="G2323"/>
  <c r="C2031"/>
  <c r="C2031" i="1" s="1"/>
  <c r="S2285" i="6"/>
  <c r="C2555"/>
  <c r="C2555" i="1" s="1"/>
  <c r="B2420"/>
  <c r="B2423"/>
  <c r="A2358"/>
  <c r="S1957" i="6"/>
  <c r="J1568"/>
  <c r="G1568"/>
  <c r="C1638"/>
  <c r="C1638" i="1" s="1"/>
  <c r="S2188" i="6"/>
  <c r="B2190" i="1"/>
  <c r="A2116"/>
  <c r="G2247" i="6"/>
  <c r="J2247"/>
  <c r="S2291"/>
  <c r="A1797" i="1"/>
  <c r="S1687" i="6"/>
  <c r="G2366"/>
  <c r="J2366"/>
  <c r="B2382" i="1"/>
  <c r="B2252"/>
  <c r="C1960" i="6"/>
  <c r="C1960" i="1" s="1"/>
  <c r="C2208" i="6"/>
  <c r="C2208" i="1" s="1"/>
  <c r="A2254"/>
  <c r="S2028" i="6"/>
  <c r="C2275"/>
  <c r="C2275" i="1" s="1"/>
  <c r="B2171"/>
  <c r="B2473"/>
  <c r="J2066" i="6"/>
  <c r="G2066"/>
  <c r="A2296" i="1"/>
  <c r="C1593" i="6"/>
  <c r="C1593" i="1" s="1"/>
  <c r="A1476"/>
  <c r="J2279" i="6"/>
  <c r="G2279"/>
  <c r="J2507"/>
  <c r="G2507"/>
  <c r="S2379"/>
  <c r="E2379" s="1"/>
  <c r="F2379" i="1" s="1"/>
  <c r="C2390" i="6"/>
  <c r="C2390" i="1" s="1"/>
  <c r="S2589" i="6"/>
  <c r="E2589" s="1"/>
  <c r="F2589" i="1" s="1"/>
  <c r="S2203" i="6"/>
  <c r="B2437" i="1"/>
  <c r="C2355" i="6"/>
  <c r="C2355" i="1" s="1"/>
  <c r="C2363" i="6"/>
  <c r="C2363" i="1" s="1"/>
  <c r="G2514" i="6"/>
  <c r="J2514"/>
  <c r="S2462"/>
  <c r="G1837"/>
  <c r="J1837"/>
  <c r="G2324"/>
  <c r="J2324"/>
  <c r="J1802"/>
  <c r="G1802"/>
  <c r="A2207" i="1"/>
  <c r="S2295" i="6"/>
  <c r="E2295" s="1"/>
  <c r="F2295" i="1" s="1"/>
  <c r="A1689"/>
  <c r="C1897" i="6"/>
  <c r="C1897" i="1" s="1"/>
  <c r="A1665"/>
  <c r="G2034" i="6"/>
  <c r="J2034"/>
  <c r="G2069"/>
  <c r="J2069"/>
  <c r="G2090"/>
  <c r="J2090"/>
  <c r="J2211"/>
  <c r="G2211"/>
  <c r="S1725"/>
  <c r="E1725" s="1"/>
  <c r="F1725" i="1" s="1"/>
  <c r="G2007" i="6"/>
  <c r="J2007"/>
  <c r="G1947"/>
  <c r="J1947"/>
  <c r="C1457"/>
  <c r="C1457" i="1" s="1"/>
  <c r="J1476" i="6"/>
  <c r="G1476"/>
  <c r="C1394"/>
  <c r="C1394" i="1" s="1"/>
  <c r="J1938" i="6"/>
  <c r="G1938"/>
  <c r="S1922"/>
  <c r="S1993"/>
  <c r="J2461"/>
  <c r="G2461"/>
  <c r="G1682"/>
  <c r="J1682"/>
  <c r="S1707"/>
  <c r="E1707" s="1"/>
  <c r="F1707" i="1" s="1"/>
  <c r="A2143"/>
  <c r="J2121" i="6"/>
  <c r="G2121"/>
  <c r="J2122"/>
  <c r="G2122"/>
  <c r="C2455"/>
  <c r="C2455" i="1" s="1"/>
  <c r="B1825"/>
  <c r="C1775" i="6"/>
  <c r="C1775" i="1" s="1"/>
  <c r="B1877"/>
  <c r="C2138" i="6"/>
  <c r="C2138" i="1" s="1"/>
  <c r="J1293" i="6"/>
  <c r="G1293"/>
  <c r="G1789"/>
  <c r="J1789"/>
  <c r="S2149"/>
  <c r="B2381" i="1"/>
  <c r="S1625" i="6"/>
  <c r="J1710"/>
  <c r="G1710"/>
  <c r="A2016" i="1"/>
  <c r="B2018"/>
  <c r="B1942"/>
  <c r="C1339" i="6"/>
  <c r="C1339" i="1" s="1"/>
  <c r="B2149"/>
  <c r="S1733" i="6"/>
  <c r="C2002"/>
  <c r="C2002" i="1" s="1"/>
  <c r="C2161" i="6"/>
  <c r="C2161" i="1" s="1"/>
  <c r="S2389" i="6"/>
  <c r="J2173"/>
  <c r="G2173"/>
  <c r="C1993"/>
  <c r="C1993" i="1" s="1"/>
  <c r="B2541"/>
  <c r="C2071" i="6"/>
  <c r="C2071" i="1" s="1"/>
  <c r="B1779"/>
  <c r="S1599" i="6"/>
  <c r="E1599" s="1"/>
  <c r="F1599" i="1" s="1"/>
  <c r="A1681"/>
  <c r="C2134" i="6"/>
  <c r="C2134" i="1" s="1"/>
  <c r="C1717" i="6"/>
  <c r="C1717" i="1" s="1"/>
  <c r="C2150" i="6"/>
  <c r="C2150" i="1" s="1"/>
  <c r="S2376" i="6"/>
  <c r="A1776" i="1"/>
  <c r="C1274" i="6"/>
  <c r="C1274" i="1" s="1"/>
  <c r="S1408" i="6"/>
  <c r="G1754"/>
  <c r="J1754"/>
  <c r="G2341"/>
  <c r="J2341"/>
  <c r="B2175" i="1"/>
  <c r="B2395"/>
  <c r="B2391"/>
  <c r="S1224" i="6"/>
  <c r="G1644"/>
  <c r="J1644"/>
  <c r="C1568"/>
  <c r="C1568" i="1" s="1"/>
  <c r="G1871" i="6"/>
  <c r="J1871"/>
  <c r="S2400"/>
  <c r="B2031" i="1"/>
  <c r="S2275" i="6"/>
  <c r="B2496" i="1"/>
  <c r="B1937"/>
  <c r="A2356"/>
  <c r="S1582" i="6"/>
  <c r="A1557" i="1"/>
  <c r="A1582"/>
  <c r="G1327" i="6"/>
  <c r="J1327"/>
  <c r="A2133" i="1"/>
  <c r="A1999"/>
  <c r="A1939"/>
  <c r="S2263" i="6"/>
  <c r="G2224"/>
  <c r="J2224"/>
  <c r="C2326"/>
  <c r="C2326" i="1" s="1"/>
  <c r="C1930" i="6"/>
  <c r="C1930" i="1" s="1"/>
  <c r="B1916"/>
  <c r="C1752" i="6"/>
  <c r="C1752" i="1" s="1"/>
  <c r="G1368" i="6"/>
  <c r="J1368"/>
  <c r="B1741" i="1"/>
  <c r="B1999"/>
  <c r="B1958"/>
  <c r="A2404"/>
  <c r="S2337" i="6"/>
  <c r="E2337" s="1"/>
  <c r="F2337" i="1" s="1"/>
  <c r="J2412" i="6"/>
  <c r="G2412"/>
  <c r="B2422" i="1"/>
  <c r="A2569"/>
  <c r="B2535"/>
  <c r="B1891"/>
  <c r="S2300" i="6"/>
  <c r="C1791"/>
  <c r="C1791" i="1" s="1"/>
  <c r="J2304" i="6"/>
  <c r="G2304"/>
  <c r="C2132"/>
  <c r="C2132" i="1" s="1"/>
  <c r="S1512" i="6"/>
  <c r="A2118" i="1"/>
  <c r="C1432" i="6"/>
  <c r="C1432" i="1" s="1"/>
  <c r="A673"/>
  <c r="S1755" i="6"/>
  <c r="E1755" s="1"/>
  <c r="F1755" i="1" s="1"/>
  <c r="A2247"/>
  <c r="G2265" i="6"/>
  <c r="J2265"/>
  <c r="G2365"/>
  <c r="J2365"/>
  <c r="J1738"/>
  <c r="G1738"/>
  <c r="C2487"/>
  <c r="C2487" i="1" s="1"/>
  <c r="B1969"/>
  <c r="C1805" i="6"/>
  <c r="C1805" i="1" s="1"/>
  <c r="C1762" i="6"/>
  <c r="C1762" i="1" s="1"/>
  <c r="C1338" i="6"/>
  <c r="C1338" i="1" s="1"/>
  <c r="S1877" i="6"/>
  <c r="C2465"/>
  <c r="C2465" i="1" s="1"/>
  <c r="S2448" i="6"/>
  <c r="J2384"/>
  <c r="G2384"/>
  <c r="G1609"/>
  <c r="J1609"/>
  <c r="A1739" i="1"/>
  <c r="S2091" i="6"/>
  <c r="E2091" s="1"/>
  <c r="F2091" i="1" s="1"/>
  <c r="S2045" i="6"/>
  <c r="C2524"/>
  <c r="C2524" i="1" s="1"/>
  <c r="S1891" i="6"/>
  <c r="C2472"/>
  <c r="C2472" i="1" s="1"/>
  <c r="B2001"/>
  <c r="B2109"/>
  <c r="A2244"/>
  <c r="C1336" i="6"/>
  <c r="C1336" i="1" s="1"/>
  <c r="G1369" i="6"/>
  <c r="J1369"/>
  <c r="S1981"/>
  <c r="B1703" i="1"/>
  <c r="G1740" i="6"/>
  <c r="J1740"/>
  <c r="J1676"/>
  <c r="G1676"/>
  <c r="C2346"/>
  <c r="C2346" i="1" s="1"/>
  <c r="S1517" i="6"/>
  <c r="S2416"/>
  <c r="S2586"/>
  <c r="G2590"/>
  <c r="J2590"/>
  <c r="J2426"/>
  <c r="G2426"/>
  <c r="S2591"/>
  <c r="B2528" i="1"/>
  <c r="A2236"/>
  <c r="C1967" i="6"/>
  <c r="C1967" i="1" s="1"/>
  <c r="B1829"/>
  <c r="J1902" i="6"/>
  <c r="G1902"/>
  <c r="B1990" i="1"/>
  <c r="J2522" i="6"/>
  <c r="G2522"/>
  <c r="J2572"/>
  <c r="G2572"/>
  <c r="B2375" i="1"/>
  <c r="A2509"/>
  <c r="S2594" i="6"/>
  <c r="J2491"/>
  <c r="G2491"/>
  <c r="J2510"/>
  <c r="G2510"/>
  <c r="A1895" i="1"/>
  <c r="S2351" i="6"/>
  <c r="G1749"/>
  <c r="J1749"/>
  <c r="J1762"/>
  <c r="G1762"/>
  <c r="B1595" i="1"/>
  <c r="B1763"/>
  <c r="C1803" i="6"/>
  <c r="C1803" i="1" s="1"/>
  <c r="C1652" i="6"/>
  <c r="C1652" i="1" s="1"/>
  <c r="B2517"/>
  <c r="A1769"/>
  <c r="A2288"/>
  <c r="S2026" i="6"/>
  <c r="B2028" i="1"/>
  <c r="A1974"/>
  <c r="C2110" i="6"/>
  <c r="C2110" i="1" s="1"/>
  <c r="S1645" i="6"/>
  <c r="G2094"/>
  <c r="J2094"/>
  <c r="B2102" i="1"/>
  <c r="A1817"/>
  <c r="A2438"/>
  <c r="B2367"/>
  <c r="S2077" i="6"/>
  <c r="S1815"/>
  <c r="E1815" s="1"/>
  <c r="F1815" i="1" s="1"/>
  <c r="B1689"/>
  <c r="A2197"/>
  <c r="G2464" i="6"/>
  <c r="J2464"/>
  <c r="A2379" i="1"/>
  <c r="C2386" i="6"/>
  <c r="C2386" i="1" s="1"/>
  <c r="C2349" i="6"/>
  <c r="C2349" i="1" s="1"/>
  <c r="S2392" i="6"/>
  <c r="A1687" i="1"/>
  <c r="S2437" i="6"/>
  <c r="S1787"/>
  <c r="C2041"/>
  <c r="C2041" i="1" s="1"/>
  <c r="G2435" i="6"/>
  <c r="J2435"/>
  <c r="A2456" i="1"/>
  <c r="G2131" i="6"/>
  <c r="J2131"/>
  <c r="B2531" i="1"/>
  <c r="S2423" i="6"/>
  <c r="S1873"/>
  <c r="S2347"/>
  <c r="S1611"/>
  <c r="E1611" s="1"/>
  <c r="F1611" i="1" s="1"/>
  <c r="A2047"/>
  <c r="C2399" i="6"/>
  <c r="C2399" i="1" s="1"/>
  <c r="J2246" i="6"/>
  <c r="G2246"/>
  <c r="B1769" i="1"/>
  <c r="G2258" i="6"/>
  <c r="J2258"/>
  <c r="B1821" i="1"/>
  <c r="C2074" i="6"/>
  <c r="C2074" i="1" s="1"/>
  <c r="J1569" i="6"/>
  <c r="G1569"/>
  <c r="A1408" i="1"/>
  <c r="C1041" i="6"/>
  <c r="C1041" i="1" s="1"/>
  <c r="G1693" i="6"/>
  <c r="J1693"/>
  <c r="A2321" i="1"/>
  <c r="C2372" i="6"/>
  <c r="C2372" i="1" s="1"/>
  <c r="C2288" i="6"/>
  <c r="C2288" i="1" s="1"/>
  <c r="C1947" i="6"/>
  <c r="C1947" i="1" s="1"/>
  <c r="S1948" i="6"/>
  <c r="B1950" i="1"/>
  <c r="A1876"/>
  <c r="S1237" i="6"/>
  <c r="B2085" i="1"/>
  <c r="B1667"/>
  <c r="C1946" i="6"/>
  <c r="C1946" i="1" s="1"/>
  <c r="A2558"/>
  <c r="S2105" i="6"/>
  <c r="A2123" i="1"/>
  <c r="A2303"/>
  <c r="S2253" i="6"/>
  <c r="E2253" s="1"/>
  <c r="F2253" i="1" s="1"/>
  <c r="B2493"/>
  <c r="A2279"/>
  <c r="B2095"/>
  <c r="A1613"/>
  <c r="B1675"/>
  <c r="B2378"/>
  <c r="J1691" i="6"/>
  <c r="G1691"/>
  <c r="S1708"/>
  <c r="S1700"/>
  <c r="B2394" i="1"/>
  <c r="A1691"/>
  <c r="S1827" i="6"/>
  <c r="E1827" s="1"/>
  <c r="F1827" i="1" s="1"/>
  <c r="C1753" i="6"/>
  <c r="C1753" i="1" s="1"/>
  <c r="G1667" i="6"/>
  <c r="J1667"/>
  <c r="A2073" i="1"/>
  <c r="A2461"/>
  <c r="C2357" i="6"/>
  <c r="C2357" i="1" s="1"/>
  <c r="C1526" i="6"/>
  <c r="C1526" i="1" s="1"/>
  <c r="S2007" i="6"/>
  <c r="E2007" s="1"/>
  <c r="F2007" i="1" s="1"/>
  <c r="J2238" i="6"/>
  <c r="G2238"/>
  <c r="A2262" i="1"/>
  <c r="G2190" i="6"/>
  <c r="J2190"/>
  <c r="B1778" i="1"/>
  <c r="B2345"/>
  <c r="C1687" i="6"/>
  <c r="C1687" i="1" s="1"/>
  <c r="C1749" i="6"/>
  <c r="C1749" i="1" s="1"/>
  <c r="B1214"/>
  <c r="S2068" i="6"/>
  <c r="J1750"/>
  <c r="G1750"/>
  <c r="S2042"/>
  <c r="G2255"/>
  <c r="J2255"/>
  <c r="A2485" i="1"/>
  <c r="B2377"/>
  <c r="C1919" i="6"/>
  <c r="C1919" i="1" s="1"/>
  <c r="B1619"/>
  <c r="G1803" i="6"/>
  <c r="J1803"/>
  <c r="B1563" i="1"/>
  <c r="C1328" i="6"/>
  <c r="C1328" i="1" s="1"/>
  <c r="G1849" i="6"/>
  <c r="J1849"/>
  <c r="S2163"/>
  <c r="E2163" s="1"/>
  <c r="F2163" i="1" s="1"/>
  <c r="S2458" i="6"/>
  <c r="C2440"/>
  <c r="C2440" i="1" s="1"/>
  <c r="B2145"/>
  <c r="B1915"/>
  <c r="C1603" i="6"/>
  <c r="C1603" i="1" s="1"/>
  <c r="A1854"/>
  <c r="A1636"/>
  <c r="S2507" i="6"/>
  <c r="A2491" i="1"/>
  <c r="J2135" i="6"/>
  <c r="G2135"/>
  <c r="A2175" i="1"/>
  <c r="C2540" i="6"/>
  <c r="C2540" i="1" s="1"/>
  <c r="A2217"/>
  <c r="G1637" i="6"/>
  <c r="J1637"/>
  <c r="A2272" i="1"/>
  <c r="A2308"/>
  <c r="J1967" i="6"/>
  <c r="G1967"/>
  <c r="C1867"/>
  <c r="C1867" i="1" s="1"/>
  <c r="S1826" i="6"/>
  <c r="C1253"/>
  <c r="C1253" i="1" s="1"/>
  <c r="C1712" i="6"/>
  <c r="C1712" i="1" s="1"/>
  <c r="B1770"/>
  <c r="G2260" i="6"/>
  <c r="J2260"/>
  <c r="S2249"/>
  <c r="A1883" i="1"/>
  <c r="A2275"/>
  <c r="B2565"/>
  <c r="S2461" i="6"/>
  <c r="S2051"/>
  <c r="C2214"/>
  <c r="C2214" i="1" s="1"/>
  <c r="S1785" i="6"/>
  <c r="E1785" s="1"/>
  <c r="F1785" i="1" s="1"/>
  <c r="G1927" i="6"/>
  <c r="J1927"/>
  <c r="G2354"/>
  <c r="J2354"/>
  <c r="C1392"/>
  <c r="C1392" i="1" s="1"/>
  <c r="A1984"/>
  <c r="B1230"/>
  <c r="B2427"/>
  <c r="S1803" i="6"/>
  <c r="E1803" s="1"/>
  <c r="F1803" i="1" s="1"/>
  <c r="B2217"/>
  <c r="B2179"/>
  <c r="S1651" i="6"/>
  <c r="C2511"/>
  <c r="C2511" i="1" s="1"/>
  <c r="C2384" i="6"/>
  <c r="C2384" i="1" s="1"/>
  <c r="B1881"/>
  <c r="G1687" i="6"/>
  <c r="J1687"/>
  <c r="B1933" i="1"/>
  <c r="G1855" i="6"/>
  <c r="J1855"/>
  <c r="C2250"/>
  <c r="C2250" i="1" s="1"/>
  <c r="G1885" i="6"/>
  <c r="J1885"/>
  <c r="J2437"/>
  <c r="G2437"/>
  <c r="C2014"/>
  <c r="C2014" i="1" s="1"/>
  <c r="A1637"/>
  <c r="G2046" i="6"/>
  <c r="J2046"/>
  <c r="A2084" i="1"/>
  <c r="S2084" i="6"/>
  <c r="A2020" i="1"/>
  <c r="G1482" i="6"/>
  <c r="J1482"/>
  <c r="B2205" i="1"/>
  <c r="S1801" i="6"/>
  <c r="C2058"/>
  <c r="C2058" i="1" s="1"/>
  <c r="B2585"/>
  <c r="S2505" i="6"/>
  <c r="E2505" s="1"/>
  <c r="F2505" i="1" s="1"/>
  <c r="G2230" i="6"/>
  <c r="J2230"/>
  <c r="B2380" i="1"/>
  <c r="C2283" i="6"/>
  <c r="C2283" i="1" s="1"/>
  <c r="A1875"/>
  <c r="A1953"/>
  <c r="S2063" i="6"/>
  <c r="G2014"/>
  <c r="J2014"/>
  <c r="C1729"/>
  <c r="C1729" i="1" s="1"/>
  <c r="G1870" i="6"/>
  <c r="J1870"/>
  <c r="C1781"/>
  <c r="C1781" i="1" s="1"/>
  <c r="B1528"/>
  <c r="S2002" i="6"/>
  <c r="B1606" i="1"/>
  <c r="A1992"/>
  <c r="S2317" i="6"/>
  <c r="B2408" i="1"/>
  <c r="G1603" i="6"/>
  <c r="J1603"/>
  <c r="G1381"/>
  <c r="J1381"/>
  <c r="A1469" i="1"/>
  <c r="C1645" i="6"/>
  <c r="C1645" i="1" s="1"/>
  <c r="G1759" i="6"/>
  <c r="J1759"/>
  <c r="C1554"/>
  <c r="C1554" i="1" s="1"/>
  <c r="C2339" i="6"/>
  <c r="C2339" i="1" s="1"/>
  <c r="S2582" i="6"/>
  <c r="G2293"/>
  <c r="J2293"/>
  <c r="S2567"/>
  <c r="C2117"/>
  <c r="C2117" i="1" s="1"/>
  <c r="A1607"/>
  <c r="A2449"/>
  <c r="B2246"/>
  <c r="S1899" i="6"/>
  <c r="E1899" s="1"/>
  <c r="F1899" i="1" s="1"/>
  <c r="G2223" i="6"/>
  <c r="J2223"/>
  <c r="J2581"/>
  <c r="G2581"/>
  <c r="A1763" i="1"/>
  <c r="S2214" i="6"/>
  <c r="C2575"/>
  <c r="C2575" i="1" s="1"/>
  <c r="C2230" i="6"/>
  <c r="C2230" i="1" s="1"/>
  <c r="B1989"/>
  <c r="S1809" i="6"/>
  <c r="E1809" s="1"/>
  <c r="F1809" i="1" s="1"/>
  <c r="G2356" i="6"/>
  <c r="J2356"/>
  <c r="C1850"/>
  <c r="C1850" i="1" s="1"/>
  <c r="S1554" i="6"/>
  <c r="A2192" i="1"/>
  <c r="A1468"/>
  <c r="C2305" i="6"/>
  <c r="C2305" i="1" s="1"/>
  <c r="C1977" i="6"/>
  <c r="C1977" i="1" s="1"/>
  <c r="S1941" i="6"/>
  <c r="E1941" s="1"/>
  <c r="F1941" i="1" s="1"/>
  <c r="C2223" i="6"/>
  <c r="C2223" i="1" s="1"/>
  <c r="S1743" i="6"/>
  <c r="E1743" s="1"/>
  <c r="F1743" i="1" s="1"/>
  <c r="C2304" i="6"/>
  <c r="C2304" i="1" s="1"/>
  <c r="B1625"/>
  <c r="G1790" i="6"/>
  <c r="J1790"/>
  <c r="S2344"/>
  <c r="G1771"/>
  <c r="J1771"/>
  <c r="C2028"/>
  <c r="C2028" i="1" s="1"/>
  <c r="A1978"/>
  <c r="C1813" i="6"/>
  <c r="C1813" i="1" s="1"/>
  <c r="S1754" i="6"/>
  <c r="B1748" i="1"/>
  <c r="A1694"/>
  <c r="A2148"/>
  <c r="J1922" i="6"/>
  <c r="G1922"/>
  <c r="C2335"/>
  <c r="C2335" i="1" s="1"/>
  <c r="B1749"/>
  <c r="C2312" i="6"/>
  <c r="C2312" i="1" s="1"/>
  <c r="C1971" i="6"/>
  <c r="C1971" i="1" s="1"/>
  <c r="A1968"/>
  <c r="B1970"/>
  <c r="A1904"/>
  <c r="A1704"/>
  <c r="S1683" i="6"/>
  <c r="E1683" s="1"/>
  <c r="F1683" i="1" s="1"/>
  <c r="A2360"/>
  <c r="C1673" i="6"/>
  <c r="C1673" i="1" s="1"/>
  <c r="C2270" i="6"/>
  <c r="C2270" i="1" s="1"/>
  <c r="B1975"/>
  <c r="C2274" i="6"/>
  <c r="C2274" i="1" s="1"/>
  <c r="S1387" i="6"/>
  <c r="J1396"/>
  <c r="G1396"/>
  <c r="A1231" i="1"/>
  <c r="J1462" i="6"/>
  <c r="G1462"/>
  <c r="G2145"/>
  <c r="J2145"/>
  <c r="B2419" i="1"/>
  <c r="S1851" i="6"/>
  <c r="E1851" s="1"/>
  <c r="F1851" i="1" s="1"/>
  <c r="J2553" i="6"/>
  <c r="G2553"/>
  <c r="A1699" i="1"/>
  <c r="C2543" i="6"/>
  <c r="C2543" i="1" s="1"/>
  <c r="C2182" i="6"/>
  <c r="C2182" i="1" s="1"/>
  <c r="B1965"/>
  <c r="A1781"/>
  <c r="S2302" i="6"/>
  <c r="S2318"/>
  <c r="C1818"/>
  <c r="C1818" i="1" s="1"/>
  <c r="A2220"/>
  <c r="B2154"/>
  <c r="S1585" i="6"/>
  <c r="B1887" i="1"/>
  <c r="C2170" i="6"/>
  <c r="C2170" i="1" s="1"/>
  <c r="C1370" i="6"/>
  <c r="C1370" i="1" s="1"/>
  <c r="S1718" i="6"/>
  <c r="J1800"/>
  <c r="G1800"/>
  <c r="B2480" i="1"/>
  <c r="S1647" i="6"/>
  <c r="E1647" s="1"/>
  <c r="F1647" i="1" s="1"/>
  <c r="J1958" i="6"/>
  <c r="G1958"/>
  <c r="B2330" i="1"/>
  <c r="G1675" i="6"/>
  <c r="J1675"/>
  <c r="C1912"/>
  <c r="C1912" i="1" s="1"/>
  <c r="G1553" i="6"/>
  <c r="J1553"/>
  <c r="A1392" i="1"/>
  <c r="S2506" i="6"/>
  <c r="G1909"/>
  <c r="J1909"/>
  <c r="S2335"/>
  <c r="B2256" i="1"/>
  <c r="C2022" i="6"/>
  <c r="C2022" i="1" s="1"/>
  <c r="A1701"/>
  <c r="G2082" i="6"/>
  <c r="J2082"/>
  <c r="J2336"/>
  <c r="G2336"/>
  <c r="C1667"/>
  <c r="C1667" i="1" s="1"/>
  <c r="S1986" i="6"/>
  <c r="C1979"/>
  <c r="C1979" i="1" s="1"/>
  <c r="J1612" i="6"/>
  <c r="G1612"/>
  <c r="A1988" i="1"/>
  <c r="G1604" i="6"/>
  <c r="J1604"/>
  <c r="A1980" i="1"/>
  <c r="A1540"/>
  <c r="B1914"/>
  <c r="S1780" i="6"/>
  <c r="B1344" i="1"/>
  <c r="C2247" i="6"/>
  <c r="C2247" i="1" s="1"/>
  <c r="J2433" i="6"/>
  <c r="G2433"/>
  <c r="A2075" i="1"/>
  <c r="A2253"/>
  <c r="A2597"/>
  <c r="G2377" i="6"/>
  <c r="J2377"/>
  <c r="B2567" i="1"/>
  <c r="J1751" i="6"/>
  <c r="G1751"/>
  <c r="A1921" i="1"/>
  <c r="S1589" i="6"/>
  <c r="C1247"/>
  <c r="C1247" i="1" s="1"/>
  <c r="J2020" i="6"/>
  <c r="G2020"/>
  <c r="C1480"/>
  <c r="C1480" i="1" s="1"/>
  <c r="S2348" i="6"/>
  <c r="C1839"/>
  <c r="C1839" i="1" s="1"/>
  <c r="J2352" i="6"/>
  <c r="G2352"/>
  <c r="C2180"/>
  <c r="C2180" i="1" s="1"/>
  <c r="A1267"/>
  <c r="A2150"/>
  <c r="S1338" i="6"/>
  <c r="C2447"/>
  <c r="C2447" i="1" s="1"/>
  <c r="C2376" i="6"/>
  <c r="C2376" i="1" s="1"/>
  <c r="B1929"/>
  <c r="B1869"/>
  <c r="C1895" i="6"/>
  <c r="C1895" i="1" s="1"/>
  <c r="G1739" i="6"/>
  <c r="J1739"/>
  <c r="G1836"/>
  <c r="J1836"/>
  <c r="A1692" i="1"/>
  <c r="A1275"/>
  <c r="C2423" i="6"/>
  <c r="C2423" i="1" s="1"/>
  <c r="C2368" i="6"/>
  <c r="C2368" i="1" s="1"/>
  <c r="J2358" i="6"/>
  <c r="G2358"/>
  <c r="B1853" i="1"/>
  <c r="C1847" i="6"/>
  <c r="C1847" i="1" s="1"/>
  <c r="B1640"/>
  <c r="A2036"/>
  <c r="A1862"/>
  <c r="A2335"/>
  <c r="S2326" i="6"/>
  <c r="C1889"/>
  <c r="C1889" i="1" s="1"/>
  <c r="G2378" i="6"/>
  <c r="J2378"/>
  <c r="C2122"/>
  <c r="C2122" i="1" s="1"/>
  <c r="A2180"/>
  <c r="B2108"/>
  <c r="G1554" i="6"/>
  <c r="J1554"/>
  <c r="G1522"/>
  <c r="J1522"/>
  <c r="B2249" i="1"/>
  <c r="A1837"/>
  <c r="S2095" i="6"/>
  <c r="C1865"/>
  <c r="C1865" i="1" s="1"/>
  <c r="S1636" i="6"/>
  <c r="C1821"/>
  <c r="C1821" i="1" s="1"/>
  <c r="C2082" i="6"/>
  <c r="C2082" i="1" s="1"/>
  <c r="A1608"/>
  <c r="C1546" i="6"/>
  <c r="C1546" i="1" s="1"/>
  <c r="A1376"/>
  <c r="C1266" i="6"/>
  <c r="C1266" i="1" s="1"/>
  <c r="A1859"/>
  <c r="S2167" i="6"/>
  <c r="B1611" i="1"/>
  <c r="C1601" i="6"/>
  <c r="C1601" i="1" s="1"/>
  <c r="C2358" i="6"/>
  <c r="C2358" i="1" s="1"/>
  <c r="B2212"/>
  <c r="C1885" i="6"/>
  <c r="C1885" i="1" s="1"/>
  <c r="B1895"/>
  <c r="C1834" i="6"/>
  <c r="C1834" i="1" s="1"/>
  <c r="B1834"/>
  <c r="B1820"/>
  <c r="C1193" i="6"/>
  <c r="C1193" i="1" s="1"/>
  <c r="A1715"/>
  <c r="B1971"/>
  <c r="S1807" i="6"/>
  <c r="S2374"/>
  <c r="B2348" i="1"/>
  <c r="G1982" i="6"/>
  <c r="J1982"/>
  <c r="B2326" i="1"/>
  <c r="B1879"/>
  <c r="C1794" i="6"/>
  <c r="C1794" i="1" s="1"/>
  <c r="A1682"/>
  <c r="B2334"/>
  <c r="G2010" i="6"/>
  <c r="J2010"/>
  <c r="B1693" i="1"/>
  <c r="C2242" i="6"/>
  <c r="C2242" i="1" s="1"/>
  <c r="G1598" i="6"/>
  <c r="J1598"/>
  <c r="C1704"/>
  <c r="C1704" i="1" s="1"/>
  <c r="S1902" i="6"/>
  <c r="C1385"/>
  <c r="C1385" i="1" s="1"/>
  <c r="S2191" i="6"/>
  <c r="B1659" i="1"/>
  <c r="G1770" i="6"/>
  <c r="J1770"/>
  <c r="C2278"/>
  <c r="C2278" i="1" s="1"/>
  <c r="C1917" i="6"/>
  <c r="C1917" i="1" s="1"/>
  <c r="G1959" i="6"/>
  <c r="J1959"/>
  <c r="C2226"/>
  <c r="C2226" i="1" s="1"/>
  <c r="B2491"/>
  <c r="G1621" i="6"/>
  <c r="J1621"/>
  <c r="S2287"/>
  <c r="B1993" i="1"/>
  <c r="S1881" i="6"/>
  <c r="E1881" s="1"/>
  <c r="F1881" i="1" s="1"/>
  <c r="S2356" i="6"/>
  <c r="S2368"/>
  <c r="S1938"/>
  <c r="C1628"/>
  <c r="C1628" i="1" s="1"/>
  <c r="B1764"/>
  <c r="A1822"/>
  <c r="S1654" i="6"/>
  <c r="S1854"/>
  <c r="B1984" i="1"/>
  <c r="A2072"/>
  <c r="C1386" i="6"/>
  <c r="C1386" i="1" s="1"/>
  <c r="A1424"/>
  <c r="S2164" i="6"/>
  <c r="G1301"/>
  <c r="J1301"/>
  <c r="J1856"/>
  <c r="G1856"/>
  <c r="C1319"/>
  <c r="C1319" i="1" s="1"/>
  <c r="J1570" i="6"/>
  <c r="G1570"/>
  <c r="J1356"/>
  <c r="G1356"/>
  <c r="S1239"/>
  <c r="E1239" s="1"/>
  <c r="F1239" i="1" s="1"/>
  <c r="J765" i="6"/>
  <c r="G765"/>
  <c r="S1886"/>
  <c r="B1928" i="1"/>
  <c r="A1564"/>
  <c r="A1660"/>
  <c r="C1361" i="6"/>
  <c r="C1361" i="1" s="1"/>
  <c r="G1442" i="6"/>
  <c r="J1442"/>
  <c r="C1029"/>
  <c r="C1029" i="1" s="1"/>
  <c r="B1760"/>
  <c r="C1365" i="6"/>
  <c r="C1365" i="1" s="1"/>
  <c r="A1794"/>
  <c r="J2200" i="6"/>
  <c r="G2200"/>
  <c r="S1278"/>
  <c r="B1912" i="1"/>
  <c r="S1486" i="6"/>
  <c r="C664"/>
  <c r="C664" i="1" s="1"/>
  <c r="B2186"/>
  <c r="A2158"/>
  <c r="A1284"/>
  <c r="G1029" i="6"/>
  <c r="J1029"/>
  <c r="A1820" i="1"/>
  <c r="G1525" i="6"/>
  <c r="J1525"/>
  <c r="B2130" i="1"/>
  <c r="A1389"/>
  <c r="S1646" i="6"/>
  <c r="B1161" i="1"/>
  <c r="S1341" i="6"/>
  <c r="E1341" s="1"/>
  <c r="F1341" i="1" s="1"/>
  <c r="J1529" i="6"/>
  <c r="G1529"/>
  <c r="S1860"/>
  <c r="S1784"/>
  <c r="S1390"/>
  <c r="A1446" i="1"/>
  <c r="B1698"/>
  <c r="S1648" i="6"/>
  <c r="S1397"/>
  <c r="J1289"/>
  <c r="G1289"/>
  <c r="B1434" i="1"/>
  <c r="S1544" i="6"/>
  <c r="A2206" i="1"/>
  <c r="A1428"/>
  <c r="C809" i="6"/>
  <c r="C809" i="1" s="1"/>
  <c r="G1264" i="6"/>
  <c r="J1264"/>
  <c r="G949"/>
  <c r="J949"/>
  <c r="B1886" i="1"/>
  <c r="C1451" i="6"/>
  <c r="C1451" i="1" s="1"/>
  <c r="S1694" i="6"/>
  <c r="B1638" i="1"/>
  <c r="A1477"/>
  <c r="A1463"/>
  <c r="A915"/>
  <c r="B1918"/>
  <c r="S1832" i="6"/>
  <c r="A1474" i="1"/>
  <c r="S643" i="6"/>
  <c r="C1269"/>
  <c r="C1269" i="1" s="1"/>
  <c r="S2100" i="6"/>
  <c r="S1984"/>
  <c r="A1375" i="1"/>
  <c r="B1594"/>
  <c r="S1992" i="6"/>
  <c r="B873" i="1"/>
  <c r="A765"/>
  <c r="B1438"/>
  <c r="C1384" i="6"/>
  <c r="C1384" i="1" s="1"/>
  <c r="C1561" i="6"/>
  <c r="C1561" i="1" s="1"/>
  <c r="G2048" i="6"/>
  <c r="J2048"/>
  <c r="B775" i="1"/>
  <c r="S1634" i="6"/>
  <c r="C1920"/>
  <c r="C1920" i="1" s="1"/>
  <c r="C1356" i="6"/>
  <c r="C1356" i="1" s="1"/>
  <c r="A2040"/>
  <c r="S1097" i="6"/>
  <c r="C1391"/>
  <c r="C1391" i="1" s="1"/>
  <c r="A1460"/>
  <c r="J1494" i="6"/>
  <c r="G1494"/>
  <c r="C1354"/>
  <c r="C1354" i="1" s="1"/>
  <c r="C1235" i="6"/>
  <c r="C1235" i="1" s="1"/>
  <c r="A1292"/>
  <c r="G1223" i="6"/>
  <c r="J1223"/>
  <c r="B897" i="1"/>
  <c r="A733"/>
  <c r="J2370" i="6"/>
  <c r="G2370"/>
  <c r="C1695"/>
  <c r="C1695" i="1" s="1"/>
  <c r="C1787" i="6"/>
  <c r="C1787" i="1" s="1"/>
  <c r="S2098" i="6"/>
  <c r="S1756"/>
  <c r="B2092" i="1"/>
  <c r="S1748" i="6"/>
  <c r="A2038" i="1"/>
  <c r="A1684"/>
  <c r="A1509"/>
  <c r="C1925" i="6"/>
  <c r="C1925" i="1" s="1"/>
  <c r="A2083"/>
  <c r="C2464" i="6"/>
  <c r="C2464" i="1" s="1"/>
  <c r="A2282"/>
  <c r="G1695" i="6"/>
  <c r="J1695"/>
  <c r="C1534"/>
  <c r="C1534" i="1" s="1"/>
  <c r="B2101"/>
  <c r="S1933" i="6"/>
  <c r="A1677" i="1"/>
  <c r="B1663"/>
  <c r="C1954" i="6"/>
  <c r="C1954" i="1" s="1"/>
  <c r="S1624" i="6"/>
  <c r="B2289" i="1"/>
  <c r="B2392"/>
  <c r="C2244" i="6"/>
  <c r="C2244" i="1" s="1"/>
  <c r="J1587" i="6"/>
  <c r="G1587"/>
  <c r="J1606"/>
  <c r="G1606"/>
  <c r="B1884" i="1"/>
  <c r="A1830"/>
  <c r="A2135"/>
  <c r="B2465"/>
  <c r="A2550"/>
  <c r="G1970" i="6"/>
  <c r="J1970"/>
  <c r="S2331"/>
  <c r="E2331" s="1"/>
  <c r="F2331" i="1" s="1"/>
  <c r="C2484" i="6"/>
  <c r="C2484" i="1" s="1"/>
  <c r="B2003"/>
  <c r="C2139" i="6"/>
  <c r="C2139" i="1" s="1"/>
  <c r="S2315" i="6"/>
  <c r="S2382"/>
  <c r="B2272" i="1"/>
  <c r="C2030" i="6"/>
  <c r="C2030" i="1" s="1"/>
  <c r="B1871"/>
  <c r="C2162" i="6"/>
  <c r="C2162" i="1" s="1"/>
  <c r="S1670" i="6"/>
  <c r="J1664"/>
  <c r="G1664"/>
  <c r="G2250"/>
  <c r="J2250"/>
  <c r="S1464"/>
  <c r="C1692"/>
  <c r="C1692" i="1" s="1"/>
  <c r="B1470"/>
  <c r="S1668" i="6"/>
  <c r="B871" i="1"/>
  <c r="S2413" i="6"/>
  <c r="B1931" i="1"/>
  <c r="J2307" i="6"/>
  <c r="G2307"/>
  <c r="S1991"/>
  <c r="A1813" i="1"/>
  <c r="B1873"/>
  <c r="S1669" i="6"/>
  <c r="C1959"/>
  <c r="C1959" i="1" s="1"/>
  <c r="C1709" i="6"/>
  <c r="C1709" i="1" s="1"/>
  <c r="A1644"/>
  <c r="C1208" i="6"/>
  <c r="C1208" i="1" s="1"/>
  <c r="S1568" i="6"/>
  <c r="A2218" i="1"/>
  <c r="B1635"/>
  <c r="B1805"/>
  <c r="S2334" i="6"/>
  <c r="G1662"/>
  <c r="J1662"/>
  <c r="C1650"/>
  <c r="C1650" i="1" s="1"/>
  <c r="B1671"/>
  <c r="C1962" i="6"/>
  <c r="C1962" i="1" s="1"/>
  <c r="B1636"/>
  <c r="B1787"/>
  <c r="C2019" i="6"/>
  <c r="C2019" i="1" s="1"/>
  <c r="C2135" i="6"/>
  <c r="C2135" i="1" s="1"/>
  <c r="J1685" i="6"/>
  <c r="G1685"/>
  <c r="A2145" i="1"/>
  <c r="C2300" i="6"/>
  <c r="C2300" i="1" s="1"/>
  <c r="B2258"/>
  <c r="J2380" i="6"/>
  <c r="G2380"/>
  <c r="S1858"/>
  <c r="S2220"/>
  <c r="C2126"/>
  <c r="C2126" i="1" s="1"/>
  <c r="C1899" i="6"/>
  <c r="C1899" i="1" s="1"/>
  <c r="S1866" i="6"/>
  <c r="C1349"/>
  <c r="C1349" i="1" s="1"/>
  <c r="C1760" i="6"/>
  <c r="C1760" i="1" s="1"/>
  <c r="B1818"/>
  <c r="C1812" i="6"/>
  <c r="C1812" i="1" s="1"/>
  <c r="A1486"/>
  <c r="S2481" i="6"/>
  <c r="E2481" s="1"/>
  <c r="F2481" i="1" s="1"/>
  <c r="S2165" i="6"/>
  <c r="S1737"/>
  <c r="E1737" s="1"/>
  <c r="F1737" i="1" s="1"/>
  <c r="B2213"/>
  <c r="S1665" i="6"/>
  <c r="E1665" s="1"/>
  <c r="F1665" i="1" s="1"/>
  <c r="A2104"/>
  <c r="A1990"/>
  <c r="A1690"/>
  <c r="S1971" i="6"/>
  <c r="E1971" s="1"/>
  <c r="F1971" i="1" s="1"/>
  <c r="C2544" i="6"/>
  <c r="C2544" i="1" s="1"/>
  <c r="C2094" i="6"/>
  <c r="C2094" i="1" s="1"/>
  <c r="G1831" i="6"/>
  <c r="J1831"/>
  <c r="B2189" i="1"/>
  <c r="A1657"/>
  <c r="C1599" i="6"/>
  <c r="C1599" i="1" s="1"/>
  <c r="J1731" i="6"/>
  <c r="G1731"/>
  <c r="C1576"/>
  <c r="C1576" i="1" s="1"/>
  <c r="B1494"/>
  <c r="B2342"/>
  <c r="C2451" i="6"/>
  <c r="C2451" i="1" s="1"/>
  <c r="G2026" i="6"/>
  <c r="J2026"/>
  <c r="C2503"/>
  <c r="C2503" i="1" s="1"/>
  <c r="B1641"/>
  <c r="C1631" i="6"/>
  <c r="C1631" i="1" s="1"/>
  <c r="B1925"/>
  <c r="B2228"/>
  <c r="B1758"/>
  <c r="C1918" i="6"/>
  <c r="C1918" i="1" s="1"/>
  <c r="G1930" i="6"/>
  <c r="J1930"/>
  <c r="C2095"/>
  <c r="C2095" i="1" s="1"/>
  <c r="B1947"/>
  <c r="B1609"/>
  <c r="G2362" i="6"/>
  <c r="J2362"/>
  <c r="J2288"/>
  <c r="G2288"/>
  <c r="B2332" i="1"/>
  <c r="A2214"/>
  <c r="S2092" i="6"/>
  <c r="A2028" i="1"/>
  <c r="A1926"/>
  <c r="C1852" i="6"/>
  <c r="C1852" i="1" s="1"/>
  <c r="C2191" i="6"/>
  <c r="C2191" i="1" s="1"/>
  <c r="S1596" i="6"/>
  <c r="B1697" i="1"/>
  <c r="C2206" i="6"/>
  <c r="C2206" i="1" s="1"/>
  <c r="B1637"/>
  <c r="C2186" i="6"/>
  <c r="C2186" i="1" s="1"/>
  <c r="G1540" i="6"/>
  <c r="J1540"/>
  <c r="B2164" i="1"/>
  <c r="S1726" i="6"/>
  <c r="A1423" i="1"/>
  <c r="A2307"/>
  <c r="S1601" i="6"/>
  <c r="C1913"/>
  <c r="C1913" i="1" s="1"/>
  <c r="B1613"/>
  <c r="C2178" i="6"/>
  <c r="C2178" i="1" s="1"/>
  <c r="S869" i="6"/>
  <c r="C2595"/>
  <c r="C2595" i="1" s="1"/>
  <c r="S1635" i="6"/>
  <c r="E1635" s="1"/>
  <c r="F1635" i="1" s="1"/>
  <c r="C2408" i="6"/>
  <c r="C2408" i="1" s="1"/>
  <c r="B2105"/>
  <c r="B2037"/>
  <c r="S2230" i="6"/>
  <c r="B1902" i="1"/>
  <c r="A1814"/>
  <c r="S2064" i="6"/>
  <c r="S1587"/>
  <c r="E1587" s="1"/>
  <c r="F1587" i="1" s="1"/>
  <c r="C2400" i="6"/>
  <c r="C2400" i="1" s="1"/>
  <c r="B1753"/>
  <c r="C1727" i="6"/>
  <c r="C1727" i="1" s="1"/>
  <c r="B1997"/>
  <c r="J1692" i="6"/>
  <c r="G1692"/>
  <c r="A1214" i="1"/>
  <c r="J2332" i="6"/>
  <c r="G2332"/>
  <c r="S2288"/>
  <c r="S2310"/>
  <c r="B1757" i="1"/>
  <c r="S1597" i="6"/>
  <c r="C1859"/>
  <c r="C1859" i="1" s="1"/>
  <c r="B1978"/>
  <c r="A1768"/>
  <c r="A2110"/>
  <c r="S1836" i="6"/>
  <c r="S1998"/>
  <c r="A1315" i="1"/>
  <c r="G1796" i="6"/>
  <c r="J1796"/>
  <c r="B1531" i="1"/>
  <c r="C829" i="6"/>
  <c r="C829" i="1" s="1"/>
  <c r="S2198" i="6"/>
  <c r="G1365"/>
  <c r="J1365"/>
  <c r="G1316"/>
  <c r="J1316"/>
  <c r="A1614" i="1"/>
  <c r="A1696"/>
  <c r="B641"/>
  <c r="S1814" i="6"/>
  <c r="B1888" i="1"/>
  <c r="S1956" i="6"/>
  <c r="C1790"/>
  <c r="C1790" i="1" s="1"/>
  <c r="A1916"/>
  <c r="S1964" i="6"/>
  <c r="A1585" i="1"/>
  <c r="B1714"/>
  <c r="B2048"/>
  <c r="A1764"/>
  <c r="A2082"/>
  <c r="A1804"/>
  <c r="S1371" i="6"/>
  <c r="E1371" s="1"/>
  <c r="F1371" i="1" s="1"/>
  <c r="B1280"/>
  <c r="B1271"/>
  <c r="B1530"/>
  <c r="A1115"/>
  <c r="A1658"/>
  <c r="A1512"/>
  <c r="A1592"/>
  <c r="C1055" i="6"/>
  <c r="C1055" i="1" s="1"/>
  <c r="G1900" i="6"/>
  <c r="J1900"/>
  <c r="S1896"/>
  <c r="B553" i="1"/>
  <c r="C1412" i="6"/>
  <c r="C1412" i="1" s="1"/>
  <c r="B1812"/>
  <c r="A1360"/>
  <c r="A1596"/>
  <c r="G1464" i="6"/>
  <c r="J1464"/>
  <c r="B2128" i="1"/>
  <c r="B581"/>
  <c r="G1518" i="6"/>
  <c r="J1518"/>
  <c r="J1276"/>
  <c r="G1276"/>
  <c r="C1772"/>
  <c r="C1772" i="1" s="1"/>
  <c r="G1330" i="6"/>
  <c r="J1330"/>
  <c r="S1934"/>
  <c r="C1263"/>
  <c r="C1263" i="1" s="1"/>
  <c r="S1716" i="6"/>
  <c r="S1664"/>
  <c r="A1503" i="1"/>
  <c r="J1430" i="6"/>
  <c r="G1430"/>
  <c r="A355" i="1"/>
  <c r="B1547"/>
  <c r="B2206"/>
  <c r="S2072" i="6"/>
  <c r="A2044" i="1"/>
  <c r="S1936" i="6"/>
  <c r="G1281"/>
  <c r="J1281"/>
  <c r="B633" i="1"/>
  <c r="S1522" i="6"/>
  <c r="S1944"/>
  <c r="G873"/>
  <c r="J873"/>
  <c r="B1860" i="1"/>
  <c r="A1456"/>
  <c r="B1752"/>
  <c r="B1590"/>
  <c r="B1604"/>
  <c r="C1309" i="6"/>
  <c r="C1309" i="1" s="1"/>
  <c r="C1455" i="6"/>
  <c r="C1455" i="1" s="1"/>
  <c r="C1840" i="6"/>
  <c r="C1840" i="1" s="1"/>
  <c r="C1968" i="6"/>
  <c r="C1968" i="1" s="1"/>
  <c r="S1982" i="6"/>
  <c r="A1379" i="1"/>
  <c r="B1774"/>
  <c r="S1712" i="6"/>
  <c r="B1216" i="1"/>
  <c r="C1321" i="6"/>
  <c r="C1321" i="1" s="1"/>
  <c r="J767" i="6"/>
  <c r="G767"/>
  <c r="S1248"/>
  <c r="S2120"/>
  <c r="A1466" i="1"/>
  <c r="B1324"/>
  <c r="C1448" i="6"/>
  <c r="C1448" i="1" s="1"/>
  <c r="J1572" i="6"/>
  <c r="G1572"/>
  <c r="G1386"/>
  <c r="J1386"/>
  <c r="B421" i="1"/>
  <c r="C1736" i="6"/>
  <c r="C1736" i="1" s="1"/>
  <c r="G1688" i="6"/>
  <c r="J1688"/>
  <c r="A1487" i="1"/>
  <c r="S1183" i="6"/>
  <c r="A1664" i="1"/>
  <c r="B1838"/>
  <c r="G1530" i="6"/>
  <c r="J1530"/>
  <c r="B2078" i="1"/>
  <c r="A1368"/>
  <c r="S955" i="6"/>
  <c r="A2170" i="1"/>
  <c r="A475"/>
  <c r="G1764" i="6"/>
  <c r="J1764"/>
  <c r="B747" i="1"/>
  <c r="J1481" i="6"/>
  <c r="G1481"/>
  <c r="G1352"/>
  <c r="J1352"/>
  <c r="S1344"/>
  <c r="B1430" i="1"/>
  <c r="G1388" i="6"/>
  <c r="J1388"/>
  <c r="J1269"/>
  <c r="G1269"/>
  <c r="S1235"/>
  <c r="S1549"/>
  <c r="A1572" i="1"/>
  <c r="A1432"/>
  <c r="G889" i="6"/>
  <c r="J889"/>
  <c r="A2030" i="1"/>
  <c r="B1674"/>
  <c r="C1450" i="6"/>
  <c r="C1450" i="1" s="1"/>
  <c r="B1917"/>
  <c r="B1723"/>
  <c r="C1770" i="6"/>
  <c r="C1770" i="1" s="1"/>
  <c r="B2170"/>
  <c r="B2162"/>
  <c r="A2096"/>
  <c r="S1747" i="6"/>
  <c r="B2287" i="1"/>
  <c r="B2370"/>
  <c r="C1713" i="6"/>
  <c r="C1713" i="1" s="1"/>
  <c r="C2222" i="6"/>
  <c r="C2222" i="1" s="1"/>
  <c r="B2007"/>
  <c r="C2298" i="6"/>
  <c r="C2298" i="1" s="1"/>
  <c r="G1399" i="6"/>
  <c r="J1399"/>
  <c r="G1383"/>
  <c r="J1383"/>
  <c r="S2070"/>
  <c r="G1808"/>
  <c r="J1808"/>
  <c r="J2245"/>
  <c r="G2245"/>
  <c r="S1903"/>
  <c r="A1717" i="1"/>
  <c r="B1801"/>
  <c r="S1593" i="6"/>
  <c r="E1593" s="1"/>
  <c r="F1593" i="1" s="1"/>
  <c r="C1629" i="6"/>
  <c r="C1629" i="1" s="1"/>
  <c r="G1923" i="6"/>
  <c r="J1923"/>
  <c r="C2104"/>
  <c r="C2104" i="1" s="1"/>
  <c r="B1910"/>
  <c r="A1912"/>
  <c r="A2174"/>
  <c r="B1846"/>
  <c r="J1630" i="6"/>
  <c r="G1630"/>
  <c r="B969" i="1"/>
  <c r="S2375" i="6"/>
  <c r="A1979" i="1"/>
  <c r="G2381" i="6"/>
  <c r="J2381"/>
  <c r="G1905"/>
  <c r="J1905"/>
  <c r="S2171"/>
  <c r="B2503" i="1"/>
  <c r="C1679" i="6"/>
  <c r="C1679" i="1" s="1"/>
  <c r="J2306" i="6"/>
  <c r="G2306"/>
  <c r="G2266"/>
  <c r="J2266"/>
  <c r="S1448"/>
  <c r="B1454" i="1"/>
  <c r="J1600" i="6"/>
  <c r="G1600"/>
  <c r="C1559"/>
  <c r="C1559" i="1" s="1"/>
  <c r="J1614" i="6"/>
  <c r="G1614"/>
  <c r="G2015"/>
  <c r="J2015"/>
  <c r="G2316"/>
  <c r="J2316"/>
  <c r="G1843"/>
  <c r="J1843"/>
  <c r="C2040"/>
  <c r="C2040" i="1" s="1"/>
  <c r="G1204" i="6"/>
  <c r="J1204"/>
  <c r="C1462"/>
  <c r="C1462" i="1" s="1"/>
  <c r="J2043" i="6"/>
  <c r="G2043"/>
  <c r="C1945"/>
  <c r="C1945" i="1" s="1"/>
  <c r="B2304"/>
  <c r="C2070" i="6"/>
  <c r="C2070" i="1" s="1"/>
  <c r="A1721"/>
  <c r="A2240"/>
  <c r="A2368"/>
  <c r="C1683" i="6"/>
  <c r="C1683" i="1" s="1"/>
  <c r="S1994" i="6"/>
  <c r="B1988" i="1"/>
  <c r="S1618" i="6"/>
  <c r="A1934" i="1"/>
  <c r="S1540" i="6"/>
  <c r="B2088" i="1"/>
  <c r="B1357"/>
  <c r="A2003"/>
  <c r="C2496" i="6"/>
  <c r="C2496" i="1" s="1"/>
  <c r="A2330"/>
  <c r="B2141"/>
  <c r="S2001" i="6"/>
  <c r="E2001" s="1"/>
  <c r="F2001" i="1" s="1"/>
  <c r="A1697"/>
  <c r="B1687"/>
  <c r="C1986" i="6"/>
  <c r="C1986" i="1" s="1"/>
  <c r="A1748"/>
  <c r="C2306" i="6"/>
  <c r="C2306" i="1" s="1"/>
  <c r="J2124" i="6"/>
  <c r="G2124"/>
  <c r="S1421"/>
  <c r="S2118"/>
  <c r="G1753"/>
  <c r="J1753"/>
  <c r="S2401"/>
  <c r="S1604"/>
  <c r="A1827" i="1"/>
  <c r="S1863" i="6"/>
  <c r="E1863" s="1"/>
  <c r="F1863" i="1" s="1"/>
  <c r="C1641" i="6"/>
  <c r="C1641" i="1" s="1"/>
  <c r="G1599" i="6"/>
  <c r="J1599"/>
  <c r="S2370"/>
  <c r="B1935" i="1"/>
  <c r="C1874" i="6"/>
  <c r="C1874" i="1" s="1"/>
  <c r="G1253" i="6"/>
  <c r="J1253"/>
  <c r="J2004"/>
  <c r="G2004"/>
  <c r="A983" i="1"/>
  <c r="C1807" i="6"/>
  <c r="C1807" i="1" s="1"/>
  <c r="C1589" i="6"/>
  <c r="C1589" i="1" s="1"/>
  <c r="G2330" i="6"/>
  <c r="J2330"/>
  <c r="B1943" i="1"/>
  <c r="C1584" i="6"/>
  <c r="C1584" i="1" s="1"/>
  <c r="C2172" i="6"/>
  <c r="C2172" i="1" s="1"/>
  <c r="G1964" i="6"/>
  <c r="J1964"/>
  <c r="B1509" i="1"/>
  <c r="A2137"/>
  <c r="B2544"/>
  <c r="C2366" i="6"/>
  <c r="C2366" i="1" s="1"/>
  <c r="S2228" i="6"/>
  <c r="J1798"/>
  <c r="G1798"/>
  <c r="J1942"/>
  <c r="G1942"/>
  <c r="C1739"/>
  <c r="C1739" i="1" s="1"/>
  <c r="S1706" i="6"/>
  <c r="C1636"/>
  <c r="C1636" i="1" s="1"/>
  <c r="S2141" i="6"/>
  <c r="A2382" i="1"/>
  <c r="J1654" i="6"/>
  <c r="G1654"/>
  <c r="C1715"/>
  <c r="C1715" i="1" s="1"/>
  <c r="S1884" i="6"/>
  <c r="B1648" i="1"/>
  <c r="S2099" i="6"/>
  <c r="C2246"/>
  <c r="C2246" i="1" s="1"/>
  <c r="G1910" i="6"/>
  <c r="J1910"/>
  <c r="A1733" i="1"/>
  <c r="G1795" i="6"/>
  <c r="J1795"/>
  <c r="S2180"/>
  <c r="A2046" i="1"/>
  <c r="S2067" i="6"/>
  <c r="E2067" s="1"/>
  <c r="F2067" i="1" s="1"/>
  <c r="B1945"/>
  <c r="G1734" i="6"/>
  <c r="J1734"/>
  <c r="G1779"/>
  <c r="J1779"/>
  <c r="J2164"/>
  <c r="G2164"/>
  <c r="A1588" i="1"/>
  <c r="J1496" i="6"/>
  <c r="G1496"/>
  <c r="S1515"/>
  <c r="E1515" s="1"/>
  <c r="F1515" i="1" s="1"/>
  <c r="S2314" i="6"/>
  <c r="C2559"/>
  <c r="C2559" i="1" s="1"/>
  <c r="B2049"/>
  <c r="B1981"/>
  <c r="G1878" i="6"/>
  <c r="J1878"/>
  <c r="G1851"/>
  <c r="J1851"/>
  <c r="A1836" i="1"/>
  <c r="A1758"/>
  <c r="J1236" i="6"/>
  <c r="G1236"/>
  <c r="C2276"/>
  <c r="C2276" i="1" s="1"/>
  <c r="C2519" i="6"/>
  <c r="C2519" i="1" s="1"/>
  <c r="B1657"/>
  <c r="B1949"/>
  <c r="J1766" i="6"/>
  <c r="G1766"/>
  <c r="B2276" i="1"/>
  <c r="A2208"/>
  <c r="B1261"/>
  <c r="A2478"/>
  <c r="B2269"/>
  <c r="A1949"/>
  <c r="B1867"/>
  <c r="S2360" i="6"/>
  <c r="A2166" i="1"/>
  <c r="C1504" i="6"/>
  <c r="C1504" i="1" s="1"/>
  <c r="B1678"/>
  <c r="A2231"/>
  <c r="B2089"/>
  <c r="A2260"/>
  <c r="A1829"/>
  <c r="J1875" i="6"/>
  <c r="G1875"/>
  <c r="C1212"/>
  <c r="C1212" i="1" s="1"/>
  <c r="A2099"/>
  <c r="C2567" i="6"/>
  <c r="C2567" i="1" s="1"/>
  <c r="J1847" i="6"/>
  <c r="G1847"/>
  <c r="B2045" i="1"/>
  <c r="A1945"/>
  <c r="S1753" i="6"/>
  <c r="C2280"/>
  <c r="C2280" i="1" s="1"/>
  <c r="C1842" i="6"/>
  <c r="C1842" i="1" s="1"/>
  <c r="S1632" i="6"/>
  <c r="B2182" i="1"/>
  <c r="C1670" i="6"/>
  <c r="C1670" i="1" s="1"/>
  <c r="A1578"/>
  <c r="G1320" i="6"/>
  <c r="J1320"/>
  <c r="A1559" i="1"/>
  <c r="C1870" i="6"/>
  <c r="C1870" i="1" s="1"/>
  <c r="S1876" i="6"/>
  <c r="C2032"/>
  <c r="C2032" i="1" s="1"/>
  <c r="B1704"/>
  <c r="A1535"/>
  <c r="B1417"/>
  <c r="S2158" i="6"/>
  <c r="C1545"/>
  <c r="C1545" i="1" s="1"/>
  <c r="B1618"/>
  <c r="A1251"/>
  <c r="G1326" i="6"/>
  <c r="J1326"/>
  <c r="S1616"/>
  <c r="B1305" i="1"/>
  <c r="S1610" i="6"/>
  <c r="G1391"/>
  <c r="J1391"/>
  <c r="S387"/>
  <c r="S853"/>
  <c r="S2108"/>
  <c r="S2148"/>
  <c r="G1487"/>
  <c r="J1487"/>
  <c r="B1946" i="1"/>
  <c r="A1946"/>
  <c r="J1404" i="6"/>
  <c r="G1404"/>
  <c r="S1888"/>
  <c r="S1292"/>
  <c r="G1573"/>
  <c r="J1573"/>
  <c r="B1728" i="1"/>
  <c r="A1954"/>
  <c r="G1338" i="6"/>
  <c r="J1338"/>
  <c r="G1537"/>
  <c r="J1537"/>
  <c r="A1676" i="1"/>
  <c r="B1471"/>
  <c r="A1944"/>
  <c r="C1316" i="6"/>
  <c r="C1316" i="1" s="1"/>
  <c r="C2108" i="6"/>
  <c r="C2108" i="1" s="1"/>
  <c r="A1882"/>
  <c r="S1676" i="6"/>
  <c r="G1840"/>
  <c r="J1840"/>
  <c r="S939"/>
  <c r="E939" s="1"/>
  <c r="F939" i="1" s="1"/>
  <c r="B2166"/>
  <c r="C1872" i="6"/>
  <c r="C1872" i="1" s="1"/>
  <c r="A2004"/>
  <c r="C1708" i="6"/>
  <c r="C1708" i="1" s="1"/>
  <c r="G2112" i="6"/>
  <c r="J2112"/>
  <c r="B1824" i="1"/>
  <c r="A2002"/>
  <c r="B1626"/>
  <c r="B1762"/>
  <c r="B1522"/>
  <c r="A2012"/>
  <c r="B1459"/>
  <c r="C2176" i="6"/>
  <c r="C2176" i="1" s="1"/>
  <c r="A2026"/>
  <c r="B1598"/>
  <c r="C1232" i="6"/>
  <c r="C1232" i="1" s="1"/>
  <c r="J1242" i="6"/>
  <c r="G1242"/>
  <c r="B1734" i="1"/>
  <c r="J1888" i="6"/>
  <c r="G1888"/>
  <c r="C1487"/>
  <c r="C1487" i="1" s="1"/>
  <c r="J1119" i="6"/>
  <c r="G1119"/>
  <c r="S1529"/>
  <c r="G1590"/>
  <c r="J1590"/>
  <c r="A2224" i="1"/>
  <c r="J1287" i="6"/>
  <c r="G1287"/>
  <c r="C539"/>
  <c r="C539" i="1" s="1"/>
  <c r="C2112" i="6"/>
  <c r="C2112" i="1" s="1"/>
  <c r="A1493"/>
  <c r="S1471" i="6"/>
  <c r="B2208" i="1"/>
  <c r="A1293"/>
  <c r="C1441" i="6"/>
  <c r="C1441" i="1" s="1"/>
  <c r="S1940" i="6"/>
  <c r="G2012"/>
  <c r="J2012"/>
  <c r="A1630" i="1"/>
  <c r="B1512"/>
  <c r="S1348" i="6"/>
  <c r="C1942"/>
  <c r="C1942" i="1" s="1"/>
  <c r="B2214"/>
  <c r="S691" i="6"/>
  <c r="S1990"/>
  <c r="G1065"/>
  <c r="J1065"/>
  <c r="A2088" i="1"/>
  <c r="B2138"/>
  <c r="S1037" i="6"/>
  <c r="S728"/>
  <c r="A1936" i="1"/>
  <c r="A1976"/>
  <c r="A1481"/>
  <c r="J1336" i="6"/>
  <c r="G1336"/>
  <c r="B2226" i="1"/>
  <c r="B1097"/>
  <c r="B2337"/>
  <c r="B2424"/>
  <c r="S1591" i="6"/>
  <c r="C1530"/>
  <c r="C1530" i="1" s="1"/>
  <c r="B2250"/>
  <c r="G1679" i="6"/>
  <c r="J1679"/>
  <c r="G1623"/>
  <c r="J1623"/>
  <c r="G1619"/>
  <c r="J1619"/>
  <c r="C1844"/>
  <c r="C1844" i="1" s="1"/>
  <c r="G1425" i="6"/>
  <c r="J1425"/>
  <c r="S1581"/>
  <c r="E1581" s="1"/>
  <c r="F1581" i="1" s="1"/>
  <c r="S2196" i="6"/>
  <c r="A2450" i="1"/>
  <c r="G1813" i="6"/>
  <c r="J1813"/>
  <c r="S2239"/>
  <c r="B2137" i="1"/>
  <c r="A1997"/>
  <c r="B1643"/>
  <c r="G1794" i="6"/>
  <c r="J1794"/>
  <c r="C1619"/>
  <c r="C1619" i="1" s="1"/>
  <c r="S1842" i="6"/>
  <c r="B1644" i="1"/>
  <c r="C1634" i="6"/>
  <c r="C1634" i="1" s="1"/>
  <c r="G1556" i="6"/>
  <c r="J1556"/>
  <c r="J1216"/>
  <c r="G1216"/>
  <c r="B2359" i="1"/>
  <c r="C2303" i="6"/>
  <c r="C2303" i="1" s="1"/>
  <c r="C2077" i="6"/>
  <c r="C2077" i="1" s="1"/>
  <c r="S1799" i="6"/>
  <c r="B1681" i="1"/>
  <c r="J2198" i="6"/>
  <c r="G2198"/>
  <c r="G1615"/>
  <c r="J1615"/>
  <c r="G1835"/>
  <c r="J1835"/>
  <c r="C2096"/>
  <c r="C2096" i="1" s="1"/>
  <c r="B1177"/>
  <c r="S1391" i="6"/>
  <c r="C1877"/>
  <c r="C1877" i="1" s="1"/>
  <c r="C1607" i="6"/>
  <c r="C1607" i="1" s="1"/>
  <c r="A2286"/>
  <c r="S1810" i="6"/>
  <c r="B1804" i="1"/>
  <c r="A1750"/>
  <c r="C1408" i="6"/>
  <c r="C1408" i="1" s="1"/>
  <c r="G1266" i="6"/>
  <c r="J1266"/>
  <c r="G2457"/>
  <c r="J2457"/>
  <c r="C2391"/>
  <c r="C2391" i="1" s="1"/>
  <c r="S1653" i="6"/>
  <c r="E1653" s="1"/>
  <c r="F1653" i="1" s="1"/>
  <c r="B1813"/>
  <c r="A1589"/>
  <c r="G1806" i="6"/>
  <c r="J1806"/>
  <c r="C1666"/>
  <c r="C1666" i="1" s="1"/>
  <c r="S2044" i="6"/>
  <c r="S2036"/>
  <c r="J1596"/>
  <c r="G1596"/>
  <c r="A1972" i="1"/>
  <c r="B1934"/>
  <c r="S2221" i="6"/>
  <c r="S1779"/>
  <c r="E1779" s="1"/>
  <c r="F1779" i="1" s="1"/>
  <c r="C1769" i="6"/>
  <c r="C1769" i="1" s="1"/>
  <c r="C2322" i="6"/>
  <c r="C2322" i="1" s="1"/>
  <c r="G1627" i="6"/>
  <c r="J1627"/>
  <c r="C1856"/>
  <c r="C1856" i="1" s="1"/>
  <c r="G1457" i="6"/>
  <c r="J1457"/>
  <c r="C1780"/>
  <c r="C1780" i="1" s="1"/>
  <c r="C1199" i="6"/>
  <c r="C1199" i="1" s="1"/>
  <c r="B1077"/>
  <c r="G1597" i="6"/>
  <c r="J1597"/>
  <c r="J2276"/>
  <c r="G2276"/>
  <c r="S2207"/>
  <c r="S1649"/>
  <c r="G1914"/>
  <c r="J1914"/>
  <c r="S1542"/>
  <c r="B1536" i="1"/>
  <c r="C2218" i="6"/>
  <c r="C2218" i="1" s="1"/>
  <c r="B1852"/>
  <c r="C1317" i="6"/>
  <c r="C1317" i="1" s="1"/>
  <c r="C1684" i="6"/>
  <c r="C1684" i="1" s="1"/>
  <c r="S1846" i="6"/>
  <c r="G1317"/>
  <c r="J1317"/>
  <c r="C2302"/>
  <c r="C2302" i="1" s="1"/>
  <c r="C2234" i="6"/>
  <c r="C2234" i="1" s="1"/>
  <c r="A1892"/>
  <c r="B1868"/>
  <c r="S1894" i="6"/>
  <c r="A2314" i="1"/>
  <c r="B2369"/>
  <c r="S1703" i="6"/>
  <c r="G2344"/>
  <c r="J2344"/>
  <c r="A1821" i="1"/>
  <c r="J2142" i="6"/>
  <c r="G2142"/>
  <c r="S2050"/>
  <c r="C1980"/>
  <c r="C1980" i="1" s="1"/>
  <c r="C1499" i="6"/>
  <c r="C1499" i="1" s="1"/>
  <c r="B2038"/>
  <c r="S981" i="6"/>
  <c r="E981" s="1"/>
  <c r="F981" i="1" s="1"/>
  <c r="B2536"/>
  <c r="S1757" i="6"/>
  <c r="B1811" i="1"/>
  <c r="J1950" i="6"/>
  <c r="G1950"/>
  <c r="S2034"/>
  <c r="B1361" i="1"/>
  <c r="B1694"/>
  <c r="S483" i="6"/>
  <c r="E483" s="1"/>
  <c r="F483" i="1" s="1"/>
  <c r="C2205" i="6"/>
  <c r="C2205" i="1" s="1"/>
  <c r="S2245" i="6"/>
  <c r="B2471" i="1"/>
  <c r="B2296"/>
  <c r="S2248" i="6"/>
  <c r="C2256"/>
  <c r="C2256" i="1" s="1"/>
  <c r="C1795" i="6"/>
  <c r="C1795" i="1" s="1"/>
  <c r="C2056" i="6"/>
  <c r="C2056" i="1" s="1"/>
  <c r="S1368" i="6"/>
  <c r="S1692"/>
  <c r="A2122" i="1"/>
  <c r="S2433" i="6"/>
  <c r="E2433" s="1"/>
  <c r="F2433" i="1" s="1"/>
  <c r="B2463"/>
  <c r="S1765" i="6"/>
  <c r="C1816"/>
  <c r="C1816" i="1" s="1"/>
  <c r="C1904" i="6"/>
  <c r="C1904" i="1" s="1"/>
  <c r="A1505"/>
  <c r="B1962"/>
  <c r="B2080"/>
  <c r="S2410" i="6"/>
  <c r="C2327"/>
  <c r="C2327" i="1" s="1"/>
  <c r="A1873"/>
  <c r="A1801"/>
  <c r="B1542"/>
  <c r="A2102"/>
  <c r="B2039"/>
  <c r="B2161"/>
  <c r="B2143"/>
  <c r="C1614" i="6"/>
  <c r="C1614" i="1" s="1"/>
  <c r="C2294" i="6"/>
  <c r="C2294" i="1" s="1"/>
  <c r="G2078" i="6"/>
  <c r="J2078"/>
  <c r="B1771" i="1"/>
  <c r="J1827" i="6"/>
  <c r="G1827"/>
  <c r="A1243" i="1"/>
  <c r="A2343"/>
  <c r="G1733" i="6"/>
  <c r="J1733"/>
  <c r="B2583" i="1"/>
  <c r="S1609" i="6"/>
  <c r="C1915"/>
  <c r="C1915" i="1" s="1"/>
  <c r="S1874" i="6"/>
  <c r="A1828" i="1"/>
  <c r="S2390" i="6"/>
  <c r="B2559" i="1"/>
  <c r="B1939"/>
  <c r="J2310" i="6"/>
  <c r="G2310"/>
  <c r="B2314" i="1"/>
  <c r="C2151" i="6"/>
  <c r="C2151" i="1" s="1"/>
  <c r="S1875" i="6"/>
  <c r="E1875" s="1"/>
  <c r="F1875" i="1" s="1"/>
  <c r="G2085" i="6"/>
  <c r="J2085"/>
  <c r="C1721"/>
  <c r="C1721" i="1" s="1"/>
  <c r="B2282"/>
  <c r="J2338" i="6"/>
  <c r="G2338"/>
  <c r="C1990"/>
  <c r="C1990" i="1" s="1"/>
  <c r="C2130" i="6"/>
  <c r="C2130" i="1" s="1"/>
  <c r="G1980" i="6"/>
  <c r="J1980"/>
  <c r="B1237" i="1"/>
  <c r="J2116" i="6"/>
  <c r="G2116"/>
  <c r="B1543" i="1"/>
  <c r="B2050"/>
  <c r="B1515"/>
  <c r="C1610" i="6"/>
  <c r="C1610" i="1" s="1"/>
  <c r="S1592" i="6"/>
  <c r="G2136"/>
  <c r="J2136"/>
  <c r="A895" i="1"/>
  <c r="S1750" i="6"/>
  <c r="G2084"/>
  <c r="J2084"/>
  <c r="B1378" i="1"/>
  <c r="C1830" i="6"/>
  <c r="C1830" i="1" s="1"/>
  <c r="S1828" i="6"/>
  <c r="A1264" i="1"/>
  <c r="A1568"/>
  <c r="S1392" i="6"/>
  <c r="C1514"/>
  <c r="C1514" i="1" s="1"/>
  <c r="S2192" i="6"/>
  <c r="A1316" i="1"/>
  <c r="B905"/>
  <c r="A1391"/>
  <c r="B791"/>
  <c r="C1377" i="6"/>
  <c r="C1377" i="1" s="1"/>
  <c r="A1179"/>
  <c r="S1736" i="6"/>
  <c r="C1515"/>
  <c r="C1515" i="1" s="1"/>
  <c r="G1948" i="6"/>
  <c r="J1948"/>
  <c r="J1776"/>
  <c r="G1776"/>
  <c r="A1300" i="1"/>
  <c r="S1267" i="6"/>
  <c r="S1463"/>
  <c r="J1371"/>
  <c r="G1371"/>
  <c r="S1560"/>
  <c r="B1241" i="1"/>
  <c r="G1226" i="6"/>
  <c r="J1226"/>
  <c r="G1285"/>
  <c r="J1285"/>
  <c r="A1616" i="1"/>
  <c r="S1538" i="6"/>
  <c r="A1394" i="1"/>
  <c r="S2150" i="6"/>
  <c r="S1462"/>
  <c r="A1377" i="1"/>
  <c r="A1624"/>
  <c r="S1453" i="6"/>
  <c r="S1383"/>
  <c r="E1383" s="1"/>
  <c r="F1383" i="1" s="1"/>
  <c r="A1842"/>
  <c r="A1484"/>
  <c r="S1252" i="6"/>
  <c r="S892"/>
  <c r="A1706" i="1"/>
  <c r="A1348"/>
  <c r="C1329" i="6"/>
  <c r="C1329" i="1" s="1"/>
  <c r="G1531" i="6"/>
  <c r="J1531"/>
  <c r="J1646"/>
  <c r="G1646"/>
  <c r="C1602"/>
  <c r="C1602" i="1" s="1"/>
  <c r="J1908" i="6"/>
  <c r="G1908"/>
  <c r="B1794" i="1"/>
  <c r="S2206" i="6"/>
  <c r="C1227"/>
  <c r="C1227" i="1" s="1"/>
  <c r="B1507"/>
  <c r="C1928" i="6"/>
  <c r="C1928" i="1" s="1"/>
  <c r="B813"/>
  <c r="S1684" i="6"/>
  <c r="B1511" i="1"/>
  <c r="B1427"/>
  <c r="S1081" i="6"/>
  <c r="G1520"/>
  <c r="J1520"/>
  <c r="A1890" i="1"/>
  <c r="A1532"/>
  <c r="J1533" i="6"/>
  <c r="G1533"/>
  <c r="A2042" i="1"/>
  <c r="C1491" i="6"/>
  <c r="C1491" i="1" s="1"/>
  <c r="A1395"/>
  <c r="S1524" i="6"/>
  <c r="A1336" i="1"/>
  <c r="A1356"/>
  <c r="A1378"/>
  <c r="S1804" i="6"/>
  <c r="C2020"/>
  <c r="C2020" i="1" s="1"/>
  <c r="S1822" i="6"/>
  <c r="S625"/>
  <c r="S2022"/>
  <c r="B1302" i="1"/>
  <c r="S1333" i="6"/>
  <c r="B2136" i="1"/>
  <c r="B1495"/>
  <c r="J2140" i="6"/>
  <c r="G2140"/>
  <c r="J1648"/>
  <c r="G1648"/>
  <c r="S1205"/>
  <c r="A1359" i="1"/>
  <c r="J1640" i="6"/>
  <c r="G1640"/>
  <c r="S1880"/>
  <c r="B809" i="1"/>
  <c r="C1508" i="6"/>
  <c r="C1508" i="1" s="1"/>
  <c r="A567"/>
  <c r="B2118"/>
  <c r="B2158"/>
  <c r="B1537"/>
  <c r="C2064" i="6"/>
  <c r="C2064" i="1" s="1"/>
  <c r="B1859"/>
  <c r="B1815"/>
  <c r="C2106" i="6"/>
  <c r="C2106" i="1" s="1"/>
  <c r="G1884" i="6"/>
  <c r="J1884"/>
  <c r="C1210"/>
  <c r="C1210" i="1" s="1"/>
  <c r="G1876" i="6"/>
  <c r="J1876"/>
  <c r="A1195" i="1"/>
  <c r="S1920" i="6"/>
  <c r="S1352"/>
  <c r="A1622" i="1"/>
  <c r="B1358"/>
  <c r="S1530" i="6"/>
  <c r="C1910"/>
  <c r="C1910" i="1" s="1"/>
  <c r="S800" i="6"/>
  <c r="A1713" i="1"/>
  <c r="S1935" i="6"/>
  <c r="E1935" s="1"/>
  <c r="F1935" i="1" s="1"/>
  <c r="S1745" i="6"/>
  <c r="B1817" i="1"/>
  <c r="B1603"/>
  <c r="C1653" i="6"/>
  <c r="C1653" i="1" s="1"/>
  <c r="J1963" i="6"/>
  <c r="G1963"/>
  <c r="A1566" i="1"/>
  <c r="C1489" i="6"/>
  <c r="C1489" i="1" s="1"/>
  <c r="C2184" i="6"/>
  <c r="C2184" i="1" s="1"/>
  <c r="C1261" i="6"/>
  <c r="C1261" i="1" s="1"/>
  <c r="B1510"/>
  <c r="S1482" i="6"/>
  <c r="S2325"/>
  <c r="E2325" s="1"/>
  <c r="F2325" i="1" s="1"/>
  <c r="C2286" i="6"/>
  <c r="C2286" i="1" s="1"/>
  <c r="B1709"/>
  <c r="C1887" i="6"/>
  <c r="C1887" i="1" s="1"/>
  <c r="C1955" i="6"/>
  <c r="C1955" i="1" s="1"/>
  <c r="A1594"/>
  <c r="S1950" i="6"/>
  <c r="B2135" i="1"/>
  <c r="G1657" i="6"/>
  <c r="J1657"/>
  <c r="C2307"/>
  <c r="C2307" i="1" s="1"/>
  <c r="C2345" i="6"/>
  <c r="C2345" i="1" s="1"/>
  <c r="A1807"/>
  <c r="B2323"/>
  <c r="S2529" i="6"/>
  <c r="E2529" s="1"/>
  <c r="F2529" i="1" s="1"/>
  <c r="S2151" i="6"/>
  <c r="E2151" s="1"/>
  <c r="F2151" i="1" s="1"/>
  <c r="B1995"/>
  <c r="B2025"/>
  <c r="A1853"/>
  <c r="C1663" i="6"/>
  <c r="C1663" i="1" s="1"/>
  <c r="C1861" i="6"/>
  <c r="C1861" i="1" s="1"/>
  <c r="C1590" i="6"/>
  <c r="C1590" i="1" s="1"/>
  <c r="S1802" i="6"/>
  <c r="B1796" i="1"/>
  <c r="A1742"/>
  <c r="B1432"/>
  <c r="S2286" i="6"/>
  <c r="B1629" i="1"/>
  <c r="J1822" i="6"/>
  <c r="G1822"/>
  <c r="C1843"/>
  <c r="C1843" i="1" s="1"/>
  <c r="S2154" i="6"/>
  <c r="A1824" i="1"/>
  <c r="B2156"/>
  <c r="A1816"/>
  <c r="A2094"/>
  <c r="B1750"/>
  <c r="C2043" i="6"/>
  <c r="C2043" i="1" s="1"/>
  <c r="A2195"/>
  <c r="C2520" i="6"/>
  <c r="C2520" i="1" s="1"/>
  <c r="J2348" i="6"/>
  <c r="G2348"/>
  <c r="B2157" i="1"/>
  <c r="B2011"/>
  <c r="A1745"/>
  <c r="B1719"/>
  <c r="C2010" i="6"/>
  <c r="C2010" i="1" s="1"/>
  <c r="A1332"/>
  <c r="C2428" i="6"/>
  <c r="C2428" i="1" s="1"/>
  <c r="B2440"/>
  <c r="S1615" i="6"/>
  <c r="G1782"/>
  <c r="J1782"/>
  <c r="J2272"/>
  <c r="G2272"/>
  <c r="J1671"/>
  <c r="G1671"/>
  <c r="G1635"/>
  <c r="J1635"/>
  <c r="C1700"/>
  <c r="C1700" i="1" s="1"/>
  <c r="G1979" i="6"/>
  <c r="J1979"/>
  <c r="S1576"/>
  <c r="C1505"/>
  <c r="C1505" i="1" s="1"/>
  <c r="C1578" i="6"/>
  <c r="C1578" i="1" s="1"/>
  <c r="S1299" i="6"/>
  <c r="E1299" s="1"/>
  <c r="F1299" i="1" s="1"/>
  <c r="G1497" i="6"/>
  <c r="J1497"/>
  <c r="G1325"/>
  <c r="J1325"/>
  <c r="A1655" i="1"/>
  <c r="B2203"/>
  <c r="A2477"/>
  <c r="S1947" i="6"/>
  <c r="E1947" s="1"/>
  <c r="F1947" i="1" s="1"/>
  <c r="A1903"/>
  <c r="B2035"/>
  <c r="C2499" i="6"/>
  <c r="C2499" i="1" s="1"/>
  <c r="S1603" i="6"/>
  <c r="C2599"/>
  <c r="C2599" i="1" s="1"/>
  <c r="B1737"/>
  <c r="B2021"/>
  <c r="G2096" i="6"/>
  <c r="J2096"/>
  <c r="G1735"/>
  <c r="J1735"/>
  <c r="B1685" i="1"/>
  <c r="S2352" i="6"/>
  <c r="G2028"/>
  <c r="J2028"/>
  <c r="J1247"/>
  <c r="G1247"/>
  <c r="A1635" i="1"/>
  <c r="S1721" i="6"/>
  <c r="S2055"/>
  <c r="E2055" s="1"/>
  <c r="F2055" i="1" s="1"/>
  <c r="S2246" i="6"/>
  <c r="A2274" i="1"/>
  <c r="C1765" i="6"/>
  <c r="C1765" i="1" s="1"/>
  <c r="B1775"/>
  <c r="C1722" i="6"/>
  <c r="C1722" i="1" s="1"/>
  <c r="A1700"/>
  <c r="B1700"/>
  <c r="A2136"/>
  <c r="G2114" i="6"/>
  <c r="J2114"/>
  <c r="S1663"/>
  <c r="B1735" i="1"/>
  <c r="C1698" i="6"/>
  <c r="C1698" i="1" s="1"/>
  <c r="B1580"/>
  <c r="G1403" i="6"/>
  <c r="J1403"/>
  <c r="C2029"/>
  <c r="C2029" i="1" s="1"/>
  <c r="J2050" i="6"/>
  <c r="G2050"/>
  <c r="A1889" i="1"/>
  <c r="S2270" i="6"/>
  <c r="S2106"/>
  <c r="G1632"/>
  <c r="J1632"/>
  <c r="B2106" i="1"/>
  <c r="B1527"/>
  <c r="G2123" i="6"/>
  <c r="J2123"/>
  <c r="G1810"/>
  <c r="J1810"/>
  <c r="B1532" i="1"/>
  <c r="B2248"/>
  <c r="G2030" i="6"/>
  <c r="J2030"/>
  <c r="A1869" i="1"/>
  <c r="C1763" i="6"/>
  <c r="C1763" i="1" s="1"/>
  <c r="S1698" i="6"/>
  <c r="G1521"/>
  <c r="J1521"/>
  <c r="S1924"/>
  <c r="G1605"/>
  <c r="J1605"/>
  <c r="A2097" i="1"/>
  <c r="G1703" i="6"/>
  <c r="J1703"/>
  <c r="C2296"/>
  <c r="C2296" i="1" s="1"/>
  <c r="C2336" i="6"/>
  <c r="C2336" i="1" s="1"/>
  <c r="C1851" i="6"/>
  <c r="C1851" i="1" s="1"/>
  <c r="S1818" i="6"/>
  <c r="J1972"/>
  <c r="G1972"/>
  <c r="A1760" i="1"/>
  <c r="S375" i="6"/>
  <c r="E375" s="1"/>
  <c r="F375" i="1" s="1"/>
  <c r="B2511"/>
  <c r="C1719" i="6"/>
  <c r="C1719" i="1" s="1"/>
  <c r="S2328" i="6"/>
  <c r="S2252"/>
  <c r="C1811"/>
  <c r="C1811" i="1" s="1"/>
  <c r="J2280" i="6"/>
  <c r="G2280"/>
  <c r="C2238"/>
  <c r="C2238" i="1" s="1"/>
  <c r="B1607"/>
  <c r="G1594" i="6"/>
  <c r="J1594"/>
  <c r="C1267"/>
  <c r="C1267" i="1" s="1"/>
  <c r="G1717" i="6"/>
  <c r="J1717"/>
  <c r="C2125"/>
  <c r="C2125" i="1" s="1"/>
  <c r="C2320" i="6"/>
  <c r="C2320" i="1" s="1"/>
  <c r="B1591"/>
  <c r="S1794" i="6"/>
  <c r="J1535"/>
  <c r="G1535"/>
  <c r="C1961"/>
  <c r="C1961" i="1" s="1"/>
  <c r="B2488"/>
  <c r="J2098" i="6"/>
  <c r="G2098"/>
  <c r="G2058"/>
  <c r="J2058"/>
  <c r="A2342" i="1"/>
  <c r="B2260"/>
  <c r="C2354" i="6"/>
  <c r="C2354" i="1" s="1"/>
  <c r="J1683" i="6"/>
  <c r="G1683"/>
  <c r="B1642" i="1"/>
  <c r="S1496" i="6"/>
  <c r="G1441"/>
  <c r="J1441"/>
  <c r="C1848"/>
  <c r="C1848" i="1" s="1"/>
  <c r="A1248"/>
  <c r="C1496" i="6"/>
  <c r="C1496" i="1" s="1"/>
  <c r="C1453" i="6"/>
  <c r="C1453" i="1" s="1"/>
  <c r="A1035"/>
  <c r="A2032"/>
  <c r="C1423" i="6"/>
  <c r="C1423" i="1" s="1"/>
  <c r="G807" i="6"/>
  <c r="J807"/>
  <c r="S2094"/>
  <c r="A1738" i="1"/>
  <c r="A1258"/>
  <c r="C1506" i="6"/>
  <c r="C1506" i="1" s="1"/>
  <c r="J2040" i="6"/>
  <c r="G2040"/>
  <c r="A1454" i="1"/>
  <c r="B1043"/>
  <c r="C1976" i="6"/>
  <c r="C1976" i="1" s="1"/>
  <c r="B1478"/>
  <c r="C2016" i="6"/>
  <c r="C2016" i="1" s="1"/>
  <c r="J1436" i="6"/>
  <c r="G1436"/>
  <c r="G1792"/>
  <c r="J1792"/>
  <c r="G1208"/>
  <c r="J1208"/>
  <c r="C1454"/>
  <c r="C1454" i="1" s="1"/>
  <c r="S599" i="6"/>
  <c r="B1431" i="1"/>
  <c r="S1533" i="6"/>
  <c r="E1533" s="1"/>
  <c r="F1533" i="1" s="1"/>
  <c r="S2024" i="6"/>
  <c r="J1283"/>
  <c r="G1283"/>
  <c r="A1191" i="1"/>
  <c r="B1986"/>
  <c r="G2064" i="6"/>
  <c r="J2064"/>
  <c r="C1279"/>
  <c r="C1279" i="1" s="1"/>
  <c r="C645" i="6"/>
  <c r="C645" i="1" s="1"/>
  <c r="A1203"/>
  <c r="A1260"/>
  <c r="G959" i="6"/>
  <c r="J959"/>
  <c r="B1826" i="1"/>
  <c r="B1556"/>
  <c r="C845" i="6"/>
  <c r="C845" i="1" s="1"/>
  <c r="C1820" i="6"/>
  <c r="C1820" i="1" s="1"/>
  <c r="C1409" i="6"/>
  <c r="C1409" i="1" s="1"/>
  <c r="C1822" i="6"/>
  <c r="C1822" i="1" s="1"/>
  <c r="S1868" i="6"/>
  <c r="B2032" i="1"/>
  <c r="B1347"/>
  <c r="S1972" i="6"/>
  <c r="A1722" i="1"/>
  <c r="A1364"/>
  <c r="B1330"/>
  <c r="C1832" i="6"/>
  <c r="C1832" i="1" s="1"/>
  <c r="A2130"/>
  <c r="C1383" i="6"/>
  <c r="C1383" i="1" s="1"/>
  <c r="S1039" i="6"/>
  <c r="C1668"/>
  <c r="C1668" i="1" s="1"/>
  <c r="A1994"/>
  <c r="C1608" i="6"/>
  <c r="C1608" i="1" s="1"/>
  <c r="S1436" i="6"/>
  <c r="B1131" i="1"/>
  <c r="B1535"/>
  <c r="A1308"/>
  <c r="S1487" i="6"/>
  <c r="A1884" i="1"/>
  <c r="C1648" i="6"/>
  <c r="C1648" i="1" s="1"/>
  <c r="B1255"/>
  <c r="C1888" i="6"/>
  <c r="C1888" i="1" s="1"/>
  <c r="S1227" i="6"/>
  <c r="E1227" s="1"/>
  <c r="F1227" i="1" s="1"/>
  <c r="C1878" i="6"/>
  <c r="C1878" i="1" s="1"/>
  <c r="B2042"/>
  <c r="B2176"/>
  <c r="J957" i="6"/>
  <c r="G957"/>
  <c r="B2030" i="1"/>
  <c r="A1770"/>
  <c r="A1412"/>
  <c r="C1367" i="6"/>
  <c r="C1367" i="1" s="1"/>
  <c r="B1474"/>
  <c r="A2178"/>
  <c r="C1364" i="6"/>
  <c r="C1364" i="1" s="1"/>
  <c r="C2072" i="6"/>
  <c r="C2072" i="1" s="1"/>
  <c r="A1517"/>
  <c r="G1288" i="6"/>
  <c r="J1288"/>
  <c r="J1324"/>
  <c r="G1324"/>
  <c r="B2150" i="1"/>
  <c r="A1678"/>
  <c r="S2166" i="6"/>
  <c r="C1702"/>
  <c r="C1702" i="1" s="1"/>
  <c r="J1622" i="6"/>
  <c r="G1622"/>
  <c r="C1233"/>
  <c r="C1233" i="1" s="1"/>
  <c r="C1357" i="6"/>
  <c r="C1357" i="1" s="1"/>
  <c r="S1232" i="6"/>
  <c r="A1232" i="1"/>
  <c r="A1437"/>
  <c r="C2148" i="6"/>
  <c r="C2148" i="1" s="1"/>
  <c r="C2188" i="6"/>
  <c r="C2188" i="1" s="1"/>
  <c r="G1936" i="6"/>
  <c r="J1936"/>
  <c r="B1328" i="1"/>
  <c r="G1592" i="6"/>
  <c r="J1592"/>
  <c r="S2168"/>
  <c r="G1307"/>
  <c r="J1307"/>
  <c r="S1744"/>
  <c r="S1125"/>
  <c r="E1125" s="1"/>
  <c r="F1125" i="1" s="1"/>
  <c r="J1608" i="6"/>
  <c r="G1608"/>
  <c r="S1336"/>
  <c r="B1610" i="1"/>
  <c r="B1326"/>
  <c r="C1862" i="6"/>
  <c r="C1862" i="1" s="1"/>
  <c r="G1468" i="6"/>
  <c r="J1468"/>
  <c r="A2250" i="1"/>
  <c r="G1815" i="6"/>
  <c r="J1815"/>
  <c r="J1787"/>
  <c r="G1787"/>
  <c r="C2036"/>
  <c r="C2036" i="1" s="1"/>
  <c r="C1972" i="6"/>
  <c r="C1972" i="1" s="1"/>
  <c r="A2114"/>
  <c r="A1443"/>
  <c r="A2546"/>
  <c r="J1845" i="6"/>
  <c r="G1845"/>
  <c r="S2279"/>
  <c r="S2236"/>
  <c r="A1653" i="1"/>
  <c r="J1986" i="6"/>
  <c r="G1986"/>
  <c r="B2290" i="1"/>
  <c r="C1627" i="6"/>
  <c r="C1627" i="1" s="1"/>
  <c r="S1930" i="6"/>
  <c r="A1538" i="1"/>
  <c r="B1932"/>
  <c r="A1878"/>
  <c r="B1656"/>
  <c r="B1234"/>
  <c r="A1907"/>
  <c r="C2448" i="6"/>
  <c r="C2448" i="1" s="1"/>
  <c r="S1566" i="6"/>
  <c r="B2093" i="1"/>
  <c r="S1885" i="6"/>
  <c r="S1637"/>
  <c r="B1639" i="1"/>
  <c r="C1938" i="6"/>
  <c r="C1938" i="1" s="1"/>
  <c r="B1690"/>
  <c r="C1788" i="6"/>
  <c r="C1788" i="1" s="1"/>
  <c r="C1311" i="6"/>
  <c r="C1311" i="1" s="1"/>
  <c r="C619" i="6"/>
  <c r="C619" i="1" s="1"/>
  <c r="B2372"/>
  <c r="G2021" i="6"/>
  <c r="J2021"/>
  <c r="B2288" i="1"/>
  <c r="B2305"/>
  <c r="B2398"/>
  <c r="C2181" i="6"/>
  <c r="C2181" i="1" s="1"/>
  <c r="B2344"/>
  <c r="G2102" i="6"/>
  <c r="J2102"/>
  <c r="B1621" i="1"/>
  <c r="G1702" i="6"/>
  <c r="J1702"/>
  <c r="C1835"/>
  <c r="C1835" i="1" s="1"/>
  <c r="S2146" i="6"/>
  <c r="B1814" i="1"/>
  <c r="B2140"/>
  <c r="B1806"/>
  <c r="A2086"/>
  <c r="S1740" i="6"/>
  <c r="C1509"/>
  <c r="C1509" i="1" s="1"/>
  <c r="B1973"/>
  <c r="S1789" i="6"/>
  <c r="C2328"/>
  <c r="C2328" i="1" s="1"/>
  <c r="C1826" i="6"/>
  <c r="C1826" i="1" s="1"/>
  <c r="A2164"/>
  <c r="A1324"/>
  <c r="S1859" i="6"/>
  <c r="C1639"/>
  <c r="C1639" i="1" s="1"/>
  <c r="C1777" i="6"/>
  <c r="C1777" i="1" s="1"/>
  <c r="J1544" i="6"/>
  <c r="G1544"/>
  <c r="C1974"/>
  <c r="C1974" i="1" s="1"/>
  <c r="C1522" i="6"/>
  <c r="C1522" i="1" s="1"/>
  <c r="A1537"/>
  <c r="A1525"/>
  <c r="G2108" i="6"/>
  <c r="J2108"/>
  <c r="B1560" i="1"/>
  <c r="B1540"/>
  <c r="A1893"/>
  <c r="S1951" i="6"/>
  <c r="S1773"/>
  <c r="E1773" s="1"/>
  <c r="F1773" i="1" s="1"/>
  <c r="B1849"/>
  <c r="B1651"/>
  <c r="C1677" i="6"/>
  <c r="C1677" i="1" s="1"/>
  <c r="C1635" i="6"/>
  <c r="C1635" i="1" s="1"/>
  <c r="S1946" i="6"/>
  <c r="S1548"/>
  <c r="B1940" i="1"/>
  <c r="C1550" i="6"/>
  <c r="C1550" i="1" s="1"/>
  <c r="A1886"/>
  <c r="B1792"/>
  <c r="A2211"/>
  <c r="B2513"/>
  <c r="C2037" i="6"/>
  <c r="C2037" i="1" s="1"/>
  <c r="C2284" i="6"/>
  <c r="C2284" i="1" s="1"/>
  <c r="C2411" i="6"/>
  <c r="C2411" i="1" s="1"/>
  <c r="A2251"/>
  <c r="B2191"/>
  <c r="B2081"/>
  <c r="S2294" i="6"/>
  <c r="A1849" i="1"/>
  <c r="G1891" i="6"/>
  <c r="J1891"/>
  <c r="C1748"/>
  <c r="C1748" i="1" s="1"/>
  <c r="A1798"/>
  <c r="G1332" i="6"/>
  <c r="J1332"/>
  <c r="A2024" i="1"/>
  <c r="B2216"/>
  <c r="G1899" i="6"/>
  <c r="J1899"/>
  <c r="C1768"/>
  <c r="C1768" i="1" s="1"/>
  <c r="C1498" i="6"/>
  <c r="C1498" i="1" s="1"/>
  <c r="S1892" i="6"/>
  <c r="A1806" i="1"/>
  <c r="G1364" i="6"/>
  <c r="J1364"/>
  <c r="A2188" i="1"/>
  <c r="S1853" i="6"/>
  <c r="S2267"/>
  <c r="A1881" i="1"/>
  <c r="G2382" i="6"/>
  <c r="J2382"/>
  <c r="C2038"/>
  <c r="C2038" i="1" s="1"/>
  <c r="C2316" i="6"/>
  <c r="C2316" i="1" s="1"/>
  <c r="J2264" i="6"/>
  <c r="G2264"/>
  <c r="C2066"/>
  <c r="C2066" i="1" s="1"/>
  <c r="A2112"/>
  <c r="B2044"/>
  <c r="C1320" i="6"/>
  <c r="C1320" i="1" s="1"/>
  <c r="C2012" i="6"/>
  <c r="C2012" i="1" s="1"/>
  <c r="A2183"/>
  <c r="S2037" i="6"/>
  <c r="E2037" s="1"/>
  <c r="F2037" i="1" s="1"/>
  <c r="J2126" i="6"/>
  <c r="G2126"/>
  <c r="C1817"/>
  <c r="C1817" i="1" s="1"/>
  <c r="C1998" i="6"/>
  <c r="C1998" i="1" s="1"/>
  <c r="S2306" i="6"/>
  <c r="C2034"/>
  <c r="C2034" i="1" s="1"/>
  <c r="A1526"/>
  <c r="S2062" i="6"/>
  <c r="A1747" i="1"/>
  <c r="A1933"/>
  <c r="S1767" i="6"/>
  <c r="E1767" s="1"/>
  <c r="F1767" i="1" s="1"/>
  <c r="G2340" i="6"/>
  <c r="J2340"/>
  <c r="B2268" i="1"/>
  <c r="G1814" i="6"/>
  <c r="J1814"/>
  <c r="B1839" i="1"/>
  <c r="C1778" i="6"/>
  <c r="C1778" i="1" s="1"/>
  <c r="B1766"/>
  <c r="C2048" i="6"/>
  <c r="C2048" i="1" s="1"/>
  <c r="B1374"/>
  <c r="J1314" i="6"/>
  <c r="G1314"/>
  <c r="S2210"/>
  <c r="S1759"/>
  <c r="C1735"/>
  <c r="C1735" i="1" s="1"/>
  <c r="A2322"/>
  <c r="B1831"/>
  <c r="S2082" i="6"/>
  <c r="B1980" i="1"/>
  <c r="B1185"/>
  <c r="C1828" i="6"/>
  <c r="C1828" i="1" s="1"/>
  <c r="G1550" i="6"/>
  <c r="J1550"/>
  <c r="G2414"/>
  <c r="J2414"/>
  <c r="S1823"/>
  <c r="C2054"/>
  <c r="C2054" i="1" s="1"/>
  <c r="A2348"/>
  <c r="S2162" i="6"/>
  <c r="C1512"/>
  <c r="C1512" i="1" s="1"/>
  <c r="S2172" i="6"/>
  <c r="C1510"/>
  <c r="C1510" i="1" s="1"/>
  <c r="G2067" i="6"/>
  <c r="J2067"/>
  <c r="C2252"/>
  <c r="C2252" i="1" s="1"/>
  <c r="S2130" i="6"/>
  <c r="C1620"/>
  <c r="C1620" i="1" s="1"/>
  <c r="S2273" i="6"/>
  <c r="A1971" i="1"/>
  <c r="S2223" i="6"/>
  <c r="E2223" s="1"/>
  <c r="F2223" i="1" s="1"/>
  <c r="C1657" i="6"/>
  <c r="C1657" i="1" s="1"/>
  <c r="J1650" i="6"/>
  <c r="G1650"/>
  <c r="B1951" i="1"/>
  <c r="C1898" i="6"/>
  <c r="C1898" i="1" s="1"/>
  <c r="S1900" i="6"/>
  <c r="B1876" i="1"/>
  <c r="G733" i="6"/>
  <c r="J733"/>
  <c r="A1811" i="1"/>
  <c r="S1855" i="6"/>
  <c r="C1625"/>
  <c r="C1625" i="1" s="1"/>
  <c r="C1711" i="6"/>
  <c r="C1711" i="1" s="1"/>
  <c r="S2378" i="6"/>
  <c r="B2284" i="1"/>
  <c r="B1927"/>
  <c r="C1890" i="6"/>
  <c r="C1890" i="1" s="1"/>
  <c r="A2241"/>
  <c r="S1999" i="6"/>
  <c r="A2340" i="1"/>
  <c r="B1705"/>
  <c r="J2268" i="6"/>
  <c r="G2268"/>
  <c r="G1711"/>
  <c r="J1711"/>
  <c r="G1971"/>
  <c r="J1971"/>
  <c r="S1650"/>
  <c r="C2124"/>
  <c r="C2124" i="1" s="1"/>
  <c r="G1756" i="6"/>
  <c r="J1756"/>
  <c r="C1183"/>
  <c r="C1183" i="1" s="1"/>
  <c r="C1744" i="6"/>
  <c r="C1744" i="1" s="1"/>
  <c r="A1397"/>
  <c r="C1766" i="6"/>
  <c r="C1766" i="1" s="1"/>
  <c r="S1732" i="6"/>
  <c r="S1680"/>
  <c r="S1131"/>
  <c r="E1131" s="1"/>
  <c r="F1131" i="1" s="1"/>
  <c r="A1536"/>
  <c r="S1916" i="6"/>
  <c r="J1516"/>
  <c r="G1516"/>
  <c r="B625" i="1"/>
  <c r="S1638" i="6"/>
  <c r="C1312"/>
  <c r="C1312" i="1" s="1"/>
  <c r="A1674"/>
  <c r="J2080" i="6"/>
  <c r="G2080"/>
  <c r="J1290"/>
  <c r="G1290"/>
  <c r="J955"/>
  <c r="G955"/>
  <c r="J1433"/>
  <c r="G1433"/>
  <c r="C2160"/>
  <c r="C2160" i="1" s="1"/>
  <c r="G1912" i="6"/>
  <c r="J1912"/>
  <c r="A1436" i="1"/>
  <c r="B891"/>
  <c r="A833"/>
  <c r="A929"/>
  <c r="A1620"/>
  <c r="B1446"/>
  <c r="G1988" i="6"/>
  <c r="J1988"/>
  <c r="J1480"/>
  <c r="G1480"/>
  <c r="S1285"/>
  <c r="S1580"/>
  <c r="C1333"/>
  <c r="C1333" i="1" s="1"/>
  <c r="B1388"/>
  <c r="A1558"/>
  <c r="S2054" i="6"/>
  <c r="B1414" i="1"/>
  <c r="J1583" i="6"/>
  <c r="G1583"/>
  <c r="G1412"/>
  <c r="J1412"/>
  <c r="S1824"/>
  <c r="A1896" i="1"/>
  <c r="A1638"/>
  <c r="B1688"/>
  <c r="G1341" i="6"/>
  <c r="J1341"/>
  <c r="C1285"/>
  <c r="C1285" i="1" s="1"/>
  <c r="S1559" i="6"/>
  <c r="C999"/>
  <c r="C999" i="1" s="1"/>
  <c r="B2096"/>
  <c r="C1226" i="6"/>
  <c r="C1226" i="1" s="1"/>
  <c r="S1133" i="6"/>
  <c r="B1960" i="1"/>
  <c r="B939"/>
  <c r="C960" i="6"/>
  <c r="C960" i="1" s="1"/>
  <c r="B1650"/>
  <c r="S1526" i="6"/>
  <c r="S2110"/>
  <c r="B1248" i="1"/>
  <c r="J1636" i="6"/>
  <c r="G1636"/>
  <c r="G1358"/>
  <c r="J1358"/>
  <c r="J1271"/>
  <c r="G1271"/>
  <c r="S1968"/>
  <c r="S1257"/>
  <c r="E1257" s="1"/>
  <c r="F1257" i="1" s="1"/>
  <c r="A1964"/>
  <c r="C1460" i="6"/>
  <c r="C1460" i="1" s="1"/>
  <c r="C1696" i="6"/>
  <c r="C1696" i="1" s="1"/>
  <c r="B1736"/>
  <c r="A1434"/>
  <c r="B2144"/>
  <c r="J437" i="6"/>
  <c r="G437"/>
  <c r="C605"/>
  <c r="C605" i="1" s="1"/>
  <c r="S1437" i="6"/>
  <c r="E1437" s="1"/>
  <c r="F1437" i="1" s="1"/>
  <c r="C609" i="6"/>
  <c r="C609" i="1" s="1"/>
  <c r="C1021" i="6"/>
  <c r="C1021" i="1" s="1"/>
  <c r="C883" i="6"/>
  <c r="C883" i="1" s="1"/>
  <c r="B1898"/>
  <c r="B2110"/>
  <c r="C1533" i="6"/>
  <c r="C1533" i="1" s="1"/>
  <c r="B1908"/>
  <c r="B1896"/>
  <c r="A607"/>
  <c r="B1316"/>
  <c r="A1521"/>
  <c r="C1934" i="6"/>
  <c r="C1934" i="1" s="1"/>
  <c r="B2192"/>
  <c r="C1290" i="6"/>
  <c r="C1290" i="1" s="1"/>
  <c r="A1802"/>
  <c r="G2208" i="6"/>
  <c r="J2208"/>
  <c r="A351" i="1"/>
  <c r="S1704" i="6"/>
  <c r="J1786"/>
  <c r="G1786"/>
  <c r="G2009"/>
  <c r="J2009"/>
  <c r="B2446" i="1"/>
  <c r="J2251" i="6"/>
  <c r="G2251"/>
  <c r="C2239"/>
  <c r="C2239" i="1" s="1"/>
  <c r="A2276"/>
  <c r="B1677"/>
  <c r="G2166" i="6"/>
  <c r="J2166"/>
  <c r="C1891"/>
  <c r="C1891" i="1" s="1"/>
  <c r="S2202" i="6"/>
  <c r="B1882" i="1"/>
  <c r="B2204"/>
  <c r="B1874"/>
  <c r="A2142"/>
  <c r="A1808"/>
  <c r="B2029"/>
  <c r="S1857" i="6"/>
  <c r="E1857" s="1"/>
  <c r="F1857" i="1" s="1"/>
  <c r="A1601"/>
  <c r="B1599"/>
  <c r="C1882" i="6"/>
  <c r="C1882" i="1" s="1"/>
  <c r="S1608" i="6"/>
  <c r="B1612" i="1"/>
  <c r="G2385" i="6"/>
  <c r="J2385"/>
  <c r="S1987"/>
  <c r="B2407" i="1"/>
  <c r="G1714" i="6"/>
  <c r="J1714"/>
  <c r="C1833"/>
  <c r="C1833" i="1" s="1"/>
  <c r="B2362"/>
  <c r="G1879" i="6"/>
  <c r="J1879"/>
  <c r="S1620"/>
  <c r="A1552" i="1"/>
  <c r="S1256" i="6"/>
  <c r="B1262" i="1"/>
  <c r="C1750" i="6"/>
  <c r="C1750" i="1" s="1"/>
  <c r="C2377" i="6"/>
  <c r="C2377" i="1" s="1"/>
  <c r="A2009"/>
  <c r="B2353"/>
  <c r="S2047" i="6"/>
  <c r="A1833" i="1"/>
  <c r="B1897"/>
  <c r="A1709"/>
  <c r="J1686" i="6"/>
  <c r="G1686"/>
  <c r="C1725"/>
  <c r="C1725" i="1" s="1"/>
  <c r="G1500" i="6"/>
  <c r="J1500"/>
  <c r="C1407"/>
  <c r="C1407" i="1" s="1"/>
  <c r="A1545"/>
  <c r="G971" i="6"/>
  <c r="J971"/>
  <c r="S2557"/>
  <c r="J2278"/>
  <c r="G2278"/>
  <c r="S2111"/>
  <c r="A1957" i="1"/>
  <c r="B1985"/>
  <c r="A1805"/>
  <c r="J2206" i="6"/>
  <c r="G2206"/>
  <c r="C1615"/>
  <c r="C1615" i="1" s="1"/>
  <c r="C1829" i="6"/>
  <c r="C1829" i="1" s="1"/>
  <c r="B2346"/>
  <c r="S1762" i="6"/>
  <c r="B1756" i="1"/>
  <c r="A1702"/>
  <c r="S2156" i="6"/>
  <c r="A1499" i="1"/>
  <c r="A1619"/>
  <c r="C2471" i="6"/>
  <c r="C2471" i="1" s="1"/>
  <c r="B1901"/>
  <c r="S1713" i="6"/>
  <c r="E1713" s="1"/>
  <c r="F1713" i="1" s="1"/>
  <c r="C1746" i="6"/>
  <c r="C1746" i="1" s="1"/>
  <c r="C1792" i="6"/>
  <c r="C1792" i="1" s="1"/>
  <c r="S2195" i="6"/>
  <c r="B2527" i="1"/>
  <c r="J1674" i="6"/>
  <c r="G1674"/>
  <c r="G1552"/>
  <c r="J1552"/>
  <c r="B2340" i="1"/>
  <c r="S1480" i="6"/>
  <c r="B1486" i="1"/>
  <c r="B1634"/>
  <c r="A2549"/>
  <c r="S2316" i="6"/>
  <c r="S2143"/>
  <c r="A2005" i="1"/>
  <c r="B2041"/>
  <c r="A1825"/>
  <c r="C1869" i="6"/>
  <c r="C1869" i="1" s="1"/>
  <c r="G1999" i="6"/>
  <c r="J1999"/>
  <c r="G2256"/>
  <c r="J2256"/>
  <c r="S1746"/>
  <c r="G1245"/>
  <c r="J1245"/>
  <c r="G2269"/>
  <c r="J2269"/>
  <c r="C2395"/>
  <c r="C2395" i="1" s="1"/>
  <c r="J2163" i="6"/>
  <c r="G2163"/>
  <c r="S1879"/>
  <c r="S1677"/>
  <c r="E1677" s="1"/>
  <c r="F1677" i="1" s="1"/>
  <c r="B1761"/>
  <c r="C1815" i="6"/>
  <c r="C1815" i="1" s="1"/>
  <c r="B1562"/>
  <c r="C1597" i="6"/>
  <c r="C1597" i="1" s="1"/>
  <c r="J1907" i="6"/>
  <c r="G1907"/>
  <c r="C2192"/>
  <c r="C2192" i="1" s="1"/>
  <c r="S1355" i="6"/>
  <c r="C2116"/>
  <c r="C2116" i="1" s="1"/>
  <c r="J1380" i="6"/>
  <c r="G1380"/>
  <c r="B1159" i="1"/>
  <c r="B2280"/>
  <c r="C2240" i="6"/>
  <c r="C2240" i="1" s="1"/>
  <c r="B1661"/>
  <c r="G2110" i="6"/>
  <c r="J2110"/>
  <c r="C1907"/>
  <c r="C1907" i="1" s="1"/>
  <c r="S2178" i="6"/>
  <c r="B2415" i="1"/>
  <c r="S1711" i="6"/>
  <c r="S1889"/>
  <c r="C2166"/>
  <c r="C2166" i="1" s="1"/>
  <c r="J1839" i="6"/>
  <c r="G1839"/>
  <c r="J1823"/>
  <c r="G1823"/>
  <c r="C1773"/>
  <c r="C1773" i="1" s="1"/>
  <c r="G2006" i="6"/>
  <c r="J2006"/>
  <c r="B1783" i="1"/>
  <c r="C1988" i="6"/>
  <c r="C1988" i="1" s="1"/>
  <c r="B2052"/>
  <c r="B2114"/>
  <c r="C1519" i="6"/>
  <c r="C1519" i="1" s="1"/>
  <c r="C1916" i="6"/>
  <c r="C1916" i="1" s="1"/>
  <c r="A1485"/>
  <c r="A1043"/>
  <c r="B1249"/>
  <c r="A2018"/>
  <c r="S1960" i="6"/>
  <c r="G1187"/>
  <c r="J1187"/>
  <c r="J2044"/>
  <c r="G2044"/>
  <c r="A1736" i="1"/>
  <c r="A1380"/>
  <c r="A1922"/>
  <c r="S1864" i="6"/>
  <c r="S769"/>
  <c r="S2174"/>
  <c r="B1558" i="1"/>
  <c r="A1962"/>
  <c r="S2004" i="6"/>
  <c r="C1570"/>
  <c r="C1570" i="1" s="1"/>
  <c r="S1904" i="6"/>
  <c r="A1299" i="1"/>
  <c r="A791"/>
  <c r="B1153"/>
  <c r="G1333" i="6"/>
  <c r="J1333"/>
  <c r="C2120"/>
  <c r="C2120" i="1" s="1"/>
  <c r="A1208"/>
  <c r="B1620"/>
  <c r="G1328" i="6"/>
  <c r="J1328"/>
  <c r="G1434"/>
  <c r="J1434"/>
  <c r="C1461"/>
  <c r="C1461" i="1" s="1"/>
  <c r="J1514" i="6"/>
  <c r="G1514"/>
  <c r="C861"/>
  <c r="C861" i="1" s="1"/>
  <c r="G1387" i="6"/>
  <c r="J1387"/>
  <c r="S1360"/>
  <c r="C1956"/>
  <c r="C1956" i="1" s="1"/>
  <c r="C1280" i="6"/>
  <c r="C1280" i="1" s="1"/>
  <c r="B1544"/>
  <c r="C1642" i="6"/>
  <c r="C1642" i="1" s="1"/>
  <c r="S2176" i="6"/>
  <c r="G1185"/>
  <c r="J1185"/>
  <c r="B1504" i="1"/>
  <c r="S1374" i="6"/>
  <c r="S1472"/>
  <c r="B1366" i="1"/>
  <c r="S1413" i="6"/>
  <c r="E1413" s="1"/>
  <c r="F1413" i="1" s="1"/>
  <c r="A1370"/>
  <c r="C1416" i="6"/>
  <c r="C1416" i="1" s="1"/>
  <c r="B2100"/>
  <c r="A2172"/>
  <c r="A1544"/>
  <c r="J1252" i="6"/>
  <c r="G1252"/>
  <c r="C1640"/>
  <c r="C1640" i="1" s="1"/>
  <c r="S1572" i="6"/>
  <c r="S1492"/>
  <c r="G1536"/>
  <c r="J1536"/>
  <c r="S1216"/>
  <c r="A2162" i="1"/>
  <c r="S2104" i="6"/>
  <c r="B1252" i="1"/>
  <c r="G1956" i="6"/>
  <c r="J1956"/>
  <c r="S1908"/>
  <c r="A1524" i="1"/>
  <c r="A2066"/>
  <c r="S2008" i="6"/>
  <c r="S1409"/>
  <c r="C1626"/>
  <c r="C1626" i="1" s="1"/>
  <c r="C1219" i="6"/>
  <c r="C1219" i="1" s="1"/>
  <c r="C1688" i="6"/>
  <c r="C1688" i="1" s="1"/>
  <c r="A2010"/>
  <c r="B2062"/>
  <c r="S1952" i="6"/>
  <c r="C1245"/>
  <c r="C1245" i="1" s="1"/>
  <c r="A879"/>
  <c r="A1304"/>
  <c r="J1672" i="6"/>
  <c r="G1672"/>
  <c r="G1376"/>
  <c r="J1376"/>
  <c r="S1206"/>
  <c r="C1220"/>
  <c r="C1220" i="1" s="1"/>
  <c r="A1507"/>
  <c r="S1456" i="6"/>
  <c r="C1376"/>
  <c r="C1376" i="1" s="1"/>
  <c r="A1602"/>
  <c r="J1700" i="6"/>
  <c r="G1700"/>
  <c r="S2224"/>
  <c r="G1240"/>
  <c r="J1240"/>
  <c r="A605" i="1"/>
  <c r="B1462"/>
  <c r="C1948" i="6"/>
  <c r="C1948" i="1" s="1"/>
  <c r="J1228" i="6"/>
  <c r="G1228"/>
  <c r="B1582" i="1"/>
  <c r="A1347"/>
  <c r="C1527" i="6"/>
  <c r="C1527" i="1" s="1"/>
  <c r="C1488" i="6"/>
  <c r="C1488" i="1" s="1"/>
  <c r="B2148"/>
  <c r="G1348" i="6"/>
  <c r="J1348"/>
  <c r="C2060"/>
  <c r="C2060" i="1" s="1"/>
  <c r="A1786"/>
  <c r="S1728" i="6"/>
  <c r="A1387" i="1"/>
  <c r="C1616" i="6"/>
  <c r="C1616" i="1" s="1"/>
  <c r="S1504" i="6"/>
  <c r="B1630" i="1"/>
  <c r="C1373" i="6"/>
  <c r="C1373" i="1" s="1"/>
  <c r="B2082"/>
  <c r="C1375" i="6"/>
  <c r="C1375" i="1" s="1"/>
  <c r="S1312" i="6"/>
  <c r="A2210" i="1"/>
  <c r="S2152" i="6"/>
  <c r="A1239" i="1"/>
  <c r="B1460"/>
  <c r="J1588" i="6"/>
  <c r="G1588"/>
  <c r="S1307"/>
  <c r="A2058" i="1"/>
  <c r="A2120"/>
  <c r="S2000" i="6"/>
  <c r="G1413"/>
  <c r="J1413"/>
  <c r="A1373" i="1"/>
  <c r="S1385" i="6"/>
  <c r="A1369" i="1"/>
  <c r="C1538" i="6"/>
  <c r="C1538" i="1" s="1"/>
  <c r="A1400"/>
  <c r="J1720" i="6"/>
  <c r="G1720"/>
  <c r="J1424"/>
  <c r="G1424"/>
  <c r="C1573"/>
  <c r="C1573" i="1" s="1"/>
  <c r="S1147" i="6"/>
  <c r="B1720" i="1"/>
  <c r="A1716"/>
  <c r="A1419"/>
  <c r="G1872" i="6"/>
  <c r="J1872"/>
  <c r="S1323"/>
  <c r="E1323" s="1"/>
  <c r="F1323" i="1" s="1"/>
  <c r="C1467" i="6"/>
  <c r="C1467" i="1" s="1"/>
  <c r="C1469" i="6"/>
  <c r="C1469" i="1" s="1"/>
  <c r="A1175"/>
  <c r="A1529"/>
  <c r="G747" i="6"/>
  <c r="J747"/>
  <c r="C1513"/>
  <c r="C1513" i="1" s="1"/>
  <c r="C2196" i="6"/>
  <c r="C2196" i="1" s="1"/>
  <c r="A1714"/>
  <c r="G2024" i="6"/>
  <c r="J2024"/>
  <c r="G1392"/>
  <c r="J1392"/>
  <c r="B1145" i="1"/>
  <c r="S1208" i="6"/>
  <c r="C1952"/>
  <c r="C1952" i="1" s="1"/>
  <c r="C1272" i="6"/>
  <c r="C1272" i="1" s="1"/>
  <c r="A1966"/>
  <c r="B2010"/>
  <c r="C1846" i="6"/>
  <c r="C1846" i="1" s="1"/>
  <c r="S1546" i="6"/>
  <c r="B1926" i="1"/>
  <c r="J1372" i="6"/>
  <c r="G1372"/>
  <c r="J1374"/>
  <c r="G1374"/>
  <c r="G1812"/>
  <c r="J1812"/>
  <c r="A1228" i="1"/>
  <c r="C1299" i="6"/>
  <c r="C1299" i="1" s="1"/>
  <c r="S431" i="6"/>
  <c r="S1918"/>
  <c r="C1322"/>
  <c r="C1322" i="1" s="1"/>
  <c r="S2112" i="6"/>
  <c r="C1459"/>
  <c r="C1459" i="1" s="1"/>
  <c r="S1573" i="6"/>
  <c r="A931" i="1"/>
  <c r="S1742" i="6"/>
  <c r="B1784" i="1"/>
  <c r="C1544" i="6"/>
  <c r="C1544" i="1" s="1"/>
  <c r="A1818"/>
  <c r="B1352"/>
  <c r="B1472"/>
  <c r="B997"/>
  <c r="C1577" i="6"/>
  <c r="C1577" i="1" s="1"/>
  <c r="A1650"/>
  <c r="G2056" i="6"/>
  <c r="J2056"/>
  <c r="S1516"/>
  <c r="B953" i="1"/>
  <c r="A839"/>
  <c r="B1117"/>
  <c r="B1451"/>
  <c r="A1553"/>
  <c r="C1824" i="6"/>
  <c r="C1824" i="1" s="1"/>
  <c r="A1224"/>
  <c r="S2032" i="6"/>
  <c r="A1444" i="1"/>
  <c r="B841"/>
  <c r="B1199"/>
  <c r="A1956"/>
  <c r="A2146"/>
  <c r="G1420" i="6"/>
  <c r="J1420"/>
  <c r="S2088"/>
  <c r="A1445" i="1"/>
  <c r="A1199"/>
  <c r="S1263" i="6"/>
  <c r="E1263" s="1"/>
  <c r="F1263" i="1" s="1"/>
  <c r="B1862"/>
  <c r="B1998"/>
  <c r="A1626"/>
  <c r="A2068"/>
  <c r="S1878" i="6"/>
  <c r="C1804"/>
  <c r="C1804" i="1" s="1"/>
  <c r="S2086" i="6"/>
  <c r="A1730" i="1"/>
  <c r="S1477" i="6"/>
  <c r="S1702"/>
  <c r="A1276" i="1"/>
  <c r="B1423"/>
  <c r="C1694" i="6"/>
  <c r="C1694" i="1" s="1"/>
  <c r="B2146"/>
  <c r="A2196"/>
  <c r="C1549" i="6"/>
  <c r="C1549" i="1" s="1"/>
  <c r="S1382" i="6"/>
  <c r="G1477"/>
  <c r="J1477"/>
  <c r="B497" i="1"/>
  <c r="B1952"/>
  <c r="A1648"/>
  <c r="B2034"/>
  <c r="C1325" i="6"/>
  <c r="C1325" i="1" s="1"/>
  <c r="A1015"/>
  <c r="B1242"/>
  <c r="C1397" i="6"/>
  <c r="C1397" i="1" s="1"/>
  <c r="A1850"/>
  <c r="J1968" i="6"/>
  <c r="G1968"/>
  <c r="G1384"/>
  <c r="J1384"/>
  <c r="C1260"/>
  <c r="C1260" i="1" s="1"/>
  <c r="G2188" i="6"/>
  <c r="J2188"/>
  <c r="A1880" i="1"/>
  <c r="J2120" i="6"/>
  <c r="G2120"/>
  <c r="C1069"/>
  <c r="C1069" i="1" s="1"/>
  <c r="S1481" i="6"/>
  <c r="J1564"/>
  <c r="G1564"/>
  <c r="S2124"/>
  <c r="G1610"/>
  <c r="J1610"/>
  <c r="B921" i="1"/>
  <c r="C1814" i="6"/>
  <c r="C1814" i="1" s="1"/>
  <c r="B1810"/>
  <c r="S1816" i="6"/>
  <c r="C1964"/>
  <c r="C1964" i="1" s="1"/>
  <c r="J1524" i="6"/>
  <c r="G1524"/>
  <c r="S1365"/>
  <c r="E1365" s="1"/>
  <c r="F1365" i="1" s="1"/>
  <c r="S2102" i="6"/>
  <c r="A1778" i="1"/>
  <c r="A1420"/>
  <c r="S1446" i="6"/>
  <c r="C1539"/>
  <c r="C1539" i="1" s="1"/>
  <c r="G1860" i="6"/>
  <c r="J1860"/>
  <c r="G1548"/>
  <c r="J1548"/>
  <c r="G1448"/>
  <c r="J1448"/>
  <c r="S681"/>
  <c r="E681" s="1"/>
  <c r="F681" i="1" s="1"/>
  <c r="J1049" i="6"/>
  <c r="G1049"/>
  <c r="A1656" i="1"/>
  <c r="J1708" i="6"/>
  <c r="G1708"/>
  <c r="B1483" i="1"/>
  <c r="A1252"/>
  <c r="B1380"/>
  <c r="S989" i="6"/>
  <c r="B1203" i="1"/>
  <c r="B2064"/>
  <c r="C1547" i="6"/>
  <c r="C1547" i="1" s="1"/>
  <c r="J679" i="6"/>
  <c r="G679"/>
  <c r="J921"/>
  <c r="G921"/>
  <c r="C1246"/>
  <c r="C1246" i="1" s="1"/>
  <c r="C1151" i="6"/>
  <c r="C1151" i="1" s="1"/>
  <c r="G1350" i="6"/>
  <c r="J1350"/>
  <c r="G1129"/>
  <c r="J1129"/>
  <c r="S1214"/>
  <c r="A843" i="1"/>
  <c r="A1287"/>
  <c r="B1428"/>
  <c r="B1191"/>
  <c r="G429" i="6"/>
  <c r="J429"/>
  <c r="G1087"/>
  <c r="J1087"/>
  <c r="A1447" i="1"/>
  <c r="S1521" i="6"/>
  <c r="E1521" s="1"/>
  <c r="F1521" i="1" s="1"/>
  <c r="A883"/>
  <c r="A1329"/>
  <c r="A1523"/>
  <c r="G1031" i="6"/>
  <c r="J1031"/>
  <c r="A928" i="1"/>
  <c r="S1016" i="6"/>
  <c r="B1308" i="1"/>
  <c r="A874"/>
  <c r="A817"/>
  <c r="C1335" i="6"/>
  <c r="C1335" i="1" s="1"/>
  <c r="S1343" i="6"/>
  <c r="S1555"/>
  <c r="A753" i="1"/>
  <c r="A1089"/>
  <c r="A1205"/>
  <c r="S1045" i="6"/>
  <c r="S1228"/>
  <c r="B1557" i="1"/>
  <c r="A1483"/>
  <c r="B1162"/>
  <c r="C1502" i="6"/>
  <c r="C1502" i="1" s="1"/>
  <c r="S1401" i="6"/>
  <c r="E1401" s="1"/>
  <c r="F1401" i="1" s="1"/>
  <c r="C1109" i="6"/>
  <c r="C1109" i="1" s="1"/>
  <c r="J453" i="6"/>
  <c r="G453"/>
  <c r="B517" i="1"/>
  <c r="B429"/>
  <c r="S1294" i="6"/>
  <c r="S1345"/>
  <c r="A1246" i="1"/>
  <c r="B745"/>
  <c r="C1135" i="6"/>
  <c r="C1135" i="1" s="1"/>
  <c r="C1071" i="6"/>
  <c r="C1071" i="1" s="1"/>
  <c r="B1313"/>
  <c r="A1213"/>
  <c r="A1290"/>
  <c r="S1273" i="6"/>
  <c r="C735"/>
  <c r="C735" i="1" s="1"/>
  <c r="B258"/>
  <c r="J953" i="6"/>
  <c r="G953"/>
  <c r="A629" i="1"/>
  <c r="C1254" i="6"/>
  <c r="C1254" i="1" s="1"/>
  <c r="C1167" i="6"/>
  <c r="C1167" i="1" s="1"/>
  <c r="C1244" i="6"/>
  <c r="C1244" i="1" s="1"/>
  <c r="A1547"/>
  <c r="S1229" i="6"/>
  <c r="C2024"/>
  <c r="C2024" i="1" s="1"/>
  <c r="J1880" i="6"/>
  <c r="G1880"/>
  <c r="G1248"/>
  <c r="J1248"/>
  <c r="J1305"/>
  <c r="G1305"/>
  <c r="S1444"/>
  <c r="J1828"/>
  <c r="G1828"/>
  <c r="B1246" i="1"/>
  <c r="S1187" i="6"/>
  <c r="S1710"/>
  <c r="J1760"/>
  <c r="G1760"/>
  <c r="C1342"/>
  <c r="C1342" i="1" s="1"/>
  <c r="S1910" i="6"/>
  <c r="J653"/>
  <c r="G653"/>
  <c r="A1520" i="1"/>
  <c r="B1848"/>
  <c r="A1266"/>
  <c r="S1870" i="6"/>
  <c r="C1471"/>
  <c r="C1471" i="1" s="1"/>
  <c r="G2184" i="6"/>
  <c r="J2184"/>
  <c r="B1565" i="1"/>
  <c r="C1838" i="6"/>
  <c r="C1838" i="1" s="1"/>
  <c r="S1488" i="6"/>
  <c r="C1400"/>
  <c r="C1400" i="1" s="1"/>
  <c r="J1620" i="6"/>
  <c r="G1620"/>
  <c r="B1439" i="1"/>
  <c r="G1256" i="6"/>
  <c r="J1256"/>
  <c r="S1363"/>
  <c r="G1274"/>
  <c r="J1274"/>
  <c r="C615"/>
  <c r="C615" i="1" s="1"/>
  <c r="B1808"/>
  <c r="S1820" i="6"/>
  <c r="J1193"/>
  <c r="G1193"/>
  <c r="J1960"/>
  <c r="G1960"/>
  <c r="C1517"/>
  <c r="C1517" i="1" s="1"/>
  <c r="A1041"/>
  <c r="C1401" i="6"/>
  <c r="C1401" i="1" s="1"/>
  <c r="B1672"/>
  <c r="B1658"/>
  <c r="C1303" i="6"/>
  <c r="C1303" i="1" s="1"/>
  <c r="J1824" i="6"/>
  <c r="G1824"/>
  <c r="S1407"/>
  <c r="E1407" s="1"/>
  <c r="F1407" i="1" s="1"/>
  <c r="A575"/>
  <c r="G1343" i="6"/>
  <c r="J1343"/>
  <c r="A1350" i="1"/>
  <c r="A1666"/>
  <c r="J1976" i="6"/>
  <c r="G1976"/>
  <c r="J1296"/>
  <c r="G1296"/>
  <c r="J1385"/>
  <c r="G1385"/>
  <c r="S1532"/>
  <c r="G749"/>
  <c r="J749"/>
  <c r="G635"/>
  <c r="J635"/>
  <c r="B1342" i="1"/>
  <c r="S1766" i="6"/>
  <c r="S1243"/>
  <c r="J1904"/>
  <c r="G1904"/>
  <c r="A801" i="1"/>
  <c r="A881"/>
  <c r="S1966" i="6"/>
  <c r="A1530" i="1"/>
  <c r="B1992"/>
  <c r="G1206" i="6"/>
  <c r="J1206"/>
  <c r="G999"/>
  <c r="J999"/>
  <c r="S1926"/>
  <c r="C1418"/>
  <c r="C1418" i="1" s="1"/>
  <c r="A1646"/>
  <c r="S713" i="6"/>
  <c r="G1250"/>
  <c r="J1250"/>
  <c r="C1886"/>
  <c r="C1886" i="1" s="1"/>
  <c r="C1472" i="6"/>
  <c r="C1472" i="1" s="1"/>
  <c r="B1555"/>
  <c r="G1304" i="6"/>
  <c r="J1304"/>
  <c r="G1406"/>
  <c r="J1406"/>
  <c r="C1429"/>
  <c r="C1429" i="1" s="1"/>
  <c r="G1033" i="6"/>
  <c r="J1033"/>
  <c r="C649"/>
  <c r="C649" i="1" s="1"/>
  <c r="C1481" i="6"/>
  <c r="C1481" i="1" s="1"/>
  <c r="B1856"/>
  <c r="B1878"/>
  <c r="B1572"/>
  <c r="G1292" i="6"/>
  <c r="J1292"/>
  <c r="J2008"/>
  <c r="G2008"/>
  <c r="J585"/>
  <c r="G585"/>
  <c r="A1282" i="1"/>
  <c r="G1210" i="6"/>
  <c r="J1210"/>
  <c r="B2008" i="1"/>
  <c r="S2060" i="6"/>
  <c r="S1347"/>
  <c r="E1347" s="1"/>
  <c r="F1347" i="1" s="1"/>
  <c r="J2160" i="6"/>
  <c r="G2160"/>
  <c r="S1165"/>
  <c r="C1273"/>
  <c r="C1273" i="1" s="1"/>
  <c r="G222" i="6"/>
  <c r="J222"/>
  <c r="B1872" i="1"/>
  <c r="J1602" i="6"/>
  <c r="G1602"/>
  <c r="A2050" i="1"/>
  <c r="A1708"/>
  <c r="G1382" i="6"/>
  <c r="J1382"/>
  <c r="A1586" i="1"/>
  <c r="B1568"/>
  <c r="C1207" i="6"/>
  <c r="C1207" i="1" s="1"/>
  <c r="B1966"/>
  <c r="C2216" i="6"/>
  <c r="C2216" i="1" s="1"/>
  <c r="G1408" i="6"/>
  <c r="J1408"/>
  <c r="B673" i="1"/>
  <c r="C687" i="6"/>
  <c r="C687" i="1" s="1"/>
  <c r="A1580"/>
  <c r="B1954"/>
  <c r="A1598"/>
  <c r="G565" i="6"/>
  <c r="J565"/>
  <c r="C2100"/>
  <c r="C2100" i="1" s="1"/>
  <c r="C1571" i="6"/>
  <c r="C1571" i="1" s="1"/>
  <c r="S2030" i="6"/>
  <c r="B1742" i="1"/>
  <c r="B2072"/>
  <c r="A1792"/>
  <c r="A1832"/>
  <c r="C1485" i="6"/>
  <c r="C1485" i="1" s="1"/>
  <c r="S323" i="6"/>
  <c r="E323" s="1"/>
  <c r="F323" i="1" s="1"/>
  <c r="S1507" i="6"/>
  <c r="G1504"/>
  <c r="J1504"/>
  <c r="B1904" i="1"/>
  <c r="C1264" i="6"/>
  <c r="C1264" i="1" s="1"/>
  <c r="A1938"/>
  <c r="S1626" i="6"/>
  <c r="G1262"/>
  <c r="J1262"/>
  <c r="J1318"/>
  <c r="G1318"/>
  <c r="G833"/>
  <c r="J833"/>
  <c r="C1784"/>
  <c r="C1784" i="1" s="1"/>
  <c r="G1449" i="6"/>
  <c r="J1449"/>
  <c r="A1455" i="1"/>
  <c r="A1362"/>
  <c r="A1001"/>
  <c r="B1583"/>
  <c r="S1764" i="6"/>
  <c r="J1736"/>
  <c r="G1736"/>
  <c r="A1404" i="1"/>
  <c r="J759" i="6"/>
  <c r="G759"/>
  <c r="S1302"/>
  <c r="C1238"/>
  <c r="C1238" i="1" s="1"/>
  <c r="G1724" i="6"/>
  <c r="J1724"/>
  <c r="C1902"/>
  <c r="C1902" i="1" s="1"/>
  <c r="A2074"/>
  <c r="B1277"/>
  <c r="A1724"/>
  <c r="S1672" i="6"/>
  <c r="S971"/>
  <c r="C2052"/>
  <c r="C2052" i="1" s="1"/>
  <c r="C1447" i="6"/>
  <c r="C1447" i="1" s="1"/>
  <c r="S2046" i="6"/>
  <c r="S1630"/>
  <c r="G1456"/>
  <c r="J1456"/>
  <c r="C1579"/>
  <c r="C1579" i="1" s="1"/>
  <c r="J1852" i="6"/>
  <c r="G1852"/>
  <c r="J1892"/>
  <c r="G1892"/>
  <c r="C1362"/>
  <c r="C1362" i="1" s="1"/>
  <c r="S1808" i="6"/>
  <c r="A1220" i="1"/>
  <c r="C1308" i="6"/>
  <c r="C1308" i="1" s="1"/>
  <c r="S399" i="6"/>
  <c r="B1994" i="1"/>
  <c r="S1598" i="6"/>
  <c r="A1640" i="1"/>
  <c r="G1567" i="6"/>
  <c r="J1567"/>
  <c r="S1013"/>
  <c r="B1816" i="1"/>
  <c r="A2138"/>
  <c r="B1870"/>
  <c r="A1560"/>
  <c r="J1502" i="6"/>
  <c r="G1502"/>
  <c r="C1415"/>
  <c r="C1415" i="1" s="1"/>
  <c r="C1908" i="6"/>
  <c r="C1908" i="1" s="1"/>
  <c r="A1457"/>
  <c r="J1488" i="6"/>
  <c r="G1488"/>
  <c r="S1414"/>
  <c r="A1429" i="1"/>
  <c r="C1958" i="6"/>
  <c r="C1958" i="1" s="1"/>
  <c r="B1982"/>
  <c r="S2160" i="6"/>
  <c r="C1234"/>
  <c r="C1234" i="1" s="1"/>
  <c r="A898"/>
  <c r="B2222"/>
  <c r="G1992" i="6"/>
  <c r="J1992"/>
  <c r="S491"/>
  <c r="S1686"/>
  <c r="A1236" i="1"/>
  <c r="C1774" i="6"/>
  <c r="C1774" i="1" s="1"/>
  <c r="A1752"/>
  <c r="S1720" i="6"/>
  <c r="A1565" i="1"/>
  <c r="S1296" i="6"/>
  <c r="A1606" i="1"/>
  <c r="B1440"/>
  <c r="A1746"/>
  <c r="A1388"/>
  <c r="B1386"/>
  <c r="S1534" i="6"/>
  <c r="A1898" i="1"/>
  <c r="S1541" i="6"/>
  <c r="C1398"/>
  <c r="C1398" i="1" s="1"/>
  <c r="B1281"/>
  <c r="A1212"/>
  <c r="A781"/>
  <c r="G1355" i="6"/>
  <c r="J1355"/>
  <c r="B771" i="1"/>
  <c r="A1573"/>
  <c r="G1179" i="6"/>
  <c r="J1179"/>
  <c r="B1272" i="1"/>
  <c r="S811" i="6"/>
  <c r="S1277"/>
  <c r="S499"/>
  <c r="C1431"/>
  <c r="C1431" i="1" s="1"/>
  <c r="S1019" i="6"/>
  <c r="C495"/>
  <c r="C495" i="1" s="1"/>
  <c r="S633" i="6"/>
  <c r="E633" s="1"/>
  <c r="F633" i="1" s="1"/>
  <c r="J970" i="6"/>
  <c r="G970"/>
  <c r="C1369"/>
  <c r="C1369" i="1" s="1"/>
  <c r="B1314"/>
  <c r="G1579" i="6"/>
  <c r="J1579"/>
  <c r="S1107"/>
  <c r="E1107" s="1"/>
  <c r="F1107" i="1" s="1"/>
  <c r="S1551" i="6"/>
  <c r="E1551" s="1"/>
  <c r="F1551" i="1" s="1"/>
  <c r="C1300" i="6"/>
  <c r="C1300" i="1" s="1"/>
  <c r="S459" i="6"/>
  <c r="E459" s="1"/>
  <c r="F459" i="1" s="1"/>
  <c r="B1468"/>
  <c r="S1523" i="6"/>
  <c r="A975" i="1"/>
  <c r="J1114" i="6"/>
  <c r="G1114"/>
  <c r="G1313"/>
  <c r="J1313"/>
  <c r="C849"/>
  <c r="C849" i="1" s="1"/>
  <c r="B869"/>
  <c r="B715"/>
  <c r="S367" i="6"/>
  <c r="E367" s="1"/>
  <c r="F367" i="1" s="1"/>
  <c r="S1084" i="6"/>
  <c r="S704"/>
  <c r="A1358" i="1"/>
  <c r="C1445" i="6"/>
  <c r="C1445" i="1" s="1"/>
  <c r="G1113" i="6"/>
  <c r="J1113"/>
  <c r="B793" i="1"/>
  <c r="C1302" i="6"/>
  <c r="C1302" i="1" s="1"/>
  <c r="B1059"/>
  <c r="B955"/>
  <c r="C925" i="6"/>
  <c r="C925" i="1" s="1"/>
  <c r="S1326" i="6"/>
  <c r="C1355"/>
  <c r="C1355" i="1" s="1"/>
  <c r="G1354" i="6"/>
  <c r="J1354"/>
  <c r="A1453" i="1"/>
  <c r="B1492"/>
  <c r="S657" i="6"/>
  <c r="E657" s="1"/>
  <c r="F657" i="1" s="1"/>
  <c r="J501" i="6"/>
  <c r="G501"/>
  <c r="B1239" i="1"/>
  <c r="A1543"/>
  <c r="A1027"/>
  <c r="A1579"/>
  <c r="B1211"/>
  <c r="G1447" i="6"/>
  <c r="J1447"/>
  <c r="A1467" i="1"/>
  <c r="S467" i="6"/>
  <c r="C1089"/>
  <c r="C1089" i="1" s="1"/>
  <c r="B657"/>
  <c r="J902" i="6"/>
  <c r="G902"/>
  <c r="C1003"/>
  <c r="C1003" i="1" s="1"/>
  <c r="S1260" i="6"/>
  <c r="S1222"/>
  <c r="A1531" i="1"/>
  <c r="S843" i="6"/>
  <c r="E843" s="1"/>
  <c r="F843" i="1" s="1"/>
  <c r="S1293" i="6"/>
  <c r="E1293" s="1"/>
  <c r="F1293" i="1" s="1"/>
  <c r="J1311" i="6"/>
  <c r="G1311"/>
  <c r="B703" i="1"/>
  <c r="S641" i="6"/>
  <c r="A669" i="1"/>
  <c r="A1143"/>
  <c r="S1304" i="6"/>
  <c r="B1385" i="1"/>
  <c r="S2016" i="6"/>
  <c r="J1378"/>
  <c r="G1378"/>
  <c r="G1339"/>
  <c r="J1339"/>
  <c r="A1283" i="1"/>
  <c r="G1848" i="6"/>
  <c r="J1848"/>
  <c r="G1309"/>
  <c r="J1309"/>
  <c r="C1095"/>
  <c r="C1095" i="1" s="1"/>
  <c r="S1974" i="6"/>
  <c r="A1473" i="1"/>
  <c r="A649"/>
  <c r="C1218" i="6"/>
  <c r="C1218" i="1" s="1"/>
  <c r="B1666"/>
  <c r="G1081" i="6"/>
  <c r="J1081"/>
  <c r="A755" i="1"/>
  <c r="J2148" i="6"/>
  <c r="G2148"/>
  <c r="S1200"/>
  <c r="B1286" i="1"/>
  <c r="C1900" i="6"/>
  <c r="C1900" i="1" s="1"/>
  <c r="A1352"/>
  <c r="S2096" i="6"/>
  <c r="A1508" i="1"/>
  <c r="S1317" i="6"/>
  <c r="E1317" s="1"/>
  <c r="F1317" i="1" s="1"/>
  <c r="S923" i="6"/>
  <c r="B1244" i="1"/>
  <c r="B1217"/>
  <c r="J1996" i="6"/>
  <c r="G1996"/>
  <c r="G2036"/>
  <c r="J2036"/>
  <c r="S1928"/>
  <c r="A1340" i="1"/>
  <c r="S771" i="6"/>
  <c r="E771" s="1"/>
  <c r="F771" i="1" s="1"/>
  <c r="A1025"/>
  <c r="B1175"/>
  <c r="B2104"/>
  <c r="B1830"/>
  <c r="A2216"/>
  <c r="C1583" i="6"/>
  <c r="C1583" i="1" s="1"/>
  <c r="S1245" i="6"/>
  <c r="E1245" s="1"/>
  <c r="F1245" i="1" s="1"/>
  <c r="C1222" i="6"/>
  <c r="C1222" i="1" s="1"/>
  <c r="A1117"/>
  <c r="G1561" i="6"/>
  <c r="J1561"/>
  <c r="C1458"/>
  <c r="C1458" i="1" s="1"/>
  <c r="S1179" i="6"/>
  <c r="E1179" s="1"/>
  <c r="F1179" i="1" s="1"/>
  <c r="B1359"/>
  <c r="S1400" i="6"/>
  <c r="A1331" i="1"/>
  <c r="C1248" i="6"/>
  <c r="C1248" i="1" s="1"/>
  <c r="G1093" i="6"/>
  <c r="J1093"/>
  <c r="A1860" i="1"/>
  <c r="S2038" i="6"/>
  <c r="J1416"/>
  <c r="G1416"/>
  <c r="B2174" i="1"/>
  <c r="G1397" i="6"/>
  <c r="J1397"/>
  <c r="G1896"/>
  <c r="J1896"/>
  <c r="C1868"/>
  <c r="C1868" i="1" s="1"/>
  <c r="A1448"/>
  <c r="C1575" i="6"/>
  <c r="C1575" i="1" s="1"/>
  <c r="C1452" i="6"/>
  <c r="C1452" i="1" s="1"/>
  <c r="S733" i="6"/>
  <c r="B1712" i="1"/>
  <c r="C1399" i="6"/>
  <c r="C1399" i="1" s="1"/>
  <c r="A1274"/>
  <c r="B1864"/>
  <c r="J1308" i="6"/>
  <c r="G1308"/>
  <c r="G1429"/>
  <c r="J1429"/>
  <c r="C1296"/>
  <c r="C1296" i="1" s="1"/>
  <c r="G1642" i="6"/>
  <c r="J1642"/>
  <c r="S1275"/>
  <c r="E1275" s="1"/>
  <c r="F1275" i="1" s="1"/>
  <c r="A1587"/>
  <c r="G1390" i="6"/>
  <c r="J1390"/>
  <c r="G1454"/>
  <c r="J1454"/>
  <c r="C1257"/>
  <c r="C1257" i="1" s="1"/>
  <c r="S1253" i="6"/>
  <c r="G278"/>
  <c r="J278"/>
  <c r="A1301" i="1"/>
  <c r="S1157" i="6"/>
  <c r="S1364"/>
  <c r="A1418" i="1"/>
  <c r="C1239" i="6"/>
  <c r="C1239" i="1" s="1"/>
  <c r="B1276"/>
  <c r="S882" i="6"/>
  <c r="S875"/>
  <c r="S1309"/>
  <c r="B1321" i="1"/>
  <c r="A783"/>
  <c r="S891" i="6"/>
  <c r="E891" s="1"/>
  <c r="F891" i="1" s="1"/>
  <c r="G1417" i="6"/>
  <c r="J1417"/>
  <c r="S941"/>
  <c r="A947" i="1"/>
  <c r="C715" i="6"/>
  <c r="C715" i="1" s="1"/>
  <c r="A828"/>
  <c r="S988" i="6"/>
  <c r="B385" i="1"/>
  <c r="A873"/>
  <c r="S909" i="6"/>
  <c r="E909" s="1"/>
  <c r="F909" i="1" s="1"/>
  <c r="A1361"/>
  <c r="C1155" i="6"/>
  <c r="C1155" i="1" s="1"/>
  <c r="B373"/>
  <c r="S745" i="6"/>
  <c r="B1464" i="1"/>
  <c r="C1468" i="6"/>
  <c r="C1468" i="1" s="1"/>
  <c r="A645"/>
  <c r="B829"/>
  <c r="A1513"/>
  <c r="G1249" i="6"/>
  <c r="J1249"/>
  <c r="C1250"/>
  <c r="C1250" i="1" s="1"/>
  <c r="S667" i="6"/>
  <c r="C781"/>
  <c r="C781" i="1" s="1"/>
  <c r="B857"/>
  <c r="C1318" i="6"/>
  <c r="C1318" i="1" s="1"/>
  <c r="S148" i="6"/>
  <c r="C797"/>
  <c r="C797" i="1" s="1"/>
  <c r="S1246" i="6"/>
  <c r="A939" i="1"/>
  <c r="A602"/>
  <c r="A563"/>
  <c r="S615" i="6"/>
  <c r="E615" s="1"/>
  <c r="F615" i="1" s="1"/>
  <c r="A779"/>
  <c r="S637" i="6"/>
  <c r="G890"/>
  <c r="J890"/>
  <c r="J761"/>
  <c r="G761"/>
  <c r="B469" i="1"/>
  <c r="A1073"/>
  <c r="A1262"/>
  <c r="S1055" i="6"/>
  <c r="A1317" i="1"/>
  <c r="G699" i="6"/>
  <c r="J699"/>
  <c r="S1276"/>
  <c r="S1254"/>
  <c r="A717" i="1"/>
  <c r="A1541"/>
  <c r="S1493" i="6"/>
  <c r="A1575" i="1"/>
  <c r="A1075"/>
  <c r="B2200"/>
  <c r="C1594" i="6"/>
  <c r="C1594" i="1" s="1"/>
  <c r="C1996" i="6"/>
  <c r="C1996" i="1" s="1"/>
  <c r="J1367" i="6"/>
  <c r="G1367"/>
  <c r="A749" i="1"/>
  <c r="C1548" i="6"/>
  <c r="C1548" i="1" s="1"/>
  <c r="B2112"/>
  <c r="S1724" i="6"/>
  <c r="A1996" i="1"/>
  <c r="C625" i="6"/>
  <c r="C625" i="1" s="1"/>
  <c r="A555"/>
  <c r="G1375" i="6"/>
  <c r="J1375"/>
  <c r="C1836"/>
  <c r="C1836" i="1" s="1"/>
  <c r="A1870"/>
  <c r="B1894"/>
  <c r="C1726" i="6"/>
  <c r="C1726" i="1" s="1"/>
  <c r="S2116" i="6"/>
  <c r="A1480" i="1"/>
  <c r="B1247"/>
  <c r="C1926" i="6"/>
  <c r="C1926" i="1" s="1"/>
  <c r="J1668" i="6"/>
  <c r="G1668"/>
  <c r="S2204"/>
  <c r="B1265" i="1"/>
  <c r="S1806" i="6"/>
  <c r="C1465"/>
  <c r="C1465" i="1" s="1"/>
  <c r="G2000" i="6"/>
  <c r="J2000"/>
  <c r="A511" i="1"/>
  <c r="C1894" i="6"/>
  <c r="C1894" i="1" s="1"/>
  <c r="B2090"/>
  <c r="C1405" i="6"/>
  <c r="C1405" i="1" s="1"/>
  <c r="A354"/>
  <c r="C1984" i="6"/>
  <c r="C1984" i="1" s="1"/>
  <c r="B1976"/>
  <c r="B2022"/>
  <c r="C1728" i="6"/>
  <c r="C1728" i="1" s="1"/>
  <c r="G2128" i="6"/>
  <c r="J2128"/>
  <c r="S1195"/>
  <c r="C1393"/>
  <c r="C1393" i="1" s="1"/>
  <c r="A1365"/>
  <c r="S1139" i="6"/>
  <c r="A1772" i="1"/>
  <c r="B1238"/>
  <c r="G1492" i="6"/>
  <c r="J1492"/>
  <c r="C1191"/>
  <c r="C1191" i="1" s="1"/>
  <c r="S1269" i="6"/>
  <c r="E1269" s="1"/>
  <c r="F1269" i="1" s="1"/>
  <c r="S1271" i="6"/>
  <c r="A1254" i="1"/>
  <c r="G1660" i="6"/>
  <c r="J1660"/>
  <c r="G1303"/>
  <c r="J1303"/>
  <c r="B1435" i="1"/>
  <c r="B1351"/>
  <c r="B1183"/>
  <c r="B1009"/>
  <c r="B2160"/>
  <c r="A1840"/>
  <c r="S2052" i="6"/>
  <c r="B1189" i="1"/>
  <c r="C1421" i="6"/>
  <c r="C1421" i="1" s="1"/>
  <c r="B1453"/>
  <c r="B1499"/>
  <c r="A1918"/>
  <c r="A1952"/>
  <c r="C1782" i="6"/>
  <c r="C1782" i="1" s="1"/>
  <c r="A2184"/>
  <c r="B1754"/>
  <c r="A1506"/>
  <c r="B1463"/>
  <c r="S1357" i="6"/>
  <c r="G286"/>
  <c r="J286"/>
  <c r="S1862"/>
  <c r="J2144"/>
  <c r="G2144"/>
  <c r="C1950"/>
  <c r="C1950" i="1" s="1"/>
  <c r="S761" i="6"/>
  <c r="B2024" i="1"/>
  <c r="A2080"/>
  <c r="C1443" i="6"/>
  <c r="C1443" i="1" s="1"/>
  <c r="J2176" i="6"/>
  <c r="G2176"/>
  <c r="C1434"/>
  <c r="C1434" i="1" s="1"/>
  <c r="A1181"/>
  <c r="B1549"/>
  <c r="B1339"/>
  <c r="B8"/>
  <c r="B1334"/>
  <c r="C1586" i="6"/>
  <c r="C1586" i="1" s="1"/>
  <c r="C1558" i="6"/>
  <c r="C1558" i="1" s="1"/>
  <c r="A1522"/>
  <c r="A1244"/>
  <c r="S1381" i="6"/>
  <c r="S1396"/>
  <c r="A1754" i="1"/>
  <c r="A1756"/>
  <c r="S1696" i="6"/>
  <c r="A1396" i="1"/>
  <c r="S1247" i="6"/>
  <c r="C1511"/>
  <c r="C1511" i="1" s="1"/>
  <c r="S1656" i="6"/>
  <c r="G1437"/>
  <c r="J1437"/>
  <c r="C1560"/>
  <c r="C1560" i="1" s="1"/>
  <c r="B2196"/>
  <c r="B1588"/>
  <c r="C1466" i="6"/>
  <c r="C1466" i="1" s="1"/>
  <c r="J1444" i="6"/>
  <c r="G1444"/>
  <c r="C2128"/>
  <c r="C2128" i="1" s="1"/>
  <c r="A1930"/>
  <c r="S1872" i="6"/>
  <c r="B881" i="1"/>
  <c r="S1678" i="6"/>
  <c r="G1704"/>
  <c r="J1704"/>
  <c r="C1557"/>
  <c r="C1557" i="1" s="1"/>
  <c r="B1487"/>
  <c r="G2100" i="6"/>
  <c r="J2100"/>
  <c r="C1880"/>
  <c r="C1880" i="1" s="1"/>
  <c r="G1189" i="6"/>
  <c r="J1189"/>
  <c r="G1495"/>
  <c r="J1495"/>
  <c r="C1662"/>
  <c r="C1662" i="1" s="1"/>
  <c r="C1566" i="6"/>
  <c r="C1566" i="1" s="1"/>
  <c r="C2140" i="6"/>
  <c r="C2140" i="1" s="1"/>
  <c r="J1312" i="6"/>
  <c r="G1312"/>
  <c r="A1479" i="1"/>
  <c r="C1567" i="6"/>
  <c r="C1567" i="1" s="1"/>
  <c r="G2180" i="6"/>
  <c r="J2180"/>
  <c r="A1256" i="1"/>
  <c r="S1760" i="6"/>
  <c r="A1569" i="1"/>
  <c r="J1251" i="6"/>
  <c r="G1251"/>
  <c r="A491" i="1"/>
  <c r="B978"/>
  <c r="A1542"/>
  <c r="C1582" i="6"/>
  <c r="C1582" i="1" s="1"/>
  <c r="G695" i="6"/>
  <c r="J695"/>
  <c r="B2056" i="1"/>
  <c r="C1520" i="6"/>
  <c r="C1520" i="1" s="1"/>
  <c r="A2090"/>
  <c r="S1812" i="6"/>
  <c r="C1271"/>
  <c r="C1271" i="1" s="1"/>
  <c r="G1258" i="6"/>
  <c r="J1258"/>
  <c r="G1940"/>
  <c r="J1940"/>
  <c r="B1200" i="1"/>
  <c r="C1307" i="6"/>
  <c r="C1307" i="1" s="1"/>
  <c r="J1581" i="6"/>
  <c r="G1581"/>
  <c r="B1534" i="1"/>
  <c r="C1732" i="6"/>
  <c r="C1732" i="1" s="1"/>
  <c r="C1351" i="6"/>
  <c r="C1351" i="1" s="1"/>
  <c r="G2052" i="6"/>
  <c r="J2052"/>
  <c r="A2100" i="1"/>
  <c r="G2192" i="6"/>
  <c r="J2192"/>
  <c r="B1602" i="1"/>
  <c r="C1654" i="6"/>
  <c r="C1654" i="1" s="1"/>
  <c r="C1542" i="6"/>
  <c r="C1542" i="1" s="1"/>
  <c r="C2092" i="6"/>
  <c r="C2092" i="1" s="1"/>
  <c r="J1272" i="6"/>
  <c r="G1272"/>
  <c r="A1344" i="1"/>
  <c r="B1398"/>
  <c r="J1752" i="6"/>
  <c r="G1752"/>
  <c r="S1484"/>
  <c r="C2156"/>
  <c r="C2156" i="1" s="1"/>
  <c r="C1860" i="6"/>
  <c r="C1860" i="1" s="1"/>
  <c r="G1577" i="6"/>
  <c r="J1577"/>
  <c r="S1552"/>
  <c r="J1696"/>
  <c r="G1696"/>
  <c r="A1426" i="1"/>
  <c r="S1340" i="6"/>
  <c r="J933"/>
  <c r="G933"/>
  <c r="S1440"/>
  <c r="B1526" i="1"/>
  <c r="S2216" i="6"/>
  <c r="C1327"/>
  <c r="C1327" i="1" s="1"/>
  <c r="A1439"/>
  <c r="J1467" i="6"/>
  <c r="G1467"/>
  <c r="A2176" i="1"/>
  <c r="S1792" i="6"/>
  <c r="B1225" i="1"/>
  <c r="C1581" i="6"/>
  <c r="C1581" i="1" s="1"/>
  <c r="B1051"/>
  <c r="A1031"/>
  <c r="B1968"/>
  <c r="C1200" i="6"/>
  <c r="C1200" i="1" s="1"/>
  <c r="A1528"/>
  <c r="S1800" i="6"/>
  <c r="S1335"/>
  <c r="E1335" s="1"/>
  <c r="F1335" i="1" s="1"/>
  <c r="C1587" i="6"/>
  <c r="C1587" i="1" s="1"/>
  <c r="S1259" i="6"/>
  <c r="C2136"/>
  <c r="C2136" i="1" s="1"/>
  <c r="S1395" i="6"/>
  <c r="E1395" s="1"/>
  <c r="F1395" i="1" s="1"/>
  <c r="S1570" i="6"/>
  <c r="S777"/>
  <c r="E777" s="1"/>
  <c r="F777" i="1" s="1"/>
  <c r="B1516"/>
  <c r="G1260" i="6"/>
  <c r="J1260"/>
  <c r="A1450" i="1"/>
  <c r="S1199" i="6"/>
  <c r="A1744" i="1"/>
  <c r="C1529" i="6"/>
  <c r="C1529" i="1" s="1"/>
  <c r="A1574"/>
  <c r="C1216" i="6"/>
  <c r="C1216" i="1" s="1"/>
  <c r="A1914"/>
  <c r="G1340" i="6"/>
  <c r="J1340"/>
  <c r="S2144"/>
  <c r="A1610" i="1"/>
  <c r="J1259" i="6"/>
  <c r="G1259"/>
  <c r="B659" i="1"/>
  <c r="B1350"/>
  <c r="A1570"/>
  <c r="A1534"/>
  <c r="B1343"/>
  <c r="G931" i="6"/>
  <c r="J931"/>
  <c r="B2070" i="1"/>
  <c r="J1652" i="6"/>
  <c r="G1652"/>
  <c r="B1437" i="1"/>
  <c r="A2128"/>
  <c r="G2216" i="6"/>
  <c r="J2216"/>
  <c r="C1482"/>
  <c r="C1482" i="1" s="1"/>
  <c r="J1446" i="6"/>
  <c r="G1446"/>
  <c r="B1400" i="1"/>
  <c r="C792" i="6"/>
  <c r="C792" i="1" s="1"/>
  <c r="J975" i="6"/>
  <c r="G975"/>
  <c r="C657"/>
  <c r="C657" i="1" s="1"/>
  <c r="C953" i="6"/>
  <c r="C953" i="1" s="1"/>
  <c r="C591" i="6"/>
  <c r="C591" i="1" s="1"/>
  <c r="B1498"/>
  <c r="B1387"/>
  <c r="G1069" i="6"/>
  <c r="J1069"/>
  <c r="B1416" i="1"/>
  <c r="J1463" i="6"/>
  <c r="G1463"/>
  <c r="C1436"/>
  <c r="C1436" i="1" s="1"/>
  <c r="G1415" i="6"/>
  <c r="J1415"/>
  <c r="A1357" i="1"/>
  <c r="S1422" i="6"/>
  <c r="S1377"/>
  <c r="E1377" s="1"/>
  <c r="F1377" i="1" s="1"/>
  <c r="C833" i="6"/>
  <c r="C833" i="1" s="1"/>
  <c r="J441" i="6"/>
  <c r="G441"/>
  <c r="C1108"/>
  <c r="C1108" i="1" s="1"/>
  <c r="S212" i="6"/>
  <c r="S1441"/>
  <c r="J751"/>
  <c r="G751"/>
  <c r="G1105"/>
  <c r="J1105"/>
  <c r="S1466"/>
  <c r="B1360" i="1"/>
  <c r="B521"/>
  <c r="B1496"/>
  <c r="C635" i="6"/>
  <c r="C635" i="1" s="1"/>
  <c r="C1289" i="6"/>
  <c r="C1289" i="1" s="1"/>
  <c r="B1258"/>
  <c r="J1499" i="6"/>
  <c r="G1499"/>
  <c r="A725" i="1"/>
  <c r="B1408"/>
  <c r="B1193"/>
  <c r="S1426" i="6"/>
  <c r="A951" i="1"/>
  <c r="B1221"/>
  <c r="B731"/>
  <c r="J619" i="6"/>
  <c r="G619"/>
  <c r="B1577" i="1"/>
  <c r="A657"/>
  <c r="G389" i="6"/>
  <c r="J389"/>
  <c r="S725"/>
  <c r="G799"/>
  <c r="J799"/>
  <c r="S1433"/>
  <c r="B675" i="1"/>
  <c r="J1007" i="6"/>
  <c r="G1007"/>
  <c r="G1202"/>
  <c r="J1202"/>
  <c r="S673"/>
  <c r="J1370"/>
  <c r="G1370"/>
  <c r="A913" i="1"/>
  <c r="A1327"/>
  <c r="A1302"/>
  <c r="B1113"/>
  <c r="B1920"/>
  <c r="C1359" i="6"/>
  <c r="C1359" i="1" s="1"/>
  <c r="C1660" i="6"/>
  <c r="C1660" i="1" s="1"/>
  <c r="C1281" i="6"/>
  <c r="C1281" i="1" s="1"/>
  <c r="C1474" i="6"/>
  <c r="C1474" i="1" s="1"/>
  <c r="G943" i="6"/>
  <c r="J943"/>
  <c r="C1537"/>
  <c r="C1537" i="1" s="1"/>
  <c r="B1668"/>
  <c r="C1368" i="6"/>
  <c r="C1368" i="1" s="1"/>
  <c r="C1764" i="6"/>
  <c r="C1764" i="1" s="1"/>
  <c r="B1696"/>
  <c r="B1726"/>
  <c r="A1519"/>
  <c r="J1359" i="6"/>
  <c r="G1359"/>
  <c r="C1463"/>
  <c r="C1463" i="1" s="1"/>
  <c r="S2020" i="6"/>
  <c r="S1790"/>
  <c r="A1866" i="1"/>
  <c r="S1518" i="6"/>
  <c r="J1578"/>
  <c r="G1578"/>
  <c r="J1400"/>
  <c r="G1400"/>
  <c r="A463" i="1"/>
  <c r="C2004" i="6"/>
  <c r="C2004" i="1" s="1"/>
  <c r="A1698"/>
  <c r="J1484" i="6"/>
  <c r="G1484"/>
  <c r="J1816"/>
  <c r="G1816"/>
  <c r="G1232"/>
  <c r="J1232"/>
  <c r="A1351" i="1"/>
  <c r="G1261" i="6"/>
  <c r="J1261"/>
  <c r="C1265"/>
  <c r="C1265" i="1" s="1"/>
  <c r="C1215" i="6"/>
  <c r="C1215" i="1" s="1"/>
  <c r="S1565" i="6"/>
  <c r="A1320" i="1"/>
  <c r="S2080" i="6"/>
  <c r="A1492" i="1"/>
  <c r="G727" i="6"/>
  <c r="J727"/>
  <c r="S1286"/>
  <c r="S1602"/>
  <c r="A1858" i="1"/>
  <c r="S1251" i="6"/>
  <c r="E1251" s="1"/>
  <c r="F1251" i="1" s="1"/>
  <c r="S2136" i="6"/>
  <c r="S1501"/>
  <c r="S1890"/>
  <c r="B2004" i="1"/>
  <c r="A1774"/>
  <c r="C1528" i="6"/>
  <c r="C1528" i="1" s="1"/>
  <c r="B2184"/>
  <c r="S1798" i="6"/>
  <c r="A1900" i="1"/>
  <c r="G1485" i="6"/>
  <c r="J1485"/>
  <c r="A1328" i="1"/>
  <c r="B1318"/>
  <c r="J1712" i="6"/>
  <c r="G1712"/>
  <c r="S1388"/>
  <c r="G869"/>
  <c r="J869"/>
  <c r="G2092"/>
  <c r="J2092"/>
  <c r="B1232" i="1"/>
  <c r="S1545" i="6"/>
  <c r="E1545" s="1"/>
  <c r="F1545" i="1" s="1"/>
  <c r="S2126" i="6"/>
  <c r="B1880" i="1"/>
  <c r="A1546"/>
  <c r="A2202"/>
  <c r="J1744" i="6"/>
  <c r="G1744"/>
  <c r="S729"/>
  <c r="E729" s="1"/>
  <c r="F729" i="1" s="1"/>
  <c r="B1746"/>
  <c r="S1688" i="6"/>
  <c r="A1551" i="1"/>
  <c r="C679" i="6"/>
  <c r="C679" i="1" s="1"/>
  <c r="C1258" i="6"/>
  <c r="C1258" i="1" s="1"/>
  <c r="A1928"/>
  <c r="S1840" i="6"/>
  <c r="A1402" i="1"/>
  <c r="S1848" i="6"/>
  <c r="C1268"/>
  <c r="C1268" i="1" s="1"/>
  <c r="S583" i="6"/>
  <c r="B1559" i="1"/>
  <c r="B1551"/>
  <c r="S1495" i="6"/>
  <c r="C807"/>
  <c r="C807" i="1" s="1"/>
  <c r="G1501" i="6"/>
  <c r="J1501"/>
  <c r="B649" i="1"/>
  <c r="J1527" i="6"/>
  <c r="G1527"/>
  <c r="J1410"/>
  <c r="G1410"/>
  <c r="A479" i="1"/>
  <c r="A1333"/>
  <c r="S1332" i="6"/>
  <c r="S1366"/>
  <c r="B1228" i="1"/>
  <c r="B623"/>
  <c r="B473"/>
  <c r="B1090"/>
  <c r="S196" i="6"/>
  <c r="A988" i="1"/>
  <c r="C1198" i="6"/>
  <c r="C1198" i="1" s="1"/>
  <c r="B705"/>
  <c r="S855" i="6"/>
  <c r="E855" s="1"/>
  <c r="F855" i="1" s="1"/>
  <c r="J893" i="6"/>
  <c r="G893"/>
  <c r="J821"/>
  <c r="G821"/>
  <c r="C1000"/>
  <c r="C1000" i="1" s="1"/>
  <c r="S1191" i="6"/>
  <c r="E1191" s="1"/>
  <c r="F1191" i="1" s="1"/>
  <c r="J1167" i="6"/>
  <c r="G1167"/>
  <c r="B785" i="1"/>
  <c r="C511" i="6"/>
  <c r="C511" i="1" s="1"/>
  <c r="J1239" i="6"/>
  <c r="G1239"/>
  <c r="C727"/>
  <c r="C727" i="1" s="1"/>
  <c r="B1488"/>
  <c r="C1484" i="6"/>
  <c r="C1484" i="1" s="1"/>
  <c r="B711"/>
  <c r="B925"/>
  <c r="B1475"/>
  <c r="S1494" i="6"/>
  <c r="C1181"/>
  <c r="C1181" i="1" s="1"/>
  <c r="A830"/>
  <c r="S276" i="6"/>
  <c r="E276" s="1"/>
  <c r="F276" i="1" s="1"/>
  <c r="B773"/>
  <c r="B509"/>
  <c r="S865" i="6"/>
  <c r="C1470"/>
  <c r="C1470" i="1" s="1"/>
  <c r="A1189"/>
  <c r="C805" i="6"/>
  <c r="C805" i="1" s="1"/>
  <c r="B433"/>
  <c r="S1514" i="6"/>
  <c r="C922"/>
  <c r="C922" i="1" s="1"/>
  <c r="J609" i="6"/>
  <c r="G609"/>
  <c r="B1405" i="1"/>
  <c r="B1456"/>
  <c r="C1228" i="6"/>
  <c r="C1228" i="1" s="1"/>
  <c r="S1511" i="6"/>
  <c r="C1337"/>
  <c r="C1337" i="1" s="1"/>
  <c r="C887" i="6"/>
  <c r="C887" i="1" s="1"/>
  <c r="A1137"/>
  <c r="B1956"/>
  <c r="S1652" i="6"/>
  <c r="A2014" i="1"/>
  <c r="C1456" i="6"/>
  <c r="C1456" i="1" s="1"/>
  <c r="B2040"/>
  <c r="A2140"/>
  <c r="S1262" i="6"/>
  <c r="S1734"/>
  <c r="A1372" i="1"/>
  <c r="B1338"/>
  <c r="A1216"/>
  <c r="C1424" i="6"/>
  <c r="C1424" i="1" s="1"/>
  <c r="B1289"/>
  <c r="C897" i="6"/>
  <c r="C897" i="1" s="1"/>
  <c r="S1584" i="6"/>
  <c r="C1604"/>
  <c r="C1604" i="1" s="1"/>
  <c r="B1269"/>
  <c r="C1294" i="6"/>
  <c r="C1294" i="1" s="1"/>
  <c r="S2078" i="6"/>
  <c r="A1800" i="1"/>
  <c r="B2120"/>
  <c r="A2154"/>
  <c r="B1890"/>
  <c r="B1664"/>
  <c r="C1360" i="6"/>
  <c r="C1360" i="1" s="1"/>
  <c r="A1986"/>
  <c r="A1688"/>
  <c r="J2104" i="6"/>
  <c r="G2104"/>
  <c r="G1545"/>
  <c r="J1545"/>
  <c r="G1212"/>
  <c r="J1212"/>
  <c r="G1680"/>
  <c r="J1680"/>
  <c r="B1296" i="1"/>
  <c r="J857" i="6"/>
  <c r="G857"/>
  <c r="A1259" i="1"/>
  <c r="G1121" i="6"/>
  <c r="J1121"/>
  <c r="S1280"/>
  <c r="A2194" i="1"/>
  <c r="J1784" i="6"/>
  <c r="G1784"/>
  <c r="A1500" i="1"/>
  <c r="S1329" i="6"/>
  <c r="E1329" s="1"/>
  <c r="F1329" i="1" s="1"/>
  <c r="A1920"/>
  <c r="B1614"/>
  <c r="A2056"/>
  <c r="A2062"/>
  <c r="A1780"/>
  <c r="S1942" i="6"/>
  <c r="S1328"/>
  <c r="B1345" i="1"/>
  <c r="C1500" i="6"/>
  <c r="C1500" i="1" s="1"/>
  <c r="S2142" i="6"/>
  <c r="C1449"/>
  <c r="C1449" i="1" s="1"/>
  <c r="A1874"/>
  <c r="A1516"/>
  <c r="J1551" i="6"/>
  <c r="G1551"/>
  <c r="G1220"/>
  <c r="J1220"/>
  <c r="C1565"/>
  <c r="C1565" i="1" s="1"/>
  <c r="S1758" i="6"/>
  <c r="A1784" i="1"/>
  <c r="B1482"/>
  <c r="C1742" i="6"/>
  <c r="C1742" i="1" s="1"/>
  <c r="A2204"/>
  <c r="B2168"/>
  <c r="A1908"/>
  <c r="B1596"/>
  <c r="G2032" i="6"/>
  <c r="J2032"/>
  <c r="B1444" i="1"/>
  <c r="B1706"/>
  <c r="J1864" i="6"/>
  <c r="G1864"/>
  <c r="S1163"/>
  <c r="S1425"/>
  <c r="E1425" s="1"/>
  <c r="F1425" i="1" s="1"/>
  <c r="C1497" i="6"/>
  <c r="C1497" i="1" s="1"/>
  <c r="A1888"/>
  <c r="A1584"/>
  <c r="G2016" i="6"/>
  <c r="J2016"/>
  <c r="C1242"/>
  <c r="C1242" i="1" s="1"/>
  <c r="B1680"/>
  <c r="A1906"/>
  <c r="G2168" i="6"/>
  <c r="J2168"/>
  <c r="A1518" i="1"/>
  <c r="S1411" i="6"/>
  <c r="J841"/>
  <c r="G841"/>
  <c r="A1240" i="1"/>
  <c r="J1344" i="6"/>
  <c r="G1344"/>
  <c r="C1477"/>
  <c r="C1477" i="1" s="1"/>
  <c r="C1053" i="6"/>
  <c r="C1053" i="1" s="1"/>
  <c r="B1298"/>
  <c r="G1555" i="6"/>
  <c r="J1555"/>
  <c r="S1011"/>
  <c r="E1011" s="1"/>
  <c r="F1011" i="1" s="1"/>
  <c r="A1218"/>
  <c r="G1321" i="6"/>
  <c r="J1321"/>
  <c r="C1332"/>
  <c r="C1332" i="1" s="1"/>
  <c r="S1527" i="6"/>
  <c r="E1527" s="1"/>
  <c r="F1527" i="1" s="1"/>
  <c r="S1359" i="6"/>
  <c r="E1359" s="1"/>
  <c r="F1359" i="1" s="1"/>
  <c r="C903" i="6"/>
  <c r="C903" i="1" s="1"/>
  <c r="S591" i="6"/>
  <c r="E591" s="1"/>
  <c r="F591" i="1" s="1"/>
  <c r="J1469" i="6"/>
  <c r="G1469"/>
  <c r="B1209" i="1"/>
  <c r="B1084"/>
  <c r="S1297" i="6"/>
  <c r="B1285" i="1"/>
  <c r="B859"/>
  <c r="B561"/>
  <c r="S403" i="6"/>
  <c r="E403" s="1"/>
  <c r="F403" i="1" s="1"/>
  <c r="S1500" i="6"/>
  <c r="C1331"/>
  <c r="C1331" i="1" s="1"/>
  <c r="A1433"/>
  <c r="B1476"/>
  <c r="B721"/>
  <c r="B1303"/>
  <c r="B1208"/>
  <c r="B1003"/>
  <c r="A1123"/>
  <c r="B1449"/>
  <c r="B1215"/>
  <c r="B817"/>
  <c r="G830" i="6"/>
  <c r="J830"/>
  <c r="B1514" i="1"/>
  <c r="C599" i="6"/>
  <c r="C599" i="1" s="1"/>
  <c r="S693" i="6"/>
  <c r="E693" s="1"/>
  <c r="F693" i="1" s="1"/>
  <c r="C662" i="6"/>
  <c r="C662" i="1" s="1"/>
  <c r="G1174" i="6"/>
  <c r="J1174"/>
  <c r="S737"/>
  <c r="B1235" i="1"/>
  <c r="S1119" i="6"/>
  <c r="E1119" s="1"/>
  <c r="F1119" i="1" s="1"/>
  <c r="B1132"/>
  <c r="A1186"/>
  <c r="C1045" i="6"/>
  <c r="C1045" i="1" s="1"/>
  <c r="S1438" i="6"/>
  <c r="C1291"/>
  <c r="C1291" i="1" s="1"/>
  <c r="J417" i="6"/>
  <c r="G417"/>
  <c r="G1246"/>
  <c r="J1246"/>
  <c r="B1306" i="1"/>
  <c r="G1563" i="6"/>
  <c r="J1563"/>
  <c r="S1027"/>
  <c r="S1439"/>
  <c r="B1480" i="1"/>
  <c r="G835" i="6"/>
  <c r="J835"/>
  <c r="B1550" i="1"/>
  <c r="S1454" i="6"/>
  <c r="C977"/>
  <c r="C977" i="1" s="1"/>
  <c r="C1295" i="6"/>
  <c r="C1295" i="1" s="1"/>
  <c r="S1600" i="6"/>
  <c r="C1437"/>
  <c r="C1437" i="1" s="1"/>
  <c r="B1646"/>
  <c r="A1489"/>
  <c r="A2106"/>
  <c r="B2178"/>
  <c r="S2048" i="6"/>
  <c r="B1493" i="1"/>
  <c r="A1435"/>
  <c r="S1290" i="6"/>
  <c r="S1606"/>
  <c r="A1496" i="1"/>
  <c r="J1768" i="6"/>
  <c r="G1768"/>
  <c r="G1472"/>
  <c r="J1472"/>
  <c r="S1327"/>
  <c r="C877"/>
  <c r="C877" i="1" s="1"/>
  <c r="B1263"/>
  <c r="C1350" i="6"/>
  <c r="C1350" i="1" s="1"/>
  <c r="A697"/>
  <c r="B1768"/>
  <c r="S1772" i="6"/>
  <c r="J1920"/>
  <c r="G1920"/>
  <c r="C1381"/>
  <c r="C1381" i="1" s="1"/>
  <c r="C1525" i="6"/>
  <c r="C1525" i="1" s="1"/>
  <c r="B1282"/>
  <c r="C1562" i="6"/>
  <c r="C1562" i="1" s="1"/>
  <c r="A1762"/>
  <c r="J2072" i="6"/>
  <c r="G2072"/>
  <c r="G1440"/>
  <c r="J1440"/>
  <c r="G1357"/>
  <c r="J1357"/>
  <c r="S1261"/>
  <c r="B619" i="1"/>
  <c r="C1306" i="6"/>
  <c r="C1306" i="1" s="1"/>
  <c r="C1664" i="6"/>
  <c r="C1664" i="1" s="1"/>
  <c r="A1726"/>
  <c r="B1722"/>
  <c r="B1906"/>
  <c r="C1758" i="6"/>
  <c r="C1758" i="1" s="1"/>
  <c r="A2156"/>
  <c r="B1686"/>
  <c r="C1439" i="6"/>
  <c r="C1439" i="1" s="1"/>
  <c r="S1575" i="6"/>
  <c r="E1575" s="1"/>
  <c r="F1575" i="1" s="1"/>
  <c r="A1628"/>
  <c r="S1520" i="6"/>
  <c r="C1718"/>
  <c r="C1718" i="1" s="1"/>
  <c r="A2108"/>
  <c r="S1556" i="6"/>
  <c r="A1464" i="1"/>
  <c r="S1303" i="6"/>
  <c r="G1135"/>
  <c r="J1135"/>
  <c r="A1449" i="1"/>
  <c r="C1433" i="6"/>
  <c r="C1433" i="1" s="1"/>
  <c r="B1832"/>
  <c r="B1850"/>
  <c r="G1244" i="6"/>
  <c r="J1244"/>
  <c r="G1984"/>
  <c r="J1984"/>
  <c r="S1567"/>
  <c r="C709"/>
  <c r="C709" i="1" s="1"/>
  <c r="C1588" i="6"/>
  <c r="C1588" i="1" s="1"/>
  <c r="B1552"/>
  <c r="G1279" i="6"/>
  <c r="J1279"/>
  <c r="C2044"/>
  <c r="C2044" i="1" s="1"/>
  <c r="A1425"/>
  <c r="B1033"/>
  <c r="C1231" i="6"/>
  <c r="C1231" i="1" s="1"/>
  <c r="B1254"/>
  <c r="J1526" i="6"/>
  <c r="G1526"/>
  <c r="A1204" i="1"/>
  <c r="B1065"/>
  <c r="G911" i="6"/>
  <c r="J911"/>
  <c r="A1571" i="1"/>
  <c r="J1628" i="6"/>
  <c r="G1628"/>
  <c r="S2012"/>
  <c r="C1243"/>
  <c r="C1243" i="1" s="1"/>
  <c r="B1716"/>
  <c r="B1710"/>
  <c r="S1525" i="6"/>
  <c r="C1618"/>
  <c r="C1618" i="1" s="1"/>
  <c r="J1377" i="6"/>
  <c r="G1377"/>
  <c r="B1101" i="1"/>
  <c r="C1676" i="6"/>
  <c r="C1676" i="1" s="1"/>
  <c r="B1840"/>
  <c r="B1548"/>
  <c r="S1583" i="6"/>
  <c r="C725"/>
  <c r="C725" i="1" s="1"/>
  <c r="C1710" i="6"/>
  <c r="C1710" i="1" s="1"/>
  <c r="B2098"/>
  <c r="A1384"/>
  <c r="S1115" i="6"/>
  <c r="A1440" i="1"/>
  <c r="G1624" i="6"/>
  <c r="J1624"/>
  <c r="B1744" i="1"/>
  <c r="G2132" i="6"/>
  <c r="J2132"/>
  <c r="G1151"/>
  <c r="J1151"/>
  <c r="S1838"/>
  <c r="B1858" i="1"/>
  <c r="B1382"/>
  <c r="A1554"/>
  <c r="A1268"/>
  <c r="A1227"/>
  <c r="S1468" i="6"/>
  <c r="A627" i="1"/>
  <c r="G1295" i="6"/>
  <c r="J1295"/>
  <c r="C1716"/>
  <c r="C1716" i="1" s="1"/>
  <c r="A2034"/>
  <c r="A2092"/>
  <c r="S1976" i="6"/>
  <c r="S1265"/>
  <c r="S1264"/>
  <c r="A2186" i="1"/>
  <c r="B1574"/>
  <c r="S2128" i="6"/>
  <c r="G1214"/>
  <c r="J1214"/>
  <c r="B1256" i="1"/>
  <c r="A1253"/>
  <c r="S983" i="6"/>
  <c r="S1376"/>
  <c r="J1546"/>
  <c r="G1546"/>
  <c r="B1270" i="1"/>
  <c r="C1776" i="6"/>
  <c r="C1776" i="1" s="1"/>
  <c r="A1323"/>
  <c r="S2184" i="6"/>
  <c r="G1227"/>
  <c r="J1227"/>
  <c r="S1301"/>
  <c r="S1479"/>
  <c r="E1479" s="1"/>
  <c r="F1479" i="1" s="1"/>
  <c r="A1583"/>
  <c r="A1339"/>
  <c r="B1426"/>
  <c r="A617"/>
  <c r="G1465" i="6"/>
  <c r="J1465"/>
  <c r="A1810" i="1"/>
  <c r="B1822"/>
  <c r="S1752" i="6"/>
  <c r="A1452" i="1"/>
  <c r="B1312"/>
  <c r="B1083"/>
  <c r="J663" i="6"/>
  <c r="G663"/>
  <c r="A1561" i="1"/>
  <c r="B1383"/>
  <c r="B1429"/>
  <c r="B1288"/>
  <c r="C1298" i="6"/>
  <c r="C1298" i="1" s="1"/>
  <c r="S1193" i="6"/>
  <c r="J1379"/>
  <c r="G1379"/>
  <c r="B789" i="1"/>
  <c r="C1378" i="6"/>
  <c r="C1378" i="1" s="1"/>
  <c r="A887"/>
  <c r="J1299" i="6"/>
  <c r="G1299"/>
  <c r="C1486"/>
  <c r="C1486" i="1" s="1"/>
  <c r="J1067" i="6"/>
  <c r="G1067"/>
  <c r="G1474"/>
  <c r="J1474"/>
  <c r="S1319"/>
  <c r="G1177"/>
  <c r="J1177"/>
  <c r="J775"/>
  <c r="G775"/>
  <c r="C1149"/>
  <c r="C1149" i="1" s="1"/>
  <c r="A1438"/>
  <c r="S1295" i="6"/>
  <c r="S1467"/>
  <c r="E1467" s="1"/>
  <c r="F1467" i="1" s="1"/>
  <c r="A1207"/>
  <c r="C509" i="6"/>
  <c r="C509" i="1" s="1"/>
  <c r="G1353" i="6"/>
  <c r="J1353"/>
  <c r="A1577" i="1"/>
  <c r="S821" i="6"/>
  <c r="C1013"/>
  <c r="C1013" i="1" s="1"/>
  <c r="C1171" i="6"/>
  <c r="C1171" i="1" s="1"/>
  <c r="G1547" i="6"/>
  <c r="J1547"/>
  <c r="G805"/>
  <c r="J805"/>
  <c r="C791"/>
  <c r="C791" i="1" s="1"/>
  <c r="B1585"/>
  <c r="C1019" i="6"/>
  <c r="C1019" i="1" s="1"/>
  <c r="B337"/>
  <c r="S547" i="6"/>
  <c r="S683"/>
  <c r="S995"/>
  <c r="J1035"/>
  <c r="G1035"/>
  <c r="A1066" i="1"/>
  <c r="C949" i="6"/>
  <c r="C949" i="1" s="1"/>
  <c r="A1211"/>
  <c r="S1003" i="6"/>
  <c r="S1373"/>
  <c r="C1187"/>
  <c r="C1187" i="1" s="1"/>
  <c r="B1369"/>
  <c r="S1209" i="6"/>
  <c r="E1209" s="1"/>
  <c r="F1209" i="1" s="1"/>
  <c r="C1175" i="6"/>
  <c r="C1175" i="1" s="1"/>
  <c r="A991"/>
  <c r="A1132"/>
  <c r="G815" i="6"/>
  <c r="J815"/>
  <c r="G1549"/>
  <c r="J1549"/>
  <c r="B1197" i="1"/>
  <c r="J701" i="6"/>
  <c r="G701"/>
  <c r="J691"/>
  <c r="G691"/>
  <c r="C863"/>
  <c r="C863" i="1" s="1"/>
  <c r="C870" i="6"/>
  <c r="C870" i="1" s="1"/>
  <c r="C1435" i="6"/>
  <c r="C1435" i="1" s="1"/>
  <c r="B769"/>
  <c r="B1362"/>
  <c r="B565"/>
  <c r="G919" i="6"/>
  <c r="J919"/>
  <c r="S1380"/>
  <c r="A1250" i="1"/>
  <c r="A1442"/>
  <c r="G1345" i="6"/>
  <c r="J1345"/>
  <c r="C1348"/>
  <c r="C1348" i="1" s="1"/>
  <c r="B1300"/>
  <c r="C683" i="6"/>
  <c r="C683" i="1" s="1"/>
  <c r="C881" i="6"/>
  <c r="C881" i="1" s="1"/>
  <c r="A1222"/>
  <c r="A681"/>
  <c r="S896" i="6"/>
  <c r="J1152"/>
  <c r="G1152"/>
  <c r="B355" i="1"/>
  <c r="J1394" i="6"/>
  <c r="G1394"/>
  <c r="S1489"/>
  <c r="B1356" i="1"/>
  <c r="G685" i="6"/>
  <c r="J685"/>
  <c r="B965" i="1"/>
  <c r="S951" i="6"/>
  <c r="E951" s="1"/>
  <c r="F951" i="1" s="1"/>
  <c r="A811"/>
  <c r="J1125" i="6"/>
  <c r="G1125"/>
  <c r="B725" i="1"/>
  <c r="G918" i="6"/>
  <c r="J918"/>
  <c r="B818" i="1"/>
  <c r="A921"/>
  <c r="B937"/>
  <c r="J1241" i="6"/>
  <c r="G1241"/>
  <c r="J1401"/>
  <c r="G1401"/>
  <c r="G1559"/>
  <c r="J1559"/>
  <c r="C1516"/>
  <c r="C1516" i="1" s="1"/>
  <c r="B1491"/>
  <c r="A871"/>
  <c r="A1247"/>
  <c r="J849" i="6"/>
  <c r="G849"/>
  <c r="B1571" i="1"/>
  <c r="B1399"/>
  <c r="B1445"/>
  <c r="B1304"/>
  <c r="B1389"/>
  <c r="B805"/>
  <c r="S1234" i="6"/>
  <c r="C973"/>
  <c r="C973" i="1" s="1"/>
  <c r="S707" i="6"/>
  <c r="B1049" i="1"/>
  <c r="B1311"/>
  <c r="C1382" i="6"/>
  <c r="C1382" i="1" s="1"/>
  <c r="B977"/>
  <c r="C793" i="6"/>
  <c r="C793" i="1" s="1"/>
  <c r="S871" i="6"/>
  <c r="C613"/>
  <c r="C613" i="1" s="1"/>
  <c r="C419" i="6"/>
  <c r="C419" i="1" s="1"/>
  <c r="J1426" i="6"/>
  <c r="G1426"/>
  <c r="B1019" i="1"/>
  <c r="C989" i="6"/>
  <c r="C989" i="1" s="1"/>
  <c r="S1358" i="6"/>
  <c r="C1237"/>
  <c r="C1237" i="1" s="1"/>
  <c r="C1145" i="6"/>
  <c r="C1145" i="1" s="1"/>
  <c r="S721" i="6"/>
  <c r="J645"/>
  <c r="G645"/>
  <c r="B981" i="1"/>
  <c r="S717" i="6"/>
  <c r="E717" s="1"/>
  <c r="F717" i="1" s="1"/>
  <c r="C1099" i="6"/>
  <c r="C1099" i="1" s="1"/>
  <c r="B437"/>
  <c r="S842" i="6"/>
  <c r="A1381" i="1"/>
  <c r="A703"/>
  <c r="A1065"/>
  <c r="C655" i="6"/>
  <c r="C655" i="1" s="1"/>
  <c r="S613" i="6"/>
  <c r="J737"/>
  <c r="G737"/>
  <c r="B1047" i="1"/>
  <c r="A980"/>
  <c r="B917"/>
  <c r="A1063"/>
  <c r="G1137" i="6"/>
  <c r="J1137"/>
  <c r="S1510"/>
  <c r="S1351"/>
  <c r="S795"/>
  <c r="E795" s="1"/>
  <c r="F795" i="1" s="1"/>
  <c r="J1445" i="6"/>
  <c r="G1445"/>
  <c r="A1366" i="1"/>
  <c r="S829" i="6"/>
  <c r="J1043"/>
  <c r="G1043"/>
  <c r="S607"/>
  <c r="G1575"/>
  <c r="J1575"/>
  <c r="J1458"/>
  <c r="G1458"/>
  <c r="B1354" i="1"/>
  <c r="S1223" i="6"/>
  <c r="G903"/>
  <c r="J903"/>
  <c r="S1324"/>
  <c r="S1535"/>
  <c r="S1350"/>
  <c r="C1292"/>
  <c r="C1292" i="1" s="1"/>
  <c r="C1490" i="6"/>
  <c r="C1490" i="1" s="1"/>
  <c r="B1220"/>
  <c r="A415"/>
  <c r="S907" i="6"/>
  <c r="S1325"/>
  <c r="S1543"/>
  <c r="A1235" i="1"/>
  <c r="C983" i="6"/>
  <c r="C983" i="1" s="1"/>
  <c r="A799"/>
  <c r="A515"/>
  <c r="G1331" i="6"/>
  <c r="J1331"/>
  <c r="S819"/>
  <c r="E819" s="1"/>
  <c r="F819" i="1" s="1"/>
  <c r="C959" i="6"/>
  <c r="C959" i="1" s="1"/>
  <c r="A1193"/>
  <c r="B1120"/>
  <c r="S1174" i="6"/>
  <c r="C1158"/>
  <c r="C1158" i="1" s="1"/>
  <c r="B188"/>
  <c r="B1273"/>
  <c r="A1563"/>
  <c r="J901" i="6"/>
  <c r="G901"/>
  <c r="C997"/>
  <c r="C997" i="1" s="1"/>
  <c r="S763" i="6"/>
  <c r="S747"/>
  <c r="E747" s="1"/>
  <c r="F747" i="1" s="1"/>
  <c r="B298"/>
  <c r="S779" i="6"/>
  <c r="B545" i="1"/>
  <c r="C1150" i="6"/>
  <c r="C1150" i="1" s="1"/>
  <c r="J1203" i="6"/>
  <c r="G1203"/>
  <c r="B1290" i="1"/>
  <c r="S1141" i="6"/>
  <c r="B777" i="1"/>
  <c r="A1197"/>
  <c r="S1445" i="6"/>
  <c r="A1405" i="1"/>
  <c r="A1495"/>
  <c r="A1458"/>
  <c r="S1553" i="6"/>
  <c r="S1417"/>
  <c r="A963" i="1"/>
  <c r="C969" i="6"/>
  <c r="C969" i="1" s="1"/>
  <c r="A1417"/>
  <c r="A1142"/>
  <c r="C941" i="6"/>
  <c r="C941" i="1" s="1"/>
  <c r="G669" i="6"/>
  <c r="J669"/>
  <c r="B1017" i="1"/>
  <c r="B1295"/>
  <c r="G1346" i="6"/>
  <c r="J1346"/>
  <c r="C1366"/>
  <c r="C1366" i="1" s="1"/>
  <c r="B945"/>
  <c r="S791" i="6"/>
  <c r="S587"/>
  <c r="J1486"/>
  <c r="G1486"/>
  <c r="S1367"/>
  <c r="J1161"/>
  <c r="G1161"/>
  <c r="B1506" i="1"/>
  <c r="S1230" i="6"/>
  <c r="J1443"/>
  <c r="G1443"/>
  <c r="G1163"/>
  <c r="J1163"/>
  <c r="G1347"/>
  <c r="J1347"/>
  <c r="S609"/>
  <c r="E609" s="1"/>
  <c r="F609" i="1" s="1"/>
  <c r="S1461" i="6"/>
  <c r="E1461" s="1"/>
  <c r="F1461" i="1" s="1"/>
  <c r="S1241" i="6"/>
  <c r="A1206" i="1"/>
  <c r="S539" i="6"/>
  <c r="B1348" i="1"/>
  <c r="G797" i="6"/>
  <c r="J797"/>
  <c r="S874"/>
  <c r="B589" i="1"/>
  <c r="S1279" i="6"/>
  <c r="S1201"/>
  <c r="S803"/>
  <c r="S677"/>
  <c r="A959" i="1"/>
  <c r="C1001" i="6"/>
  <c r="C1001" i="1" s="1"/>
  <c r="B1126"/>
  <c r="G385" i="6"/>
  <c r="J385"/>
  <c r="G1153"/>
  <c r="J1153"/>
  <c r="B1503" i="1"/>
  <c r="A613"/>
  <c r="B689"/>
  <c r="A1057"/>
  <c r="B1233"/>
  <c r="J1418" i="6"/>
  <c r="G1418"/>
  <c r="C1395"/>
  <c r="C1395" i="1" s="1"/>
  <c r="J705" i="6"/>
  <c r="G705"/>
  <c r="S687"/>
  <c r="E687" s="1"/>
  <c r="F687" i="1" s="1"/>
  <c r="A1330"/>
  <c r="S1213" i="6"/>
  <c r="C957"/>
  <c r="C957" i="1" s="1"/>
  <c r="B1266"/>
  <c r="C1129" i="6"/>
  <c r="C1129" i="1" s="1"/>
  <c r="A1948"/>
  <c r="S1856" i="6"/>
  <c r="S753"/>
  <c r="E753" s="1"/>
  <c r="F753" i="1" s="1"/>
  <c r="B963"/>
  <c r="S1536" i="6"/>
  <c r="J1748"/>
  <c r="G1748"/>
  <c r="A1497" i="1"/>
  <c r="S1562" i="6"/>
  <c r="G1280"/>
  <c r="J1280"/>
  <c r="J1342"/>
  <c r="G1342"/>
  <c r="C993"/>
  <c r="C993" i="1" s="1"/>
  <c r="A1550"/>
  <c r="G1512" i="6"/>
  <c r="J1512"/>
  <c r="A1416" i="1"/>
  <c r="G1728" i="6"/>
  <c r="J1728"/>
  <c r="J1432"/>
  <c r="G1432"/>
  <c r="S915"/>
  <c r="E915" s="1"/>
  <c r="F915" i="1" s="1"/>
  <c r="G1832" i="6"/>
  <c r="J1832"/>
  <c r="G1200"/>
  <c r="J1200"/>
  <c r="A1498" i="1"/>
  <c r="S1300" i="6"/>
  <c r="S1021"/>
  <c r="G1439"/>
  <c r="J1439"/>
  <c r="A1277" i="1"/>
  <c r="S1321" i="6"/>
  <c r="S1469"/>
  <c r="S1403"/>
  <c r="A2098" i="1"/>
  <c r="A2168"/>
  <c r="S2040" i="6"/>
  <c r="G1411"/>
  <c r="J1411"/>
  <c r="B1545" i="1"/>
  <c r="S1452" i="6"/>
  <c r="B1392" i="1"/>
  <c r="C1259" i="6"/>
  <c r="C1259" i="1" s="1"/>
  <c r="G1278" i="6"/>
  <c r="J1278"/>
  <c r="C1420"/>
  <c r="C1420" i="1" s="1"/>
  <c r="A471"/>
  <c r="B1396"/>
  <c r="A1097"/>
  <c r="B1455"/>
  <c r="B1207"/>
  <c r="A1421"/>
  <c r="A1511"/>
  <c r="S1470" i="6"/>
  <c r="A1187" i="1"/>
  <c r="S1561" i="6"/>
  <c r="A979" i="1"/>
  <c r="C1211" i="6"/>
  <c r="C1211" i="1" s="1"/>
  <c r="B1152"/>
  <c r="C1555" i="6"/>
  <c r="C1555" i="1" s="1"/>
  <c r="G985" i="6"/>
  <c r="J985"/>
  <c r="S665"/>
  <c r="G1039"/>
  <c r="J1039"/>
  <c r="C1262"/>
  <c r="C1262" i="1" s="1"/>
  <c r="S689" i="6"/>
  <c r="G861"/>
  <c r="J861"/>
  <c r="C1153"/>
  <c r="C1153" i="1" s="1"/>
  <c r="B867"/>
  <c r="S1018" i="6"/>
  <c r="J1438"/>
  <c r="G1438"/>
  <c r="S1149"/>
  <c r="E1149" s="1"/>
  <c r="F1149" i="1" s="1"/>
  <c r="G1001" i="6"/>
  <c r="J1001"/>
  <c r="B1466" i="1"/>
  <c r="B1533"/>
  <c r="G735" i="6"/>
  <c r="J735"/>
  <c r="B1299" i="1"/>
  <c r="C1205" i="6"/>
  <c r="C1205" i="1" s="1"/>
  <c r="B505"/>
  <c r="C964" i="6"/>
  <c r="C964" i="1" s="1"/>
  <c r="A1072"/>
  <c r="C1162" i="6"/>
  <c r="C1162" i="1" s="1"/>
  <c r="S1175" i="6"/>
  <c r="A1091" i="1"/>
  <c r="G1175" i="6"/>
  <c r="J1175"/>
  <c r="C693"/>
  <c r="C693" i="1" s="1"/>
  <c r="B1085"/>
  <c r="S927" i="6"/>
  <c r="E927" s="1"/>
  <c r="F927" i="1" s="1"/>
  <c r="A647"/>
  <c r="A1182"/>
  <c r="S1128" i="6"/>
  <c r="A757" i="1"/>
  <c r="A1185"/>
  <c r="J947" i="6"/>
  <c r="G947"/>
  <c r="S1212"/>
  <c r="B1525" i="1"/>
  <c r="B1384"/>
  <c r="A1383"/>
  <c r="A1451"/>
  <c r="B1093"/>
  <c r="S1378" i="6"/>
  <c r="B1042" i="1"/>
  <c r="B651"/>
  <c r="A1079"/>
  <c r="G1195" i="6"/>
  <c r="J1195"/>
  <c r="S1255"/>
  <c r="C1221"/>
  <c r="C1221" i="1" s="1"/>
  <c r="J689" i="6"/>
  <c r="G689"/>
  <c r="G1235"/>
  <c r="J1235"/>
  <c r="A945" i="1"/>
  <c r="B609"/>
  <c r="J637" i="6"/>
  <c r="G637"/>
  <c r="A1355" i="1"/>
  <c r="S1571" i="6"/>
  <c r="S863"/>
  <c r="A961" i="1"/>
  <c r="B1226"/>
  <c r="J1451" i="6"/>
  <c r="G1451"/>
  <c r="S965"/>
  <c r="C733"/>
  <c r="C733" i="1" s="1"/>
  <c r="B1079"/>
  <c r="C1079" i="6"/>
  <c r="C1079" i="1" s="1"/>
  <c r="S1330" i="6"/>
  <c r="A723" i="1"/>
  <c r="A1146"/>
  <c r="B930"/>
  <c r="A1054"/>
  <c r="S1132" i="6"/>
  <c r="J422"/>
  <c r="G422"/>
  <c r="C1371"/>
  <c r="C1371" i="1" s="1"/>
  <c r="C601" i="6"/>
  <c r="C601" i="1" s="1"/>
  <c r="S1091" i="6"/>
  <c r="J1131"/>
  <c r="G1131"/>
  <c r="J677"/>
  <c r="G677"/>
  <c r="B671" i="1"/>
  <c r="B854"/>
  <c r="J996" i="6"/>
  <c r="G996"/>
  <c r="A1081" i="1"/>
  <c r="J1506" i="6"/>
  <c r="G1506"/>
  <c r="B1394" i="1"/>
  <c r="J1095" i="6"/>
  <c r="G1095"/>
  <c r="S1460"/>
  <c r="A1406" i="1"/>
  <c r="C1428" i="6"/>
  <c r="C1428" i="1" s="1"/>
  <c r="B1377"/>
  <c r="S611" i="6"/>
  <c r="B1420" i="1"/>
  <c r="A1177"/>
  <c r="S715" i="6"/>
  <c r="G397"/>
  <c r="J397"/>
  <c r="G1335"/>
  <c r="J1335"/>
  <c r="G863"/>
  <c r="J863"/>
  <c r="A1245" i="1"/>
  <c r="B1317"/>
  <c r="A1322"/>
  <c r="C1341" i="6"/>
  <c r="C1341" i="1" s="1"/>
  <c r="S1457" i="6"/>
  <c r="S1305"/>
  <c r="E1305" s="1"/>
  <c r="F1305" i="1" s="1"/>
  <c r="B739"/>
  <c r="J675" i="6"/>
  <c r="G675"/>
  <c r="B629" i="1"/>
  <c r="C1507" i="6"/>
  <c r="C1507" i="1" s="1"/>
  <c r="G825" i="6"/>
  <c r="J825"/>
  <c r="G879"/>
  <c r="J879"/>
  <c r="J1565"/>
  <c r="G1565"/>
  <c r="C1214"/>
  <c r="C1214" i="1" s="1"/>
  <c r="C817" i="6"/>
  <c r="C817" i="1" s="1"/>
  <c r="C975" i="6"/>
  <c r="C975" i="1" s="1"/>
  <c r="J820" i="6"/>
  <c r="G820"/>
  <c r="A1171" i="1"/>
  <c r="A985"/>
  <c r="C607" i="6"/>
  <c r="C607" i="1" s="1"/>
  <c r="B846"/>
  <c r="C1004" i="6"/>
  <c r="C1004" i="1" s="1"/>
  <c r="C812" i="6"/>
  <c r="C812" i="1" s="1"/>
  <c r="B1134"/>
  <c r="A1390"/>
  <c r="C1230" i="6"/>
  <c r="C1230" i="1" s="1"/>
  <c r="S1393" i="6"/>
  <c r="A1294" i="1"/>
  <c r="S1226" i="6"/>
  <c r="B835" i="1"/>
  <c r="B970"/>
  <c r="B895"/>
  <c r="G1066" i="6"/>
  <c r="J1066"/>
  <c r="S1010"/>
  <c r="C889"/>
  <c r="C889" i="1" s="1"/>
  <c r="C811" i="6"/>
  <c r="C811" i="1" s="1"/>
  <c r="C1541" i="6"/>
  <c r="C1541" i="1" s="1"/>
  <c r="C1101" i="6"/>
  <c r="C1101" i="1" s="1"/>
  <c r="B663"/>
  <c r="B1375"/>
  <c r="C1414" i="6"/>
  <c r="C1414" i="1" s="1"/>
  <c r="B1057"/>
  <c r="S1079" i="6"/>
  <c r="S1197"/>
  <c r="E1197" s="1"/>
  <c r="F1197" i="1" s="1"/>
  <c r="J1215" i="6"/>
  <c r="G1215"/>
  <c r="A897" i="1"/>
  <c r="A543"/>
  <c r="A1510"/>
  <c r="C1353" i="6"/>
  <c r="C1353" i="1" s="1"/>
  <c r="S1563" i="6"/>
  <c r="E1563" s="1"/>
  <c r="F1563" i="1" s="1"/>
  <c r="A751"/>
  <c r="A769"/>
  <c r="A880"/>
  <c r="G1238" i="6"/>
  <c r="J1238"/>
  <c r="J1470"/>
  <c r="G1470"/>
  <c r="C1580"/>
  <c r="C1580" i="1" s="1"/>
  <c r="B1567"/>
  <c r="A1159"/>
  <c r="S789" i="6"/>
  <c r="E789" s="1"/>
  <c r="F789" i="1" s="1"/>
  <c r="C933" i="6"/>
  <c r="C933" i="1" s="1"/>
  <c r="S495" i="6"/>
  <c r="E495" s="1"/>
  <c r="F495" i="1" s="1"/>
  <c r="C1091" i="6"/>
  <c r="C1091" i="1" s="1"/>
  <c r="B1229"/>
  <c r="B1477"/>
  <c r="B1336"/>
  <c r="C1347" i="6"/>
  <c r="C1347" i="1" s="1"/>
  <c r="A1427"/>
  <c r="B901"/>
  <c r="S1282" i="6"/>
  <c r="B864" i="1"/>
  <c r="B1292"/>
  <c r="S949" i="6"/>
  <c r="B1403" i="1"/>
  <c r="J755" i="6"/>
  <c r="G755"/>
  <c r="A571" i="1"/>
  <c r="B1192"/>
  <c r="B991"/>
  <c r="J1510" i="6"/>
  <c r="G1510"/>
  <c r="A785" i="1"/>
  <c r="B1452"/>
  <c r="A709"/>
  <c r="B1157"/>
  <c r="S1143" i="6"/>
  <c r="E1143" s="1"/>
  <c r="F1143" i="1" s="1"/>
  <c r="A1003"/>
  <c r="S825" i="6"/>
  <c r="E825" s="1"/>
  <c r="F825" i="1" s="1"/>
  <c r="A379"/>
  <c r="J647" i="6"/>
  <c r="G647"/>
  <c r="S1078"/>
  <c r="G961"/>
  <c r="J961"/>
  <c r="S1356"/>
  <c r="A1202" i="1"/>
  <c r="S1406" i="6"/>
  <c r="A1311" i="1"/>
  <c r="C1324" i="6"/>
  <c r="C1324" i="1" s="1"/>
  <c r="A1223"/>
  <c r="B1268"/>
  <c r="G625" i="6"/>
  <c r="J625"/>
  <c r="J831"/>
  <c r="G831"/>
  <c r="A1229" i="1"/>
  <c r="A1306"/>
  <c r="S1331" i="6"/>
  <c r="C1475"/>
  <c r="C1475" i="1" s="1"/>
  <c r="S1449" i="6"/>
  <c r="E1449" s="1"/>
  <c r="F1449" i="1" s="1"/>
  <c r="S1289" i="6"/>
  <c r="B691" i="1"/>
  <c r="C653" i="6"/>
  <c r="C653" i="1" s="1"/>
  <c r="J581" i="6"/>
  <c r="G581"/>
  <c r="S1051"/>
  <c r="J1509"/>
  <c r="G1509"/>
  <c r="S933"/>
  <c r="E933" s="1"/>
  <c r="F933" i="1" s="1"/>
  <c r="B834"/>
  <c r="A1502"/>
  <c r="B1573"/>
  <c r="S675" i="6"/>
  <c r="E675" s="1"/>
  <c r="F675" i="1" s="1"/>
  <c r="B1370"/>
  <c r="B743"/>
  <c r="A1491"/>
  <c r="A621"/>
  <c r="G1435" i="6"/>
  <c r="J1435"/>
  <c r="S1061"/>
  <c r="S1043"/>
  <c r="C1075"/>
  <c r="C1075" i="1" s="1"/>
  <c r="S857" i="6"/>
  <c r="S785"/>
  <c r="B1067" i="1"/>
  <c r="B1212"/>
  <c r="J983" i="6"/>
  <c r="G983"/>
  <c r="A665" i="1"/>
  <c r="A1217"/>
  <c r="A737"/>
  <c r="C707" i="6"/>
  <c r="C707" i="1" s="1"/>
  <c r="B477"/>
  <c r="C1096" i="6"/>
  <c r="C1096" i="1" s="1"/>
  <c r="B1243"/>
  <c r="A1567"/>
  <c r="G1405" i="6"/>
  <c r="J1405"/>
  <c r="B1287" i="1"/>
  <c r="A1047"/>
  <c r="S515" i="6"/>
  <c r="C893"/>
  <c r="C893" i="1" s="1"/>
  <c r="B1250"/>
  <c r="B971"/>
  <c r="J627" i="6"/>
  <c r="G627"/>
  <c r="A1131" i="1"/>
  <c r="S1287" i="6"/>
  <c r="E1287" s="1"/>
  <c r="F1287" i="1" s="1"/>
  <c r="C1284" i="6"/>
  <c r="C1284" i="1" s="1"/>
  <c r="G1414" i="6"/>
  <c r="J1414"/>
  <c r="J687"/>
  <c r="G687"/>
  <c r="C917"/>
  <c r="C917" i="1" s="1"/>
  <c r="B1016"/>
  <c r="S1502" i="6"/>
  <c r="B1224" i="1"/>
  <c r="S1431" i="6"/>
  <c r="E1431" s="1"/>
  <c r="F1431" i="1" s="1"/>
  <c r="A1221"/>
  <c r="B1364"/>
  <c r="A1139"/>
  <c r="B1489"/>
  <c r="S1447" i="6"/>
  <c r="J1263"/>
  <c r="G1263"/>
  <c r="B607" i="1"/>
  <c r="S659" i="6"/>
  <c r="C729"/>
  <c r="C729" i="1" s="1"/>
  <c r="G721" i="6"/>
  <c r="J721"/>
  <c r="A1019" i="1"/>
  <c r="S841" i="6"/>
  <c r="A821" i="1"/>
  <c r="A876"/>
  <c r="B986"/>
  <c r="C882" i="6"/>
  <c r="C882" i="1" s="1"/>
  <c r="C1518" i="6"/>
  <c r="C1518" i="1" s="1"/>
  <c r="A1515"/>
  <c r="C901" i="6"/>
  <c r="C901" i="1" s="1"/>
  <c r="J639" i="6"/>
  <c r="G639"/>
  <c r="C1006"/>
  <c r="C1006" i="1" s="1"/>
  <c r="A1064"/>
  <c r="A1113"/>
  <c r="B1539"/>
  <c r="C899" i="6"/>
  <c r="C899" i="1" s="1"/>
  <c r="S1005" i="6"/>
  <c r="E1005" s="1"/>
  <c r="F1005" i="1" s="1"/>
  <c r="G991" i="6"/>
  <c r="J991"/>
  <c r="A1309" i="1"/>
  <c r="A1386"/>
  <c r="S1379" i="6"/>
  <c r="C1523"/>
  <c r="C1523" i="1" s="1"/>
  <c r="S1497" i="6"/>
  <c r="E1497" s="1"/>
  <c r="F1497" i="1" s="1"/>
  <c r="S1353" i="6"/>
  <c r="E1353" s="1"/>
  <c r="F1353" i="1" s="1"/>
  <c r="A819"/>
  <c r="A1233"/>
  <c r="G1145" i="6"/>
  <c r="J1145"/>
  <c r="B825" i="1"/>
  <c r="J1270" i="6"/>
  <c r="G1270"/>
  <c r="C1310"/>
  <c r="C1310" i="1" s="1"/>
  <c r="B801"/>
  <c r="G997" i="6"/>
  <c r="J997"/>
  <c r="S651"/>
  <c r="E651" s="1"/>
  <c r="F651" i="1" s="1"/>
  <c r="B1155"/>
  <c r="G1302" i="6"/>
  <c r="J1302"/>
  <c r="S1117"/>
  <c r="G969"/>
  <c r="J969"/>
  <c r="B1458" i="1"/>
  <c r="B1517"/>
  <c r="G703" i="6"/>
  <c r="J703"/>
  <c r="B1291" i="1"/>
  <c r="S731" i="6"/>
  <c r="S1476"/>
  <c r="A1430" i="1"/>
  <c r="G1297" i="6"/>
  <c r="J1297"/>
  <c r="G1306"/>
  <c r="J1306"/>
  <c r="C1444"/>
  <c r="C1444" i="1" s="1"/>
  <c r="B1401"/>
  <c r="B1436"/>
  <c r="C633" i="6"/>
  <c r="C633" i="1" s="1"/>
  <c r="A611"/>
  <c r="G1361" i="6"/>
  <c r="J1361"/>
  <c r="J719"/>
  <c r="G719"/>
  <c r="J859"/>
  <c r="G859"/>
  <c r="A1321" i="1"/>
  <c r="C1114" i="6"/>
  <c r="C1114" i="1" s="1"/>
  <c r="C1148" i="6"/>
  <c r="C1148" i="1" s="1"/>
  <c r="G1475" i="6"/>
  <c r="J1475"/>
  <c r="A523" i="1"/>
  <c r="A803"/>
  <c r="G887" i="6"/>
  <c r="J887"/>
  <c r="S479"/>
  <c r="S701"/>
  <c r="A863" i="1"/>
  <c r="A637"/>
  <c r="A707"/>
  <c r="A315"/>
  <c r="C1106" i="6"/>
  <c r="C1106" i="1" s="1"/>
  <c r="S627" i="6"/>
  <c r="E627" s="1"/>
  <c r="F627" i="1" s="1"/>
  <c r="G1207" i="6"/>
  <c r="J1207"/>
  <c r="G1539"/>
  <c r="J1539"/>
  <c r="C767"/>
  <c r="C767" i="1" s="1"/>
  <c r="C1387" i="6"/>
  <c r="C1387" i="1" s="1"/>
  <c r="G1519" i="6"/>
  <c r="J1519"/>
  <c r="B1202" i="1"/>
  <c r="G1409" i="6"/>
  <c r="J1409"/>
  <c r="S885"/>
  <c r="E885" s="1"/>
  <c r="F885" i="1" s="1"/>
  <c r="A735"/>
  <c r="B887"/>
  <c r="S1268" i="6"/>
  <c r="S1423"/>
  <c r="S1238"/>
  <c r="A1470" i="1"/>
  <c r="J1455" i="6"/>
  <c r="G1455"/>
  <c r="C1236"/>
  <c r="C1236" i="1" s="1"/>
  <c r="A1539"/>
  <c r="S1137" i="6"/>
  <c r="E1137" s="1"/>
  <c r="F1137" i="1" s="1"/>
  <c r="A919"/>
  <c r="J1490" i="6"/>
  <c r="G1490"/>
  <c r="A579" i="1"/>
  <c r="A1367"/>
  <c r="A1422"/>
  <c r="A1242"/>
  <c r="G1267" i="6"/>
  <c r="J1267"/>
  <c r="B1508" i="1"/>
  <c r="S1089" i="6"/>
  <c r="E1089" s="1"/>
  <c r="F1089" i="1" s="1"/>
  <c r="S943" i="6"/>
  <c r="S948"/>
  <c r="G904"/>
  <c r="J904"/>
  <c r="A901" i="1"/>
  <c r="S1092" i="6"/>
  <c r="A1122" i="1"/>
  <c r="B1500"/>
  <c r="B737"/>
  <c r="B1379"/>
  <c r="C667" i="6"/>
  <c r="C667" i="1" s="1"/>
  <c r="G843" i="6"/>
  <c r="J843"/>
  <c r="S1370"/>
  <c r="G1011"/>
  <c r="J1011"/>
  <c r="S937"/>
  <c r="G433"/>
  <c r="J433"/>
  <c r="S272"/>
  <c r="A787" i="1"/>
  <c r="C1363" i="6"/>
  <c r="C1363" i="1" s="1"/>
  <c r="G1315" i="6"/>
  <c r="J1315"/>
  <c r="G783"/>
  <c r="J783"/>
  <c r="B1293" i="1"/>
  <c r="C1213" i="6"/>
  <c r="C1213" i="1" s="1"/>
  <c r="S1316" i="6"/>
  <c r="C1133"/>
  <c r="C1133" i="1" s="1"/>
  <c r="S1085" i="6"/>
  <c r="C1572"/>
  <c r="C1572" i="1" s="1"/>
  <c r="C1430" i="6"/>
  <c r="C1430" i="1" s="1"/>
  <c r="B1259"/>
  <c r="J1199" i="6"/>
  <c r="G1199"/>
  <c r="G1197"/>
  <c r="J1197"/>
  <c r="C1403"/>
  <c r="C1403" i="1" s="1"/>
  <c r="A1263"/>
  <c r="S1342" i="6"/>
  <c r="G1507"/>
  <c r="J1507"/>
  <c r="B639" i="1"/>
  <c r="J1103" i="6"/>
  <c r="G1103"/>
  <c r="C1286"/>
  <c r="C1286" i="1" s="1"/>
  <c r="B2000"/>
  <c r="A2052"/>
  <c r="C1756" i="6"/>
  <c r="C1756" i="1" s="1"/>
  <c r="G2152" i="6"/>
  <c r="J2152"/>
  <c r="B1325" i="1"/>
  <c r="G1015" i="6"/>
  <c r="J1015"/>
  <c r="B2152" i="1"/>
  <c r="J1616" i="6"/>
  <c r="G1616"/>
  <c r="C1037"/>
  <c r="C1037" i="1" s="1"/>
  <c r="C1404" i="6"/>
  <c r="C1404" i="1" s="1"/>
  <c r="B2016"/>
  <c r="A1668"/>
  <c r="B1938"/>
  <c r="G927" i="6"/>
  <c r="J927"/>
  <c r="A1354" i="1"/>
  <c r="S1473" i="6"/>
  <c r="E1473" s="1"/>
  <c r="F1473" i="1" s="1"/>
  <c r="G885" i="6"/>
  <c r="J885"/>
  <c r="C1301"/>
  <c r="C1301" i="1" s="1"/>
  <c r="B1776"/>
  <c r="B1782"/>
  <c r="G1928" i="6"/>
  <c r="J1928"/>
  <c r="C1535"/>
  <c r="C1535" i="1" s="1"/>
  <c r="S973" i="6"/>
  <c r="B1367" i="1"/>
  <c r="B1163"/>
  <c r="S709" i="6"/>
  <c r="B1264" i="1"/>
  <c r="C1297" i="6"/>
  <c r="C1297" i="1" s="1"/>
  <c r="B1115"/>
  <c r="G711" i="6"/>
  <c r="J711"/>
  <c r="C1085"/>
  <c r="C1085" i="1" s="1"/>
  <c r="J1277" i="6"/>
  <c r="G1277"/>
  <c r="A1414" i="1"/>
  <c r="J1419" i="6"/>
  <c r="G1419"/>
  <c r="A455" i="1"/>
  <c r="A1399"/>
  <c r="G1286" i="6"/>
  <c r="J1286"/>
  <c r="C1185"/>
  <c r="C1185" i="1" s="1"/>
  <c r="A865"/>
  <c r="B1210"/>
  <c r="C1419" i="6"/>
  <c r="C1419" i="1" s="1"/>
  <c r="S917" i="6"/>
  <c r="A539" i="1"/>
  <c r="B983"/>
  <c r="B1579"/>
  <c r="B1415"/>
  <c r="B1461"/>
  <c r="B1320"/>
  <c r="G421" i="6"/>
  <c r="J421"/>
  <c r="B885" i="1"/>
  <c r="S1242" i="6"/>
  <c r="B759" i="1"/>
  <c r="C1203" i="6"/>
  <c r="C1203" i="1" s="1"/>
  <c r="C1446" i="6"/>
  <c r="C1446" i="1" s="1"/>
  <c r="B1137"/>
  <c r="G875" i="6"/>
  <c r="J875"/>
  <c r="S1337"/>
  <c r="A1219" i="1"/>
  <c r="C821" i="6"/>
  <c r="C821" i="1" s="1"/>
  <c r="A595"/>
  <c r="G1027" i="6"/>
  <c r="J1027"/>
  <c r="A727" i="1"/>
  <c r="C1104" i="6"/>
  <c r="C1104" i="1" s="1"/>
  <c r="J1030" i="6"/>
  <c r="G1030"/>
  <c r="B911" i="1"/>
  <c r="C1422" i="6"/>
  <c r="C1422" i="1" s="1"/>
  <c r="S1093" i="6"/>
  <c r="C1195"/>
  <c r="C1195" i="1" s="1"/>
  <c r="J981" i="6"/>
  <c r="G981"/>
  <c r="J965"/>
  <c r="G965"/>
  <c r="B1529" i="1"/>
  <c r="C1039" i="6"/>
  <c r="C1039" i="1" s="1"/>
  <c r="J836" i="6"/>
  <c r="G836"/>
  <c r="S543"/>
  <c r="E543" s="1"/>
  <c r="F543" i="1" s="1"/>
  <c r="S1349" i="6"/>
  <c r="G1294"/>
  <c r="J1294"/>
  <c r="S1415"/>
  <c r="B1346" i="1"/>
  <c r="A1413"/>
  <c r="J823" i="6"/>
  <c r="G823"/>
  <c r="G1045"/>
  <c r="J1045"/>
  <c r="S1412"/>
  <c r="A1314" i="1"/>
  <c r="A1490"/>
  <c r="J1230" i="6"/>
  <c r="G1230"/>
  <c r="C1380"/>
  <c r="C1380" i="1" s="1"/>
  <c r="B1340"/>
  <c r="A809"/>
  <c r="C1189" i="6"/>
  <c r="C1189" i="1" s="1"/>
  <c r="S1067" i="6"/>
  <c r="S1405"/>
  <c r="A1226" i="1"/>
  <c r="S1283" i="6"/>
  <c r="C1427"/>
  <c r="C1427" i="1" s="1"/>
  <c r="S1233" i="6"/>
  <c r="E1233" s="1"/>
  <c r="F1233" i="1" s="1"/>
  <c r="B875"/>
  <c r="A1087"/>
  <c r="C629" i="6"/>
  <c r="C629" i="1" s="1"/>
  <c r="C180" i="6"/>
  <c r="C180" i="1" s="1"/>
  <c r="S1083" i="6"/>
  <c r="E1083" s="1"/>
  <c r="F1083" i="1" s="1"/>
  <c r="G1517" i="6"/>
  <c r="J1517"/>
  <c r="B882" i="1"/>
  <c r="A1059"/>
  <c r="C905" i="6"/>
  <c r="C905" i="1" s="1"/>
  <c r="C894" i="6"/>
  <c r="C894" i="1" s="1"/>
  <c r="S1102" i="6"/>
  <c r="G1044"/>
  <c r="J1044"/>
  <c r="S1184"/>
  <c r="A1285" i="1"/>
  <c r="B573"/>
  <c r="A969"/>
  <c r="A1409"/>
  <c r="A623"/>
  <c r="B951"/>
  <c r="A820"/>
  <c r="G1096" i="6"/>
  <c r="J1096"/>
  <c r="S851"/>
  <c r="C1493"/>
  <c r="C1493" i="1" s="1"/>
  <c r="C909" i="6"/>
  <c r="C909" i="1" s="1"/>
  <c r="B985"/>
  <c r="B1279"/>
  <c r="C1358" i="6"/>
  <c r="C1358" i="1" s="1"/>
  <c r="B913"/>
  <c r="J1149" i="6"/>
  <c r="G1149"/>
  <c r="A777" i="1"/>
  <c r="C695" i="6"/>
  <c r="C695" i="1" s="1"/>
  <c r="B1147"/>
  <c r="G743" i="6"/>
  <c r="J743"/>
  <c r="C1117"/>
  <c r="C1117" i="1" s="1"/>
  <c r="C1287" i="6"/>
  <c r="C1287" i="1" s="1"/>
  <c r="B1424"/>
  <c r="S1459" i="6"/>
  <c r="J636"/>
  <c r="G636"/>
  <c r="A1271" i="1"/>
  <c r="G1423" i="6"/>
  <c r="J1423"/>
  <c r="C1532"/>
  <c r="C1532" i="1" s="1"/>
  <c r="S1509" i="6"/>
  <c r="E1509" s="1"/>
  <c r="F1509" i="1" s="1"/>
  <c r="A935"/>
  <c r="C1275" i="6"/>
  <c r="C1275" i="1" s="1"/>
  <c r="J1025" i="6"/>
  <c r="G1025"/>
  <c r="A1533" i="1"/>
  <c r="B1335"/>
  <c r="B1373"/>
  <c r="B1240"/>
  <c r="A1279"/>
  <c r="B1099"/>
  <c r="B1341"/>
  <c r="A1155"/>
  <c r="B1497"/>
  <c r="B1236"/>
  <c r="S837" i="6"/>
  <c r="E837" s="1"/>
  <c r="F837" i="1" s="1"/>
  <c r="B1307"/>
  <c r="S894" i="6"/>
  <c r="G745"/>
  <c r="J745"/>
  <c r="C1144"/>
  <c r="C1144" i="1" s="1"/>
  <c r="A829"/>
  <c r="A695"/>
  <c r="S1537" i="6"/>
  <c r="B1404" i="1"/>
  <c r="C1081" i="6"/>
  <c r="C1081" i="1" s="1"/>
  <c r="B603"/>
  <c r="B1061"/>
  <c r="S1047" i="6"/>
  <c r="E1047" s="1"/>
  <c r="F1047" i="1" s="1"/>
  <c r="A907"/>
  <c r="J1140" i="6"/>
  <c r="G1140"/>
  <c r="G579"/>
  <c r="J579"/>
  <c r="G865"/>
  <c r="J865"/>
  <c r="B1041" i="1"/>
  <c r="S1308" i="6"/>
  <c r="S1503"/>
  <c r="E1503" s="1"/>
  <c r="F1503" i="1" s="1"/>
  <c r="S1318" i="6"/>
  <c r="J1503"/>
  <c r="G1503"/>
  <c r="C1276"/>
  <c r="C1276" i="1" s="1"/>
  <c r="C579" i="6"/>
  <c r="C579" i="1" s="1"/>
  <c r="G683" i="6"/>
  <c r="J683"/>
  <c r="G1255"/>
  <c r="J1255"/>
  <c r="S1035"/>
  <c r="E1035" s="1"/>
  <c r="F1035" i="1" s="1"/>
  <c r="S1389" i="6"/>
  <c r="E1389" s="1"/>
  <c r="F1389" i="1" s="1"/>
  <c r="A1210"/>
  <c r="C1417" i="6"/>
  <c r="C1417" i="1" s="1"/>
  <c r="S1217" i="6"/>
  <c r="J741"/>
  <c r="G741"/>
  <c r="B795" i="1"/>
  <c r="A1071"/>
  <c r="A1172"/>
  <c r="S1375" i="6"/>
  <c r="S859"/>
  <c r="J1461"/>
  <c r="G1461"/>
  <c r="A1407" i="1"/>
  <c r="S1169" i="6"/>
  <c r="S925"/>
  <c r="J1139"/>
  <c r="G1139"/>
  <c r="B1322" i="1"/>
  <c r="A1349"/>
  <c r="S1123" i="6"/>
  <c r="J771"/>
  <c r="G771"/>
  <c r="A559" i="1"/>
  <c r="C787" i="6"/>
  <c r="C787" i="1" s="1"/>
  <c r="C1014" i="6"/>
  <c r="C1014" i="1" s="1"/>
  <c r="G41" i="6"/>
  <c r="J41"/>
  <c r="S1074"/>
  <c r="B413" i="1"/>
  <c r="A1028"/>
  <c r="A999"/>
  <c r="B929"/>
  <c r="B1331"/>
  <c r="C967" i="6"/>
  <c r="C967" i="1" s="1"/>
  <c r="J915" i="6"/>
  <c r="G915"/>
  <c r="C867"/>
  <c r="C867" i="1" s="1"/>
  <c r="J1126" i="6"/>
  <c r="G1126"/>
  <c r="B982" i="1"/>
  <c r="C952" i="6"/>
  <c r="C952" i="1" s="1"/>
  <c r="B404"/>
  <c r="A1471"/>
  <c r="J1466" i="6"/>
  <c r="G1466"/>
  <c r="C1345"/>
  <c r="C1345" i="1" s="1"/>
  <c r="S355" i="6"/>
  <c r="J1097"/>
  <c r="G1097"/>
  <c r="B1490" i="1"/>
  <c r="B1581"/>
  <c r="B1355"/>
  <c r="A827"/>
  <c r="G973" i="6"/>
  <c r="J973"/>
  <c r="A561" i="1"/>
  <c r="J1257" i="6"/>
  <c r="G1257"/>
  <c r="J1402"/>
  <c r="G1402"/>
  <c r="C1524"/>
  <c r="C1524" i="1" s="1"/>
  <c r="A1501"/>
  <c r="A903"/>
  <c r="J1265" i="6"/>
  <c r="G1265"/>
  <c r="J945"/>
  <c r="G945"/>
  <c r="A1465" i="1"/>
  <c r="B1223"/>
  <c r="A1527"/>
  <c r="A1482"/>
  <c r="C1202" i="6"/>
  <c r="C1202" i="1" s="1"/>
  <c r="C1494" i="6"/>
  <c r="C1494" i="1" s="1"/>
  <c r="A535"/>
  <c r="B1395"/>
  <c r="C1249" i="6"/>
  <c r="C1249" i="1" s="1"/>
  <c r="G1322" i="6"/>
  <c r="J1322"/>
  <c r="C1293"/>
  <c r="C1293" i="1" s="1"/>
  <c r="C1251" i="6"/>
  <c r="C1251" i="1" s="1"/>
  <c r="A1167"/>
  <c r="B525"/>
  <c r="B851"/>
  <c r="G990" i="6"/>
  <c r="J990"/>
  <c r="G258"/>
  <c r="J258"/>
  <c r="G1134"/>
  <c r="J1134"/>
  <c r="C721"/>
  <c r="C721" i="1" s="1"/>
  <c r="J1523" i="6"/>
  <c r="G1523"/>
  <c r="S1073"/>
  <c r="C651"/>
  <c r="C651" i="1" s="1"/>
  <c r="A1099"/>
  <c r="B1123"/>
  <c r="C963" i="6"/>
  <c r="C963" i="1" s="1"/>
  <c r="A878"/>
  <c r="C956" i="6"/>
  <c r="C956" i="1" s="1"/>
  <c r="A796"/>
  <c r="C611" i="6"/>
  <c r="C611" i="1" s="1"/>
  <c r="G1398" i="6"/>
  <c r="J1398"/>
  <c r="G1395"/>
  <c r="J1395"/>
  <c r="J1541"/>
  <c r="G1541"/>
  <c r="S1310"/>
  <c r="G1483"/>
  <c r="J1483"/>
  <c r="A1107" i="1"/>
  <c r="J549" i="6"/>
  <c r="G549"/>
  <c r="C783"/>
  <c r="C783" i="1" s="1"/>
  <c r="S1519" i="6"/>
  <c r="B695" i="1"/>
  <c r="J937" i="6"/>
  <c r="G937"/>
  <c r="S1557"/>
  <c r="E1557" s="1"/>
  <c r="F1557" i="1" s="1"/>
  <c r="B1089"/>
  <c r="A1374"/>
  <c r="C995" i="6"/>
  <c r="C995" i="1" s="1"/>
  <c r="C1223" i="6"/>
  <c r="C1223" i="1" s="1"/>
  <c r="S1077" i="6"/>
  <c r="E1077" s="1"/>
  <c r="F1077" i="1" s="1"/>
  <c r="B1410"/>
  <c r="J1127" i="6"/>
  <c r="G1127"/>
  <c r="C1201"/>
  <c r="C1201" i="1" s="1"/>
  <c r="S1428" i="6"/>
  <c r="A1346" i="1"/>
  <c r="A1514"/>
  <c r="A1415"/>
  <c r="C1396" i="6"/>
  <c r="C1396" i="1" s="1"/>
  <c r="B1372"/>
  <c r="A905"/>
  <c r="A1295"/>
  <c r="A1318"/>
  <c r="S967" i="6"/>
  <c r="B990" i="1"/>
  <c r="A968"/>
  <c r="G1188" i="6"/>
  <c r="J1188"/>
  <c r="B624" i="1"/>
  <c r="J1427" i="6"/>
  <c r="G1427"/>
  <c r="B707" i="1"/>
  <c r="J791" i="6"/>
  <c r="G791"/>
  <c r="S1219"/>
  <c r="B1213" i="1"/>
  <c r="A591"/>
  <c r="B767"/>
  <c r="J365" i="6"/>
  <c r="G365"/>
  <c r="G824"/>
  <c r="J824"/>
  <c r="C938"/>
  <c r="C938" i="1" s="1"/>
  <c r="C1141" i="6"/>
  <c r="C1141" i="1" s="1"/>
  <c r="C1556" i="6"/>
  <c r="C1556" i="1" s="1"/>
  <c r="C1323" i="6"/>
  <c r="C1323" i="1" s="1"/>
  <c r="B1129"/>
  <c r="A1291"/>
  <c r="A1319"/>
  <c r="G1218" i="6"/>
  <c r="J1218"/>
  <c r="G1450"/>
  <c r="J1450"/>
  <c r="C1564"/>
  <c r="C1564" i="1" s="1"/>
  <c r="A1549"/>
  <c r="A1095"/>
  <c r="C837" i="6"/>
  <c r="C837" i="1" s="1"/>
  <c r="C979" i="6"/>
  <c r="C979" i="1" s="1"/>
  <c r="S1220" i="6"/>
  <c r="B1309" i="1"/>
  <c r="B1541"/>
  <c r="A1398"/>
  <c r="G1393" i="6"/>
  <c r="J1393"/>
  <c r="C743"/>
  <c r="C743" i="1" s="1"/>
  <c r="A1475"/>
  <c r="B1173"/>
  <c r="S1386" i="6"/>
  <c r="B1146" i="1"/>
  <c r="C1330" i="6"/>
  <c r="C1330" i="1" s="1"/>
  <c r="C1165" i="6"/>
  <c r="C1165" i="1" s="1"/>
  <c r="B727"/>
  <c r="B1407"/>
  <c r="C1438" i="6"/>
  <c r="C1438" i="1" s="1"/>
  <c r="B1105"/>
  <c r="C985" i="6"/>
  <c r="C985" i="1" s="1"/>
  <c r="B126"/>
  <c r="A1307"/>
  <c r="B1448"/>
  <c r="C1305" i="6"/>
  <c r="C1305" i="1" s="1"/>
  <c r="S1475" i="6"/>
  <c r="G757"/>
  <c r="J757"/>
  <c r="G634"/>
  <c r="J634"/>
  <c r="B849" i="1"/>
  <c r="B1005"/>
  <c r="B1012"/>
  <c r="A1194"/>
  <c r="S1451" i="6"/>
  <c r="A1161" i="1"/>
  <c r="G611" i="6"/>
  <c r="J611"/>
  <c r="B655" i="1"/>
  <c r="B1143"/>
  <c r="S884" i="6"/>
  <c r="A805" i="1"/>
  <c r="A1269"/>
  <c r="S931" i="6"/>
  <c r="C1277"/>
  <c r="C1277" i="1" s="1"/>
  <c r="C711" i="6"/>
  <c r="C711" i="1" s="1"/>
  <c r="S987" i="6"/>
  <c r="E987" s="1"/>
  <c r="F987" i="1" s="1"/>
  <c r="G1493" i="6"/>
  <c r="J1493"/>
  <c r="B409" i="1"/>
  <c r="B617"/>
  <c r="B713"/>
  <c r="G641" i="6"/>
  <c r="J641"/>
  <c r="J930"/>
  <c r="G930"/>
  <c r="G1234"/>
  <c r="J1234"/>
  <c r="A849" i="1"/>
  <c r="B1402"/>
  <c r="G1363" i="6"/>
  <c r="J1363"/>
  <c r="G1111"/>
  <c r="J1111"/>
  <c r="S1372"/>
  <c r="A1234" i="1"/>
  <c r="S1430" i="6"/>
  <c r="A1335" i="1"/>
  <c r="C1340" i="6"/>
  <c r="C1340" i="1" s="1"/>
  <c r="A923"/>
  <c r="B1063"/>
  <c r="A977"/>
  <c r="J1478" i="6"/>
  <c r="G1478"/>
  <c r="C1204"/>
  <c r="C1204" i="1" s="1"/>
  <c r="S1434" i="6"/>
  <c r="B961" i="1"/>
  <c r="C945" i="6"/>
  <c r="C945" i="1" s="1"/>
  <c r="G1147" i="6"/>
  <c r="J1147"/>
  <c r="B489" i="1"/>
  <c r="B1030"/>
  <c r="J605" i="6"/>
  <c r="G605"/>
  <c r="G913"/>
  <c r="J913"/>
  <c r="C1063"/>
  <c r="C1063" i="1" s="1"/>
  <c r="C1073" i="6"/>
  <c r="C1073" i="1" s="1"/>
  <c r="A813"/>
  <c r="A775"/>
  <c r="C1479" i="6"/>
  <c r="C1479" i="1" s="1"/>
  <c r="G1219" i="6"/>
  <c r="J1219"/>
  <c r="G1334"/>
  <c r="J1334"/>
  <c r="G1231"/>
  <c r="J1231"/>
  <c r="S1029"/>
  <c r="E1029" s="1"/>
  <c r="F1029" i="1" s="1"/>
  <c r="C543" i="6"/>
  <c r="C543" i="1" s="1"/>
  <c r="S820" i="6"/>
  <c r="J1329"/>
  <c r="G1329"/>
  <c r="S1334"/>
  <c r="S827"/>
  <c r="B1450" i="1"/>
  <c r="A1127"/>
  <c r="B1204"/>
  <c r="S845" i="6"/>
  <c r="A625" i="1"/>
  <c r="B1523"/>
  <c r="A685"/>
  <c r="B987"/>
  <c r="C1388" i="6"/>
  <c r="C1388" i="1" s="1"/>
  <c r="G936" i="6"/>
  <c r="J936"/>
  <c r="J1479"/>
  <c r="G1479"/>
  <c r="G1362"/>
  <c r="J1362"/>
  <c r="S1311"/>
  <c r="E1311" s="1"/>
  <c r="F1311" i="1" s="1"/>
  <c r="A1153"/>
  <c r="B1274"/>
  <c r="A1237"/>
  <c r="G1515" i="6"/>
  <c r="J1515"/>
  <c r="S1109"/>
  <c r="S835"/>
  <c r="S1474"/>
  <c r="G665"/>
  <c r="J665"/>
  <c r="B1098" i="1"/>
  <c r="S953" i="6"/>
  <c r="A1109" i="1"/>
  <c r="A807"/>
  <c r="B833"/>
  <c r="B1283"/>
  <c r="C871" i="6"/>
  <c r="C871" i="1" s="1"/>
  <c r="J819" i="6"/>
  <c r="G819"/>
  <c r="G982"/>
  <c r="J982"/>
  <c r="J818"/>
  <c r="G818"/>
  <c r="B496" i="1"/>
  <c r="J1037" i="6"/>
  <c r="G1037"/>
  <c r="C1406"/>
  <c r="C1406" i="1" s="1"/>
  <c r="S1063" i="6"/>
  <c r="B1365" i="1"/>
  <c r="J1282" i="6"/>
  <c r="G1282"/>
  <c r="S1053"/>
  <c r="E1053" s="1"/>
  <c r="F1053" i="1" s="1"/>
  <c r="G905" i="6"/>
  <c r="J905"/>
  <c r="B1442" i="1"/>
  <c r="B1469"/>
  <c r="J671" i="6"/>
  <c r="G671"/>
  <c r="B1251" i="1"/>
  <c r="C671" i="6"/>
  <c r="C671" i="1" s="1"/>
  <c r="S1508" i="6"/>
  <c r="A1478" i="1"/>
  <c r="G1511" i="6"/>
  <c r="J1511"/>
  <c r="C1476"/>
  <c r="C1476" i="1" s="1"/>
  <c r="B1443"/>
  <c r="B679"/>
  <c r="B1484"/>
  <c r="B909"/>
  <c r="J1055" i="6"/>
  <c r="G1055"/>
  <c r="A1341" i="1"/>
  <c r="A1431"/>
  <c r="A1410"/>
  <c r="C1543" i="6"/>
  <c r="C1543" i="1" s="1"/>
  <c r="S1513" i="6"/>
  <c r="S1369"/>
  <c r="A867" i="1"/>
  <c r="J1133" i="6"/>
  <c r="G1133"/>
  <c r="A1281" i="1"/>
  <c r="J1017" i="6"/>
  <c r="G1017"/>
  <c r="S697"/>
  <c r="G1071"/>
  <c r="J1071"/>
  <c r="C1270"/>
  <c r="C1270" i="1" s="1"/>
  <c r="S705" i="6"/>
  <c r="E705" s="1"/>
  <c r="F705" i="1" s="1"/>
  <c r="C1169" i="6"/>
  <c r="C1169" i="1" s="1"/>
  <c r="B947"/>
  <c r="A1070"/>
  <c r="G813" i="6"/>
  <c r="J813"/>
  <c r="C946"/>
  <c r="C946" i="1" s="1"/>
  <c r="S695" i="6"/>
  <c r="C497"/>
  <c r="C497" i="1" s="1"/>
  <c r="A1112"/>
  <c r="A1462"/>
  <c r="C1278" i="6"/>
  <c r="C1278" i="1" s="1"/>
  <c r="B1245"/>
  <c r="S805" i="6"/>
  <c r="A1342" i="1"/>
  <c r="G817" i="6"/>
  <c r="J817"/>
  <c r="C929"/>
  <c r="C929" i="1" s="1"/>
  <c r="C913" i="6"/>
  <c r="C913" i="1" s="1"/>
  <c r="G909" i="6"/>
  <c r="J909"/>
  <c r="S1322"/>
  <c r="B931" i="1"/>
  <c r="B1026"/>
  <c r="B1136"/>
  <c r="J158" i="6"/>
  <c r="G158"/>
  <c r="C741"/>
  <c r="C741" i="1" s="1"/>
  <c r="C1313" i="6"/>
  <c r="C1313" i="1" s="1"/>
  <c r="B1195"/>
  <c r="A1183"/>
  <c r="C559" i="6"/>
  <c r="C559" i="1" s="1"/>
  <c r="A855"/>
  <c r="C1478" i="6"/>
  <c r="C1478" i="1" s="1"/>
  <c r="G1051" i="6"/>
  <c r="J1051"/>
  <c r="J465"/>
  <c r="G465"/>
  <c r="A1105" i="1"/>
  <c r="G603" i="6"/>
  <c r="J603"/>
  <c r="A1403" i="1"/>
  <c r="A1303"/>
  <c r="A1270"/>
  <c r="S1151" i="6"/>
  <c r="C1411"/>
  <c r="C1411" i="1" s="1"/>
  <c r="B923"/>
  <c r="B1218"/>
  <c r="B1284"/>
  <c r="G659" i="6"/>
  <c r="J659"/>
  <c r="S1236"/>
  <c r="S1099"/>
  <c r="C647"/>
  <c r="C647" i="1" s="1"/>
  <c r="C1492" i="6"/>
  <c r="C1492" i="1" s="1"/>
  <c r="G1407" i="6"/>
  <c r="J1407"/>
  <c r="G935"/>
  <c r="J935"/>
  <c r="B1021" i="1"/>
  <c r="B723"/>
  <c r="J1074" i="6"/>
  <c r="G1074"/>
  <c r="S1136"/>
  <c r="S832"/>
  <c r="J1222"/>
  <c r="G1222"/>
  <c r="B1025" i="1"/>
  <c r="A899"/>
  <c r="C1093" i="6"/>
  <c r="C1093" i="1" s="1"/>
  <c r="B797"/>
  <c r="B1082"/>
  <c r="G896" i="6"/>
  <c r="J896"/>
  <c r="S1034"/>
  <c r="B377" i="1"/>
  <c r="C631" i="6"/>
  <c r="C631" i="1" s="1"/>
  <c r="C1426" i="6"/>
  <c r="C1426" i="1" s="1"/>
  <c r="B907"/>
  <c r="B1181"/>
  <c r="C641" i="6"/>
  <c r="C641" i="1" s="1"/>
  <c r="B1397"/>
  <c r="B353"/>
  <c r="G1471" i="6"/>
  <c r="J1471"/>
  <c r="B1391" i="1"/>
  <c r="G1453" i="6"/>
  <c r="J1453"/>
  <c r="B1485" i="1"/>
  <c r="A1343"/>
  <c r="S527" i="6"/>
  <c r="S1159"/>
  <c r="G1123"/>
  <c r="J1123"/>
  <c r="S1420"/>
  <c r="B1319" i="1"/>
  <c r="A1111"/>
  <c r="A1121"/>
  <c r="G1319" i="6"/>
  <c r="J1319"/>
  <c r="B1035" i="1"/>
  <c r="A741"/>
  <c r="S1569" i="6"/>
  <c r="E1569" s="1"/>
  <c r="F1569" i="1" s="1"/>
  <c r="A1011"/>
  <c r="C813" i="6"/>
  <c r="C813" i="1" s="1"/>
  <c r="A431"/>
  <c r="B889"/>
  <c r="B1231"/>
  <c r="G1298" i="6"/>
  <c r="J1298"/>
  <c r="C1334"/>
  <c r="C1334" i="1" s="1"/>
  <c r="B865"/>
  <c r="G1053" i="6"/>
  <c r="J1053"/>
  <c r="A323" i="1"/>
  <c r="G878" i="6"/>
  <c r="J878"/>
  <c r="S1225"/>
  <c r="S847"/>
  <c r="J409"/>
  <c r="G409"/>
  <c r="S968"/>
  <c r="C1326"/>
  <c r="C1326" i="1" s="1"/>
  <c r="S901" i="6"/>
  <c r="S1499"/>
  <c r="B1433" i="1"/>
  <c r="A683"/>
  <c r="A1093"/>
  <c r="A1225"/>
  <c r="S371" i="6"/>
  <c r="E371" s="1"/>
  <c r="F371" i="1" s="1"/>
  <c r="S1404" i="6"/>
  <c r="A1298" i="1"/>
  <c r="S1478" i="6"/>
  <c r="C1379"/>
  <c r="C1379" i="1" s="1"/>
  <c r="C1372" i="6"/>
  <c r="C1372" i="1" s="1"/>
  <c r="B1297"/>
  <c r="B1332"/>
  <c r="S563" i="6"/>
  <c r="A793" i="1"/>
  <c r="B1393"/>
  <c r="J1023" i="6"/>
  <c r="G1023"/>
  <c r="A1325" i="1"/>
  <c r="B1413"/>
  <c r="S1398" i="6"/>
  <c r="C1389"/>
  <c r="C1389" i="1" s="1"/>
  <c r="S1505" i="6"/>
  <c r="S1361"/>
  <c r="A851" i="1"/>
  <c r="A1273"/>
  <c r="G793" i="6"/>
  <c r="J793"/>
  <c r="J847"/>
  <c r="G847"/>
  <c r="J1557"/>
  <c r="G1557"/>
  <c r="G1543"/>
  <c r="J1543"/>
  <c r="C1206"/>
  <c r="C1206" i="1" s="1"/>
  <c r="S739" i="6"/>
  <c r="G1117"/>
  <c r="J1117"/>
  <c r="C879"/>
  <c r="C879" i="1" s="1"/>
  <c r="G1254" i="6"/>
  <c r="J1254"/>
  <c r="C1241"/>
  <c r="C1241" i="1" s="1"/>
  <c r="S957" i="6"/>
  <c r="E957" s="1"/>
  <c r="F957" i="1" s="1"/>
  <c r="G809" i="6"/>
  <c r="J809"/>
  <c r="B1418" i="1"/>
  <c r="B1421"/>
  <c r="C775" i="6"/>
  <c r="C775" i="1" s="1"/>
  <c r="C1209" i="6"/>
  <c r="C1209" i="1" s="1"/>
  <c r="B457"/>
  <c r="C1065" i="6"/>
  <c r="C1065" i="1" s="1"/>
  <c r="B967"/>
  <c r="G1004" i="6"/>
  <c r="J1004"/>
  <c r="B1121" i="1"/>
  <c r="C1159" i="6"/>
  <c r="C1159" i="1" s="1"/>
  <c r="S813" i="6"/>
  <c r="E813" s="1"/>
  <c r="F813" i="1" s="1"/>
  <c r="S327" i="6"/>
  <c r="A1313" i="1"/>
  <c r="J1107" i="6"/>
  <c r="G1107"/>
  <c r="C1059"/>
  <c r="C1059" i="1" s="1"/>
  <c r="G230" i="6"/>
  <c r="J230"/>
  <c r="C853"/>
  <c r="C853" i="1" s="1"/>
  <c r="B893"/>
  <c r="A1265"/>
  <c r="C847" i="6"/>
  <c r="C847" i="1" s="1"/>
  <c r="S1049" i="6"/>
  <c r="A1101" i="1"/>
  <c r="S377" i="6"/>
  <c r="A825" i="1"/>
  <c r="B811"/>
  <c r="S861" i="6"/>
  <c r="E861" s="1"/>
  <c r="F861" i="1" s="1"/>
  <c r="S1394" i="6"/>
  <c r="C1057"/>
  <c r="C1057" i="1" s="1"/>
  <c r="B405"/>
  <c r="C842" i="6"/>
  <c r="C842" i="1" s="1"/>
  <c r="S1130" i="6"/>
  <c r="S1579"/>
  <c r="C663"/>
  <c r="C663" i="1" s="1"/>
  <c r="G941" i="6"/>
  <c r="J941"/>
  <c r="G925"/>
  <c r="J925"/>
  <c r="C621"/>
  <c r="C621" i="1" s="1"/>
  <c r="A705"/>
  <c r="C931" i="6"/>
  <c r="C931" i="1" s="1"/>
  <c r="B78"/>
  <c r="C890" i="6"/>
  <c r="C890" i="1" s="1"/>
  <c r="A199"/>
  <c r="B1188"/>
  <c r="A1286"/>
  <c r="C779" i="6"/>
  <c r="C779" i="1" s="1"/>
  <c r="S1506" i="6"/>
  <c r="A743" i="1"/>
  <c r="A739"/>
  <c r="B757"/>
  <c r="C1190" i="6"/>
  <c r="C1190" i="1" s="1"/>
  <c r="C675" i="6"/>
  <c r="C675" i="1" s="1"/>
  <c r="B243"/>
  <c r="B449"/>
  <c r="C705" i="6"/>
  <c r="C705" i="1" s="1"/>
  <c r="C1154" i="6"/>
  <c r="C1154" i="1" s="1"/>
  <c r="G391" i="6"/>
  <c r="J391"/>
  <c r="C1166"/>
  <c r="C1166" i="1" s="1"/>
  <c r="J617" i="6"/>
  <c r="G617"/>
  <c r="S343"/>
  <c r="S407"/>
  <c r="C549"/>
  <c r="C549" i="1" s="1"/>
  <c r="J187" i="6"/>
  <c r="G187"/>
  <c r="J1150"/>
  <c r="G1150"/>
  <c r="G876"/>
  <c r="J876"/>
  <c r="B1164" i="1"/>
  <c r="B1054"/>
  <c r="G1021" i="6"/>
  <c r="J1021"/>
  <c r="J723"/>
  <c r="G723"/>
  <c r="S783"/>
  <c r="E783" s="1"/>
  <c r="F783" i="1" s="1"/>
  <c r="C1011" i="6"/>
  <c r="C1011" i="1" s="1"/>
  <c r="J838" i="6"/>
  <c r="G838"/>
  <c r="G1169"/>
  <c r="J1169"/>
  <c r="C479"/>
  <c r="C479" i="1" s="1"/>
  <c r="A927"/>
  <c r="G979" i="6"/>
  <c r="J979"/>
  <c r="B1066" i="1"/>
  <c r="G649" i="6"/>
  <c r="J649"/>
  <c r="C1048"/>
  <c r="C1048" i="1" s="1"/>
  <c r="A816"/>
  <c r="A693"/>
  <c r="B1141"/>
  <c r="S1127" i="6"/>
  <c r="B877" i="1"/>
  <c r="A1257"/>
  <c r="C831" i="6"/>
  <c r="C831" i="1" s="1"/>
  <c r="S1033" i="6"/>
  <c r="A1021" i="1"/>
  <c r="C423" i="6"/>
  <c r="C423" i="1" s="1"/>
  <c r="J600" i="6"/>
  <c r="G600"/>
  <c r="C69"/>
  <c r="C69" i="1" s="1"/>
  <c r="S1065" i="6"/>
  <c r="E1065" s="1"/>
  <c r="F1065" i="1" s="1"/>
  <c r="S1028" i="6"/>
  <c r="B783" i="1"/>
  <c r="B1070"/>
  <c r="A1008"/>
  <c r="A981"/>
  <c r="S1064" i="6"/>
  <c r="A345" i="1"/>
  <c r="A612"/>
  <c r="S573" i="6"/>
  <c r="E573" s="1"/>
  <c r="F573" i="1" s="1"/>
  <c r="J894" i="6"/>
  <c r="G894"/>
  <c r="J633"/>
  <c r="G633"/>
  <c r="S188"/>
  <c r="S236"/>
  <c r="C563"/>
  <c r="C563" i="1" s="1"/>
  <c r="C753" i="6"/>
  <c r="C753" i="1" s="1"/>
  <c r="C1186" i="6"/>
  <c r="C1186" i="1" s="1"/>
  <c r="S505" i="6"/>
  <c r="G601"/>
  <c r="J601"/>
  <c r="B1013" i="1"/>
  <c r="S999" i="6"/>
  <c r="E999" s="1"/>
  <c r="F999" i="1" s="1"/>
  <c r="A1051"/>
  <c r="S749" i="6"/>
  <c r="S889"/>
  <c r="B1038" i="1"/>
  <c r="A917"/>
  <c r="G359" i="6"/>
  <c r="J359"/>
  <c r="S1155"/>
  <c r="E1155" s="1"/>
  <c r="F1155" i="1" s="1"/>
  <c r="S1203" i="6"/>
  <c r="E1203" s="1"/>
  <c r="F1203" i="1" s="1"/>
  <c r="B1301"/>
  <c r="B899"/>
  <c r="S331" i="6"/>
  <c r="J1078"/>
  <c r="G1078"/>
  <c r="G1162"/>
  <c r="J1162"/>
  <c r="B1371" i="1"/>
  <c r="C1047" i="6"/>
  <c r="C1047" i="1" s="1"/>
  <c r="B1425"/>
  <c r="B1107"/>
  <c r="C751" i="6"/>
  <c r="C751" i="1" s="1"/>
  <c r="J848" i="6"/>
  <c r="G848"/>
  <c r="A603" i="1"/>
  <c r="G754" i="6"/>
  <c r="J754"/>
  <c r="G1118"/>
  <c r="J1118"/>
  <c r="C1092"/>
  <c r="C1092" i="1" s="1"/>
  <c r="G238" i="6"/>
  <c r="J238"/>
  <c r="G1094"/>
  <c r="J1094"/>
  <c r="C1068"/>
  <c r="C1068" i="1" s="1"/>
  <c r="B21"/>
  <c r="G1178" i="6"/>
  <c r="J1178"/>
  <c r="C140"/>
  <c r="C140" i="1" s="1"/>
  <c r="J958" i="6"/>
  <c r="G958"/>
  <c r="G1116"/>
  <c r="J1116"/>
  <c r="A1141" i="1"/>
  <c r="B453"/>
  <c r="B1349"/>
  <c r="B979"/>
  <c r="C415" i="6"/>
  <c r="C415" i="1" s="1"/>
  <c r="G1182" i="6"/>
  <c r="J1182"/>
  <c r="A920" i="1"/>
  <c r="B1315"/>
  <c r="C935" i="6"/>
  <c r="C935" i="1" s="1"/>
  <c r="C685" i="6"/>
  <c r="C685" i="1" s="1"/>
  <c r="S1258" i="6"/>
  <c r="J651"/>
  <c r="G651"/>
  <c r="G525"/>
  <c r="J525"/>
  <c r="A1076" i="1"/>
  <c r="B1087"/>
  <c r="A1160"/>
  <c r="S1539" i="6"/>
  <c r="E1539" s="1"/>
  <c r="F1539" i="1" s="1"/>
  <c r="G845" i="6"/>
  <c r="J845"/>
  <c r="J829"/>
  <c r="G829"/>
  <c r="C617"/>
  <c r="C617" i="1" s="1"/>
  <c r="C851" i="6"/>
  <c r="C851" i="1" s="1"/>
  <c r="C1110" i="6"/>
  <c r="C1110" i="1" s="1"/>
  <c r="B765"/>
  <c r="C1058" i="6"/>
  <c r="C1058" i="1" s="1"/>
  <c r="A215"/>
  <c r="C713" i="6"/>
  <c r="C713" i="1" s="1"/>
  <c r="C795" i="6"/>
  <c r="C795" i="1" s="1"/>
  <c r="C507" i="6"/>
  <c r="C507" i="1" s="1"/>
  <c r="S792" i="6"/>
  <c r="B94" i="1"/>
  <c r="C665" i="6"/>
  <c r="C665" i="1" s="1"/>
  <c r="J497" i="6"/>
  <c r="G497"/>
  <c r="B840" i="1"/>
  <c r="B615"/>
  <c r="G449" i="6"/>
  <c r="J449"/>
  <c r="S744"/>
  <c r="C670"/>
  <c r="C670" i="1" s="1"/>
  <c r="A419"/>
  <c r="C1028" i="6"/>
  <c r="C1028" i="1" s="1"/>
  <c r="J795" i="6"/>
  <c r="G795"/>
  <c r="B941" i="1"/>
  <c r="B681"/>
  <c r="S703" i="6"/>
  <c r="A773" i="1"/>
  <c r="G811" i="6"/>
  <c r="J811"/>
  <c r="B957" i="1"/>
  <c r="A1297"/>
  <c r="C911" i="6"/>
  <c r="C911" i="1" s="1"/>
  <c r="G63" i="6"/>
  <c r="J63"/>
  <c r="S1129"/>
  <c r="S307"/>
  <c r="B1052" i="1"/>
  <c r="G1159" i="6"/>
  <c r="J1159"/>
  <c r="C677"/>
  <c r="C677" i="1" s="1"/>
  <c r="S523" i="6"/>
  <c r="B1521" i="1"/>
  <c r="C1119" i="6"/>
  <c r="C1119" i="1" s="1"/>
  <c r="B1018"/>
  <c r="B631"/>
  <c r="C874" i="6"/>
  <c r="C874" i="1" s="1"/>
  <c r="G874" i="6"/>
  <c r="J874"/>
  <c r="B1058" i="1"/>
  <c r="G190" i="6"/>
  <c r="J190"/>
  <c r="B733" i="1"/>
  <c r="A435"/>
  <c r="C1040" i="6"/>
  <c r="C1040" i="1" s="1"/>
  <c r="G1190" i="6"/>
  <c r="J1190"/>
  <c r="S866"/>
  <c r="B1190" i="1"/>
  <c r="B685"/>
  <c r="C1016" i="6"/>
  <c r="C1016" i="1" s="1"/>
  <c r="S1198" i="6"/>
  <c r="A107" i="1"/>
  <c r="G1054" i="6"/>
  <c r="J1054"/>
  <c r="G853"/>
  <c r="J853"/>
  <c r="S1346"/>
  <c r="B1171" i="1"/>
  <c r="G597" i="6"/>
  <c r="J597"/>
  <c r="B938" i="1"/>
  <c r="C76" i="6"/>
  <c r="C76" i="1" s="1"/>
  <c r="S652" i="6"/>
  <c r="C1229"/>
  <c r="C1229" i="1" s="1"/>
  <c r="C575" i="6"/>
  <c r="C575" i="1" s="1"/>
  <c r="C527" i="6"/>
  <c r="C527" i="1" s="1"/>
  <c r="B647"/>
  <c r="A1169"/>
  <c r="A701"/>
  <c r="J1421" i="6"/>
  <c r="G1421"/>
  <c r="J1337"/>
  <c r="G1337"/>
  <c r="A1310" i="1"/>
  <c r="G851" i="6"/>
  <c r="J851"/>
  <c r="G984"/>
  <c r="J984"/>
  <c r="B1073" i="1"/>
  <c r="A835"/>
  <c r="A687"/>
  <c r="G1183" i="6"/>
  <c r="J1183"/>
  <c r="S601"/>
  <c r="B906" i="1"/>
  <c r="B395"/>
  <c r="C1054" i="6"/>
  <c r="C1054" i="1" s="1"/>
  <c r="C834" i="6"/>
  <c r="C834" i="1" s="1"/>
  <c r="S985" i="6"/>
  <c r="B1187" i="1"/>
  <c r="B1501"/>
  <c r="S1249" i="6"/>
  <c r="S1547"/>
  <c r="S1121"/>
  <c r="B1481" i="1"/>
  <c r="C943" i="6"/>
  <c r="C943" i="1" s="1"/>
  <c r="G405" i="6"/>
  <c r="J405"/>
  <c r="A407" i="1"/>
  <c r="S952" i="6"/>
  <c r="A661" i="1"/>
  <c r="B1027"/>
  <c r="A527"/>
  <c r="C616" i="6"/>
  <c r="C616" i="1" s="1"/>
  <c r="A689"/>
  <c r="C915" i="6"/>
  <c r="C915" i="1" s="1"/>
  <c r="C108" i="6"/>
  <c r="C108" i="1" s="1"/>
  <c r="C1178" i="6"/>
  <c r="C1178" i="1" s="1"/>
  <c r="G1073" i="6"/>
  <c r="J1073"/>
  <c r="C1225"/>
  <c r="C1225" i="1" s="1"/>
  <c r="C921" i="6"/>
  <c r="C921" i="1" s="1"/>
  <c r="A831"/>
  <c r="G883" i="6"/>
  <c r="J883"/>
  <c r="B1111" i="1"/>
  <c r="B1002"/>
  <c r="C659" i="6"/>
  <c r="C659" i="1" s="1"/>
  <c r="C885" i="6"/>
  <c r="C885" i="1" s="1"/>
  <c r="G629" i="6"/>
  <c r="J629"/>
  <c r="G613"/>
  <c r="J613"/>
  <c r="C841"/>
  <c r="C841" i="1" s="1"/>
  <c r="J621" i="6"/>
  <c r="G621"/>
  <c r="S911"/>
  <c r="C1139"/>
  <c r="C1139" i="1" s="1"/>
  <c r="S1044" i="6"/>
  <c r="S1080"/>
  <c r="S730"/>
  <c r="J854"/>
  <c r="G854"/>
  <c r="S980"/>
  <c r="C1083"/>
  <c r="C1083" i="1" s="1"/>
  <c r="B1022"/>
  <c r="A960"/>
  <c r="A885"/>
  <c r="S1000" i="6"/>
  <c r="S312"/>
  <c r="E312" s="1"/>
  <c r="F312" i="1" s="1"/>
  <c r="S956" i="6"/>
  <c r="C1035"/>
  <c r="C1035" i="1" s="1"/>
  <c r="B998"/>
  <c r="A936"/>
  <c r="A837"/>
  <c r="C1130" i="6"/>
  <c r="C1130" i="1" s="1"/>
  <c r="C810" i="6"/>
  <c r="C810" i="1" s="1"/>
  <c r="B450"/>
  <c r="J118" i="6"/>
  <c r="G118"/>
  <c r="B501" i="1"/>
  <c r="S363" i="6"/>
  <c r="B234" i="1"/>
  <c r="B441"/>
  <c r="C1017" i="6"/>
  <c r="C1017" i="1" s="1"/>
  <c r="A911"/>
  <c r="G963" i="6"/>
  <c r="J963"/>
  <c r="S1189"/>
  <c r="B1050" i="1"/>
  <c r="A631"/>
  <c r="C1008" i="6"/>
  <c r="C1008" i="1" s="1"/>
  <c r="B551"/>
  <c r="B933"/>
  <c r="S919" i="6"/>
  <c r="A971" i="1"/>
  <c r="S669" i="6"/>
  <c r="E669" s="1"/>
  <c r="F669" i="1" s="1"/>
  <c r="S793" i="6"/>
  <c r="B934" i="1"/>
  <c r="G871" i="6"/>
  <c r="J871"/>
  <c r="B465" i="1"/>
  <c r="C431" i="6"/>
  <c r="C431" i="1" s="1"/>
  <c r="S555" i="6"/>
  <c r="E555" s="1"/>
  <c r="F555" i="1" s="1"/>
  <c r="B1011"/>
  <c r="S575" i="6"/>
  <c r="A499" i="1"/>
  <c r="B371"/>
  <c r="S351" i="6"/>
  <c r="G1237"/>
  <c r="J1237"/>
  <c r="J940"/>
  <c r="G940"/>
  <c r="B1068" i="1"/>
  <c r="A1118"/>
  <c r="C918" i="6"/>
  <c r="C918" i="1" s="1"/>
  <c r="S1042" i="6"/>
  <c r="J1032"/>
  <c r="G1032"/>
  <c r="S974"/>
  <c r="A1188" i="1"/>
  <c r="S1004" i="6"/>
  <c r="C1131"/>
  <c r="C1131" i="1" s="1"/>
  <c r="B1046"/>
  <c r="A984"/>
  <c r="A933"/>
  <c r="S1032" i="6"/>
  <c r="S397"/>
  <c r="C592"/>
  <c r="C592" i="1" s="1"/>
  <c r="S878" i="6"/>
  <c r="S817"/>
  <c r="A56" i="1"/>
  <c r="J1191" i="6"/>
  <c r="G1191"/>
  <c r="A1215" i="1"/>
  <c r="G1291" i="6"/>
  <c r="J1291"/>
  <c r="B883" i="1"/>
  <c r="G1038" i="6"/>
  <c r="J1038"/>
  <c r="G1122"/>
  <c r="J1122"/>
  <c r="B1267" i="1"/>
  <c r="C839" i="6"/>
  <c r="C839" i="1" s="1"/>
  <c r="S1210" i="6"/>
  <c r="J1013"/>
  <c r="G1013"/>
  <c r="C467"/>
  <c r="C467" i="1" s="1"/>
  <c r="A932"/>
  <c r="B799"/>
  <c r="A1016"/>
  <c r="S1491" i="6"/>
  <c r="E1491" s="1"/>
  <c r="F1491" i="1" s="1"/>
  <c r="J731" i="6"/>
  <c r="G731"/>
  <c r="J715"/>
  <c r="G715"/>
  <c r="S1314"/>
  <c r="C865"/>
  <c r="C865" i="1" s="1"/>
  <c r="A691"/>
  <c r="S836" i="6"/>
  <c r="B1088" i="1"/>
  <c r="S1006" i="6"/>
  <c r="B309" i="1"/>
  <c r="S886" i="6"/>
  <c r="C998"/>
  <c r="C998" i="1" s="1"/>
  <c r="A667"/>
  <c r="B922"/>
  <c r="A195"/>
  <c r="B424"/>
  <c r="B858"/>
  <c r="C471" i="6"/>
  <c r="C471" i="1" s="1"/>
  <c r="C974" i="6"/>
  <c r="C974" i="1" s="1"/>
  <c r="A619"/>
  <c r="G770" i="6"/>
  <c r="J770"/>
  <c r="J670"/>
  <c r="G670"/>
  <c r="G325"/>
  <c r="J325"/>
  <c r="C980"/>
  <c r="C980" i="1" s="1"/>
  <c r="B1039"/>
  <c r="J425" i="6"/>
  <c r="G425"/>
  <c r="J1090"/>
  <c r="G1090"/>
  <c r="C919"/>
  <c r="C919" i="1" s="1"/>
  <c r="C669" i="6"/>
  <c r="C669" i="1" s="1"/>
  <c r="S1250" i="6"/>
  <c r="A633" i="1"/>
  <c r="G1109" i="6"/>
  <c r="J1109"/>
  <c r="J461"/>
  <c r="G461"/>
  <c r="A1036" i="1"/>
  <c r="B1007"/>
  <c r="A1120"/>
  <c r="S1435" i="6"/>
  <c r="A1129" i="1"/>
  <c r="S571" i="6"/>
  <c r="A641" i="1"/>
  <c r="A1255"/>
  <c r="S531" i="6"/>
  <c r="E531" s="1"/>
  <c r="F531" i="1" s="1"/>
  <c r="S551" i="6"/>
  <c r="S435"/>
  <c r="E435" s="1"/>
  <c r="F435" i="1" s="1"/>
  <c r="G993" i="6"/>
  <c r="J993"/>
  <c r="C1121"/>
  <c r="C1121" i="1" s="1"/>
  <c r="C825" i="6"/>
  <c r="C825" i="1" s="1"/>
  <c r="B751"/>
  <c r="G803" i="6"/>
  <c r="J803"/>
  <c r="B1031" i="1"/>
  <c r="B954"/>
  <c r="J623" i="6"/>
  <c r="G623"/>
  <c r="G1100"/>
  <c r="J1100"/>
  <c r="C172"/>
  <c r="C172" i="1" s="1"/>
  <c r="B1010"/>
  <c r="A1020"/>
  <c r="A893"/>
  <c r="S1124" i="6"/>
  <c r="B975" i="1"/>
  <c r="B1166"/>
  <c r="S849" i="6"/>
  <c r="E849" s="1"/>
  <c r="F849" i="1" s="1"/>
  <c r="A1104"/>
  <c r="A1173"/>
  <c r="S1176" i="6"/>
  <c r="A996" i="1"/>
  <c r="A845"/>
  <c r="S1100" i="6"/>
  <c r="B927" i="1"/>
  <c r="B1142"/>
  <c r="S801" i="6"/>
  <c r="E801" s="1"/>
  <c r="F801" i="1" s="1"/>
  <c r="A1080"/>
  <c r="A1125"/>
  <c r="S1144" i="6"/>
  <c r="B612" i="1"/>
  <c r="S647" i="6"/>
  <c r="S100"/>
  <c r="E100" s="1"/>
  <c r="F100" i="1" s="1"/>
  <c r="S1009" i="6"/>
  <c r="B832" i="1"/>
  <c r="A587"/>
  <c r="A655"/>
  <c r="A1289"/>
  <c r="C895" i="6"/>
  <c r="C895" i="1" s="1"/>
  <c r="S1113" i="6"/>
  <c r="E1113" s="1"/>
  <c r="F1113" i="1" s="1"/>
  <c r="G1205" i="6"/>
  <c r="J1205"/>
  <c r="B697" i="1"/>
  <c r="C840" i="6"/>
  <c r="C840" i="1" s="1"/>
  <c r="J951" i="6"/>
  <c r="G951"/>
  <c r="G673"/>
  <c r="J673"/>
  <c r="B1091" i="1"/>
  <c r="B729"/>
  <c r="S848" i="6"/>
  <c r="S838"/>
  <c r="C571"/>
  <c r="C571" i="1" s="1"/>
  <c r="G730" i="6"/>
  <c r="J730"/>
  <c r="G1275"/>
  <c r="J1275"/>
  <c r="A857" i="1"/>
  <c r="B843"/>
  <c r="S893" i="6"/>
  <c r="S1410"/>
  <c r="A447" i="1"/>
  <c r="G469" i="6"/>
  <c r="J469"/>
  <c r="J254"/>
  <c r="G254"/>
  <c r="B690" i="1"/>
  <c r="C1188" i="6"/>
  <c r="C1188" i="1" s="1"/>
  <c r="S945" i="6"/>
  <c r="E945" s="1"/>
  <c r="F945" i="1" s="1"/>
  <c r="A187"/>
  <c r="C1164" i="6"/>
  <c r="C1164" i="1" s="1"/>
  <c r="S897" i="6"/>
  <c r="E897" s="1"/>
  <c r="F897" i="1" s="1"/>
  <c r="S411" i="6"/>
  <c r="E411" s="1"/>
  <c r="F411" i="1" s="1"/>
  <c r="G174" i="6"/>
  <c r="J174"/>
  <c r="C955"/>
  <c r="C955" i="1" s="1"/>
  <c r="A842"/>
  <c r="A713"/>
  <c r="C902" i="6"/>
  <c r="C902" i="1" s="1"/>
  <c r="C1062" i="6"/>
  <c r="C1062" i="1" s="1"/>
  <c r="C602" i="6"/>
  <c r="C602" i="1" s="1"/>
  <c r="C1282" i="6"/>
  <c r="C1282" i="1" s="1"/>
  <c r="C1005" i="6"/>
  <c r="C1005" i="1" s="1"/>
  <c r="B1081"/>
  <c r="B1327"/>
  <c r="G1366" i="6"/>
  <c r="J1366"/>
  <c r="C1390"/>
  <c r="C1390" i="1" s="1"/>
  <c r="B993"/>
  <c r="S887" i="6"/>
  <c r="G381"/>
  <c r="J381"/>
  <c r="S1281"/>
  <c r="E1281" s="1"/>
  <c r="F1281" i="1" s="1"/>
  <c r="G929" i="6"/>
  <c r="J929"/>
  <c r="S1135"/>
  <c r="B741" i="1"/>
  <c r="G1104" i="6"/>
  <c r="J1104"/>
  <c r="S1066"/>
  <c r="C595"/>
  <c r="C595" i="1" s="1"/>
  <c r="C1315" i="6"/>
  <c r="C1315" i="1" s="1"/>
  <c r="C1374" i="6"/>
  <c r="C1374" i="1" s="1"/>
  <c r="S997" i="6"/>
  <c r="G1009"/>
  <c r="J1009"/>
  <c r="C1137"/>
  <c r="C1137" i="1" s="1"/>
  <c r="G1141" i="6"/>
  <c r="J1141"/>
  <c r="S1418"/>
  <c r="B1138" i="1"/>
  <c r="A1110"/>
  <c r="C717" i="6"/>
  <c r="C717" i="1" s="1"/>
  <c r="S1274" i="6"/>
  <c r="G1165"/>
  <c r="J1165"/>
  <c r="C587"/>
  <c r="C587" i="1" s="1"/>
  <c r="A1124"/>
  <c r="G1057" i="6"/>
  <c r="J1057"/>
  <c r="C1197"/>
  <c r="C1197" i="1" s="1"/>
  <c r="C1217" i="6"/>
  <c r="C1217" i="1" s="1"/>
  <c r="A815"/>
  <c r="J867" i="6"/>
  <c r="G867"/>
  <c r="B1095" i="1"/>
  <c r="B994"/>
  <c r="B549"/>
  <c r="G1196" i="6"/>
  <c r="J1196"/>
  <c r="G852"/>
  <c r="J852"/>
  <c r="B728" i="1"/>
  <c r="C463" i="6"/>
  <c r="C463" i="1" s="1"/>
  <c r="B837"/>
  <c r="S823" i="6"/>
  <c r="A875" i="1"/>
  <c r="C699" i="6"/>
  <c r="C699" i="1" s="1"/>
  <c r="A711"/>
  <c r="G900" i="6"/>
  <c r="J900"/>
  <c r="S790"/>
  <c r="C567"/>
  <c r="C567" i="1" s="1"/>
  <c r="B1045"/>
  <c r="S1031" i="6"/>
  <c r="A1039" i="1"/>
  <c r="J1091" i="6"/>
  <c r="G1091"/>
  <c r="B1130" i="1"/>
  <c r="C1060" i="6"/>
  <c r="C1060" i="1" s="1"/>
  <c r="S244" i="6"/>
  <c r="B39" i="1"/>
  <c r="B1154"/>
  <c r="S969" i="6"/>
  <c r="E969" s="1"/>
  <c r="F969" i="1" s="1"/>
  <c r="A1164"/>
  <c r="B1179"/>
  <c r="C886" i="6"/>
  <c r="C886" i="1" s="1"/>
  <c r="B1060"/>
  <c r="S860" i="6"/>
  <c r="J976"/>
  <c r="G976"/>
  <c r="C784"/>
  <c r="C784" i="1" s="1"/>
  <c r="B587"/>
  <c r="A1140"/>
  <c r="A1133"/>
  <c r="A858"/>
  <c r="B1032"/>
  <c r="B601"/>
  <c r="S976" i="6"/>
  <c r="S313"/>
  <c r="E313" s="1"/>
  <c r="F313" i="1" s="1"/>
  <c r="B182"/>
  <c r="S475" i="6"/>
  <c r="S903"/>
  <c r="E903" s="1"/>
  <c r="F903" i="1" s="1"/>
  <c r="A955"/>
  <c r="A653"/>
  <c r="S595" i="6"/>
  <c r="C745"/>
  <c r="C745" i="1" s="1"/>
  <c r="B888"/>
  <c r="S1059" i="6"/>
  <c r="E1059" s="1"/>
  <c r="F1059" i="1" s="1"/>
  <c r="G1099" i="6"/>
  <c r="J1099"/>
  <c r="G1243"/>
  <c r="J1243"/>
  <c r="B803" i="1"/>
  <c r="B902"/>
  <c r="B1180"/>
  <c r="G934" i="6"/>
  <c r="J934"/>
  <c r="J1018"/>
  <c r="G1018"/>
  <c r="J756"/>
  <c r="G756"/>
  <c r="B1323" i="1"/>
  <c r="C951" i="6"/>
  <c r="C951" i="1" s="1"/>
  <c r="C701" i="6"/>
  <c r="C701" i="1" s="1"/>
  <c r="S1266" i="6"/>
  <c r="G557"/>
  <c r="J557"/>
  <c r="A1084" i="1"/>
  <c r="B1103"/>
  <c r="A1168"/>
  <c r="S778" i="6"/>
  <c r="G1070"/>
  <c r="J1070"/>
  <c r="S880"/>
  <c r="J321"/>
  <c r="G321"/>
  <c r="A127" i="1"/>
  <c r="S890" i="6"/>
  <c r="S1178"/>
  <c r="B634" i="1"/>
  <c r="S774" i="6"/>
  <c r="G1213"/>
  <c r="J1213"/>
  <c r="B1040" i="1"/>
  <c r="A1090"/>
  <c r="A890"/>
  <c r="J1000" i="6"/>
  <c r="G1000"/>
  <c r="S926"/>
  <c r="C848"/>
  <c r="C848" i="1" s="1"/>
  <c r="A714"/>
  <c r="A1052"/>
  <c r="A861"/>
  <c r="C483" i="6"/>
  <c r="C483" i="1" s="1"/>
  <c r="S335" i="6"/>
  <c r="A1088" i="1"/>
  <c r="C823" i="6"/>
  <c r="C823" i="1" s="1"/>
  <c r="J753" i="6"/>
  <c r="G753"/>
  <c r="S1202"/>
  <c r="C435"/>
  <c r="C435" i="1" s="1"/>
  <c r="C1115" i="6"/>
  <c r="C1115" i="1" s="1"/>
  <c r="A976"/>
  <c r="B1381"/>
  <c r="A1033"/>
  <c r="S1498" i="6"/>
  <c r="C723"/>
  <c r="C723" i="1" s="1"/>
  <c r="A1382"/>
  <c r="G897" i="6"/>
  <c r="J897"/>
  <c r="C1025"/>
  <c r="C1025" i="1" s="1"/>
  <c r="C1009" i="6"/>
  <c r="C1009" i="1" s="1"/>
  <c r="S699" i="6"/>
  <c r="E699" s="1"/>
  <c r="F699" i="1" s="1"/>
  <c r="C966" i="6"/>
  <c r="C966" i="1" s="1"/>
  <c r="J553" i="6"/>
  <c r="G553"/>
  <c r="C171"/>
  <c r="C171" i="1" s="1"/>
  <c r="S507" i="6"/>
  <c r="E507" s="1"/>
  <c r="F507" i="1" s="1"/>
  <c r="J401" i="6"/>
  <c r="G401"/>
  <c r="C755"/>
  <c r="C755" i="1" s="1"/>
  <c r="S696" i="6"/>
  <c r="S1002"/>
  <c r="J697"/>
  <c r="G697"/>
  <c r="B313" i="1"/>
  <c r="S648" i="6"/>
  <c r="B1198" i="1"/>
  <c r="S910" i="6"/>
  <c r="B761" i="1"/>
  <c r="S621" i="6"/>
  <c r="E621" s="1"/>
  <c r="F621" i="1" s="1"/>
  <c r="S391" i="6"/>
  <c r="A1326" i="1"/>
  <c r="G785" i="6"/>
  <c r="J785"/>
  <c r="C937"/>
  <c r="C937" i="1" s="1"/>
  <c r="G717" i="6"/>
  <c r="J717"/>
  <c r="S991"/>
  <c r="B823" i="1"/>
  <c r="S1180" i="6"/>
  <c r="S961"/>
  <c r="S852"/>
  <c r="C1173"/>
  <c r="C1173" i="1" s="1"/>
  <c r="S757" i="6"/>
  <c r="A745" i="1"/>
  <c r="A795"/>
  <c r="C603" i="6"/>
  <c r="C603" i="1" s="1"/>
  <c r="C637" i="6"/>
  <c r="C637" i="1" s="1"/>
  <c r="A922"/>
  <c r="A1046"/>
  <c r="A1058"/>
  <c r="G1036" i="6"/>
  <c r="J1036"/>
  <c r="B1184" i="1"/>
  <c r="A1158"/>
  <c r="G1144" i="6"/>
  <c r="J1144"/>
  <c r="S1166"/>
  <c r="C132"/>
  <c r="C132" i="1" s="1"/>
  <c r="B1028"/>
  <c r="G1012" i="6"/>
  <c r="J1012"/>
  <c r="S1154"/>
  <c r="A1130" i="1"/>
  <c r="G1120" i="6"/>
  <c r="J1120"/>
  <c r="S1118"/>
  <c r="A425" i="1"/>
  <c r="G846" i="6"/>
  <c r="J846"/>
  <c r="C777"/>
  <c r="C777" i="1" s="1"/>
  <c r="C1030" i="6"/>
  <c r="C1030" i="1" s="1"/>
  <c r="A854"/>
  <c r="A1184"/>
  <c r="C1015" i="6"/>
  <c r="C1015" i="1" s="1"/>
  <c r="C765" i="6"/>
  <c r="C765" i="1" s="1"/>
  <c r="B1075"/>
  <c r="C703" i="6"/>
  <c r="C703" i="1" s="1"/>
  <c r="A547"/>
  <c r="G413" i="6"/>
  <c r="J413"/>
  <c r="G658"/>
  <c r="J658"/>
  <c r="B1363" i="1"/>
  <c r="C1031" i="6"/>
  <c r="C1031" i="1" s="1"/>
  <c r="S1306" i="6"/>
  <c r="A675" i="1"/>
  <c r="A183"/>
  <c r="A1078"/>
  <c r="S982" i="6"/>
  <c r="C1179"/>
  <c r="C1179" i="1" s="1"/>
  <c r="G1005" i="6"/>
  <c r="J1005"/>
  <c r="G643"/>
  <c r="J643"/>
  <c r="G844"/>
  <c r="J844"/>
  <c r="J317"/>
  <c r="G317"/>
  <c r="S632"/>
  <c r="B1104" i="1"/>
  <c r="A1068"/>
  <c r="S775" i="6"/>
  <c r="S519"/>
  <c r="E519" s="1"/>
  <c r="F519" i="1" s="1"/>
  <c r="A1152"/>
  <c r="J681" i="6"/>
  <c r="G681"/>
  <c r="J748"/>
  <c r="G748"/>
  <c r="B386" i="1"/>
  <c r="A1044"/>
  <c r="S727" i="6"/>
  <c r="S423"/>
  <c r="E423" s="1"/>
  <c r="F423" i="1" s="1"/>
  <c r="G916" i="6"/>
  <c r="J916"/>
  <c r="B282" i="1"/>
  <c r="A1128"/>
  <c r="G684" i="6"/>
  <c r="J684"/>
  <c r="B904" i="1"/>
  <c r="C1124" i="6"/>
  <c r="C1124" i="1" s="1"/>
  <c r="B763"/>
  <c r="C785" i="6"/>
  <c r="C785" i="1" s="1"/>
  <c r="G1052" i="6"/>
  <c r="J1052"/>
  <c r="B669" i="1"/>
  <c r="S1190" i="6"/>
  <c r="A889" i="1"/>
  <c r="G895" i="6"/>
  <c r="J895"/>
  <c r="A1261" i="1"/>
  <c r="A1338"/>
  <c r="C1495" i="6"/>
  <c r="C1495" i="1" s="1"/>
  <c r="S1465" i="6"/>
  <c r="S1313"/>
  <c r="B755" i="1"/>
  <c r="J789" i="6"/>
  <c r="G789"/>
  <c r="B645" i="1"/>
  <c r="A1459"/>
  <c r="J839" i="6"/>
  <c r="G839"/>
  <c r="C731"/>
  <c r="C731" i="1" s="1"/>
  <c r="B1139"/>
  <c r="C994" i="6"/>
  <c r="C994" i="1" s="1"/>
  <c r="G1148" i="6"/>
  <c r="J1148"/>
  <c r="B1174" i="1"/>
  <c r="B1260"/>
  <c r="A319"/>
  <c r="S773" i="6"/>
  <c r="A761" i="1"/>
  <c r="J693" i="6"/>
  <c r="G693"/>
  <c r="G779"/>
  <c r="J779"/>
  <c r="G707"/>
  <c r="J707"/>
  <c r="G377"/>
  <c r="J377"/>
  <c r="G1273"/>
  <c r="J1273"/>
  <c r="S603"/>
  <c r="E603" s="1"/>
  <c r="F603" i="1" s="1"/>
  <c r="S1181" i="6"/>
  <c r="B821" i="1"/>
  <c r="S807" i="6"/>
  <c r="E807" s="1"/>
  <c r="F807" i="1" s="1"/>
  <c r="A859"/>
  <c r="A615"/>
  <c r="C737" i="6"/>
  <c r="C737" i="1" s="1"/>
  <c r="S963" i="6"/>
  <c r="E963" s="1"/>
  <c r="F963" i="1" s="1"/>
  <c r="G1003" i="6"/>
  <c r="J1003"/>
  <c r="B1149" i="1"/>
  <c r="A1393"/>
  <c r="C1103" i="6"/>
  <c r="C1103" i="1" s="1"/>
  <c r="S834" i="6"/>
  <c r="A1114" i="1"/>
  <c r="S1171" i="6"/>
  <c r="S1211"/>
  <c r="B1205" i="1"/>
  <c r="A1083"/>
  <c r="B781"/>
  <c r="A1209"/>
  <c r="S921" i="6"/>
  <c r="E921" s="1"/>
  <c r="F921" i="1" s="1"/>
  <c r="B1086"/>
  <c r="A1013"/>
  <c r="A668"/>
  <c r="G1180" i="6"/>
  <c r="J1180"/>
  <c r="B822" i="1"/>
  <c r="S872" i="6"/>
  <c r="B1112" i="1"/>
  <c r="B616"/>
  <c r="J1156" i="6"/>
  <c r="G1156"/>
  <c r="B541" i="1"/>
  <c r="G944" i="6"/>
  <c r="J944"/>
  <c r="C680"/>
  <c r="C680" i="1" s="1"/>
  <c r="A1004"/>
  <c r="C1174" i="6"/>
  <c r="C1174" i="1" s="1"/>
  <c r="S284" i="6"/>
  <c r="A992" i="1"/>
  <c r="G1083" i="6"/>
  <c r="J1083"/>
  <c r="S1231"/>
  <c r="B787" i="1"/>
  <c r="J892" i="6"/>
  <c r="G892"/>
  <c r="S1170"/>
  <c r="S888"/>
  <c r="S906"/>
  <c r="J978"/>
  <c r="G978"/>
  <c r="J668"/>
  <c r="G668"/>
  <c r="B1219" i="1"/>
  <c r="C757" i="6"/>
  <c r="C757" i="1" s="1"/>
  <c r="J657" i="6"/>
  <c r="G657"/>
  <c r="B1561" i="1"/>
  <c r="C907" i="6"/>
  <c r="C907" i="1" s="1"/>
  <c r="C493" i="6"/>
  <c r="C493" i="1" s="1"/>
  <c r="S1443" i="6"/>
  <c r="E1443" s="1"/>
  <c r="F1443" i="1" s="1"/>
  <c r="A1145"/>
  <c r="A609"/>
  <c r="B218"/>
  <c r="A439"/>
  <c r="A191"/>
  <c r="C1044" i="6"/>
  <c r="C1044" i="1" s="1"/>
  <c r="G1154" i="6"/>
  <c r="J1154"/>
  <c r="C1184"/>
  <c r="C1184" i="1" s="1"/>
  <c r="A826"/>
  <c r="G1046" i="6"/>
  <c r="J1046"/>
  <c r="G86"/>
  <c r="J86"/>
  <c r="A902" i="1"/>
  <c r="C826" i="6"/>
  <c r="C826" i="1" s="1"/>
  <c r="B862"/>
  <c r="B1140"/>
  <c r="A453"/>
  <c r="B744"/>
  <c r="B1096"/>
  <c r="S1108" i="6"/>
  <c r="A1017" i="1"/>
  <c r="B665"/>
  <c r="S1490" i="6"/>
  <c r="B914" i="1"/>
  <c r="B894"/>
  <c r="A1278"/>
  <c r="J1173" i="6"/>
  <c r="G1173"/>
  <c r="J1157"/>
  <c r="G1157"/>
  <c r="S895"/>
  <c r="C1123"/>
  <c r="C1123" i="1" s="1"/>
  <c r="G505" i="6"/>
  <c r="J505"/>
  <c r="S1036"/>
  <c r="S1072"/>
  <c r="S602"/>
  <c r="C1077"/>
  <c r="C1077" i="1" s="1"/>
  <c r="S661" i="6"/>
  <c r="B699" i="1"/>
  <c r="A487"/>
  <c r="S1103" i="6"/>
  <c r="B935" i="1"/>
  <c r="B709"/>
  <c r="J956" i="6"/>
  <c r="G956"/>
  <c r="A1138" i="1"/>
  <c r="J1048" i="6"/>
  <c r="G1048"/>
  <c r="C474"/>
  <c r="C474" i="1" s="1"/>
  <c r="B962"/>
  <c r="A972"/>
  <c r="A797"/>
  <c r="S1076" i="6"/>
  <c r="B879" i="1"/>
  <c r="B1118"/>
  <c r="A1056"/>
  <c r="A1077"/>
  <c r="S1120" i="6"/>
  <c r="J563"/>
  <c r="G563"/>
  <c r="A780" i="1"/>
  <c r="A948"/>
  <c r="S1052" i="6"/>
  <c r="B831" i="1"/>
  <c r="B1094"/>
  <c r="A1032"/>
  <c r="A1029"/>
  <c r="S1088" i="6"/>
  <c r="A676" i="1"/>
  <c r="S746" i="6"/>
  <c r="C491"/>
  <c r="C491" i="1" s="1"/>
  <c r="C681" i="6"/>
  <c r="C681" i="1" s="1"/>
  <c r="C934" i="6"/>
  <c r="C934" i="1" s="1"/>
  <c r="S913" i="6"/>
  <c r="C443"/>
  <c r="C443" i="1" s="1"/>
  <c r="C873" i="6"/>
  <c r="C873" i="1" s="1"/>
  <c r="C857" i="6"/>
  <c r="C857" i="1" s="1"/>
  <c r="S975" i="6"/>
  <c r="E975" s="1"/>
  <c r="F975" i="1" s="1"/>
  <c r="B807"/>
  <c r="S1140" i="6"/>
  <c r="S881"/>
  <c r="S1192"/>
  <c r="C965"/>
  <c r="C965" i="1" s="1"/>
  <c r="J725" i="6"/>
  <c r="G725"/>
  <c r="G709"/>
  <c r="J709"/>
  <c r="A1119" i="1"/>
  <c r="G1171" i="6"/>
  <c r="J1171"/>
  <c r="J569"/>
  <c r="G569"/>
  <c r="B1178" i="1"/>
  <c r="C1196" i="6"/>
  <c r="C1196" i="1" s="1"/>
  <c r="B842"/>
  <c r="S883" i="6"/>
  <c r="G923"/>
  <c r="J923"/>
  <c r="B1069" i="1"/>
  <c r="A1353"/>
  <c r="C1023" i="6"/>
  <c r="C1023" i="1" s="1"/>
  <c r="J337" i="6"/>
  <c r="G337"/>
  <c r="B1056" i="1"/>
  <c r="A1134"/>
  <c r="C858" i="6"/>
  <c r="C858" i="1" s="1"/>
  <c r="A870"/>
  <c r="B838"/>
  <c r="G962" i="6"/>
  <c r="J962"/>
  <c r="C992"/>
  <c r="C992" i="1" s="1"/>
  <c r="B493"/>
  <c r="G628" i="6"/>
  <c r="J628"/>
  <c r="S840"/>
  <c r="A443" i="1"/>
  <c r="S858" i="6"/>
  <c r="J938"/>
  <c r="G938"/>
  <c r="C968"/>
  <c r="C968" i="1" s="1"/>
  <c r="B381"/>
  <c r="B439"/>
  <c r="A1148"/>
  <c r="A1053"/>
  <c r="A731"/>
  <c r="G739" i="6"/>
  <c r="J739"/>
  <c r="S1298"/>
  <c r="A659" i="1"/>
  <c r="A1180"/>
  <c r="A1030"/>
  <c r="B908"/>
  <c r="S1483" i="6"/>
  <c r="G1211"/>
  <c r="J1211"/>
  <c r="J246"/>
  <c r="G246"/>
  <c r="C958"/>
  <c r="C958" i="1" s="1"/>
  <c r="J521" i="6"/>
  <c r="G521"/>
  <c r="J864"/>
  <c r="G864"/>
  <c r="J1089"/>
  <c r="G1089"/>
  <c r="A847" i="1"/>
  <c r="C1097" i="6"/>
  <c r="C1097" i="1" s="1"/>
  <c r="S61" i="6"/>
  <c r="S1122"/>
  <c r="J729"/>
  <c r="G729"/>
  <c r="A1198" i="1"/>
  <c r="A989"/>
  <c r="C1094" i="6"/>
  <c r="C1094" i="1" s="1"/>
  <c r="B210"/>
  <c r="J1233" i="6"/>
  <c r="G1233"/>
  <c r="C1042"/>
  <c r="C1042" i="1" s="1"/>
  <c r="B984"/>
  <c r="A808"/>
  <c r="A941"/>
  <c r="C1070" i="6"/>
  <c r="C1070" i="1" s="1"/>
  <c r="J1209" i="6"/>
  <c r="G1209"/>
  <c r="C1010"/>
  <c r="C1010" i="1" s="1"/>
  <c r="B936"/>
  <c r="B567"/>
  <c r="A1196"/>
  <c r="A862"/>
  <c r="B958"/>
  <c r="C1111" i="6"/>
  <c r="C1111" i="1" s="1"/>
  <c r="G769" i="6"/>
  <c r="J769"/>
  <c r="S619"/>
  <c r="B719" i="1"/>
  <c r="A771"/>
  <c r="C906" i="6"/>
  <c r="C906" i="1" s="1"/>
  <c r="S711" i="6"/>
  <c r="E711" s="1"/>
  <c r="F711" i="1" s="1"/>
  <c r="S347" i="6"/>
  <c r="E347" s="1"/>
  <c r="F347" i="1" s="1"/>
  <c r="C1002" i="6"/>
  <c r="C1002" i="1" s="1"/>
  <c r="A495"/>
  <c r="S1284" i="6"/>
  <c r="S1455"/>
  <c r="E1455" s="1"/>
  <c r="F1455" i="1" s="1"/>
  <c r="S1270" i="6"/>
  <c r="A1494" i="1"/>
  <c r="C1252" i="6"/>
  <c r="C1252" i="1" s="1"/>
  <c r="C1442" i="6"/>
  <c r="C1442" i="1" s="1"/>
  <c r="A1555"/>
  <c r="B1412"/>
  <c r="S1173" i="6"/>
  <c r="E1173" s="1"/>
  <c r="F1173" i="1" s="1"/>
  <c r="S1427" i="6"/>
  <c r="C1049"/>
  <c r="C1049" i="1" s="1"/>
  <c r="B687"/>
  <c r="S1194" i="6"/>
  <c r="B1008" i="1"/>
  <c r="B1168"/>
  <c r="C794" i="6"/>
  <c r="C794" i="1" s="1"/>
  <c r="G361" i="6"/>
  <c r="J361"/>
  <c r="B537" i="1"/>
  <c r="S899" i="6"/>
  <c r="J939"/>
  <c r="G939"/>
  <c r="S451"/>
  <c r="C1113"/>
  <c r="C1113" i="1" s="1"/>
  <c r="S940" i="6"/>
  <c r="S794"/>
  <c r="S755"/>
  <c r="S1023"/>
  <c r="E1023" s="1"/>
  <c r="F1023" i="1" s="1"/>
  <c r="B855"/>
  <c r="A836"/>
  <c r="B613"/>
  <c r="B850"/>
  <c r="A159"/>
  <c r="J345" i="6"/>
  <c r="G345"/>
  <c r="S947"/>
  <c r="J987"/>
  <c r="G987"/>
  <c r="B1133" i="1"/>
  <c r="A1385"/>
  <c r="C1087" i="6"/>
  <c r="C1087" i="1" s="1"/>
  <c r="A1094"/>
  <c r="B417"/>
  <c r="C433" i="6"/>
  <c r="C433" i="1" s="1"/>
  <c r="J1143" i="6"/>
  <c r="G1143"/>
  <c r="C661"/>
  <c r="C661" i="1" s="1"/>
  <c r="S645" i="6"/>
  <c r="E645" s="1"/>
  <c r="F645" i="1" s="1"/>
  <c r="G485" i="6"/>
  <c r="J485"/>
  <c r="B1513" i="1"/>
  <c r="G781" i="6"/>
  <c r="J781"/>
  <c r="G353"/>
  <c r="J353"/>
  <c r="S864"/>
  <c r="B642" i="1"/>
  <c r="B1275"/>
  <c r="C855" i="6"/>
  <c r="C855" i="1" s="1"/>
  <c r="B915"/>
  <c r="S1153" i="6"/>
  <c r="A239" i="1"/>
  <c r="J1086" i="6"/>
  <c r="G1086"/>
  <c r="G1170"/>
  <c r="J1170"/>
  <c r="G884"/>
  <c r="J884"/>
  <c r="G1022"/>
  <c r="J1022"/>
  <c r="C996"/>
  <c r="C996" i="1" s="1"/>
  <c r="G1106" i="6"/>
  <c r="J1106"/>
  <c r="C1136"/>
  <c r="C1136" i="1" s="1"/>
  <c r="C804" i="6"/>
  <c r="C804" i="1" s="1"/>
  <c r="G998" i="6"/>
  <c r="J998"/>
  <c r="C972"/>
  <c r="C972" i="1" s="1"/>
  <c r="G1082" i="6"/>
  <c r="J1082"/>
  <c r="C1112"/>
  <c r="C1112" i="1" s="1"/>
  <c r="B1064"/>
  <c r="A914"/>
  <c r="A1038"/>
  <c r="S1012" i="6"/>
  <c r="A639" i="1"/>
  <c r="B1553"/>
  <c r="B597"/>
  <c r="G877" i="6"/>
  <c r="J877"/>
  <c r="C827"/>
  <c r="C827" i="1" s="1"/>
  <c r="G373" i="6"/>
  <c r="J373"/>
  <c r="G250"/>
  <c r="J250"/>
  <c r="G1323"/>
  <c r="J1323"/>
  <c r="A937" i="1"/>
  <c r="A367"/>
  <c r="S1450" i="6"/>
  <c r="C1177"/>
  <c r="C1177" i="1" s="1"/>
  <c r="J856" i="6"/>
  <c r="G856"/>
  <c r="C866"/>
  <c r="C866" i="1" s="1"/>
  <c r="A1334"/>
  <c r="G801" i="6"/>
  <c r="J801"/>
  <c r="G989"/>
  <c r="J989"/>
  <c r="S1007"/>
  <c r="B839" i="1"/>
  <c r="J593" i="6"/>
  <c r="G593"/>
  <c r="S1188"/>
  <c r="S977"/>
  <c r="G655"/>
  <c r="J655"/>
  <c r="C950"/>
  <c r="C950" i="1" s="1"/>
  <c r="G541" i="6"/>
  <c r="J541"/>
  <c r="G489"/>
  <c r="J489"/>
  <c r="S767"/>
  <c r="S854"/>
  <c r="J722"/>
  <c r="G722"/>
  <c r="B479" i="1"/>
  <c r="A434"/>
  <c r="S379" i="6"/>
  <c r="C1020"/>
  <c r="C1020" i="1" s="1"/>
  <c r="G1130" i="6"/>
  <c r="J1130"/>
  <c r="C1160"/>
  <c r="C1160" i="1" s="1"/>
  <c r="G1068" i="6"/>
  <c r="J1068"/>
  <c r="B943" i="1"/>
  <c r="J908" i="6"/>
  <c r="G908"/>
  <c r="A949" i="1"/>
  <c r="C801" i="6"/>
  <c r="C801" i="1" s="1"/>
  <c r="J837" i="6"/>
  <c r="G837"/>
  <c r="S879"/>
  <c r="E879" s="1"/>
  <c r="F879" i="1" s="1"/>
  <c r="C1107" i="6"/>
  <c r="C1107" i="1" s="1"/>
  <c r="S268" i="6"/>
  <c r="E268" s="1"/>
  <c r="F268" i="1" s="1"/>
  <c r="J473" i="6"/>
  <c r="G473"/>
  <c r="S996"/>
  <c r="S1024"/>
  <c r="C576"/>
  <c r="C576" i="1" s="1"/>
  <c r="C869" i="6"/>
  <c r="C869" i="1" s="1"/>
  <c r="A1023"/>
  <c r="G1075" i="6"/>
  <c r="J1075"/>
  <c r="B1122" i="1"/>
  <c r="S605" i="6"/>
  <c r="C1052"/>
  <c r="C1052" i="1" s="1"/>
  <c r="C1192" i="6"/>
  <c r="C1192" i="1" s="1"/>
  <c r="S787" i="6"/>
  <c r="G827"/>
  <c r="J827"/>
  <c r="B973" i="1"/>
  <c r="S511" i="6"/>
  <c r="C719"/>
  <c r="C719" i="1" s="1"/>
  <c r="C854" i="6"/>
  <c r="C854" i="1" s="1"/>
  <c r="C439" i="6"/>
  <c r="C439" i="1" s="1"/>
  <c r="J662" i="6"/>
  <c r="G662"/>
  <c r="S1161"/>
  <c r="E1161" s="1"/>
  <c r="F1161" i="1" s="1"/>
  <c r="J988" i="6"/>
  <c r="G988"/>
  <c r="A1126" i="1"/>
  <c r="B1176"/>
  <c r="B1100"/>
  <c r="G1088" i="6"/>
  <c r="J1088"/>
  <c r="S1070"/>
  <c r="S782"/>
  <c r="C846"/>
  <c r="C846" i="1" s="1"/>
  <c r="G964" i="6"/>
  <c r="J964"/>
  <c r="A1098" i="1"/>
  <c r="S1146" i="6"/>
  <c r="B1072" i="1"/>
  <c r="J1056" i="6"/>
  <c r="G1056"/>
  <c r="S1022"/>
  <c r="A938" i="1"/>
  <c r="A506"/>
  <c r="A1100"/>
  <c r="A957"/>
  <c r="G529" i="6"/>
  <c r="J529"/>
  <c r="A1136" i="1"/>
  <c r="A1103"/>
  <c r="J1155" i="6"/>
  <c r="G1155"/>
  <c r="B1170" i="1"/>
  <c r="C1156" i="6"/>
  <c r="C1156" i="1" s="1"/>
  <c r="B606"/>
  <c r="A677"/>
  <c r="B1125"/>
  <c r="S1111" i="6"/>
  <c r="A1163" i="1"/>
  <c r="B861"/>
  <c r="A1249"/>
  <c r="C815" i="6"/>
  <c r="C815" i="1" s="1"/>
  <c r="S1017" i="6"/>
  <c r="E1017" s="1"/>
  <c r="F1017" i="1" s="1"/>
  <c r="A1005"/>
  <c r="C830" i="6"/>
  <c r="C830" i="1" s="1"/>
  <c r="G1063" i="6"/>
  <c r="J1063"/>
  <c r="C763"/>
  <c r="C763" i="1" s="1"/>
  <c r="C747" i="6"/>
  <c r="C747" i="1" s="1"/>
  <c r="B1473"/>
  <c r="B485"/>
  <c r="C698" i="6"/>
  <c r="C698" i="1" s="1"/>
  <c r="G1166" i="6"/>
  <c r="J1166"/>
  <c r="C1140"/>
  <c r="C1140" i="1" s="1"/>
  <c r="J329" i="6"/>
  <c r="G329"/>
  <c r="J341"/>
  <c r="G341"/>
  <c r="S365"/>
  <c r="G1142"/>
  <c r="J1142"/>
  <c r="C1116"/>
  <c r="C1116" i="1" s="1"/>
  <c r="C188" i="6"/>
  <c r="C188" i="1" s="1"/>
  <c r="C164" i="6"/>
  <c r="C164" i="1" s="1"/>
  <c r="C92" i="6"/>
  <c r="C92" i="1" s="1"/>
  <c r="C859" i="6"/>
  <c r="C859" i="1" s="1"/>
  <c r="B1020"/>
  <c r="C1033" i="6"/>
  <c r="C1033" i="1" s="1"/>
  <c r="J661" i="6"/>
  <c r="G661"/>
  <c r="G881"/>
  <c r="J881"/>
  <c r="G1085"/>
  <c r="J1085"/>
  <c r="B635" i="1"/>
  <c r="S1087" i="6"/>
  <c r="B919" i="1"/>
  <c r="A884"/>
  <c r="B693"/>
  <c r="J948" i="6"/>
  <c r="G948"/>
  <c r="B1128" i="1"/>
  <c r="G1040" i="6"/>
  <c r="J1040"/>
  <c r="A503" i="1"/>
  <c r="B853"/>
  <c r="S839" i="6"/>
  <c r="A891" i="1"/>
  <c r="J773" i="6"/>
  <c r="G773"/>
  <c r="G899"/>
  <c r="J899"/>
  <c r="S419"/>
  <c r="B910" i="1"/>
  <c r="G493" i="6"/>
  <c r="J493"/>
  <c r="A95" i="1"/>
  <c r="S1114" i="6"/>
  <c r="S1172"/>
  <c r="A111" i="1"/>
  <c r="J832" i="6"/>
  <c r="G832"/>
  <c r="B870" i="1"/>
  <c r="C666" i="6"/>
  <c r="C666" i="1" s="1"/>
  <c r="A353"/>
  <c r="A1086"/>
  <c r="S1148" i="6"/>
  <c r="A391" i="1"/>
  <c r="S1186" i="6"/>
  <c r="C618"/>
  <c r="C618" i="1" s="1"/>
  <c r="B614"/>
  <c r="A1149"/>
  <c r="C1078" i="6"/>
  <c r="C1078" i="1" s="1"/>
  <c r="S916" i="6"/>
  <c r="B701" i="1"/>
  <c r="S1138" i="6"/>
  <c r="S1207"/>
  <c r="S1167"/>
  <c r="E1167" s="1"/>
  <c r="F1167" i="1" s="1"/>
  <c r="C819" i="6"/>
  <c r="C819" i="1" s="1"/>
  <c r="G1168" i="6"/>
  <c r="J1168"/>
  <c r="G298"/>
  <c r="J298"/>
  <c r="C1283"/>
  <c r="C1283" i="1" s="1"/>
  <c r="G1181" i="6"/>
  <c r="J1181"/>
  <c r="J1422"/>
  <c r="G1422"/>
  <c r="C1540"/>
  <c r="C1540" i="1" s="1"/>
  <c r="B1519"/>
  <c r="A967"/>
  <c r="J1041" i="6"/>
  <c r="G1041"/>
  <c r="C803"/>
  <c r="C803" i="1" s="1"/>
  <c r="J1491" i="6"/>
  <c r="G1491"/>
  <c r="S649"/>
  <c r="A671" i="1"/>
  <c r="B1441"/>
  <c r="A699"/>
  <c r="B653"/>
  <c r="A909"/>
  <c r="G1571" i="6"/>
  <c r="J1571"/>
  <c r="A995" i="1"/>
  <c r="J1079" i="6"/>
  <c r="G1079"/>
  <c r="B569" i="1"/>
  <c r="A767"/>
  <c r="S629" i="6"/>
  <c r="B989" i="1"/>
  <c r="A1055"/>
  <c r="S831" i="6"/>
  <c r="E831" s="1"/>
  <c r="F831" i="1" s="1"/>
  <c r="S1177" i="6"/>
  <c r="C1100"/>
  <c r="C1100" i="1" s="1"/>
  <c r="C770" i="6"/>
  <c r="C770" i="1" s="1"/>
  <c r="C759" i="6"/>
  <c r="C759" i="1" s="1"/>
  <c r="B611"/>
  <c r="B174"/>
  <c r="A1151"/>
  <c r="B1201"/>
  <c r="C623" i="6"/>
  <c r="C623" i="1" s="1"/>
  <c r="B1194"/>
  <c r="C838" i="6"/>
  <c r="C838" i="1" s="1"/>
  <c r="S1057" i="6"/>
  <c r="J928"/>
  <c r="G928"/>
  <c r="B1505" i="1"/>
  <c r="G763" i="6"/>
  <c r="J763"/>
  <c r="J713"/>
  <c r="G713"/>
  <c r="A469" i="1"/>
  <c r="A841"/>
  <c r="B827"/>
  <c r="S877" i="6"/>
  <c r="S1402"/>
  <c r="B533" i="1"/>
  <c r="J182" i="6"/>
  <c r="G182"/>
  <c r="S608"/>
  <c r="A1049" i="1"/>
  <c r="J589" i="6"/>
  <c r="G589"/>
  <c r="S1218"/>
  <c r="B753" i="1"/>
  <c r="C531" i="6"/>
  <c r="C531" i="1" s="1"/>
  <c r="A940"/>
  <c r="B815"/>
  <c r="A1024"/>
  <c r="A483"/>
  <c r="B898"/>
  <c r="C547" i="6"/>
  <c r="C547" i="1" s="1"/>
  <c r="J872" i="6"/>
  <c r="G872"/>
  <c r="S671"/>
  <c r="S535"/>
  <c r="J626"/>
  <c r="G626"/>
  <c r="A387" i="1"/>
  <c r="C451" i="6"/>
  <c r="C451" i="1" s="1"/>
  <c r="S918" i="6"/>
  <c r="S623"/>
  <c r="A79" i="1"/>
  <c r="C850" i="6"/>
  <c r="C850" i="1" s="1"/>
  <c r="J1020" i="6"/>
  <c r="G1020"/>
  <c r="C1147"/>
  <c r="C1147" i="1" s="1"/>
  <c r="S870" i="6"/>
  <c r="S850"/>
  <c r="S1105"/>
  <c r="S339"/>
  <c r="S1442"/>
  <c r="C1161"/>
  <c r="C1161" i="1" s="1"/>
  <c r="S846" i="6"/>
  <c r="S260"/>
  <c r="E260" s="1"/>
  <c r="F260" i="1" s="1"/>
  <c r="A1230"/>
  <c r="J561" i="6"/>
  <c r="G561"/>
  <c r="J1101"/>
  <c r="G1101"/>
  <c r="A507" i="1"/>
  <c r="S799" i="6"/>
  <c r="C1027"/>
  <c r="C1027" i="1" s="1"/>
  <c r="J886" i="6"/>
  <c r="G886"/>
  <c r="A892" i="1"/>
  <c r="B102"/>
  <c r="C981" i="6"/>
  <c r="C981" i="1" s="1"/>
  <c r="C583" i="6"/>
  <c r="C583" i="1" s="1"/>
  <c r="A1135"/>
  <c r="B1186"/>
  <c r="S84" i="6"/>
  <c r="J512"/>
  <c r="G512"/>
  <c r="B912" i="1"/>
  <c r="A924"/>
  <c r="C691" i="6"/>
  <c r="C691" i="1" s="1"/>
  <c r="A296"/>
  <c r="B585"/>
  <c r="G214" i="6"/>
  <c r="J214"/>
  <c r="S156"/>
  <c r="E156" s="1"/>
  <c r="F156" i="1" s="1"/>
  <c r="S600" i="6"/>
  <c r="C926"/>
  <c r="C926" i="1" s="1"/>
  <c r="J445" i="6"/>
  <c r="G445"/>
  <c r="J393"/>
  <c r="G393"/>
  <c r="S719"/>
  <c r="B826" i="1"/>
  <c r="J674" i="6"/>
  <c r="G674"/>
  <c r="G866"/>
  <c r="J866"/>
  <c r="G1198"/>
  <c r="J1198"/>
  <c r="C932"/>
  <c r="C932" i="1" s="1"/>
  <c r="A143"/>
  <c r="B1150"/>
  <c r="G946" i="6"/>
  <c r="J946"/>
  <c r="A551" i="1"/>
  <c r="S635" i="6"/>
  <c r="A1007" i="1"/>
  <c r="G1059" i="6"/>
  <c r="J1059"/>
  <c r="S180"/>
  <c r="E180" s="1"/>
  <c r="F180" i="1" s="1"/>
  <c r="B1114"/>
  <c r="C1012" i="6"/>
  <c r="C1012" i="1" s="1"/>
  <c r="C1152" i="6"/>
  <c r="C1152" i="1" s="1"/>
  <c r="J816" i="6"/>
  <c r="G816"/>
  <c r="B1029" i="1"/>
  <c r="S1015" i="6"/>
  <c r="A1067" i="1"/>
  <c r="S765" i="6"/>
  <c r="E765" s="1"/>
  <c r="F765" i="1" s="1"/>
  <c r="A1201"/>
  <c r="S905" i="6"/>
  <c r="B1078" i="1"/>
  <c r="A997"/>
  <c r="A620"/>
  <c r="G967" i="6"/>
  <c r="J967"/>
  <c r="A1305" i="1"/>
  <c r="C927" i="6"/>
  <c r="C927" i="1" s="1"/>
  <c r="S220" i="6"/>
  <c r="S1145"/>
  <c r="A1062" i="1"/>
  <c r="A930"/>
  <c r="B401"/>
  <c r="B830"/>
  <c r="S912" i="6"/>
  <c r="C944"/>
  <c r="C944" i="1" s="1"/>
  <c r="B810"/>
  <c r="G349" i="6"/>
  <c r="J349"/>
  <c r="A910" i="1"/>
  <c r="S415" i="6"/>
  <c r="J134"/>
  <c r="G134"/>
  <c r="B698" i="1"/>
  <c r="A1154"/>
  <c r="S1156" i="6"/>
  <c r="G477"/>
  <c r="J477"/>
  <c r="B1109" i="1"/>
  <c r="S1095" i="6"/>
  <c r="E1095" s="1"/>
  <c r="F1095" i="1" s="1"/>
  <c r="A1147"/>
  <c r="B845"/>
  <c r="A1241"/>
  <c r="C799" i="6"/>
  <c r="C799" i="1" s="1"/>
  <c r="S1001" i="6"/>
  <c r="A925" i="1"/>
  <c r="B1182"/>
  <c r="G1201" i="6"/>
  <c r="J1201"/>
  <c r="J855"/>
  <c r="G855"/>
  <c r="S559"/>
  <c r="J517"/>
  <c r="G517"/>
  <c r="B995" i="1"/>
  <c r="C156" i="6"/>
  <c r="C156" i="1" s="1"/>
  <c r="B290"/>
  <c r="A467"/>
  <c r="B992"/>
  <c r="B1419"/>
  <c r="C1143" i="6"/>
  <c r="C1143" i="1" s="1"/>
  <c r="S797" i="6"/>
  <c r="S1362"/>
  <c r="G262"/>
  <c r="J262"/>
  <c r="J294"/>
  <c r="G294"/>
  <c r="C499"/>
  <c r="C499" i="1" s="1"/>
  <c r="J537" i="6"/>
  <c r="G537"/>
  <c r="S679"/>
  <c r="C1046"/>
  <c r="C1046" i="1" s="1"/>
  <c r="A763"/>
  <c r="B637"/>
  <c r="J533" i="6"/>
  <c r="G533"/>
  <c r="C986"/>
  <c r="C986" i="1" s="1"/>
  <c r="S477" i="6"/>
  <c r="E477" s="1"/>
  <c r="F477" i="1" s="1"/>
  <c r="S631" i="6"/>
  <c r="C1022"/>
  <c r="C1022" i="1" s="1"/>
  <c r="A715"/>
  <c r="G577" i="6"/>
  <c r="J577"/>
  <c r="C954"/>
  <c r="C954" i="1" s="1"/>
  <c r="S433" i="6"/>
  <c r="G1006"/>
  <c r="J1006"/>
  <c r="G1164"/>
  <c r="J1164"/>
  <c r="B1135" i="1"/>
  <c r="A908"/>
  <c r="B605"/>
  <c r="J1138" i="6"/>
  <c r="G1138"/>
  <c r="B667" i="1"/>
  <c r="S1071" i="6"/>
  <c r="E1071" s="1"/>
  <c r="F1071" i="1" s="1"/>
  <c r="B903"/>
  <c r="B677"/>
  <c r="A906"/>
  <c r="B1080"/>
  <c r="G992" i="6"/>
  <c r="J992"/>
  <c r="A706" i="1"/>
  <c r="C1061" i="6"/>
  <c r="C1061" i="1" s="1"/>
  <c r="B643"/>
  <c r="B627"/>
  <c r="B683"/>
  <c r="C447" i="6"/>
  <c r="C447" i="1" s="1"/>
  <c r="S359" i="6"/>
  <c r="S844"/>
  <c r="C501"/>
  <c r="C501" i="1" s="1"/>
  <c r="S979" i="6"/>
  <c r="G1019"/>
  <c r="J1019"/>
  <c r="B1165" i="1"/>
  <c r="A1401"/>
  <c r="A719"/>
  <c r="B1127"/>
  <c r="A375"/>
  <c r="S383" i="6"/>
  <c r="C565"/>
  <c r="C565" i="1" s="1"/>
  <c r="G926" i="6"/>
  <c r="J926"/>
  <c r="J1084"/>
  <c r="G1084"/>
  <c r="B1071" i="1"/>
  <c r="G1010" i="6"/>
  <c r="J1010"/>
  <c r="C898"/>
  <c r="C898" i="1" s="1"/>
  <c r="J1060" i="6"/>
  <c r="G1060"/>
  <c r="B1023" i="1"/>
  <c r="G986" i="6"/>
  <c r="J986"/>
  <c r="G1176"/>
  <c r="J1176"/>
  <c r="S668"/>
  <c r="S922"/>
  <c r="S319"/>
  <c r="E319" s="1"/>
  <c r="F319" i="1" s="1"/>
  <c r="A916"/>
  <c r="B1457"/>
  <c r="B529"/>
  <c r="B999"/>
  <c r="B593"/>
  <c r="A721"/>
  <c r="C947" i="6"/>
  <c r="C947" i="1" s="1"/>
  <c r="B166"/>
  <c r="B226"/>
  <c r="A679"/>
  <c r="A264"/>
  <c r="B317"/>
  <c r="G573" i="6"/>
  <c r="J573"/>
  <c r="B361" i="1"/>
  <c r="C891" i="6"/>
  <c r="C891" i="1" s="1"/>
  <c r="B926"/>
  <c r="A852"/>
  <c r="J590" i="6"/>
  <c r="G590"/>
  <c r="C761"/>
  <c r="C761" i="1" s="1"/>
  <c r="B848"/>
  <c r="C843" i="6"/>
  <c r="C843" i="1" s="1"/>
  <c r="A844"/>
  <c r="B359"/>
  <c r="S508" i="6"/>
  <c r="S743"/>
  <c r="S228"/>
  <c r="A1042" i="1"/>
  <c r="J891" i="6"/>
  <c r="G891"/>
  <c r="B1037" i="1"/>
  <c r="A1337"/>
  <c r="C991" i="6"/>
  <c r="C991" i="1" s="1"/>
  <c r="S1026" i="6"/>
  <c r="B1076" i="1"/>
  <c r="A1178"/>
  <c r="J1047" i="6"/>
  <c r="G1047"/>
  <c r="A583" i="1"/>
  <c r="S1215" i="6"/>
  <c r="E1215" s="1"/>
  <c r="F1215" i="1" s="1"/>
  <c r="B1465"/>
  <c r="S1185" i="6"/>
  <c r="E1185" s="1"/>
  <c r="F1185" i="1" s="1"/>
  <c r="G667" i="6"/>
  <c r="J667"/>
  <c r="B1227" i="1"/>
  <c r="C773" i="6"/>
  <c r="C773" i="1" s="1"/>
  <c r="B1569"/>
  <c r="G917" i="6"/>
  <c r="J917"/>
  <c r="S252"/>
  <c r="C427"/>
  <c r="C427" i="1" s="1"/>
  <c r="C923" i="6"/>
  <c r="C923" i="1" s="1"/>
  <c r="G870" i="6"/>
  <c r="J870"/>
  <c r="C948"/>
  <c r="C948" i="1" s="1"/>
  <c r="G1058" i="6"/>
  <c r="J1058"/>
  <c r="C1088"/>
  <c r="C1088" i="1" s="1"/>
  <c r="S425" i="6"/>
  <c r="G950"/>
  <c r="J950"/>
  <c r="C924"/>
  <c r="C924" i="1" s="1"/>
  <c r="S898" i="6"/>
  <c r="G1034"/>
  <c r="J1034"/>
  <c r="C1064"/>
  <c r="C1064" i="1" s="1"/>
  <c r="A886"/>
  <c r="J804" i="6"/>
  <c r="G804"/>
  <c r="G924"/>
  <c r="J924"/>
  <c r="C1051"/>
  <c r="C1051" i="1" s="1"/>
  <c r="S447" i="6"/>
  <c r="E447" s="1"/>
  <c r="F447" i="1" s="1"/>
  <c r="S292" i="6"/>
  <c r="E292" s="1"/>
  <c r="F292" i="1" s="1"/>
  <c r="A894"/>
  <c r="C928" i="6"/>
  <c r="C928" i="1" s="1"/>
  <c r="B190"/>
  <c r="B746"/>
  <c r="A964"/>
  <c r="S1068" i="6"/>
  <c r="B863" i="1"/>
  <c r="B1110"/>
  <c r="A1048"/>
  <c r="A1061"/>
  <c r="S1112" i="6"/>
  <c r="J531"/>
  <c r="G531"/>
  <c r="A732" i="1"/>
  <c r="C656" i="6"/>
  <c r="C656" i="1" s="1"/>
  <c r="S224" i="6"/>
  <c r="E224" s="1"/>
  <c r="F224" i="1" s="1"/>
  <c r="J642" i="6"/>
  <c r="G642"/>
  <c r="C481"/>
  <c r="C481" i="1" s="1"/>
  <c r="G898" i="6"/>
  <c r="J898"/>
  <c r="J650"/>
  <c r="G650"/>
  <c r="A501" i="1"/>
  <c r="B95"/>
  <c r="S158" i="6"/>
  <c r="G672"/>
  <c r="J672"/>
  <c r="A456" i="1"/>
  <c r="C962" i="6"/>
  <c r="C962" i="1" s="1"/>
  <c r="C782" i="6"/>
  <c r="C782" i="1" s="1"/>
  <c r="S266" i="6"/>
  <c r="J1158"/>
  <c r="G1158"/>
  <c r="C1132"/>
  <c r="C1132" i="1" s="1"/>
  <c r="G309" i="6"/>
  <c r="J309"/>
  <c r="A359" i="1"/>
  <c r="C658" i="6"/>
  <c r="C658" i="1" s="1"/>
  <c r="J351" i="6"/>
  <c r="G351"/>
  <c r="B514" i="1"/>
  <c r="S129" i="6"/>
  <c r="E129" s="1"/>
  <c r="F129" i="1" s="1"/>
  <c r="J708" i="6"/>
  <c r="G708"/>
  <c r="S700"/>
  <c r="A624" i="1"/>
  <c r="J319" i="6"/>
  <c r="G319"/>
  <c r="S414"/>
  <c r="S553"/>
  <c r="B722" i="1"/>
  <c r="A700"/>
  <c r="G718" i="6"/>
  <c r="J718"/>
  <c r="S470"/>
  <c r="C198"/>
  <c r="C198" i="1" s="1"/>
  <c r="C704" i="6"/>
  <c r="C704" i="1" s="1"/>
  <c r="G507" i="6"/>
  <c r="J507"/>
  <c r="A640" i="1"/>
  <c r="B150"/>
  <c r="G862" i="6"/>
  <c r="J862"/>
  <c r="S759"/>
  <c r="E759" s="1"/>
  <c r="F759" i="1" s="1"/>
  <c r="C1086" i="6"/>
  <c r="C1086" i="1" s="1"/>
  <c r="B717"/>
  <c r="A663"/>
  <c r="C1034" i="6"/>
  <c r="C1034" i="1" s="1"/>
  <c r="C650" i="6"/>
  <c r="C650" i="1" s="1"/>
  <c r="S772" i="6"/>
  <c r="A514" i="1"/>
  <c r="S640" i="6"/>
  <c r="B794" i="1"/>
  <c r="A772"/>
  <c r="S481" i="6"/>
  <c r="B408" i="1"/>
  <c r="B874"/>
  <c r="C744" i="6"/>
  <c r="C744" i="1" s="1"/>
  <c r="C740" i="6"/>
  <c r="C740" i="1" s="1"/>
  <c r="G431" i="6"/>
  <c r="J431"/>
  <c r="B530" i="1"/>
  <c r="B403"/>
  <c r="C752" i="6"/>
  <c r="C752" i="1" s="1"/>
  <c r="C748" i="6"/>
  <c r="C748" i="1" s="1"/>
  <c r="S469" i="6"/>
  <c r="B546" i="1"/>
  <c r="A778"/>
  <c r="G301" i="6"/>
  <c r="J301"/>
  <c r="J575"/>
  <c r="G575"/>
  <c r="A1108" i="1"/>
  <c r="A1069"/>
  <c r="G812" i="6"/>
  <c r="J812"/>
  <c r="B1151" i="1"/>
  <c r="S868" i="6"/>
  <c r="S1025"/>
  <c r="A1192" i="1"/>
  <c r="S900" i="6"/>
  <c r="J59"/>
  <c r="G59"/>
  <c r="J547"/>
  <c r="G547"/>
  <c r="B486" i="1"/>
  <c r="A596"/>
  <c r="S200" i="6"/>
  <c r="S806"/>
  <c r="S758"/>
  <c r="C852"/>
  <c r="C852" i="1" s="1"/>
  <c r="S1046" i="6"/>
  <c r="B343" i="1"/>
  <c r="C606" i="6"/>
  <c r="C606" i="1" s="1"/>
  <c r="A500"/>
  <c r="B347"/>
  <c r="S984" i="6"/>
  <c r="C818"/>
  <c r="C818" i="1" s="1"/>
  <c r="C1182" i="6"/>
  <c r="C1182" i="1" s="1"/>
  <c r="C515" i="6"/>
  <c r="C515" i="1" s="1"/>
  <c r="A869"/>
  <c r="C1146" i="6"/>
  <c r="C1146" i="1" s="1"/>
  <c r="G610" i="6"/>
  <c r="J610"/>
  <c r="C700"/>
  <c r="C700" i="1" s="1"/>
  <c r="A481"/>
  <c r="B972"/>
  <c r="A293"/>
  <c r="B764"/>
  <c r="A1102"/>
  <c r="B1411"/>
  <c r="C1127" i="6"/>
  <c r="C1127" i="1" s="1"/>
  <c r="S781" i="6"/>
  <c r="S1354"/>
  <c r="C961"/>
  <c r="C961" i="1" s="1"/>
  <c r="B577"/>
  <c r="S311" i="6"/>
  <c r="C674"/>
  <c r="C674" i="1" s="1"/>
  <c r="B1333"/>
  <c r="A953"/>
  <c r="S1458" i="6"/>
  <c r="C627"/>
  <c r="C627" i="1" s="1"/>
  <c r="B866"/>
  <c r="A643"/>
  <c r="B661"/>
  <c r="J270" i="6"/>
  <c r="G270"/>
  <c r="J840"/>
  <c r="G840"/>
  <c r="B357" i="1"/>
  <c r="B890"/>
  <c r="B198"/>
  <c r="S427" i="6"/>
  <c r="C551"/>
  <c r="C551" i="1" s="1"/>
  <c r="G313" i="6"/>
  <c r="J313"/>
  <c r="C421"/>
  <c r="C421" i="1" s="1"/>
  <c r="S172" i="6"/>
  <c r="A531" i="1"/>
  <c r="C455" i="6"/>
  <c r="C455" i="1" s="1"/>
  <c r="A806"/>
  <c r="J616" i="6"/>
  <c r="G616"/>
  <c r="G1102"/>
  <c r="J1102"/>
  <c r="A1050" i="1"/>
  <c r="B1006"/>
  <c r="A371"/>
  <c r="C1076" i="6"/>
  <c r="C1076" i="1" s="1"/>
  <c r="S132" i="6"/>
  <c r="J1186"/>
  <c r="G1186"/>
  <c r="A207" i="1"/>
  <c r="A866"/>
  <c r="G980" i="6"/>
  <c r="J980"/>
  <c r="B1116" i="1"/>
  <c r="A1166"/>
  <c r="S1090" i="6"/>
  <c r="G1080"/>
  <c r="J1080"/>
  <c r="S1054"/>
  <c r="A994" i="1"/>
  <c r="B928"/>
  <c r="A912"/>
  <c r="C458" i="6"/>
  <c r="C458" i="1" s="1"/>
  <c r="S1152" i="6"/>
  <c r="S1182"/>
  <c r="S473"/>
  <c r="A560" i="1"/>
  <c r="C167" i="6"/>
  <c r="C167" i="1" s="1"/>
  <c r="A568"/>
  <c r="B674"/>
  <c r="A652"/>
  <c r="G202" i="6"/>
  <c r="J202"/>
  <c r="J481"/>
  <c r="G481"/>
  <c r="S752"/>
  <c r="B772" i="1"/>
  <c r="S663" i="6"/>
  <c r="E663" s="1"/>
  <c r="F663" i="1" s="1"/>
  <c r="C1038" i="6"/>
  <c r="C1038" i="1" s="1"/>
  <c r="A747"/>
  <c r="B621"/>
  <c r="C970" i="6"/>
  <c r="C970" i="1" s="1"/>
  <c r="C790" i="6"/>
  <c r="C790" i="1" s="1"/>
  <c r="B179"/>
  <c r="S585" i="6"/>
  <c r="E585" s="1"/>
  <c r="F585" i="1" s="1"/>
  <c r="B738"/>
  <c r="A716"/>
  <c r="G766" i="6"/>
  <c r="J766"/>
  <c r="J416"/>
  <c r="G416"/>
  <c r="C688"/>
  <c r="C688" i="1" s="1"/>
  <c r="B451"/>
  <c r="C620" i="6"/>
  <c r="C620" i="1" s="1"/>
  <c r="C200" i="6"/>
  <c r="C200" i="1" s="1"/>
  <c r="A417"/>
  <c r="J716" i="6"/>
  <c r="G716"/>
  <c r="S716"/>
  <c r="A632" i="1"/>
  <c r="J335" i="6"/>
  <c r="G335"/>
  <c r="B412" i="1"/>
  <c r="A962"/>
  <c r="G922" i="6"/>
  <c r="J922"/>
  <c r="C756"/>
  <c r="C756" i="1" s="1"/>
  <c r="G1217" i="6"/>
  <c r="J1217"/>
  <c r="A824" i="1"/>
  <c r="A868"/>
  <c r="C875" i="6"/>
  <c r="C875" i="1" s="1"/>
  <c r="B872"/>
  <c r="S412" i="6"/>
  <c r="J796"/>
  <c r="G796"/>
  <c r="S317"/>
  <c r="E317" s="1"/>
  <c r="F317" i="1" s="1"/>
  <c r="A800"/>
  <c r="G94" i="6"/>
  <c r="J94"/>
  <c r="S182"/>
  <c r="C1170"/>
  <c r="C1170" i="1" s="1"/>
  <c r="B1000"/>
  <c r="A1002"/>
  <c r="S962" i="6"/>
  <c r="A424" i="1"/>
  <c r="S185" i="6"/>
  <c r="S742"/>
  <c r="A1010" i="1"/>
  <c r="S970" i="6"/>
  <c r="A440" i="1"/>
  <c r="S198" i="6"/>
  <c r="E198" s="1"/>
  <c r="F198" i="1" s="1"/>
  <c r="C562" i="6"/>
  <c r="C562" i="1" s="1"/>
  <c r="J1042" i="6"/>
  <c r="G1042"/>
  <c r="C1072"/>
  <c r="C1072" i="1" s="1"/>
  <c r="J142" i="6"/>
  <c r="G142"/>
  <c r="S1162"/>
  <c r="G1124"/>
  <c r="J1124"/>
  <c r="S303"/>
  <c r="G333"/>
  <c r="J333"/>
  <c r="G591"/>
  <c r="J591"/>
  <c r="C832"/>
  <c r="C832" i="1" s="1"/>
  <c r="C908" i="6"/>
  <c r="C908" i="1" s="1"/>
  <c r="A698"/>
  <c r="S1008" i="6"/>
  <c r="S1038"/>
  <c r="J786"/>
  <c r="G786"/>
  <c r="G503"/>
  <c r="J503"/>
  <c r="G396"/>
  <c r="J396"/>
  <c r="G794"/>
  <c r="J794"/>
  <c r="C808"/>
  <c r="C808" i="1" s="1"/>
  <c r="A465"/>
  <c r="S449" i="6"/>
  <c r="A810" i="1"/>
  <c r="B526"/>
  <c r="G952" i="6"/>
  <c r="J952"/>
  <c r="J571"/>
  <c r="G571"/>
  <c r="S116"/>
  <c r="E116" s="1"/>
  <c r="F116" i="1" s="1"/>
  <c r="S972" i="6"/>
  <c r="S992"/>
  <c r="S1110"/>
  <c r="C766"/>
  <c r="C766" i="1" s="1"/>
  <c r="S337" i="6"/>
  <c r="C978"/>
  <c r="C978" i="1" s="1"/>
  <c r="S1531" i="6"/>
  <c r="C835"/>
  <c r="C835" i="1" s="1"/>
  <c r="C1102" i="6"/>
  <c r="C1102" i="1" s="1"/>
  <c r="A327"/>
  <c r="A1238"/>
  <c r="G1077" i="6"/>
  <c r="J1077"/>
  <c r="G1061"/>
  <c r="J1061"/>
  <c r="S815"/>
  <c r="C1043"/>
  <c r="C1043" i="1" s="1"/>
  <c r="G206" i="6"/>
  <c r="J206"/>
  <c r="B896" i="1"/>
  <c r="C555" i="6"/>
  <c r="C555" i="1" s="1"/>
  <c r="C1142" i="6"/>
  <c r="C1142" i="1" s="1"/>
  <c r="G631" i="6"/>
  <c r="J631"/>
  <c r="A599" i="1"/>
  <c r="C1098" i="6"/>
  <c r="C1098" i="1" s="1"/>
  <c r="C762" i="6"/>
  <c r="C762" i="1" s="1"/>
  <c r="S694" i="6"/>
  <c r="C1118"/>
  <c r="C1118" i="1" s="1"/>
  <c r="C739" i="6"/>
  <c r="C739" i="1" s="1"/>
  <c r="C1066" i="6"/>
  <c r="C1066" i="1" s="1"/>
  <c r="C714" i="6"/>
  <c r="C714" i="1" s="1"/>
  <c r="S321" i="6"/>
  <c r="C1172"/>
  <c r="C1172" i="1" s="1"/>
  <c r="C503" i="6"/>
  <c r="C503" i="1" s="1"/>
  <c r="C982" i="6"/>
  <c r="C982" i="1" s="1"/>
  <c r="A635"/>
  <c r="S902" i="6"/>
  <c r="G778"/>
  <c r="J778"/>
  <c r="J774"/>
  <c r="G774"/>
  <c r="B369" i="1"/>
  <c r="C936" i="6"/>
  <c r="C936" i="1" s="1"/>
  <c r="B762"/>
  <c r="J666" i="6"/>
  <c r="G666"/>
  <c r="A597" i="1"/>
  <c r="G1064" i="6"/>
  <c r="J1064"/>
  <c r="S429"/>
  <c r="E429" s="1"/>
  <c r="F429" i="1" s="1"/>
  <c r="B650"/>
  <c r="A628"/>
  <c r="C597" i="6"/>
  <c r="C597" i="1" s="1"/>
  <c r="B367"/>
  <c r="S650" i="6"/>
  <c r="J145"/>
  <c r="G145"/>
  <c r="C449"/>
  <c r="C449" i="1" s="1"/>
  <c r="B666"/>
  <c r="A636"/>
  <c r="G606" i="6"/>
  <c r="J606"/>
  <c r="A393" i="1"/>
  <c r="S658" i="6"/>
  <c r="C165"/>
  <c r="C165" i="1" s="1"/>
  <c r="S604" i="6"/>
  <c r="B708" i="1"/>
  <c r="S1160" i="6"/>
  <c r="G150"/>
  <c r="J150"/>
  <c r="C697"/>
  <c r="C697" i="1" s="1"/>
  <c r="A860"/>
  <c r="S653" i="6"/>
  <c r="C475"/>
  <c r="C475" i="1" s="1"/>
  <c r="J545" i="6"/>
  <c r="G545"/>
  <c r="S776"/>
  <c r="C517"/>
  <c r="C517" i="1" s="1"/>
  <c r="B804"/>
  <c r="B455"/>
  <c r="G732" i="6"/>
  <c r="J732"/>
  <c r="S740"/>
  <c r="A680" i="1"/>
  <c r="C1122" i="6"/>
  <c r="C1122" i="1" s="1"/>
  <c r="B952"/>
  <c r="A946"/>
  <c r="A904"/>
  <c r="A542"/>
  <c r="S560" i="6"/>
  <c r="C696"/>
  <c r="C696" i="1" s="1"/>
  <c r="C636" i="6"/>
  <c r="C636" i="1" s="1"/>
  <c r="C489" i="6"/>
  <c r="C489" i="1" s="1"/>
  <c r="B1196"/>
  <c r="G1184" i="6"/>
  <c r="J1184"/>
  <c r="C196"/>
  <c r="C196" i="1" s="1"/>
  <c r="S580" i="6"/>
  <c r="A1060" i="1"/>
  <c r="A973"/>
  <c r="S1164" i="6"/>
  <c r="B1055" i="1"/>
  <c r="J102" i="6"/>
  <c r="G102"/>
  <c r="S929"/>
  <c r="A1144" i="1"/>
  <c r="G1225" i="6"/>
  <c r="J1225"/>
  <c r="A834" i="1"/>
  <c r="S441" i="6"/>
  <c r="E441" s="1"/>
  <c r="F441" i="1" s="1"/>
  <c r="C776" i="6"/>
  <c r="C776" i="1" s="1"/>
  <c r="C796" i="6"/>
  <c r="C796" i="1" s="1"/>
  <c r="B571"/>
  <c r="B494"/>
  <c r="S960" i="6"/>
  <c r="S990"/>
  <c r="J738"/>
  <c r="G738"/>
  <c r="B774" i="1"/>
  <c r="B214"/>
  <c r="S506" i="6"/>
  <c r="S998"/>
  <c r="G746"/>
  <c r="J746"/>
  <c r="B782" i="1"/>
  <c r="G516" i="6"/>
  <c r="J516"/>
  <c r="B786" i="1"/>
  <c r="A764"/>
  <c r="J726" i="6"/>
  <c r="G726"/>
  <c r="B154" i="1"/>
  <c r="J126" i="6"/>
  <c r="G126"/>
  <c r="C487"/>
  <c r="C487" i="1" s="1"/>
  <c r="A818"/>
  <c r="J720" i="6"/>
  <c r="G720"/>
  <c r="G966"/>
  <c r="J966"/>
  <c r="C940"/>
  <c r="C940" i="1" s="1"/>
  <c r="B918"/>
  <c r="G1050" i="6"/>
  <c r="J1050"/>
  <c r="C1080"/>
  <c r="C1080" i="1" s="1"/>
  <c r="S904" i="6"/>
  <c r="B387" i="1"/>
  <c r="S1062" i="6"/>
  <c r="J810"/>
  <c r="G810"/>
  <c r="S417"/>
  <c r="E417" s="1"/>
  <c r="F417" i="1" s="1"/>
  <c r="A822"/>
  <c r="A545"/>
  <c r="B1044"/>
  <c r="C730" i="6"/>
  <c r="C730" i="1" s="1"/>
  <c r="B331"/>
  <c r="A642"/>
  <c r="S232" i="6"/>
  <c r="C738"/>
  <c r="C738" i="1" s="1"/>
  <c r="J234" i="6"/>
  <c r="G234"/>
  <c r="C413"/>
  <c r="C413" i="1" s="1"/>
  <c r="S550" i="6"/>
  <c r="G375"/>
  <c r="J375"/>
  <c r="A1014" i="1"/>
  <c r="C1120" i="6"/>
  <c r="C1120" i="1" s="1"/>
  <c r="G1014" i="6"/>
  <c r="J1014"/>
  <c r="G1172"/>
  <c r="J1172"/>
  <c r="C1067"/>
  <c r="C1067" i="1" s="1"/>
  <c r="A175"/>
  <c r="J1098" i="6"/>
  <c r="G1098"/>
  <c r="C533"/>
  <c r="C533" i="1" s="1"/>
  <c r="G411" i="6"/>
  <c r="J411"/>
  <c r="J123"/>
  <c r="G123"/>
  <c r="J977"/>
  <c r="G977"/>
  <c r="C1105"/>
  <c r="C1105" i="1" s="1"/>
  <c r="B735"/>
  <c r="J787" i="6"/>
  <c r="G787"/>
  <c r="B1015" i="1"/>
  <c r="B946"/>
  <c r="G607" i="6"/>
  <c r="J607"/>
  <c r="G1092"/>
  <c r="J1092"/>
  <c r="B749" i="1"/>
  <c r="C1050" i="6"/>
  <c r="C1050" i="1" s="1"/>
  <c r="C789" i="6"/>
  <c r="C789" i="1" s="1"/>
  <c r="B425"/>
  <c r="A519"/>
  <c r="A943"/>
  <c r="J995" i="6"/>
  <c r="G995"/>
  <c r="B1074" i="1"/>
  <c r="S914" i="6"/>
  <c r="C1056"/>
  <c r="C1056" i="1" s="1"/>
  <c r="B1106"/>
  <c r="S873" i="6"/>
  <c r="E873" s="1"/>
  <c r="F873" i="1" s="1"/>
  <c r="A1116"/>
  <c r="A1085"/>
  <c r="S932" i="6"/>
  <c r="C987"/>
  <c r="C987" i="1" s="1"/>
  <c r="B974"/>
  <c r="A789"/>
  <c r="S944" i="6"/>
  <c r="C478"/>
  <c r="C478" i="1" s="1"/>
  <c r="C459" i="6"/>
  <c r="C459" i="1" s="1"/>
  <c r="C939" i="6"/>
  <c r="C939" i="1" s="1"/>
  <c r="B950"/>
  <c r="B880"/>
  <c r="B920"/>
  <c r="S401" i="6"/>
  <c r="E401" s="1"/>
  <c r="F401" i="1" s="1"/>
  <c r="S455" i="6"/>
  <c r="G868"/>
  <c r="J868"/>
  <c r="S1098"/>
  <c r="A944" i="1"/>
  <c r="B345"/>
  <c r="S656" i="6"/>
  <c r="S946"/>
  <c r="G432"/>
  <c r="J432"/>
  <c r="G1110"/>
  <c r="J1110"/>
  <c r="C1084"/>
  <c r="C1084" i="1" s="1"/>
  <c r="S204" i="6"/>
  <c r="J1194"/>
  <c r="G1194"/>
  <c r="J166"/>
  <c r="G166"/>
  <c r="C610"/>
  <c r="C610" i="1" s="1"/>
  <c r="S192" i="6"/>
  <c r="E192" s="1"/>
  <c r="F192" i="1" s="1"/>
  <c r="S42" i="6"/>
  <c r="E42" s="1"/>
  <c r="F42" i="1" s="1"/>
  <c r="S808" i="6"/>
  <c r="G652"/>
  <c r="J652"/>
  <c r="S577"/>
  <c r="G407"/>
  <c r="J407"/>
  <c r="S816"/>
  <c r="J660"/>
  <c r="G660"/>
  <c r="S593"/>
  <c r="G522"/>
  <c r="J522"/>
  <c r="C199"/>
  <c r="C199" i="1" s="1"/>
  <c r="C648" i="6"/>
  <c r="C648" i="1" s="1"/>
  <c r="S445" i="6"/>
  <c r="S424"/>
  <c r="G1128"/>
  <c r="J1128"/>
  <c r="S1126"/>
  <c r="A1012" i="1"/>
  <c r="A877"/>
  <c r="S1116" i="6"/>
  <c r="B959" i="1"/>
  <c r="B1158"/>
  <c r="S833" i="6"/>
  <c r="A1096" i="1"/>
  <c r="A1157"/>
  <c r="S1168" i="6"/>
  <c r="A305" i="1"/>
  <c r="C712" i="6"/>
  <c r="C712" i="1" s="1"/>
  <c r="J539" i="6"/>
  <c r="G539"/>
  <c r="C684"/>
  <c r="C684" i="1" s="1"/>
  <c r="J910" i="6"/>
  <c r="G910"/>
  <c r="S942"/>
  <c r="G690"/>
  <c r="J690"/>
  <c r="B654" i="1"/>
  <c r="C514" i="6"/>
  <c r="C514" i="1" s="1"/>
  <c r="B560"/>
  <c r="B960"/>
  <c r="A954"/>
  <c r="A558"/>
  <c r="S576" i="6"/>
  <c r="J784"/>
  <c r="G784"/>
  <c r="G386"/>
  <c r="J386"/>
  <c r="J994"/>
  <c r="G994"/>
  <c r="C1024"/>
  <c r="C1024" i="1" s="1"/>
  <c r="G700" i="6"/>
  <c r="J700"/>
  <c r="A688" i="1"/>
  <c r="A1106"/>
  <c r="G1076" i="6"/>
  <c r="J1076"/>
  <c r="G1192"/>
  <c r="J1192"/>
  <c r="B158" i="1"/>
  <c r="S588" i="6"/>
  <c r="A794" i="1"/>
  <c r="S750" i="6"/>
  <c r="S994"/>
  <c r="S522"/>
  <c r="C862"/>
  <c r="C862" i="1" s="1"/>
  <c r="A363"/>
  <c r="C682" i="6"/>
  <c r="C682" i="1" s="1"/>
  <c r="A505"/>
  <c r="G596" i="6"/>
  <c r="J596"/>
  <c r="C690"/>
  <c r="C690" i="1" s="1"/>
  <c r="A521"/>
  <c r="B86"/>
  <c r="S152" i="6"/>
  <c r="B576" i="1"/>
  <c r="A759"/>
  <c r="C1082" i="6"/>
  <c r="C1082" i="1" s="1"/>
  <c r="C722" i="6"/>
  <c r="C722" i="1" s="1"/>
  <c r="C540" i="6"/>
  <c r="C540" i="1" s="1"/>
  <c r="G357" i="6"/>
  <c r="J357"/>
  <c r="J198"/>
  <c r="G198"/>
  <c r="S830"/>
  <c r="B325" i="1"/>
  <c r="G880" i="6"/>
  <c r="J880"/>
  <c r="S395"/>
  <c r="C519"/>
  <c r="C519" i="1" s="1"/>
  <c r="G728" i="6"/>
  <c r="J728"/>
  <c r="A1074" i="1"/>
  <c r="C754" i="6"/>
  <c r="C754" i="1" s="1"/>
  <c r="B363"/>
  <c r="C585" i="6"/>
  <c r="C585" i="1" s="1"/>
  <c r="B142"/>
  <c r="S856" i="6"/>
  <c r="S664"/>
  <c r="J282"/>
  <c r="G282"/>
  <c r="A804" i="1"/>
  <c r="B379"/>
  <c r="A786"/>
  <c r="C860" i="6"/>
  <c r="C860" i="1" s="1"/>
  <c r="J362" i="6"/>
  <c r="G362"/>
  <c r="S7"/>
  <c r="A517" i="1"/>
  <c r="B558"/>
  <c r="S639" i="6"/>
  <c r="E639" s="1"/>
  <c r="F639" i="1" s="1"/>
  <c r="C728" i="6"/>
  <c r="C728" i="1" s="1"/>
  <c r="G532" i="6"/>
  <c r="J532"/>
  <c r="A451" i="1"/>
  <c r="C988" i="6"/>
  <c r="C988" i="1" s="1"/>
  <c r="B1014"/>
  <c r="A399"/>
  <c r="S862" i="6"/>
  <c r="C1128"/>
  <c r="C1128" i="1" s="1"/>
  <c r="B1092"/>
  <c r="A292"/>
  <c r="C802" i="6"/>
  <c r="C802" i="1" s="1"/>
  <c r="J543" i="6"/>
  <c r="G543"/>
  <c r="A473" i="1"/>
  <c r="G968" i="6"/>
  <c r="J968"/>
  <c r="C1157"/>
  <c r="C1157" i="1" s="1"/>
  <c r="S741" i="6"/>
  <c r="E741" s="1"/>
  <c r="F741" i="1" s="1"/>
  <c r="A729"/>
  <c r="B779"/>
  <c r="S567" i="6"/>
  <c r="E567" s="1"/>
  <c r="F567" i="1" s="1"/>
  <c r="S617" i="6"/>
  <c r="B445" i="1"/>
  <c r="A404"/>
  <c r="B949"/>
  <c r="S935" i="6"/>
  <c r="A987" i="1"/>
  <c r="S685" i="6"/>
  <c r="S809"/>
  <c r="B942" i="1"/>
  <c r="A1162"/>
  <c r="B1172"/>
  <c r="S828" i="6"/>
  <c r="B1167" i="1"/>
  <c r="C878" i="6"/>
  <c r="C878" i="1" s="1"/>
  <c r="S1041" i="6"/>
  <c r="E1041" s="1"/>
  <c r="F1041" i="1" s="1"/>
  <c r="A1200"/>
  <c r="C910" i="6"/>
  <c r="C910" i="1" s="1"/>
  <c r="C608" i="6"/>
  <c r="C608" i="1" s="1"/>
  <c r="J526" i="6"/>
  <c r="G526"/>
  <c r="A1092" i="1"/>
  <c r="A1037"/>
  <c r="S1196" i="6"/>
  <c r="B1119" i="1"/>
  <c r="A850"/>
  <c r="S993" i="6"/>
  <c r="E993" s="1"/>
  <c r="F993" i="1" s="1"/>
  <c r="A1176"/>
  <c r="A882"/>
  <c r="A956"/>
  <c r="C1126" i="6"/>
  <c r="C1126" i="1" s="1"/>
  <c r="S1060" i="6"/>
  <c r="B847" i="1"/>
  <c r="B1102"/>
  <c r="A1040"/>
  <c r="A1045"/>
  <c r="S1096" i="6"/>
  <c r="A724" i="1"/>
  <c r="A476"/>
  <c r="C535" i="6"/>
  <c r="C535" i="1" s="1"/>
  <c r="C990" i="6"/>
  <c r="C990" i="1" s="1"/>
  <c r="A651"/>
  <c r="G912" i="6"/>
  <c r="J912"/>
  <c r="J802"/>
  <c r="G802"/>
  <c r="G790"/>
  <c r="J790"/>
  <c r="A55" i="1"/>
  <c r="G487" i="6"/>
  <c r="J487"/>
  <c r="B682" i="1"/>
  <c r="A660"/>
  <c r="J654" i="6"/>
  <c r="G654"/>
  <c r="C525"/>
  <c r="C525" i="1" s="1"/>
  <c r="S714" i="6"/>
  <c r="S439"/>
  <c r="C632"/>
  <c r="C632" i="1" s="1"/>
  <c r="J306" i="6"/>
  <c r="G306"/>
  <c r="C640"/>
  <c r="C640" i="1" s="1"/>
  <c r="B419"/>
  <c r="A856"/>
  <c r="C644" i="6"/>
  <c r="C644" i="1" s="1"/>
  <c r="C976" i="6"/>
  <c r="C976" i="1" s="1"/>
  <c r="C545" i="6"/>
  <c r="C545" i="1" s="1"/>
  <c r="B1048"/>
  <c r="G1028" i="6"/>
  <c r="J1028"/>
  <c r="A1174" i="1"/>
  <c r="S164" i="6"/>
  <c r="B1148" i="1"/>
  <c r="G1136" i="6"/>
  <c r="J1136"/>
  <c r="S1150"/>
  <c r="C589"/>
  <c r="C589" i="1" s="1"/>
  <c r="B976"/>
  <c r="A978"/>
  <c r="S930" i="6"/>
  <c r="C63"/>
  <c r="C63" i="1" s="1"/>
  <c r="A460"/>
  <c r="C634" i="6"/>
  <c r="C634" i="1" s="1"/>
  <c r="G392" i="6"/>
  <c r="J392"/>
  <c r="S950"/>
  <c r="G698"/>
  <c r="J698"/>
  <c r="B662" i="1"/>
  <c r="B568"/>
  <c r="B730"/>
  <c r="A708"/>
  <c r="J614" i="6"/>
  <c r="G614"/>
  <c r="G490"/>
  <c r="J490"/>
  <c r="B944" i="1"/>
  <c r="B726"/>
  <c r="A918"/>
  <c r="B886"/>
  <c r="G860" i="6"/>
  <c r="J860"/>
  <c r="J1002"/>
  <c r="G1002"/>
  <c r="C1032"/>
  <c r="C1032" i="1" s="1"/>
  <c r="A838"/>
  <c r="G724" i="6"/>
  <c r="J724"/>
  <c r="A704" i="1"/>
  <c r="S1014" i="6"/>
  <c r="G762"/>
  <c r="J762"/>
  <c r="A325" i="1"/>
  <c r="G574" i="6"/>
  <c r="J574"/>
  <c r="G1160"/>
  <c r="J1160"/>
  <c r="B557" i="1"/>
  <c r="S616" i="6"/>
  <c r="B770" i="1"/>
  <c r="A748"/>
  <c r="G322" i="6"/>
  <c r="J322"/>
  <c r="S624"/>
  <c r="B778" i="1"/>
  <c r="A756"/>
  <c r="C760" i="6"/>
  <c r="C760" i="1" s="1"/>
  <c r="A760"/>
  <c r="J315" i="6"/>
  <c r="G315"/>
  <c r="S928"/>
  <c r="C1134"/>
  <c r="C1134" i="1" s="1"/>
  <c r="B481"/>
  <c r="J615" i="6"/>
  <c r="G615"/>
  <c r="G777"/>
  <c r="J777"/>
  <c r="C1090"/>
  <c r="C1090" i="1" s="1"/>
  <c r="C746" i="6"/>
  <c r="C746" i="1" s="1"/>
  <c r="C596" i="6"/>
  <c r="C596" i="1" s="1"/>
  <c r="S688" i="6"/>
  <c r="A401" i="1"/>
  <c r="A337"/>
  <c r="A848"/>
  <c r="B720"/>
  <c r="C560" i="6"/>
  <c r="C560" i="1" s="1"/>
  <c r="A299"/>
  <c r="A484"/>
  <c r="J515" i="6"/>
  <c r="G515"/>
  <c r="A349" i="1"/>
  <c r="J519" i="6"/>
  <c r="G519"/>
  <c r="A650" i="1"/>
  <c r="A179"/>
  <c r="C673" i="6"/>
  <c r="C673" i="1" s="1"/>
  <c r="S471" i="6"/>
  <c r="E471" s="1"/>
  <c r="F471" i="1" s="1"/>
  <c r="S655" i="6"/>
  <c r="G548"/>
  <c r="J548"/>
  <c r="S736"/>
  <c r="A541" i="1"/>
  <c r="S497" i="6"/>
  <c r="B248" i="1"/>
  <c r="S867" i="6"/>
  <c r="E867" s="1"/>
  <c r="F867" i="1" s="1"/>
  <c r="G907" i="6"/>
  <c r="J907"/>
  <c r="B1053" i="1"/>
  <c r="A1345"/>
  <c r="C1007" i="6"/>
  <c r="C1007" i="1" s="1"/>
  <c r="J305" i="6"/>
  <c r="G305"/>
  <c r="B1036" i="1"/>
  <c r="B1124"/>
  <c r="B407"/>
  <c r="S1075" i="6"/>
  <c r="G1115"/>
  <c r="J1115"/>
  <c r="B1253" i="1"/>
  <c r="B819"/>
  <c r="A1190"/>
  <c r="G942" i="6"/>
  <c r="J942"/>
  <c r="G1026"/>
  <c r="J1026"/>
  <c r="J780"/>
  <c r="G780"/>
  <c r="S463"/>
  <c r="S826"/>
  <c r="G974"/>
  <c r="J974"/>
  <c r="G1132"/>
  <c r="J1132"/>
  <c r="B1024" i="1"/>
  <c r="B1144"/>
  <c r="J1108" i="6"/>
  <c r="G1108"/>
  <c r="S315"/>
  <c r="E315" s="1"/>
  <c r="F315" i="1" s="1"/>
  <c r="A331"/>
  <c r="B475"/>
  <c r="J1221" i="6"/>
  <c r="G1221"/>
  <c r="S964"/>
  <c r="S443"/>
  <c r="A423" i="1"/>
  <c r="G972" i="6"/>
  <c r="J972"/>
  <c r="S1106"/>
  <c r="B1156" i="1"/>
  <c r="A1082"/>
  <c r="G1072" i="6"/>
  <c r="J1072"/>
  <c r="S1030"/>
  <c r="A986" i="1"/>
  <c r="G90" i="6"/>
  <c r="J90"/>
  <c r="S579"/>
  <c r="E579" s="1"/>
  <c r="F579" i="1" s="1"/>
  <c r="G369" i="6"/>
  <c r="J369"/>
  <c r="S680"/>
  <c r="S954"/>
  <c r="B335" i="1"/>
  <c r="G676" i="6"/>
  <c r="J676"/>
  <c r="S644"/>
  <c r="B535" i="1"/>
  <c r="C85" i="6"/>
  <c r="C85" i="1" s="1"/>
  <c r="C1074" i="6"/>
  <c r="C1074" i="1" s="1"/>
  <c r="B900"/>
  <c r="J882" i="6"/>
  <c r="G882"/>
  <c r="B836" i="1"/>
  <c r="B892"/>
  <c r="A167"/>
  <c r="J828" i="6"/>
  <c r="G828"/>
  <c r="B878" i="1"/>
  <c r="G954" i="6"/>
  <c r="J954"/>
  <c r="C984"/>
  <c r="C984" i="1" s="1"/>
  <c r="B461"/>
  <c r="C561" i="6"/>
  <c r="C561" i="1" s="1"/>
  <c r="S966" i="6"/>
  <c r="J714"/>
  <c r="G714"/>
  <c r="B710" i="1"/>
  <c r="S572" i="6"/>
  <c r="G1112"/>
  <c r="J1112"/>
  <c r="A347" i="1"/>
  <c r="S537" i="6"/>
  <c r="E537" s="1"/>
  <c r="F537" i="1" s="1"/>
  <c r="B714"/>
  <c r="A684"/>
  <c r="G710" i="6"/>
  <c r="J710"/>
  <c r="S446"/>
  <c r="C642"/>
  <c r="C642" i="1" s="1"/>
  <c r="S408" i="6"/>
  <c r="C135"/>
  <c r="C135" i="1" s="1"/>
  <c r="S724" i="6"/>
  <c r="A441" i="1"/>
  <c r="B500"/>
  <c r="C643" i="6"/>
  <c r="C643" i="1" s="1"/>
  <c r="C1018" i="6"/>
  <c r="C1018" i="1" s="1"/>
  <c r="C626" i="6"/>
  <c r="C626" i="1" s="1"/>
  <c r="S764" i="6"/>
  <c r="B110" i="1"/>
  <c r="C1180" i="6"/>
  <c r="C1180" i="1" s="1"/>
  <c r="S487" i="6"/>
  <c r="A403" i="1"/>
  <c r="B968"/>
  <c r="B734"/>
  <c r="C706" i="6"/>
  <c r="C706" i="1" s="1"/>
  <c r="B608"/>
  <c r="B144"/>
  <c r="G764" i="6"/>
  <c r="J764"/>
  <c r="S780"/>
  <c r="A736" i="1"/>
  <c r="B542"/>
  <c r="S420" i="6"/>
  <c r="G772"/>
  <c r="J772"/>
  <c r="S796"/>
  <c r="A752" i="1"/>
  <c r="B550"/>
  <c r="S452" i="6"/>
  <c r="A1026" i="1"/>
  <c r="S978" i="6"/>
  <c r="G133"/>
  <c r="J133"/>
  <c r="C523"/>
  <c r="C523" i="1" s="1"/>
  <c r="S924" i="6"/>
  <c r="C971"/>
  <c r="C971" i="1" s="1"/>
  <c r="B966"/>
  <c r="A900"/>
  <c r="S936" i="6"/>
  <c r="B307" i="1"/>
  <c r="C654" i="6"/>
  <c r="C654" i="1" s="1"/>
  <c r="B36"/>
  <c r="C930" i="6"/>
  <c r="C930" i="1" s="1"/>
  <c r="B499"/>
  <c r="C800" i="6"/>
  <c r="C800" i="1" s="1"/>
  <c r="B664"/>
  <c r="A812"/>
  <c r="B487"/>
  <c r="S296" i="6"/>
  <c r="C824"/>
  <c r="C824" i="1" s="1"/>
  <c r="A853"/>
  <c r="C1138" i="6"/>
  <c r="C1138" i="1" s="1"/>
  <c r="C692" i="6"/>
  <c r="C692" i="1" s="1"/>
  <c r="B856"/>
  <c r="B513"/>
  <c r="J888" i="6"/>
  <c r="G888"/>
  <c r="A952" i="1"/>
  <c r="C689" i="6"/>
  <c r="C689" i="1" s="1"/>
  <c r="S503" i="6"/>
  <c r="C529"/>
  <c r="C529" i="1" s="1"/>
  <c r="G712" i="6"/>
  <c r="J712"/>
  <c r="C532"/>
  <c r="C532" i="1" s="1"/>
  <c r="C445" i="6"/>
  <c r="C445" i="1" s="1"/>
  <c r="S542" i="6"/>
  <c r="S672"/>
  <c r="A341" i="1"/>
  <c r="B672"/>
  <c r="S385" i="6"/>
  <c r="A702" i="1"/>
  <c r="A427"/>
  <c r="S1082" i="6"/>
  <c r="S389"/>
  <c r="A1156" i="1"/>
  <c r="A1165"/>
  <c r="S876" i="6"/>
  <c r="S1050"/>
  <c r="C639"/>
  <c r="C639" i="1" s="1"/>
  <c r="G960" i="6"/>
  <c r="J960"/>
  <c r="J850"/>
  <c r="G850"/>
  <c r="C736"/>
  <c r="C736" i="1" s="1"/>
  <c r="C888" i="6"/>
  <c r="C888" i="1" s="1"/>
  <c r="A942"/>
  <c r="B444"/>
  <c r="S1056" i="6"/>
  <c r="S1086"/>
  <c r="J648"/>
  <c r="G648"/>
  <c r="S124"/>
  <c r="E124" s="1"/>
  <c r="F124" i="1" s="1"/>
  <c r="S1094" i="6"/>
  <c r="G511"/>
  <c r="J511"/>
  <c r="B459" i="1"/>
  <c r="G664" i="6"/>
  <c r="J664"/>
  <c r="G170"/>
  <c r="J170"/>
  <c r="C513"/>
  <c r="C513" i="1" s="1"/>
  <c r="C734" i="6"/>
  <c r="C734" i="1" s="1"/>
  <c r="A537"/>
  <c r="A578"/>
  <c r="S1040" i="6"/>
  <c r="B511" i="1"/>
  <c r="A151"/>
  <c r="G1146" i="6"/>
  <c r="J1146"/>
  <c r="C1176"/>
  <c r="C1176" i="1" s="1"/>
  <c r="A958"/>
  <c r="B860"/>
  <c r="G618" i="6"/>
  <c r="J618"/>
  <c r="S345"/>
  <c r="E345" s="1"/>
  <c r="F345" i="1" s="1"/>
  <c r="C53" i="6"/>
  <c r="C53" i="1" s="1"/>
  <c r="G1016" i="6"/>
  <c r="J1016"/>
  <c r="B1160" i="1"/>
  <c r="A589"/>
  <c r="B543"/>
  <c r="S798" i="6"/>
  <c r="S1142"/>
  <c r="B491" i="1"/>
  <c r="G776" i="6"/>
  <c r="J776"/>
  <c r="G474"/>
  <c r="J474"/>
  <c r="C128"/>
  <c r="C128" i="1" s="1"/>
  <c r="J612" i="6"/>
  <c r="G612"/>
  <c r="B800" i="1"/>
  <c r="J434" i="6"/>
  <c r="G434"/>
  <c r="A433" i="1"/>
  <c r="C686" i="6"/>
  <c r="C686" i="1" s="1"/>
  <c r="S754" i="6"/>
  <c r="G147"/>
  <c r="J147"/>
  <c r="C716"/>
  <c r="C716" i="1" s="1"/>
  <c r="G447" i="6"/>
  <c r="J447"/>
  <c r="J564"/>
  <c r="G564"/>
  <c r="C788"/>
  <c r="C788" i="1" s="1"/>
  <c r="A601"/>
  <c r="B539"/>
  <c r="B732"/>
  <c r="B547"/>
  <c r="S496" i="6"/>
  <c r="S386"/>
  <c r="B556" i="1"/>
  <c r="C151" i="6"/>
  <c r="C151" i="1" s="1"/>
  <c r="S818" i="6"/>
  <c r="A798" i="1"/>
  <c r="B471"/>
  <c r="G346" i="6"/>
  <c r="J346"/>
  <c r="S405"/>
  <c r="E405" s="1"/>
  <c r="F405" i="1" s="1"/>
  <c r="C174" i="6"/>
  <c r="C174" i="1" s="1"/>
  <c r="A59"/>
  <c r="C652" i="6"/>
  <c r="C652" i="1" s="1"/>
  <c r="B592"/>
  <c r="J110" i="6"/>
  <c r="G110"/>
  <c r="A504" i="1"/>
  <c r="A376"/>
  <c r="S206" i="6"/>
  <c r="E206" s="1"/>
  <c r="F206" i="1" s="1"/>
  <c r="S561" i="6"/>
  <c r="E561" s="1"/>
  <c r="F561" i="1" s="1"/>
  <c r="S461" i="6"/>
  <c r="C526"/>
  <c r="C526" i="1" s="1"/>
  <c r="S514" i="6"/>
  <c r="S584"/>
  <c r="S462"/>
  <c r="S300"/>
  <c r="E300" s="1"/>
  <c r="F300" i="1" s="1"/>
  <c r="J506" i="6"/>
  <c r="G506"/>
  <c r="A482" i="1"/>
  <c r="B483"/>
  <c r="C774" i="6"/>
  <c r="C774" i="1" s="1"/>
  <c r="A108"/>
  <c r="S478" i="6"/>
  <c r="S299"/>
  <c r="E299" s="1"/>
  <c r="F299" i="1" s="1"/>
  <c r="G736" i="6"/>
  <c r="J736"/>
  <c r="G394"/>
  <c r="J394"/>
  <c r="S248"/>
  <c r="C148"/>
  <c r="C148" i="1" s="1"/>
  <c r="S545" i="6"/>
  <c r="J423"/>
  <c r="G423"/>
  <c r="S349"/>
  <c r="E349" s="1"/>
  <c r="F349" i="1" s="1"/>
  <c r="G454" i="6"/>
  <c r="J454"/>
  <c r="A304" i="1"/>
  <c r="C569" i="6"/>
  <c r="C569" i="1" s="1"/>
  <c r="A64"/>
  <c r="G226" i="6"/>
  <c r="J226"/>
  <c r="G466"/>
  <c r="J466"/>
  <c r="G562"/>
  <c r="J562"/>
  <c r="S62"/>
  <c r="E62" s="1"/>
  <c r="F62" i="1" s="1"/>
  <c r="G430" i="6"/>
  <c r="J430"/>
  <c r="S486"/>
  <c r="C912"/>
  <c r="C912" i="1" s="1"/>
  <c r="J363" i="6"/>
  <c r="G363"/>
  <c r="C25"/>
  <c r="C25" i="1" s="1"/>
  <c r="A278"/>
  <c r="A540"/>
  <c r="S666" i="6"/>
  <c r="S267"/>
  <c r="S770"/>
  <c r="C473"/>
  <c r="C473" i="1" s="1"/>
  <c r="A586"/>
  <c r="A63"/>
  <c r="S256" i="6"/>
  <c r="S530"/>
  <c r="J858"/>
  <c r="G858"/>
  <c r="B768" i="1"/>
  <c r="A746"/>
  <c r="B531"/>
  <c r="B536"/>
  <c r="A448"/>
  <c r="B98"/>
  <c r="S458" i="6"/>
  <c r="A593" i="1"/>
  <c r="C454" i="6"/>
  <c r="C454" i="1" s="1"/>
  <c r="A194"/>
  <c r="J60" i="6"/>
  <c r="G60"/>
  <c r="S369"/>
  <c r="E369" s="1"/>
  <c r="F369" i="1" s="1"/>
  <c r="S670" i="6"/>
  <c r="S169"/>
  <c r="B129" i="1"/>
  <c r="B391"/>
  <c r="A420"/>
  <c r="C604" i="6"/>
  <c r="C604" i="1" s="1"/>
  <c r="J210" i="6"/>
  <c r="G210"/>
  <c r="B628" i="1"/>
  <c r="S12" i="6"/>
  <c r="S564"/>
  <c r="A218" i="1"/>
  <c r="B406"/>
  <c r="S440" i="6"/>
  <c r="B288" i="1"/>
  <c r="C778" i="6"/>
  <c r="C778" i="1" s="1"/>
  <c r="G471" i="6"/>
  <c r="J471"/>
  <c r="C417"/>
  <c r="C417" i="1" s="1"/>
  <c r="G914" i="6"/>
  <c r="J914"/>
  <c r="B776" i="1"/>
  <c r="A268"/>
  <c r="C786" i="6"/>
  <c r="C786" i="1" s="1"/>
  <c r="A437"/>
  <c r="B924"/>
  <c r="B792"/>
  <c r="A300"/>
  <c r="J85" i="6"/>
  <c r="G85"/>
  <c r="B467" i="1"/>
  <c r="J1008" i="6"/>
  <c r="G1008"/>
  <c r="S934"/>
  <c r="C896"/>
  <c r="C896" i="1" s="1"/>
  <c r="J443" i="6"/>
  <c r="G443"/>
  <c r="C942"/>
  <c r="C942" i="1" s="1"/>
  <c r="J509" i="6"/>
  <c r="G509"/>
  <c r="G457"/>
  <c r="J457"/>
  <c r="J920"/>
  <c r="G920"/>
  <c r="S751"/>
  <c r="G706"/>
  <c r="J706"/>
  <c r="B988" i="1"/>
  <c r="S1158" i="6"/>
  <c r="C446"/>
  <c r="C446" i="1" s="1"/>
  <c r="A459"/>
  <c r="S760" i="6"/>
  <c r="C577"/>
  <c r="C577" i="1" s="1"/>
  <c r="S325" i="6"/>
  <c r="B602" i="1"/>
  <c r="B559"/>
  <c r="S810" i="6"/>
  <c r="B495" i="1"/>
  <c r="G415" i="6"/>
  <c r="J415"/>
  <c r="C876"/>
  <c r="C876" i="1" s="1"/>
  <c r="A658"/>
  <c r="S676" i="6"/>
  <c r="B630" i="1"/>
  <c r="B583"/>
  <c r="B178"/>
  <c r="B620"/>
  <c r="S766" i="6"/>
  <c r="A982" i="1"/>
  <c r="A93"/>
  <c r="B206"/>
  <c r="S320" i="6"/>
  <c r="E320" s="1"/>
  <c r="F320" i="1" s="1"/>
  <c r="S58" i="6"/>
  <c r="E58" s="1"/>
  <c r="F58" i="1" s="1"/>
  <c r="A409"/>
  <c r="A802"/>
  <c r="S525" i="6"/>
  <c r="E525" s="1"/>
  <c r="F525" i="1" s="1"/>
  <c r="A416"/>
  <c r="B322"/>
  <c r="S626" i="6"/>
  <c r="G314"/>
  <c r="J314"/>
  <c r="S384"/>
  <c r="G387"/>
  <c r="J387"/>
  <c r="B346" i="1"/>
  <c r="J28" i="6"/>
  <c r="G28"/>
  <c r="A974" i="1"/>
  <c r="B582"/>
  <c r="B512"/>
  <c r="A310"/>
  <c r="A646"/>
  <c r="B940"/>
  <c r="J906" i="6"/>
  <c r="G906"/>
  <c r="B808" i="1"/>
  <c r="C586" i="6"/>
  <c r="C586" i="1" s="1"/>
  <c r="J342" i="6"/>
  <c r="G342"/>
  <c r="A449" i="1"/>
  <c r="B375"/>
  <c r="A452"/>
  <c r="J486" i="6"/>
  <c r="G486"/>
  <c r="A584" i="1"/>
  <c r="B562"/>
  <c r="S484" i="6"/>
  <c r="J35"/>
  <c r="G35"/>
  <c r="S592"/>
  <c r="G380"/>
  <c r="J380"/>
  <c r="J74"/>
  <c r="G74"/>
  <c r="C864"/>
  <c r="C864" i="1" s="1"/>
  <c r="J587" i="6"/>
  <c r="G587"/>
  <c r="C536"/>
  <c r="C536" i="1" s="1"/>
  <c r="B149"/>
  <c r="G107" i="6"/>
  <c r="J107"/>
  <c r="C708"/>
  <c r="C708" i="1" s="1"/>
  <c r="A429"/>
  <c r="S373" i="6"/>
  <c r="E373" s="1"/>
  <c r="F373" i="1" s="1"/>
  <c r="G556" i="6"/>
  <c r="J556"/>
  <c r="J327"/>
  <c r="G327"/>
  <c r="C429"/>
  <c r="C429" i="1" s="1"/>
  <c r="S329" i="6"/>
  <c r="A436" i="1"/>
  <c r="A309"/>
  <c r="S288" i="6"/>
  <c r="B470" i="1"/>
  <c r="A155"/>
  <c r="A477"/>
  <c r="C422" i="6"/>
  <c r="C422" i="1" s="1"/>
  <c r="C149" i="6"/>
  <c r="C149" i="1" s="1"/>
  <c r="J482" i="6"/>
  <c r="G482"/>
  <c r="S500"/>
  <c r="B187" i="1"/>
  <c r="J360" i="6"/>
  <c r="G360"/>
  <c r="A528" i="1"/>
  <c r="A472"/>
  <c r="G450" i="6"/>
  <c r="J450"/>
  <c r="J91"/>
  <c r="G91"/>
  <c r="C892"/>
  <c r="C892" i="1" s="1"/>
  <c r="B704"/>
  <c r="A682"/>
  <c r="C544" i="6"/>
  <c r="C544" i="1" s="1"/>
  <c r="G702" i="6"/>
  <c r="J702"/>
  <c r="A534" i="1"/>
  <c r="A510"/>
  <c r="S516" i="6"/>
  <c r="B222" i="1"/>
  <c r="S638" i="6"/>
  <c r="B452" i="1"/>
  <c r="S430" i="6"/>
  <c r="A144" i="1"/>
  <c r="B348"/>
  <c r="B658"/>
  <c r="A644"/>
  <c r="G656" i="6"/>
  <c r="J656"/>
  <c r="A550" i="1"/>
  <c r="J508" i="6"/>
  <c r="G508"/>
  <c r="S416"/>
  <c r="C27"/>
  <c r="C27" i="1" s="1"/>
  <c r="G523" i="6"/>
  <c r="J523"/>
  <c r="A518" i="1"/>
  <c r="B460"/>
  <c r="C694" i="6"/>
  <c r="C694" i="1" s="1"/>
  <c r="A213"/>
  <c r="B964"/>
  <c r="C668" i="6"/>
  <c r="C668" i="1" s="1"/>
  <c r="A344"/>
  <c r="G518" i="6"/>
  <c r="J518"/>
  <c r="C914"/>
  <c r="C914" i="1" s="1"/>
  <c r="S712" i="6"/>
  <c r="C710"/>
  <c r="C710" i="1" s="1"/>
  <c r="B474"/>
  <c r="S720" i="6"/>
  <c r="C477"/>
  <c r="C477" i="1" s="1"/>
  <c r="B423"/>
  <c r="C718" i="6"/>
  <c r="C718" i="1" s="1"/>
  <c r="B490"/>
  <c r="C880" i="6"/>
  <c r="C880" i="1" s="1"/>
  <c r="S494" i="6"/>
  <c r="A1150" i="1"/>
  <c r="A557"/>
  <c r="B492"/>
  <c r="S1020" i="6"/>
  <c r="C771"/>
  <c r="C771" i="1" s="1"/>
  <c r="B71"/>
  <c r="S569" i="6"/>
  <c r="A373" i="1"/>
  <c r="B626"/>
  <c r="A604"/>
  <c r="B431"/>
  <c r="S541" i="6"/>
  <c r="B326" i="1"/>
  <c r="S85" i="6"/>
  <c r="E85" s="1"/>
  <c r="F85" i="1" s="1"/>
  <c r="S768" i="6"/>
  <c r="G604"/>
  <c r="J604"/>
  <c r="S341"/>
  <c r="S73"/>
  <c r="J834"/>
  <c r="G834"/>
  <c r="G535"/>
  <c r="J535"/>
  <c r="S76"/>
  <c r="E76" s="1"/>
  <c r="F76" i="1" s="1"/>
  <c r="G624" i="6"/>
  <c r="J624"/>
  <c r="C518"/>
  <c r="C518" i="1" s="1"/>
  <c r="G806" i="6"/>
  <c r="J806"/>
  <c r="S254"/>
  <c r="E254" s="1"/>
  <c r="F254" i="1" s="1"/>
  <c r="B443"/>
  <c r="A313"/>
  <c r="S278" i="6"/>
  <c r="S460"/>
  <c r="S128"/>
  <c r="E128" s="1"/>
  <c r="F128" i="1" s="1"/>
  <c r="J146" i="6"/>
  <c r="G146"/>
  <c r="B740" i="1"/>
  <c r="B579"/>
  <c r="S413" i="6"/>
  <c r="A549" i="1"/>
  <c r="A674"/>
  <c r="B516"/>
  <c r="B462"/>
  <c r="B572"/>
  <c r="G252" i="6"/>
  <c r="J252"/>
  <c r="G742"/>
  <c r="J742"/>
  <c r="S456"/>
  <c r="G378"/>
  <c r="J378"/>
  <c r="B806" i="1"/>
  <c r="A776"/>
  <c r="B590"/>
  <c r="G558" i="6"/>
  <c r="J558"/>
  <c r="B134" i="1"/>
  <c r="J555" i="6"/>
  <c r="G555"/>
  <c r="B254" i="1"/>
  <c r="B566"/>
  <c r="S225" i="6"/>
  <c r="B570" i="1"/>
  <c r="S328" i="6"/>
  <c r="S145"/>
  <c r="B447" i="1"/>
  <c r="S582" i="6"/>
  <c r="B11" i="1"/>
  <c r="B498"/>
  <c r="B1004"/>
  <c r="A966"/>
  <c r="B399"/>
  <c r="G491" i="6"/>
  <c r="J491"/>
  <c r="S262"/>
  <c r="E262" s="1"/>
  <c r="F262" i="1" s="1"/>
  <c r="G184" i="6"/>
  <c r="J184"/>
  <c r="B435" i="1"/>
  <c r="S361" i="6"/>
  <c r="B828" i="1"/>
  <c r="C900" i="6"/>
  <c r="C900" i="1" s="1"/>
  <c r="B712"/>
  <c r="S160" i="6"/>
  <c r="S546"/>
  <c r="J427"/>
  <c r="G427"/>
  <c r="S168"/>
  <c r="E168" s="1"/>
  <c r="F168" i="1" s="1"/>
  <c r="A718"/>
  <c r="C512" i="6"/>
  <c r="C512" i="1" s="1"/>
  <c r="J495" i="6"/>
  <c r="G495"/>
  <c r="C176"/>
  <c r="C176" i="1" s="1"/>
  <c r="A670"/>
  <c r="A432"/>
  <c r="G34" i="6"/>
  <c r="J34"/>
  <c r="S381"/>
  <c r="C578"/>
  <c r="C578" i="1" s="1"/>
  <c r="G630" i="6"/>
  <c r="J630"/>
  <c r="C485"/>
  <c r="C485" i="1" s="1"/>
  <c r="C426" i="6"/>
  <c r="C426" i="1" s="1"/>
  <c r="S698" i="6"/>
  <c r="C598"/>
  <c r="C598" i="1" s="1"/>
  <c r="G176" i="6"/>
  <c r="J176"/>
  <c r="C702"/>
  <c r="C702" i="1" s="1"/>
  <c r="B442"/>
  <c r="B660"/>
  <c r="C105" i="6"/>
  <c r="C105" i="1" s="1"/>
  <c r="C152" i="6"/>
  <c r="C152" i="1" s="1"/>
  <c r="S562" i="6"/>
  <c r="C500"/>
  <c r="C500" i="1" s="1"/>
  <c r="S326" i="6"/>
  <c r="C145"/>
  <c r="C145" i="1" s="1"/>
  <c r="A464"/>
  <c r="S646" i="6"/>
  <c r="B216" i="1"/>
  <c r="J644" i="6"/>
  <c r="G644"/>
  <c r="C453"/>
  <c r="C453" i="1" s="1"/>
  <c r="B225"/>
  <c r="B260"/>
  <c r="G14" i="6"/>
  <c r="J14"/>
  <c r="A44" i="1"/>
  <c r="C828" i="6"/>
  <c r="C828" i="1" s="1"/>
  <c r="B632"/>
  <c r="A610"/>
  <c r="S684" i="6"/>
  <c r="B760" i="1"/>
  <c r="A358"/>
  <c r="C758" i="6"/>
  <c r="C758" i="1" s="1"/>
  <c r="A934"/>
  <c r="B315"/>
  <c r="B756"/>
  <c r="S250" i="6"/>
  <c r="S453"/>
  <c r="E453" s="1"/>
  <c r="F453" i="1" s="1"/>
  <c r="B636"/>
  <c r="G181" i="6"/>
  <c r="J181"/>
  <c r="S409"/>
  <c r="G552"/>
  <c r="J552"/>
  <c r="J568"/>
  <c r="G568"/>
  <c r="C1168"/>
  <c r="C1168" i="1" s="1"/>
  <c r="A950"/>
  <c r="J1229" i="6"/>
  <c r="G1229"/>
  <c r="G932"/>
  <c r="J932"/>
  <c r="C1163"/>
  <c r="C1163" i="1" s="1"/>
  <c r="B1062"/>
  <c r="A1000"/>
  <c r="A965"/>
  <c r="S1048" i="6"/>
  <c r="G78"/>
  <c r="J78"/>
  <c r="B527" i="1"/>
  <c r="G475" i="6"/>
  <c r="J475"/>
  <c r="S784"/>
  <c r="J620"/>
  <c r="G620"/>
  <c r="A336" i="1"/>
  <c r="C1026" i="6"/>
  <c r="C1026" i="1" s="1"/>
  <c r="G842" i="6"/>
  <c r="J842"/>
  <c r="C920"/>
  <c r="C920" i="1" s="1"/>
  <c r="A998"/>
  <c r="G483" i="6"/>
  <c r="J483"/>
  <c r="S301"/>
  <c r="E301" s="1"/>
  <c r="F301" i="1" s="1"/>
  <c r="C505" i="6"/>
  <c r="C505" i="1" s="1"/>
  <c r="S510" i="6"/>
  <c r="C806"/>
  <c r="C806" i="1" s="1"/>
  <c r="C530" i="6"/>
  <c r="C530" i="1" s="1"/>
  <c r="B820"/>
  <c r="G439" i="6"/>
  <c r="J439"/>
  <c r="A103" i="1"/>
  <c r="C594" i="6"/>
  <c r="C594" i="1" s="1"/>
  <c r="B426"/>
  <c r="S528" i="6"/>
  <c r="C418"/>
  <c r="C418" i="1" s="1"/>
  <c r="J419" i="6"/>
  <c r="G419"/>
  <c r="J399"/>
  <c r="G399"/>
  <c r="J144"/>
  <c r="G144"/>
  <c r="S141"/>
  <c r="E141" s="1"/>
  <c r="F141" i="1" s="1"/>
  <c r="C742" i="6"/>
  <c r="C742" i="1" s="1"/>
  <c r="A574"/>
  <c r="J347" i="6"/>
  <c r="G347"/>
  <c r="A710" i="1"/>
  <c r="C496" i="6"/>
  <c r="C496" i="1" s="1"/>
  <c r="G808" i="6"/>
  <c r="J808"/>
  <c r="A516" i="1"/>
  <c r="C414" i="6"/>
  <c r="C414" i="1" s="1"/>
  <c r="S606" i="6"/>
  <c r="C844"/>
  <c r="C844" i="1" s="1"/>
  <c r="B656"/>
  <c r="A634"/>
  <c r="A544"/>
  <c r="S622" i="6"/>
  <c r="A72" i="1"/>
  <c r="J331" i="6"/>
  <c r="G331"/>
  <c r="B780" i="1"/>
  <c r="A654"/>
  <c r="G584" i="6"/>
  <c r="J584"/>
  <c r="A381" i="1"/>
  <c r="A38"/>
  <c r="G559" i="6"/>
  <c r="J559"/>
  <c r="B438" i="1"/>
  <c r="A580"/>
  <c r="S286" i="6"/>
  <c r="B65" i="1"/>
  <c r="J798" i="6"/>
  <c r="G798"/>
  <c r="S336"/>
  <c r="J149"/>
  <c r="G149"/>
  <c r="C836"/>
  <c r="C836" i="1" s="1"/>
  <c r="B648"/>
  <c r="A618"/>
  <c r="G646" i="6"/>
  <c r="J646"/>
  <c r="C581"/>
  <c r="C581" i="1" s="1"/>
  <c r="A690"/>
  <c r="C552" i="6"/>
  <c r="C552" i="1" s="1"/>
  <c r="B354"/>
  <c r="S722" i="6"/>
  <c r="A594" i="1"/>
  <c r="S517" i="6"/>
  <c r="G260"/>
  <c r="J260"/>
  <c r="J117"/>
  <c r="G117"/>
  <c r="A734" i="1"/>
  <c r="G592" i="6"/>
  <c r="J592"/>
  <c r="B610" i="1"/>
  <c r="B591"/>
  <c r="G330" i="6"/>
  <c r="J330"/>
  <c r="S502"/>
  <c r="B45" i="1"/>
  <c r="C534" i="6"/>
  <c r="C534" i="1" s="1"/>
  <c r="A369"/>
  <c r="B798"/>
  <c r="A768"/>
  <c r="B574"/>
  <c r="J542" i="6"/>
  <c r="G542"/>
  <c r="J554"/>
  <c r="G554"/>
  <c r="C638"/>
  <c r="C638" i="1" s="1"/>
  <c r="J567" i="6"/>
  <c r="G567"/>
  <c r="J178"/>
  <c r="G178"/>
  <c r="S590"/>
  <c r="C457"/>
  <c r="C457" i="1" s="1"/>
  <c r="B58"/>
  <c r="S692" i="6"/>
  <c r="B646" i="1"/>
  <c r="A616"/>
  <c r="S504" i="6"/>
  <c r="A276" i="1"/>
  <c r="B544"/>
  <c r="C484" i="6"/>
  <c r="C484" i="1" s="1"/>
  <c r="A244"/>
  <c r="J334" i="6"/>
  <c r="G334"/>
  <c r="B155" i="1"/>
  <c r="S570" i="6"/>
  <c r="C436"/>
  <c r="C436" i="1" s="1"/>
  <c r="C624" i="6"/>
  <c r="C624" i="1" s="1"/>
  <c r="S708" i="6"/>
  <c r="B784" i="1"/>
  <c r="C89" i="6"/>
  <c r="C89" i="1" s="1"/>
  <c r="A281"/>
  <c r="S23" i="6"/>
  <c r="S814"/>
  <c r="S610"/>
  <c r="S108"/>
  <c r="B638" i="1"/>
  <c r="A738"/>
  <c r="S464" i="6"/>
  <c r="S748"/>
  <c r="B824" i="1"/>
  <c r="B372"/>
  <c r="S566" i="6"/>
  <c r="S118"/>
  <c r="C548"/>
  <c r="C548" i="1" s="1"/>
  <c r="G595" i="6"/>
  <c r="J595"/>
  <c r="C856"/>
  <c r="C856" i="1" s="1"/>
  <c r="A754"/>
  <c r="A622"/>
  <c r="C872" i="6"/>
  <c r="C872" i="1" s="1"/>
  <c r="A888"/>
  <c r="A762"/>
  <c r="A638"/>
  <c r="G527" i="6"/>
  <c r="J527"/>
  <c r="B678" i="1"/>
  <c r="J370" i="6"/>
  <c r="G370"/>
  <c r="S735"/>
  <c r="E735" s="1"/>
  <c r="F735" i="1" s="1"/>
  <c r="G682" i="6"/>
  <c r="J682"/>
  <c r="B980" i="1"/>
  <c r="C124" i="6"/>
  <c r="C124" i="1" s="1"/>
  <c r="S1058" i="6"/>
  <c r="B1108" i="1"/>
  <c r="S908" i="6"/>
  <c r="A1034" i="1"/>
  <c r="G1024" i="6"/>
  <c r="J1024"/>
  <c r="S958"/>
  <c r="C904"/>
  <c r="C904" i="1" s="1"/>
  <c r="C600" i="6"/>
  <c r="C600" i="1" s="1"/>
  <c r="A508"/>
  <c r="S686" i="6"/>
  <c r="G513"/>
  <c r="J513"/>
  <c r="A832" i="1"/>
  <c r="C546" i="6"/>
  <c r="C546" i="1" s="1"/>
  <c r="C482" i="6"/>
  <c r="C482" i="1" s="1"/>
  <c r="B852"/>
  <c r="S824" i="6"/>
  <c r="A1006" i="1"/>
  <c r="G283" i="6"/>
  <c r="J283"/>
  <c r="C510"/>
  <c r="C510" i="1" s="1"/>
  <c r="B790"/>
  <c r="A566"/>
  <c r="B680"/>
  <c r="B876"/>
  <c r="A840"/>
  <c r="B752"/>
  <c r="A730"/>
  <c r="B482"/>
  <c r="B750"/>
  <c r="A720"/>
  <c r="C506" i="6"/>
  <c r="C506" i="1" s="1"/>
  <c r="S444" i="6"/>
  <c r="B596" i="1"/>
  <c r="S184" i="6"/>
  <c r="A784" i="1"/>
  <c r="J204" i="6"/>
  <c r="G204"/>
  <c r="B598" i="1"/>
  <c r="J566" i="6"/>
  <c r="G566"/>
  <c r="A51" i="1"/>
  <c r="J470" i="6"/>
  <c r="G470"/>
  <c r="A536" i="1"/>
  <c r="G186" i="6"/>
  <c r="J186"/>
  <c r="S211"/>
  <c r="S26"/>
  <c r="B143" i="1"/>
  <c r="B35"/>
  <c r="C630" i="6"/>
  <c r="C630" i="1" s="1"/>
  <c r="J218" i="6"/>
  <c r="G218"/>
  <c r="G550"/>
  <c r="J550"/>
  <c r="A461" i="1"/>
  <c r="B239"/>
  <c r="B59"/>
  <c r="S732" i="6"/>
  <c r="B686" i="1"/>
  <c r="A656"/>
  <c r="S133" i="6"/>
  <c r="E133" s="1"/>
  <c r="F133" i="1" s="1"/>
  <c r="C780" i="6"/>
  <c r="C780" i="1" s="1"/>
  <c r="A569"/>
  <c r="B523"/>
  <c r="G114" i="6"/>
  <c r="J114"/>
  <c r="A406" i="1"/>
  <c r="C557" i="6"/>
  <c r="C557" i="1" s="1"/>
  <c r="A333"/>
  <c r="A289"/>
  <c r="A67"/>
  <c r="S674" i="6"/>
  <c r="A352" i="1"/>
  <c r="A530"/>
  <c r="J367" i="6"/>
  <c r="G367"/>
  <c r="B189" i="1"/>
  <c r="B788"/>
  <c r="A662"/>
  <c r="S518" i="6"/>
  <c r="S285"/>
  <c r="A525" i="1"/>
  <c r="S493" i="6"/>
  <c r="B718" i="1"/>
  <c r="B468"/>
  <c r="G138" i="6"/>
  <c r="J138"/>
  <c r="S21"/>
  <c r="C798"/>
  <c r="C798" i="1" s="1"/>
  <c r="A512"/>
  <c r="B812"/>
  <c r="B267"/>
  <c r="S618" i="6"/>
  <c r="C646"/>
  <c r="C646" i="1" s="1"/>
  <c r="G599" i="6"/>
  <c r="J599"/>
  <c r="C442"/>
  <c r="C442" i="1" s="1"/>
  <c r="S706" i="6"/>
  <c r="C100"/>
  <c r="C100" i="1" s="1"/>
  <c r="J159" i="6"/>
  <c r="G159"/>
  <c r="J582"/>
  <c r="G582"/>
  <c r="C558"/>
  <c r="C558" i="1" s="1"/>
  <c r="C420" i="6"/>
  <c r="C420" i="1" s="1"/>
  <c r="S83" i="6"/>
  <c r="C118"/>
  <c r="C118" i="1" s="1"/>
  <c r="S549" i="6"/>
  <c r="E549" s="1"/>
  <c r="F549" i="1" s="1"/>
  <c r="B74"/>
  <c r="C593" i="6"/>
  <c r="C593" i="1" s="1"/>
  <c r="B948"/>
  <c r="S548" i="6"/>
  <c r="B796" i="1"/>
  <c r="A21"/>
  <c r="A105"/>
  <c r="J93" i="6"/>
  <c r="G93"/>
  <c r="S393"/>
  <c r="J792"/>
  <c r="G792"/>
  <c r="S501"/>
  <c r="E501" s="1"/>
  <c r="F501" i="1" s="1"/>
  <c r="S628" i="6"/>
  <c r="A565" i="1"/>
  <c r="A485"/>
  <c r="C468" i="6"/>
  <c r="C468" i="1" s="1"/>
  <c r="G640" i="6"/>
  <c r="J640"/>
  <c r="S45"/>
  <c r="E45" s="1"/>
  <c r="F45" i="1" s="1"/>
  <c r="J514" i="6"/>
  <c r="G514"/>
  <c r="A532" i="1"/>
  <c r="S74" i="6"/>
  <c r="A577" i="1"/>
  <c r="B398"/>
  <c r="B270"/>
  <c r="G324" i="6"/>
  <c r="J324"/>
  <c r="J80"/>
  <c r="G80"/>
  <c r="A396" i="1"/>
  <c r="S47" i="6"/>
  <c r="A493" i="1"/>
  <c r="J576" i="6"/>
  <c r="G576"/>
  <c r="G205"/>
  <c r="J205"/>
  <c r="B427" i="1"/>
  <c r="S353" i="6"/>
  <c r="S139"/>
  <c r="G632"/>
  <c r="J632"/>
  <c r="A608" i="1"/>
  <c r="C42" i="6"/>
  <c r="C42" i="1" s="1"/>
  <c r="C116" i="6"/>
  <c r="C116" i="1" s="1"/>
  <c r="B702"/>
  <c r="B420"/>
  <c r="G101" i="6"/>
  <c r="J101"/>
  <c r="C469"/>
  <c r="C469" i="1" s="1"/>
  <c r="B383"/>
  <c r="B668"/>
  <c r="A489"/>
  <c r="A360"/>
  <c r="B676"/>
  <c r="A509"/>
  <c r="G455" i="6"/>
  <c r="J455"/>
  <c r="S532"/>
  <c r="C769"/>
  <c r="C769" i="1" s="1"/>
  <c r="C1194" i="6"/>
  <c r="C1194" i="1" s="1"/>
  <c r="S521" i="6"/>
  <c r="G1062"/>
  <c r="J1062"/>
  <c r="C1036"/>
  <c r="C1036" i="1" s="1"/>
  <c r="S920" i="6"/>
  <c r="A846" i="1"/>
  <c r="A1170"/>
  <c r="A573"/>
  <c r="A872"/>
  <c r="B844"/>
  <c r="A814"/>
  <c r="S1104" i="6"/>
  <c r="S1134"/>
  <c r="J768"/>
  <c r="G768"/>
  <c r="G442"/>
  <c r="J442"/>
  <c r="J602"/>
  <c r="G602"/>
  <c r="C573"/>
  <c r="C573" i="1" s="1"/>
  <c r="C554" i="6"/>
  <c r="C554" i="1" s="1"/>
  <c r="B618"/>
  <c r="B575"/>
  <c r="B932"/>
  <c r="S305" i="6"/>
  <c r="C614"/>
  <c r="C614" i="1" s="1"/>
  <c r="S558" i="6"/>
  <c r="B107" i="1"/>
  <c r="J678" i="6"/>
  <c r="G678"/>
  <c r="A365" i="1"/>
  <c r="G744" i="6"/>
  <c r="J744"/>
  <c r="G410"/>
  <c r="J410"/>
  <c r="S280"/>
  <c r="J355"/>
  <c r="G355"/>
  <c r="C430"/>
  <c r="C430" i="1" s="1"/>
  <c r="J371" i="6"/>
  <c r="G371"/>
  <c r="J572"/>
  <c r="G572"/>
  <c r="S201"/>
  <c r="E201" s="1"/>
  <c r="F201" i="1" s="1"/>
  <c r="G344" i="6"/>
  <c r="J344"/>
  <c r="S536"/>
  <c r="C816"/>
  <c r="C816" i="1" s="1"/>
  <c r="S146" i="6"/>
  <c r="S468"/>
  <c r="J680"/>
  <c r="G680"/>
  <c r="S540"/>
  <c r="J524"/>
  <c r="G524"/>
  <c r="B716" i="1"/>
  <c r="A790"/>
  <c r="G188" i="6"/>
  <c r="J188"/>
  <c r="S509"/>
  <c r="S465"/>
  <c r="E465" s="1"/>
  <c r="F465" i="1" s="1"/>
  <c r="S634" i="6"/>
  <c r="B90" i="1"/>
  <c r="J534" i="6"/>
  <c r="G534"/>
  <c r="S348"/>
  <c r="E348" s="1"/>
  <c r="F348" i="1" s="1"/>
  <c r="S223" i="6"/>
  <c r="A538" i="1"/>
  <c r="G368" i="6"/>
  <c r="J368"/>
  <c r="S490"/>
  <c r="A497" i="1"/>
  <c r="C461" i="6"/>
  <c r="C461" i="1" s="1"/>
  <c r="B652"/>
  <c r="S374" i="6"/>
  <c r="E374" s="1"/>
  <c r="F374" i="1" s="1"/>
  <c r="S586" i="6"/>
  <c r="B292" i="1"/>
  <c r="C161" i="6"/>
  <c r="C161" i="1" s="1"/>
  <c r="S788" i="6"/>
  <c r="B742" i="1"/>
  <c r="A712"/>
  <c r="A87"/>
  <c r="S428" i="6"/>
  <c r="B532" i="1"/>
  <c r="S636" i="6"/>
  <c r="A581" i="1"/>
  <c r="B519"/>
  <c r="S368" i="6"/>
  <c r="E368" s="1"/>
  <c r="F368" i="1" s="1"/>
  <c r="S598" i="6"/>
  <c r="A529" i="1"/>
  <c r="G398" i="6"/>
  <c r="J398"/>
  <c r="S86"/>
  <c r="C566"/>
  <c r="C566" i="1" s="1"/>
  <c r="S529" i="6"/>
  <c r="B640" i="1"/>
  <c r="G336" i="6"/>
  <c r="J336"/>
  <c r="A554" i="1"/>
  <c r="A372"/>
  <c r="A576"/>
  <c r="J245" i="6"/>
  <c r="G245"/>
  <c r="C764"/>
  <c r="C764" i="1" s="1"/>
  <c r="A553"/>
  <c r="B507"/>
  <c r="A171"/>
  <c r="C553" i="6"/>
  <c r="C553" i="1" s="1"/>
  <c r="B454"/>
  <c r="S512" i="6"/>
  <c r="C612"/>
  <c r="C612" i="1" s="1"/>
  <c r="G338" i="6"/>
  <c r="J338"/>
  <c r="A76" i="1"/>
  <c r="S333" i="6"/>
  <c r="B428" i="1"/>
  <c r="A548"/>
  <c r="J29" i="6"/>
  <c r="G29"/>
  <c r="B414" i="1"/>
  <c r="G578" i="6"/>
  <c r="J578"/>
  <c r="B195" i="1"/>
  <c r="A32"/>
  <c r="C628" i="6"/>
  <c r="C628" i="1" s="1"/>
  <c r="A50"/>
  <c r="A227"/>
  <c r="S190" i="6"/>
  <c r="B554" i="1"/>
  <c r="A316"/>
  <c r="S513" i="6"/>
  <c r="E513" s="1"/>
  <c r="F513" i="1" s="1"/>
  <c r="A405"/>
  <c r="J438" i="6"/>
  <c r="G438"/>
  <c r="S24"/>
  <c r="B410" i="1"/>
  <c r="B515"/>
  <c r="J696" i="6"/>
  <c r="G696"/>
  <c r="A672" i="1"/>
  <c r="G504" i="6"/>
  <c r="J504"/>
  <c r="S480"/>
  <c r="A47" i="1"/>
  <c r="G694" i="6"/>
  <c r="J694"/>
  <c r="S524"/>
  <c r="S762"/>
  <c r="J758"/>
  <c r="G758"/>
  <c r="A590" i="1"/>
  <c r="J395" i="6"/>
  <c r="G395"/>
  <c r="A782" i="1"/>
  <c r="B584"/>
  <c r="S702" i="6"/>
  <c r="A450" i="1"/>
  <c r="J179" i="6"/>
  <c r="G179"/>
  <c r="J267"/>
  <c r="G267"/>
  <c r="B706" i="1"/>
  <c r="A692"/>
  <c r="G800" i="6"/>
  <c r="J800"/>
  <c r="A488" i="1"/>
  <c r="S30" i="6"/>
  <c r="G116"/>
  <c r="J116"/>
  <c r="S620"/>
  <c r="A533" i="1"/>
  <c r="C465" i="6"/>
  <c r="C465" i="1" s="1"/>
  <c r="C412" i="6"/>
  <c r="C412" i="1" s="1"/>
  <c r="J750" i="6"/>
  <c r="G750"/>
  <c r="A582" i="1"/>
  <c r="B173"/>
  <c r="C814" i="6"/>
  <c r="C814" i="1" s="1"/>
  <c r="C538" i="6"/>
  <c r="C538" i="1" s="1"/>
  <c r="C184" i="6"/>
  <c r="C184" i="1" s="1"/>
  <c r="S273" i="6"/>
  <c r="C462"/>
  <c r="C462" i="1" s="1"/>
  <c r="A198"/>
  <c r="B548"/>
  <c r="J221" i="6"/>
  <c r="G221"/>
  <c r="G788"/>
  <c r="J788"/>
  <c r="J458"/>
  <c r="G458"/>
  <c r="B600" i="1"/>
  <c r="A308"/>
  <c r="A140"/>
  <c r="G99" i="6"/>
  <c r="J99"/>
  <c r="B754" i="1"/>
  <c r="A896"/>
  <c r="B748"/>
  <c r="A606"/>
  <c r="G536" i="6"/>
  <c r="J536"/>
  <c r="C582"/>
  <c r="C582" i="1" s="1"/>
  <c r="A522"/>
  <c r="C460" i="6"/>
  <c r="C460" i="1" s="1"/>
  <c r="C47" i="6"/>
  <c r="C47" i="1" s="1"/>
  <c r="S304" i="6"/>
  <c r="E304" s="1"/>
  <c r="F304" i="1" s="1"/>
  <c r="C476" i="6"/>
  <c r="C476" i="1" s="1"/>
  <c r="A53"/>
  <c r="S338" i="6"/>
  <c r="S68"/>
  <c r="E68" s="1"/>
  <c r="F68" i="1" s="1"/>
  <c r="C572" i="6"/>
  <c r="C572" i="1" s="1"/>
  <c r="S227" i="6"/>
  <c r="B472" i="1"/>
  <c r="S167" i="6"/>
  <c r="G253"/>
  <c r="J253"/>
  <c r="A104" i="1"/>
  <c r="B82"/>
  <c r="A136"/>
  <c r="C520" i="6"/>
  <c r="C520" i="1" s="1"/>
  <c r="B242"/>
  <c r="B241"/>
  <c r="G352" i="6"/>
  <c r="J352"/>
  <c r="A1022" i="1"/>
  <c r="C570" i="6"/>
  <c r="C570" i="1" s="1"/>
  <c r="S352" i="6"/>
  <c r="A513" i="1"/>
  <c r="C486" i="6"/>
  <c r="C486" i="1" s="1"/>
  <c r="B49"/>
  <c r="B434"/>
  <c r="A185"/>
  <c r="G356" i="6"/>
  <c r="J356"/>
  <c r="G115"/>
  <c r="J115"/>
  <c r="A193" i="1"/>
  <c r="J312" i="6"/>
  <c r="G312"/>
  <c r="C194"/>
  <c r="C194" i="1" s="1"/>
  <c r="S289" i="6"/>
  <c r="A243" i="1"/>
  <c r="C88" i="6"/>
  <c r="C88" i="1" s="1"/>
  <c r="A262"/>
  <c r="B32"/>
  <c r="G244" i="6"/>
  <c r="J244"/>
  <c r="S489"/>
  <c r="E489" s="1"/>
  <c r="F489" i="1" s="1"/>
  <c r="C868" i="6"/>
  <c r="C868" i="1" s="1"/>
  <c r="B415"/>
  <c r="J303" i="6"/>
  <c r="G303"/>
  <c r="A368" i="1"/>
  <c r="A428"/>
  <c r="A364"/>
  <c r="J223" i="6"/>
  <c r="G223"/>
  <c r="C179"/>
  <c r="C179" i="1" s="1"/>
  <c r="J323" i="6"/>
  <c r="G323"/>
  <c r="A400" i="1"/>
  <c r="B508"/>
  <c r="C522" i="6"/>
  <c r="C522" i="1" s="1"/>
  <c r="A112"/>
  <c r="S49" i="6"/>
  <c r="E49" s="1"/>
  <c r="F49" i="1" s="1"/>
  <c r="A742"/>
  <c r="J586" i="6"/>
  <c r="G586"/>
  <c r="B108" i="1"/>
  <c r="S316" i="6"/>
  <c r="E316" s="1"/>
  <c r="F316" i="1" s="1"/>
  <c r="B297"/>
  <c r="A39"/>
  <c r="B368"/>
  <c r="A222"/>
  <c r="B52"/>
  <c r="S274" i="6"/>
  <c r="C190"/>
  <c r="C190" i="1" s="1"/>
  <c r="S426" i="6"/>
  <c r="C488"/>
  <c r="C488" i="1" s="1"/>
  <c r="C580" i="6"/>
  <c r="C580" i="1" s="1"/>
  <c r="C133" i="6"/>
  <c r="C133" i="1" s="1"/>
  <c r="A116"/>
  <c r="S552" i="6"/>
  <c r="C168"/>
  <c r="C168" i="1" s="1"/>
  <c r="S406" i="6"/>
  <c r="C192"/>
  <c r="C192" i="1" s="1"/>
  <c r="G307" i="6"/>
  <c r="J307"/>
  <c r="J239"/>
  <c r="G239"/>
  <c r="S394"/>
  <c r="C492"/>
  <c r="C492" i="1" s="1"/>
  <c r="C456" i="6"/>
  <c r="C456" i="1" s="1"/>
  <c r="A97"/>
  <c r="A458"/>
  <c r="S418" i="6"/>
  <c r="S36"/>
  <c r="G406"/>
  <c r="J406"/>
  <c r="S396"/>
  <c r="S242"/>
  <c r="S718"/>
  <c r="J390"/>
  <c r="G390"/>
  <c r="J740"/>
  <c r="G740"/>
  <c r="J686"/>
  <c r="G686"/>
  <c r="S364"/>
  <c r="E364" s="1"/>
  <c r="F364" i="1" s="1"/>
  <c r="B446"/>
  <c r="S207" i="6"/>
  <c r="E207" s="1"/>
  <c r="F207" i="1" s="1"/>
  <c r="C537" i="6"/>
  <c r="C537" i="1" s="1"/>
  <c r="G520" i="6"/>
  <c r="J520"/>
  <c r="B422" i="1"/>
  <c r="C750" i="6"/>
  <c r="C750" i="1" s="1"/>
  <c r="B724"/>
  <c r="S812" i="6"/>
  <c r="B758" i="1"/>
  <c r="A728"/>
  <c r="A526"/>
  <c r="S476" i="6"/>
  <c r="A520" i="1"/>
  <c r="S186" i="6"/>
  <c r="E186" s="1"/>
  <c r="F186" i="1" s="1"/>
  <c r="G464" i="6"/>
  <c r="J464"/>
  <c r="C768"/>
  <c r="C768" i="1" s="1"/>
  <c r="S472" i="6"/>
  <c r="C112"/>
  <c r="C112" i="1" s="1"/>
  <c r="S245" i="6"/>
  <c r="B259" i="1"/>
  <c r="A320"/>
  <c r="B240"/>
  <c r="J692" i="6"/>
  <c r="G692"/>
  <c r="C672"/>
  <c r="C672" i="1" s="1"/>
  <c r="B884"/>
  <c r="J638" i="6"/>
  <c r="G638"/>
  <c r="G583"/>
  <c r="J583"/>
  <c r="B503" i="1"/>
  <c r="S642" i="6"/>
  <c r="C450"/>
  <c r="C450" i="1" s="1"/>
  <c r="G451" i="6"/>
  <c r="J451"/>
  <c r="B28" i="1"/>
  <c r="A297"/>
  <c r="J478" i="6"/>
  <c r="G478"/>
  <c r="S246"/>
  <c r="E246" s="1"/>
  <c r="F246" i="1" s="1"/>
  <c r="B370"/>
  <c r="G499" i="6"/>
  <c r="J499"/>
  <c r="B358" i="1"/>
  <c r="B506"/>
  <c r="S565" i="6"/>
  <c r="A486" i="1"/>
  <c r="C43" i="6"/>
  <c r="C43" i="1" s="1"/>
  <c r="S498" i="6"/>
  <c r="B123" i="1"/>
  <c r="A261"/>
  <c r="A290"/>
  <c r="S193" i="6"/>
  <c r="B233" i="1"/>
  <c r="C96" i="6"/>
  <c r="C96" i="1" s="1"/>
  <c r="C150" i="6"/>
  <c r="C150" i="1" s="1"/>
  <c r="S219" i="6"/>
  <c r="B996" i="1"/>
  <c r="S596" i="6"/>
  <c r="J459"/>
  <c r="G459"/>
  <c r="B351" i="1"/>
  <c r="A750"/>
  <c r="A260"/>
  <c r="G193" i="6"/>
  <c r="J193"/>
  <c r="S526"/>
  <c r="C556"/>
  <c r="C556" i="1" s="1"/>
  <c r="B448"/>
  <c r="J17" i="6"/>
  <c r="G17"/>
  <c r="C448"/>
  <c r="C448" i="1" s="1"/>
  <c r="G55" i="6"/>
  <c r="J55"/>
  <c r="B518" i="1"/>
  <c r="A588"/>
  <c r="J408" i="6"/>
  <c r="G408"/>
  <c r="J71"/>
  <c r="G71"/>
  <c r="J374"/>
  <c r="G374"/>
  <c r="C79"/>
  <c r="C79" i="1" s="1"/>
  <c r="J168" i="6"/>
  <c r="G168"/>
  <c r="S8"/>
  <c r="S822"/>
  <c r="A163" i="1"/>
  <c r="G236" i="6"/>
  <c r="J236"/>
  <c r="B430" i="1"/>
  <c r="A41"/>
  <c r="B538"/>
  <c r="G560" i="6"/>
  <c r="J560"/>
  <c r="G288"/>
  <c r="J288"/>
  <c r="J248"/>
  <c r="G248"/>
  <c r="C434"/>
  <c r="C434" i="1" s="1"/>
  <c r="A40"/>
  <c r="B378"/>
  <c r="B293"/>
  <c r="J328" i="6"/>
  <c r="G328"/>
  <c r="S159"/>
  <c r="E159" s="1"/>
  <c r="F159" i="1" s="1"/>
  <c r="G272" i="6"/>
  <c r="J272"/>
  <c r="S734"/>
  <c r="G44"/>
  <c r="J44"/>
  <c r="B294" i="1"/>
  <c r="S520" i="6"/>
  <c r="S404"/>
  <c r="E404" s="1"/>
  <c r="F404" i="1" s="1"/>
  <c r="S226" i="6"/>
  <c r="S662"/>
  <c r="A78" i="1"/>
  <c r="A52"/>
  <c r="B127"/>
  <c r="S438" i="6"/>
  <c r="A156" i="1"/>
  <c r="J472" i="6"/>
  <c r="G472"/>
  <c r="S402"/>
  <c r="E402" s="1"/>
  <c r="F402" i="1" s="1"/>
  <c r="A478"/>
  <c r="G297" i="6"/>
  <c r="J297"/>
  <c r="G64"/>
  <c r="J64"/>
  <c r="C183"/>
  <c r="C183" i="1" s="1"/>
  <c r="A33"/>
  <c r="C822" i="6"/>
  <c r="C822" i="1" s="1"/>
  <c r="S309" i="6"/>
  <c r="E309" s="1"/>
  <c r="F309" i="1" s="1"/>
  <c r="A389"/>
  <c r="S392" i="6"/>
  <c r="C494"/>
  <c r="C494" i="1" s="1"/>
  <c r="A492"/>
  <c r="J440" i="6"/>
  <c r="G440"/>
  <c r="J384"/>
  <c r="G384"/>
  <c r="C508"/>
  <c r="C508" i="1" s="1"/>
  <c r="C720" i="6"/>
  <c r="C720" i="1" s="1"/>
  <c r="A600"/>
  <c r="C59" i="6"/>
  <c r="C59" i="1" s="1"/>
  <c r="A233"/>
  <c r="A35"/>
  <c r="B186"/>
  <c r="A592"/>
  <c r="B694"/>
  <c r="A664"/>
  <c r="S556" i="6"/>
  <c r="S270"/>
  <c r="G760"/>
  <c r="J760"/>
  <c r="J426"/>
  <c r="G426"/>
  <c r="S376"/>
  <c r="B502" i="1"/>
  <c r="C568" i="6"/>
  <c r="C568" i="1" s="1"/>
  <c r="B684"/>
  <c r="B456"/>
  <c r="A1018"/>
  <c r="S986" i="6"/>
  <c r="A744" i="1"/>
  <c r="C106" i="6"/>
  <c r="C106" i="1" s="1"/>
  <c r="S630" i="6"/>
  <c r="S28"/>
  <c r="E28" s="1"/>
  <c r="F28" i="1" s="1"/>
  <c r="S330" i="6"/>
  <c r="A864" i="1"/>
  <c r="A626"/>
  <c r="S492" i="6"/>
  <c r="B64" i="1"/>
  <c r="B520"/>
  <c r="B80"/>
  <c r="B55"/>
  <c r="S356" i="6"/>
  <c r="G343"/>
  <c r="J343"/>
  <c r="B436" i="1"/>
  <c r="A110"/>
  <c r="A382"/>
  <c r="B595"/>
  <c r="S360" i="6"/>
  <c r="J77"/>
  <c r="G77"/>
  <c r="J26"/>
  <c r="G26"/>
  <c r="A490" i="1"/>
  <c r="B364"/>
  <c r="C34" i="6"/>
  <c r="C34" i="1" s="1"/>
  <c r="C32" i="6"/>
  <c r="C32" i="1" s="1"/>
  <c r="S27" i="6"/>
  <c r="G120"/>
  <c r="J120"/>
  <c r="G734"/>
  <c r="J734"/>
  <c r="A648" i="1"/>
  <c r="S738" i="6"/>
  <c r="S581"/>
  <c r="A324" i="1"/>
  <c r="S332" i="6"/>
  <c r="S240"/>
  <c r="C28"/>
  <c r="C28" i="1" s="1"/>
  <c r="S533" i="6"/>
  <c r="A430" i="1"/>
  <c r="A168"/>
  <c r="C542" i="6"/>
  <c r="C542" i="1" s="1"/>
  <c r="J47" i="6"/>
  <c r="G47"/>
  <c r="S113"/>
  <c r="E113" s="1"/>
  <c r="F113" i="1" s="1"/>
  <c r="C55" i="6"/>
  <c r="C55" i="1" s="1"/>
  <c r="S91" i="6"/>
  <c r="E91" s="1"/>
  <c r="F91" i="1" s="1"/>
  <c r="B245"/>
  <c r="J88" i="6"/>
  <c r="G88"/>
  <c r="B146" i="1"/>
  <c r="B165"/>
  <c r="B91"/>
  <c r="A69"/>
  <c r="G782" i="6"/>
  <c r="J782"/>
  <c r="B604" i="1"/>
  <c r="A564"/>
  <c r="B43"/>
  <c r="C30" i="6"/>
  <c r="C30" i="1" s="1"/>
  <c r="B285"/>
  <c r="C84" i="6"/>
  <c r="C84" i="1" s="1"/>
  <c r="B18"/>
  <c r="A237"/>
  <c r="B194"/>
  <c r="G242" i="6"/>
  <c r="J242"/>
  <c r="J480"/>
  <c r="G480"/>
  <c r="J404"/>
  <c r="G404"/>
  <c r="S96"/>
  <c r="B140" i="1"/>
  <c r="J496" i="6"/>
  <c r="G496"/>
  <c r="C26"/>
  <c r="C26" i="1" s="1"/>
  <c r="B418"/>
  <c r="A265"/>
  <c r="A197"/>
  <c r="S107" i="6"/>
  <c r="B280" i="1"/>
  <c r="A678"/>
  <c r="A462"/>
  <c r="J402" i="6"/>
  <c r="G402"/>
  <c r="J383"/>
  <c r="G383"/>
  <c r="B484" i="1"/>
  <c r="B540"/>
  <c r="C155" i="6"/>
  <c r="C155" i="1" s="1"/>
  <c r="J263" i="6"/>
  <c r="G263"/>
  <c r="J129"/>
  <c r="G129"/>
  <c r="A378" i="1"/>
  <c r="C64" i="6"/>
  <c r="C64" i="1" s="1"/>
  <c r="C154" i="6"/>
  <c r="C154" i="1" s="1"/>
  <c r="A206"/>
  <c r="S756" i="6"/>
  <c r="J704"/>
  <c r="G704"/>
  <c r="A792" i="1"/>
  <c r="A468"/>
  <c r="B522"/>
  <c r="J540" i="6"/>
  <c r="G540"/>
  <c r="S400"/>
  <c r="E400" s="1"/>
  <c r="F400" i="1" s="1"/>
  <c r="A277"/>
  <c r="J354" i="6"/>
  <c r="G354"/>
  <c r="B432" i="1"/>
  <c r="B162"/>
  <c r="A970"/>
  <c r="S938" i="6"/>
  <c r="B599" i="1"/>
  <c r="S690" i="6"/>
  <c r="J237"/>
  <c r="G237"/>
  <c r="S362"/>
  <c r="A240" i="1"/>
  <c r="C884" i="6"/>
  <c r="C884" i="1" s="1"/>
  <c r="B696"/>
  <c r="A666"/>
  <c r="B528"/>
  <c r="B69"/>
  <c r="G688" i="6"/>
  <c r="J688"/>
  <c r="S208"/>
  <c r="E208" s="1"/>
  <c r="F208" i="1" s="1"/>
  <c r="A392"/>
  <c r="C732" i="6"/>
  <c r="C732" i="1" s="1"/>
  <c r="A413"/>
  <c r="J580" i="6"/>
  <c r="G580"/>
  <c r="S557"/>
  <c r="B692" i="1"/>
  <c r="S421" i="6"/>
  <c r="A132" i="1"/>
  <c r="C916" i="6"/>
  <c r="C916" i="1" s="1"/>
  <c r="S344" i="6"/>
  <c r="S120"/>
  <c r="E120" s="1"/>
  <c r="F120" i="1" s="1"/>
  <c r="G822" i="6"/>
  <c r="J822"/>
  <c r="A421" i="1"/>
  <c r="B814"/>
  <c r="A585"/>
  <c r="B458"/>
  <c r="B524"/>
  <c r="S544" i="6"/>
  <c r="S398"/>
  <c r="S130"/>
  <c r="E130" s="1"/>
  <c r="F130" i="1" s="1"/>
  <c r="B68"/>
  <c r="C502" i="6"/>
  <c r="C502" i="1" s="1"/>
  <c r="C17" i="6"/>
  <c r="C17" i="1" s="1"/>
  <c r="A774"/>
  <c r="S538" i="6"/>
  <c r="C144"/>
  <c r="C144" i="1" s="1"/>
  <c r="J452" i="6"/>
  <c r="G452"/>
  <c r="B66" i="1"/>
  <c r="B402"/>
  <c r="A88"/>
  <c r="A30"/>
  <c r="S346" i="6"/>
  <c r="E346" s="1"/>
  <c r="F346" i="1" s="1"/>
  <c r="S258" i="6"/>
  <c r="E258" s="1"/>
  <c r="F258" i="1" s="1"/>
  <c r="G131" i="6"/>
  <c r="J131"/>
  <c r="B101" i="1"/>
  <c r="C177" i="6"/>
  <c r="C177" i="1" s="1"/>
  <c r="C143" i="6"/>
  <c r="C143" i="1" s="1"/>
  <c r="A188"/>
  <c r="C678" i="6"/>
  <c r="C678" i="1" s="1"/>
  <c r="B622"/>
  <c r="A722"/>
  <c r="G598" i="6"/>
  <c r="J598"/>
  <c r="C574"/>
  <c r="C574" i="1" s="1"/>
  <c r="C452" i="6"/>
  <c r="C452" i="1" s="1"/>
  <c r="B161"/>
  <c r="B303"/>
  <c r="B265"/>
  <c r="C91" i="6"/>
  <c r="C91" i="1" s="1"/>
  <c r="B563"/>
  <c r="J220" i="6"/>
  <c r="G220"/>
  <c r="J30"/>
  <c r="G30"/>
  <c r="G211"/>
  <c r="J211"/>
  <c r="S568"/>
  <c r="J339"/>
  <c r="G339"/>
  <c r="G332"/>
  <c r="J332"/>
  <c r="S135"/>
  <c r="S340"/>
  <c r="S87"/>
  <c r="B350" i="1"/>
  <c r="G92" i="6"/>
  <c r="J92"/>
  <c r="S9"/>
  <c r="E9" s="1"/>
  <c r="F9" i="1" s="1"/>
  <c r="S31" i="6"/>
  <c r="C726"/>
  <c r="C726" i="1" s="1"/>
  <c r="B670"/>
  <c r="A696"/>
  <c r="B323"/>
  <c r="S422" i="6"/>
  <c r="B476" i="1"/>
  <c r="S454" i="6"/>
  <c r="A169" i="1"/>
  <c r="S43" i="6"/>
  <c r="E43" s="1"/>
  <c r="F43" i="1" s="1"/>
  <c r="B580"/>
  <c r="B12"/>
  <c r="S614" i="6"/>
  <c r="S294"/>
  <c r="B504" i="1"/>
  <c r="B256"/>
  <c r="C590" i="6"/>
  <c r="C590" i="1" s="1"/>
  <c r="C444" i="6"/>
  <c r="C444" i="1" s="1"/>
  <c r="S269" i="6"/>
  <c r="E269" s="1"/>
  <c r="F269" i="1" s="1"/>
  <c r="C103" i="6"/>
  <c r="C103" i="1" s="1"/>
  <c r="B314"/>
  <c r="A410"/>
  <c r="B366"/>
  <c r="B192"/>
  <c r="B115"/>
  <c r="J488" i="6"/>
  <c r="G488"/>
  <c r="A614" i="1"/>
  <c r="G544" i="6"/>
  <c r="J544"/>
  <c r="A326" i="1"/>
  <c r="A209"/>
  <c r="A266"/>
  <c r="S106" i="6"/>
  <c r="E106" s="1"/>
  <c r="F106" i="1" s="1"/>
  <c r="G412" i="6"/>
  <c r="J412"/>
  <c r="J225"/>
  <c r="G225"/>
  <c r="B220" i="1"/>
  <c r="S554" i="6"/>
  <c r="B238" i="1"/>
  <c r="B299"/>
  <c r="S310" i="6"/>
  <c r="G213"/>
  <c r="J213"/>
  <c r="B171" i="1"/>
  <c r="A89"/>
  <c r="C114" i="6"/>
  <c r="C114" i="1" s="1"/>
  <c r="S434" i="6"/>
  <c r="C676"/>
  <c r="C676" i="1" s="1"/>
  <c r="C584" i="6"/>
  <c r="C584" i="1" s="1"/>
  <c r="B170"/>
  <c r="J39" i="6"/>
  <c r="G39"/>
  <c r="C772"/>
  <c r="C772" i="1" s="1"/>
  <c r="B578"/>
  <c r="J372" i="6"/>
  <c r="G372"/>
  <c r="B252" i="1"/>
  <c r="C38" i="6"/>
  <c r="C38" i="1" s="1"/>
  <c r="J622" i="6"/>
  <c r="G622"/>
  <c r="C541"/>
  <c r="C541" i="1" s="1"/>
  <c r="B463"/>
  <c r="S682" i="6"/>
  <c r="C550"/>
  <c r="C550" i="1" s="1"/>
  <c r="C660" i="6"/>
  <c r="C660" i="1" s="1"/>
  <c r="A135"/>
  <c r="S488" i="6"/>
  <c r="G494"/>
  <c r="J494"/>
  <c r="S786"/>
  <c r="A990" i="1"/>
  <c r="A457"/>
  <c r="S357" i="6"/>
  <c r="S442"/>
  <c r="J194"/>
  <c r="G194"/>
  <c r="S22"/>
  <c r="C564"/>
  <c r="C564" i="1" s="1"/>
  <c r="S66" i="6"/>
  <c r="S149"/>
  <c r="S101"/>
  <c r="A249" i="1"/>
  <c r="S804" i="6"/>
  <c r="J752"/>
  <c r="G752"/>
  <c r="C724"/>
  <c r="C724" i="1" s="1"/>
  <c r="C437" i="6"/>
  <c r="C437" i="1" s="1"/>
  <c r="G502" i="6"/>
  <c r="J502"/>
  <c r="A552" i="1"/>
  <c r="S388" i="6"/>
  <c r="B29" i="1"/>
  <c r="A758"/>
  <c r="S194" i="6"/>
  <c r="C498"/>
  <c r="C498" i="1" s="1"/>
  <c r="S264" i="6"/>
  <c r="E264" s="1"/>
  <c r="F264" i="1" s="1"/>
  <c r="C158" i="6"/>
  <c r="C158" i="1" s="1"/>
  <c r="S69" i="6"/>
  <c r="S142"/>
  <c r="G152"/>
  <c r="J152"/>
  <c r="J446"/>
  <c r="G446"/>
  <c r="C470"/>
  <c r="C470" i="1" s="1"/>
  <c r="G57" i="6"/>
  <c r="J57"/>
  <c r="B344" i="1"/>
  <c r="S234" i="6"/>
  <c r="A176" i="1"/>
  <c r="S297" i="6"/>
  <c r="C56"/>
  <c r="C56" i="1" s="1"/>
  <c r="B296"/>
  <c r="S77" i="6"/>
  <c r="C138"/>
  <c r="C138" i="1" s="1"/>
  <c r="G492" i="6"/>
  <c r="J492"/>
  <c r="S612"/>
  <c r="C521"/>
  <c r="C521" i="1" s="1"/>
  <c r="S457" i="6"/>
  <c r="B688" i="1"/>
  <c r="A317"/>
  <c r="G462" i="6"/>
  <c r="J462"/>
  <c r="J122"/>
  <c r="G122"/>
  <c r="S41"/>
  <c r="B172" i="1"/>
  <c r="C588" i="6"/>
  <c r="C588" i="1" s="1"/>
  <c r="S210" i="6"/>
  <c r="E210" s="1"/>
  <c r="F210" i="1" s="1"/>
  <c r="C173" i="6"/>
  <c r="C173" i="1" s="1"/>
  <c r="A384"/>
  <c r="B15"/>
  <c r="B73"/>
  <c r="B135"/>
  <c r="S92" i="6"/>
  <c r="E92" s="1"/>
  <c r="F92" i="1" s="1"/>
  <c r="S678" i="6"/>
  <c r="B289" i="1"/>
  <c r="A402"/>
  <c r="C78" i="6"/>
  <c r="C78" i="1" s="1"/>
  <c r="S238" i="6"/>
  <c r="B81" i="1"/>
  <c r="J21" i="6"/>
  <c r="G21"/>
  <c r="C33"/>
  <c r="C33" i="1" s="1"/>
  <c r="A152"/>
  <c r="J287" i="6"/>
  <c r="G287"/>
  <c r="J500"/>
  <c r="G500"/>
  <c r="S660"/>
  <c r="J608"/>
  <c r="G608"/>
  <c r="A770" i="1"/>
  <c r="S534" i="6"/>
  <c r="B552" i="1"/>
  <c r="A480"/>
  <c r="S654" i="6"/>
  <c r="B212" i="1"/>
  <c r="B488"/>
  <c r="A630"/>
  <c r="S436" i="6"/>
  <c r="J228"/>
  <c r="G228"/>
  <c r="J435"/>
  <c r="G435"/>
  <c r="B390" i="1"/>
  <c r="J326" i="6"/>
  <c r="G326"/>
  <c r="B268" i="1"/>
  <c r="J424" i="6"/>
  <c r="G424"/>
  <c r="J243"/>
  <c r="G243"/>
  <c r="A414" i="1"/>
  <c r="C113" i="6"/>
  <c r="C113" i="1" s="1"/>
  <c r="A502"/>
  <c r="B480"/>
  <c r="G271" i="6"/>
  <c r="J271"/>
  <c r="C466"/>
  <c r="C466" i="1" s="1"/>
  <c r="J467" i="6"/>
  <c r="G467"/>
  <c r="A496" i="1"/>
  <c r="A572"/>
  <c r="C104" i="6"/>
  <c r="C104" i="1" s="1"/>
  <c r="S39" i="6"/>
  <c r="C83"/>
  <c r="C83" i="1" s="1"/>
  <c r="S165" i="6"/>
  <c r="E165" s="1"/>
  <c r="F165" i="1" s="1"/>
  <c r="S199" i="6"/>
  <c r="B30" i="1"/>
  <c r="B207"/>
  <c r="S209" i="6"/>
  <c r="E209" s="1"/>
  <c r="F209" i="1" s="1"/>
  <c r="S173" i="6"/>
  <c r="A348" i="1"/>
  <c r="A418"/>
  <c r="B868"/>
  <c r="J266" i="6"/>
  <c r="G266"/>
  <c r="B555" i="1"/>
  <c r="S589" i="6"/>
  <c r="B700" i="1"/>
  <c r="J269" i="6"/>
  <c r="G269"/>
  <c r="B644" i="1"/>
  <c r="A556"/>
  <c r="B159"/>
  <c r="C181" i="6"/>
  <c r="C181" i="1" s="1"/>
  <c r="A546"/>
  <c r="S594" i="6"/>
  <c r="C524"/>
  <c r="C524" i="1" s="1"/>
  <c r="C162" i="6"/>
  <c r="C162" i="1" s="1"/>
  <c r="J546" i="6"/>
  <c r="G546"/>
  <c r="C622"/>
  <c r="C622" i="1" s="1"/>
  <c r="J551" i="6"/>
  <c r="G551"/>
  <c r="S140"/>
  <c r="E140" s="1"/>
  <c r="F140" i="1" s="1"/>
  <c r="S574" i="6"/>
  <c r="S437"/>
  <c r="B956" i="1"/>
  <c r="B916"/>
  <c r="B816"/>
  <c r="G379" i="6"/>
  <c r="J379"/>
  <c r="A766" i="1"/>
  <c r="J814" i="6"/>
  <c r="G814"/>
  <c r="A408" i="1"/>
  <c r="J154" i="6"/>
  <c r="G154"/>
  <c r="B510" i="1"/>
  <c r="C95" i="6"/>
  <c r="C95" i="1" s="1"/>
  <c r="B802"/>
  <c r="A740"/>
  <c r="A444"/>
  <c r="C425" i="6"/>
  <c r="C425" i="1" s="1"/>
  <c r="J212" i="6"/>
  <c r="G212"/>
  <c r="B275" i="1"/>
  <c r="C122" i="6"/>
  <c r="C122" i="1" s="1"/>
  <c r="S14" i="6"/>
  <c r="A788" i="1"/>
  <c r="A926"/>
  <c r="B534"/>
  <c r="J588" i="6"/>
  <c r="G588"/>
  <c r="S16"/>
  <c r="J302"/>
  <c r="G302"/>
  <c r="S597"/>
  <c r="E597" s="1"/>
  <c r="F597" i="1" s="1"/>
  <c r="J311" i="6"/>
  <c r="G311"/>
  <c r="S153"/>
  <c r="E153" s="1"/>
  <c r="F153" i="1" s="1"/>
  <c r="B111"/>
  <c r="C416" i="6"/>
  <c r="C416" i="1" s="1"/>
  <c r="J175" i="6"/>
  <c r="G175"/>
  <c r="G528"/>
  <c r="J528"/>
  <c r="S410"/>
  <c r="G180"/>
  <c r="J180"/>
  <c r="C61"/>
  <c r="C61" i="1" s="1"/>
  <c r="G46" i="6"/>
  <c r="J46"/>
  <c r="S253"/>
  <c r="G112"/>
  <c r="J112"/>
  <c r="C820"/>
  <c r="C820" i="1" s="1"/>
  <c r="S802" i="6"/>
  <c r="G290"/>
  <c r="J290"/>
  <c r="G510"/>
  <c r="J510"/>
  <c r="B319" i="1"/>
  <c r="J594" i="6"/>
  <c r="G594"/>
  <c r="G340"/>
  <c r="J340"/>
  <c r="J348"/>
  <c r="G348"/>
  <c r="B117" i="1"/>
  <c r="G414" i="6"/>
  <c r="J414"/>
  <c r="C438"/>
  <c r="C438" i="1" s="1"/>
  <c r="G284" i="6"/>
  <c r="J284"/>
  <c r="G195"/>
  <c r="J195"/>
  <c r="A694" i="1"/>
  <c r="G538" i="6"/>
  <c r="J538"/>
  <c r="J224"/>
  <c r="G224"/>
  <c r="S231"/>
  <c r="G476"/>
  <c r="J476"/>
  <c r="A100" i="1"/>
  <c r="G143" i="6"/>
  <c r="J143"/>
  <c r="B185" i="1"/>
  <c r="G156" i="6"/>
  <c r="J156"/>
  <c r="S174"/>
  <c r="E174" s="1"/>
  <c r="F174" i="1" s="1"/>
  <c r="C480" i="6"/>
  <c r="C480" i="1" s="1"/>
  <c r="A71"/>
  <c r="B736"/>
  <c r="C490" i="6"/>
  <c r="C490" i="1" s="1"/>
  <c r="S216" i="6"/>
  <c r="S578"/>
  <c r="C516"/>
  <c r="C516" i="1" s="1"/>
  <c r="A374"/>
  <c r="J479" i="6"/>
  <c r="G479"/>
  <c r="S432"/>
  <c r="J279"/>
  <c r="G279"/>
  <c r="B466" i="1"/>
  <c r="B215"/>
  <c r="C82" i="6"/>
  <c r="C82" i="1" s="1"/>
  <c r="B263"/>
  <c r="G22" i="6"/>
  <c r="J22"/>
  <c r="S726"/>
  <c r="S229"/>
  <c r="A57" i="1"/>
  <c r="B312"/>
  <c r="S390" i="6"/>
  <c r="J274"/>
  <c r="G274"/>
  <c r="A208" i="1"/>
  <c r="J58" i="6"/>
  <c r="G58"/>
  <c r="C37"/>
  <c r="C37" i="1" s="1"/>
  <c r="B586"/>
  <c r="B118"/>
  <c r="G382" i="6"/>
  <c r="J382"/>
  <c r="J79"/>
  <c r="G79"/>
  <c r="S143"/>
  <c r="G162"/>
  <c r="J162"/>
  <c r="C464"/>
  <c r="C464" i="1" s="1"/>
  <c r="S114" i="6"/>
  <c r="G460"/>
  <c r="J460"/>
  <c r="A270" i="1"/>
  <c r="C424" i="6"/>
  <c r="C424" i="1" s="1"/>
  <c r="G826" i="6"/>
  <c r="J826"/>
  <c r="A598" i="1"/>
  <c r="C441" i="6"/>
  <c r="C441" i="1" s="1"/>
  <c r="S230" i="6"/>
  <c r="A686" i="1"/>
  <c r="C22" i="6"/>
  <c r="C22" i="1" s="1"/>
  <c r="S378" i="6"/>
  <c r="E378" s="1"/>
  <c r="F378" i="1" s="1"/>
  <c r="J249" i="6"/>
  <c r="G249"/>
  <c r="A166" i="1"/>
  <c r="S450" i="6"/>
  <c r="C127"/>
  <c r="C127" i="1" s="1"/>
  <c r="A186"/>
  <c r="S466" i="6"/>
  <c r="C98"/>
  <c r="C98" i="1" s="1"/>
  <c r="A426"/>
  <c r="B191"/>
  <c r="C45" i="6"/>
  <c r="C45" i="1" s="1"/>
  <c r="A250"/>
  <c r="S298" i="6"/>
  <c r="A25" i="1"/>
  <c r="G42" i="6"/>
  <c r="J42"/>
  <c r="C110"/>
  <c r="C110" i="1" s="1"/>
  <c r="B392"/>
  <c r="A24"/>
  <c r="S63" i="6"/>
  <c r="S93"/>
  <c r="C68"/>
  <c r="C68" i="1" s="1"/>
  <c r="J420" i="6"/>
  <c r="G420"/>
  <c r="B27" i="1"/>
  <c r="S110" i="6"/>
  <c r="E110" s="1"/>
  <c r="F110" i="1" s="1"/>
  <c r="J177" i="6"/>
  <c r="G177"/>
  <c r="S137"/>
  <c r="E137" s="1"/>
  <c r="F137" i="1" s="1"/>
  <c r="B221"/>
  <c r="S59" i="6"/>
  <c r="J216"/>
  <c r="G216"/>
  <c r="A200" i="1"/>
  <c r="C80" i="6"/>
  <c r="C80" i="1" s="1"/>
  <c r="S213" i="6"/>
  <c r="E213" s="1"/>
  <c r="F213" i="1" s="1"/>
  <c r="J217" i="6"/>
  <c r="G217"/>
  <c r="G165"/>
  <c r="J165"/>
  <c r="S127"/>
  <c r="E127" s="1"/>
  <c r="F127" i="1" s="1"/>
  <c r="B181"/>
  <c r="C94" i="6"/>
  <c r="C94" i="1" s="1"/>
  <c r="J18" i="6"/>
  <c r="G18"/>
  <c r="B119" i="1"/>
  <c r="A18"/>
  <c r="C137" i="6"/>
  <c r="C137" i="1" s="1"/>
  <c r="A494"/>
  <c r="A245"/>
  <c r="J251" i="6"/>
  <c r="G251"/>
  <c r="S380"/>
  <c r="G185"/>
  <c r="J185"/>
  <c r="C191"/>
  <c r="C191" i="1" s="1"/>
  <c r="A74"/>
  <c r="C60" i="6"/>
  <c r="C60" i="1" s="1"/>
  <c r="S121" i="6"/>
  <c r="A10" i="1"/>
  <c r="S183" i="6"/>
  <c r="E183" s="1"/>
  <c r="F183" i="1" s="1"/>
  <c r="B83"/>
  <c r="A129"/>
  <c r="C99" i="6"/>
  <c r="C99" i="1" s="1"/>
  <c r="C86" i="6"/>
  <c r="C86" i="1" s="1"/>
  <c r="C432" i="6"/>
  <c r="C432" i="1" s="1"/>
  <c r="S261" i="6"/>
  <c r="E261" s="1"/>
  <c r="F261" i="1" s="1"/>
  <c r="S54" i="6"/>
  <c r="E54" s="1"/>
  <c r="F54" i="1" s="1"/>
  <c r="B291"/>
  <c r="B324"/>
  <c r="B70"/>
  <c r="C66" i="6"/>
  <c r="C66" i="1" s="1"/>
  <c r="J135" i="6"/>
  <c r="G135"/>
  <c r="J189"/>
  <c r="G189"/>
  <c r="J261"/>
  <c r="G261"/>
  <c r="G56"/>
  <c r="J56"/>
  <c r="B24" i="1"/>
  <c r="B330"/>
  <c r="C21" i="6"/>
  <c r="C21" i="1" s="1"/>
  <c r="C51" i="6"/>
  <c r="C51" i="1" s="1"/>
  <c r="A274"/>
  <c r="G140" i="6"/>
  <c r="J140"/>
  <c r="B332" i="1"/>
  <c r="B213"/>
  <c r="S18" i="6"/>
  <c r="E18" s="1"/>
  <c r="F18" i="1" s="1"/>
  <c r="A253"/>
  <c r="J128" i="6"/>
  <c r="G128"/>
  <c r="S162"/>
  <c r="E162" s="1"/>
  <c r="F162" i="1" s="1"/>
  <c r="A145"/>
  <c r="A164"/>
  <c r="A271"/>
  <c r="S474" i="6"/>
  <c r="G27"/>
  <c r="J27"/>
  <c r="A192" i="1"/>
  <c r="B141"/>
  <c r="B37"/>
  <c r="C195" i="6"/>
  <c r="C195" i="1" s="1"/>
  <c r="J48" i="6"/>
  <c r="G48"/>
  <c r="S295"/>
  <c r="E295" s="1"/>
  <c r="F295" i="1" s="1"/>
  <c r="J229" i="6"/>
  <c r="G229"/>
  <c r="B177" i="1"/>
  <c r="G233" i="6"/>
  <c r="J233"/>
  <c r="G157"/>
  <c r="J157"/>
  <c r="S115"/>
  <c r="E115" s="1"/>
  <c r="F115" i="1" s="1"/>
  <c r="A146"/>
  <c r="C187" i="6"/>
  <c r="C187" i="1" s="1"/>
  <c r="S155" i="6"/>
  <c r="C160"/>
  <c r="C160" i="1" s="1"/>
  <c r="B564"/>
  <c r="J82" i="6"/>
  <c r="G82"/>
  <c r="C166"/>
  <c r="C166" i="1" s="1"/>
  <c r="A562"/>
  <c r="A445"/>
  <c r="J164" i="6"/>
  <c r="G164"/>
  <c r="S176"/>
  <c r="G456"/>
  <c r="J456"/>
  <c r="J318"/>
  <c r="G318"/>
  <c r="A570" i="1"/>
  <c r="S342" i="6"/>
  <c r="S105"/>
  <c r="E105" s="1"/>
  <c r="F105" i="1" s="1"/>
  <c r="B130"/>
  <c r="B440"/>
  <c r="A442"/>
  <c r="B237"/>
  <c r="A43"/>
  <c r="B19"/>
  <c r="G37" i="6"/>
  <c r="J37"/>
  <c r="B416" i="1"/>
  <c r="B204"/>
  <c r="G358" i="6"/>
  <c r="J358"/>
  <c r="A332" i="1"/>
  <c r="B388"/>
  <c r="A294"/>
  <c r="J296" i="6"/>
  <c r="G296"/>
  <c r="S235"/>
  <c r="S151"/>
  <c r="B44" i="1"/>
  <c r="S103" i="6"/>
  <c r="A153" i="1"/>
  <c r="G72" i="6"/>
  <c r="J72"/>
  <c r="A141" i="1"/>
  <c r="B120"/>
  <c r="A196"/>
  <c r="C71" i="6"/>
  <c r="C71" i="1" s="1"/>
  <c r="B227"/>
  <c r="B121"/>
  <c r="A106"/>
  <c r="J148" i="6"/>
  <c r="G148"/>
  <c r="B42" i="1"/>
  <c r="A46"/>
  <c r="S354" i="6"/>
  <c r="E354" s="1"/>
  <c r="F354" i="1" s="1"/>
  <c r="S81" i="6"/>
  <c r="E81" s="1"/>
  <c r="F81" i="1" s="1"/>
  <c r="C120" i="6"/>
  <c r="C120" i="1" s="1"/>
  <c r="G32" i="6"/>
  <c r="J32"/>
  <c r="J295"/>
  <c r="G295"/>
  <c r="B148" i="1"/>
  <c r="S78" i="6"/>
  <c r="S82"/>
  <c r="E82" s="1"/>
  <c r="F82" i="1" s="1"/>
  <c r="S117" i="6"/>
  <c r="C189"/>
  <c r="C189" i="1" s="1"/>
  <c r="B20"/>
  <c r="J183" i="6"/>
  <c r="G183"/>
  <c r="C39"/>
  <c r="C39" i="1" s="1"/>
  <c r="S249" i="6"/>
  <c r="E249" s="1"/>
  <c r="F249" i="1" s="1"/>
  <c r="G255" i="6"/>
  <c r="J255"/>
  <c r="C182"/>
  <c r="C182" i="1" s="1"/>
  <c r="S358" i="6"/>
  <c r="S251"/>
  <c r="A31" i="1"/>
  <c r="J240" i="6"/>
  <c r="G240"/>
  <c r="S271"/>
  <c r="B99" i="1"/>
  <c r="G84" i="6"/>
  <c r="J84"/>
  <c r="S205"/>
  <c r="S178"/>
  <c r="B304" i="1"/>
  <c r="J316" i="6"/>
  <c r="G316"/>
  <c r="J153"/>
  <c r="G153"/>
  <c r="B277" i="1"/>
  <c r="J136" i="6"/>
  <c r="G136"/>
  <c r="A99" i="1"/>
  <c r="A125"/>
  <c r="C163" i="6"/>
  <c r="C163" i="1" s="1"/>
  <c r="S259" i="6"/>
  <c r="E259" s="1"/>
  <c r="F259" i="1" s="1"/>
  <c r="S241" i="6"/>
  <c r="S88"/>
  <c r="E88" s="1"/>
  <c r="F88" i="1" s="1"/>
  <c r="G320" i="6"/>
  <c r="J320"/>
  <c r="A212" i="1"/>
  <c r="C81" i="6"/>
  <c r="C81" i="1" s="1"/>
  <c r="B139"/>
  <c r="G207" i="6"/>
  <c r="J207"/>
  <c r="A149" i="1"/>
  <c r="B56"/>
  <c r="B124"/>
  <c r="A102"/>
  <c r="G448" i="6"/>
  <c r="J448"/>
  <c r="A37" i="1"/>
  <c r="A446"/>
  <c r="A8"/>
  <c r="B362"/>
  <c r="J444" i="6"/>
  <c r="G444"/>
  <c r="B105" i="1"/>
  <c r="A138"/>
  <c r="J227" i="6"/>
  <c r="G227"/>
  <c r="S277"/>
  <c r="B137" i="1"/>
  <c r="C141" i="6"/>
  <c r="C141" i="1" s="1"/>
  <c r="J155" i="6"/>
  <c r="G155"/>
  <c r="J111"/>
  <c r="G111"/>
  <c r="G132"/>
  <c r="J132"/>
  <c r="J20"/>
  <c r="G20"/>
  <c r="A158" i="1"/>
  <c r="S104" i="6"/>
  <c r="S29"/>
  <c r="A130" i="1"/>
  <c r="S99" i="6"/>
  <c r="E99" s="1"/>
  <c r="F99" i="1" s="1"/>
  <c r="S44" i="6"/>
  <c r="E44" s="1"/>
  <c r="F44" i="1" s="1"/>
  <c r="S161" i="6"/>
  <c r="B25" i="1"/>
  <c r="S144" i="6"/>
  <c r="E144" s="1"/>
  <c r="F144" i="1" s="1"/>
  <c r="J73" i="6"/>
  <c r="G73"/>
  <c r="A75" i="1"/>
  <c r="C57" i="6"/>
  <c r="C57" i="1" s="1"/>
  <c r="B89"/>
  <c r="A466"/>
  <c r="S154" i="6"/>
  <c r="B316" i="1"/>
  <c r="B75"/>
  <c r="S163" i="6"/>
  <c r="A182" i="1"/>
  <c r="S46" i="6"/>
  <c r="E46" s="1"/>
  <c r="F46" i="1" s="1"/>
  <c r="S181" i="6"/>
  <c r="A295" i="1"/>
  <c r="A172"/>
  <c r="J25" i="6"/>
  <c r="G25"/>
  <c r="A81" i="1"/>
  <c r="G151" i="6"/>
  <c r="J151"/>
  <c r="S56"/>
  <c r="S53"/>
  <c r="E53" s="1"/>
  <c r="F53" i="1" s="1"/>
  <c r="B41"/>
  <c r="A142"/>
  <c r="A221"/>
  <c r="S15" i="6"/>
  <c r="E15" s="1"/>
  <c r="F15" i="1" s="1"/>
  <c r="C428" i="6"/>
  <c r="C428" i="1" s="1"/>
  <c r="B151"/>
  <c r="S67" i="6"/>
  <c r="E67" s="1"/>
  <c r="F67" i="1" s="1"/>
  <c r="S448" i="6"/>
  <c r="B38" i="1"/>
  <c r="S71" i="6"/>
  <c r="E71" s="1"/>
  <c r="F71" i="1" s="1"/>
  <c r="A123"/>
  <c r="A259"/>
  <c r="S65" i="6"/>
  <c r="E65" s="1"/>
  <c r="F65" i="1" s="1"/>
  <c r="B96"/>
  <c r="A174"/>
  <c r="S189" i="6"/>
  <c r="E189" s="1"/>
  <c r="F189" i="1" s="1"/>
  <c r="S372" i="6"/>
  <c r="E372" s="1"/>
  <c r="F372" i="1" s="1"/>
  <c r="G121" i="6"/>
  <c r="J121"/>
  <c r="S290"/>
  <c r="E290" s="1"/>
  <c r="F290" i="1" s="1"/>
  <c r="G268" i="6"/>
  <c r="J268"/>
  <c r="C35"/>
  <c r="C35" i="1" s="1"/>
  <c r="A94"/>
  <c r="S221" i="6"/>
  <c r="G172"/>
  <c r="J172"/>
  <c r="S97"/>
  <c r="E97" s="1"/>
  <c r="F97" i="1" s="1"/>
  <c r="G12" i="6"/>
  <c r="J12"/>
  <c r="A362" i="1"/>
  <c r="C67" i="6"/>
  <c r="C67" i="1" s="1"/>
  <c r="A291"/>
  <c r="A42"/>
  <c r="B100"/>
  <c r="S52" i="6"/>
  <c r="E52" s="1"/>
  <c r="F52" i="1" s="1"/>
  <c r="C44" i="6"/>
  <c r="C44" i="1" s="1"/>
  <c r="J70" i="6"/>
  <c r="G70"/>
  <c r="B106" i="1"/>
  <c r="B57"/>
  <c r="A257"/>
  <c r="B92"/>
  <c r="B62"/>
  <c r="C134" i="6"/>
  <c r="C134" i="1" s="1"/>
  <c r="A91"/>
  <c r="S243" i="6"/>
  <c r="C48"/>
  <c r="C48" i="1" s="1"/>
  <c r="C121" i="6"/>
  <c r="C121" i="1" s="1"/>
  <c r="C24" i="6"/>
  <c r="C24" i="1" s="1"/>
  <c r="S147" i="6"/>
  <c r="E147" s="1"/>
  <c r="F147" i="1" s="1"/>
  <c r="S302" i="6"/>
  <c r="S37"/>
  <c r="A210" i="1"/>
  <c r="A48"/>
  <c r="B88"/>
  <c r="A124"/>
  <c r="J199" i="6"/>
  <c r="G199"/>
  <c r="G235"/>
  <c r="J235"/>
  <c r="G285"/>
  <c r="J285"/>
  <c r="B125" i="1"/>
  <c r="S94" i="6"/>
  <c r="C77"/>
  <c r="C77" i="1" s="1"/>
  <c r="C41" i="6"/>
  <c r="C41" i="1" s="1"/>
  <c r="B205"/>
  <c r="A118"/>
  <c r="A314"/>
  <c r="A190"/>
  <c r="G141" i="6"/>
  <c r="J141"/>
  <c r="C197"/>
  <c r="C197" i="1" s="1"/>
  <c r="J130" i="6"/>
  <c r="G130"/>
  <c r="A282" i="1"/>
  <c r="S50" i="6"/>
  <c r="E50" s="1"/>
  <c r="F50" i="1" s="1"/>
  <c r="B264"/>
  <c r="S32" i="6"/>
  <c r="S239"/>
  <c r="G208"/>
  <c r="J208"/>
  <c r="S318"/>
  <c r="E318" s="1"/>
  <c r="F318" i="1" s="1"/>
  <c r="A12"/>
  <c r="C23" i="6"/>
  <c r="C23" i="1" s="1"/>
  <c r="A92"/>
  <c r="B46"/>
  <c r="G9" i="6"/>
  <c r="J9"/>
  <c r="G173"/>
  <c r="J173"/>
  <c r="C157"/>
  <c r="C157" i="1" s="1"/>
  <c r="A318"/>
  <c r="A154"/>
  <c r="B54"/>
  <c r="B160"/>
  <c r="C193" i="6"/>
  <c r="C193" i="1" s="1"/>
  <c r="J364" i="6"/>
  <c r="G364"/>
  <c r="S25"/>
  <c r="J96"/>
  <c r="G96"/>
  <c r="A173" i="1"/>
  <c r="B253"/>
  <c r="B147"/>
  <c r="C440" i="6"/>
  <c r="C440" i="1" s="1"/>
  <c r="S20" i="6"/>
  <c r="G45"/>
  <c r="J45"/>
  <c r="S95"/>
  <c r="E95" s="1"/>
  <c r="F95" i="1" s="1"/>
  <c r="C139" i="6"/>
  <c r="C139" i="1" s="1"/>
  <c r="S166" i="6"/>
  <c r="A82" i="1"/>
  <c r="A286"/>
  <c r="S150" i="6"/>
  <c r="E150" s="1"/>
  <c r="F150" i="1" s="1"/>
  <c r="A283"/>
  <c r="G13" i="6"/>
  <c r="J13"/>
  <c r="J273"/>
  <c r="G273"/>
  <c r="B153" i="1"/>
  <c r="B51"/>
  <c r="S217" i="6"/>
  <c r="S57"/>
  <c r="E57" s="1"/>
  <c r="F57" i="1" s="1"/>
  <c r="A162"/>
  <c r="A150"/>
  <c r="J209" i="6"/>
  <c r="G209"/>
  <c r="B200" i="1"/>
  <c r="A98"/>
  <c r="B133"/>
  <c r="A205"/>
  <c r="B47"/>
  <c r="S291" i="6"/>
  <c r="E291" s="1"/>
  <c r="F291" i="1" s="1"/>
  <c r="A148"/>
  <c r="S134" i="6"/>
  <c r="S35"/>
  <c r="B464" i="1"/>
  <c r="A131"/>
  <c r="A189"/>
  <c r="S482" i="6"/>
  <c r="A269" i="1"/>
  <c r="S187" i="6"/>
  <c r="A178" i="1"/>
  <c r="C19" i="6"/>
  <c r="C19" i="1" s="1"/>
  <c r="C87" i="6"/>
  <c r="C87" i="1" s="1"/>
  <c r="B183"/>
  <c r="J104" i="6"/>
  <c r="G104"/>
  <c r="B40" i="1"/>
  <c r="C62" i="6"/>
  <c r="C62" i="1" s="1"/>
  <c r="S51" i="6"/>
  <c r="B23" i="1"/>
  <c r="J68" i="6"/>
  <c r="G68"/>
  <c r="A28" i="1"/>
  <c r="A226"/>
  <c r="A119"/>
  <c r="A60"/>
  <c r="A170"/>
  <c r="G403" i="6"/>
  <c r="J403"/>
  <c r="A34" i="1"/>
  <c r="G259" i="6"/>
  <c r="J259"/>
  <c r="A177" i="1"/>
  <c r="B478"/>
  <c r="A524"/>
  <c r="S70" i="6"/>
  <c r="B9" i="1"/>
  <c r="C153" i="6"/>
  <c r="C153" i="1" s="1"/>
  <c r="B208"/>
  <c r="A84"/>
  <c r="C50" i="6"/>
  <c r="C50" i="1" s="1"/>
  <c r="B169"/>
  <c r="G308" i="6"/>
  <c r="J308"/>
  <c r="J62"/>
  <c r="G62"/>
  <c r="J264"/>
  <c r="G264"/>
  <c r="C169"/>
  <c r="C169" i="1" s="1"/>
  <c r="A15"/>
  <c r="G292" i="6"/>
  <c r="J292"/>
  <c r="G257"/>
  <c r="J257"/>
  <c r="B193" i="1"/>
  <c r="S283" i="6"/>
  <c r="G219"/>
  <c r="J219"/>
  <c r="G289"/>
  <c r="J289"/>
  <c r="A36" i="1"/>
  <c r="B269"/>
  <c r="C119" i="6"/>
  <c r="C119" i="1" s="1"/>
  <c r="A9"/>
  <c r="J200" i="6"/>
  <c r="G200"/>
  <c r="A115" i="1"/>
  <c r="A70"/>
  <c r="S38" i="6"/>
  <c r="E38" s="1"/>
  <c r="F38" i="1" s="1"/>
  <c r="G428" i="6"/>
  <c r="J428"/>
  <c r="C72"/>
  <c r="C72" i="1" s="1"/>
  <c r="A90"/>
  <c r="A121"/>
  <c r="S191" i="6"/>
  <c r="J300"/>
  <c r="G300"/>
  <c r="G81"/>
  <c r="J81"/>
  <c r="A165" i="1"/>
  <c r="S177" i="6"/>
  <c r="E177" s="1"/>
  <c r="F177" i="1" s="1"/>
  <c r="A216"/>
  <c r="G106" i="6"/>
  <c r="J106"/>
  <c r="S171"/>
  <c r="E171" s="1"/>
  <c r="F171" i="1" s="1"/>
  <c r="G468" i="6"/>
  <c r="J468"/>
  <c r="C93"/>
  <c r="C93" i="1" s="1"/>
  <c r="B67"/>
  <c r="G87" i="6"/>
  <c r="J87"/>
  <c r="B84" i="1"/>
  <c r="J299" i="6"/>
  <c r="G299"/>
  <c r="A204" i="1"/>
  <c r="A49"/>
  <c r="B131"/>
  <c r="C123" i="6"/>
  <c r="C123" i="1" s="1"/>
  <c r="B104"/>
  <c r="J108" i="6"/>
  <c r="G108"/>
  <c r="S89"/>
  <c r="E89" s="1"/>
  <c r="F89" i="1" s="1"/>
  <c r="S233" i="6"/>
  <c r="B77" i="1"/>
  <c r="C115" i="6"/>
  <c r="C115" i="1" s="1"/>
  <c r="G232" i="6"/>
  <c r="J232"/>
  <c r="A114" i="1"/>
  <c r="A225"/>
  <c r="A242"/>
  <c r="A241"/>
  <c r="B244"/>
  <c r="B176"/>
  <c r="G304" i="6"/>
  <c r="J304"/>
  <c r="A120" i="1"/>
  <c r="A470"/>
  <c r="S10" i="6"/>
  <c r="E10" s="1"/>
  <c r="F10" i="1" s="1"/>
  <c r="B249"/>
  <c r="G160" i="6"/>
  <c r="J160"/>
  <c r="C49"/>
  <c r="C49" i="1" s="1"/>
  <c r="B175"/>
  <c r="S136" i="6"/>
  <c r="C126"/>
  <c r="C126" i="1" s="1"/>
  <c r="A133"/>
  <c r="J191" i="6"/>
  <c r="G191"/>
  <c r="B34" i="1"/>
  <c r="B10"/>
  <c r="A128"/>
  <c r="A65"/>
  <c r="S125" i="6"/>
  <c r="C125"/>
  <c r="C125" i="1" s="1"/>
  <c r="A370"/>
  <c r="S72" i="6"/>
  <c r="E72" s="1"/>
  <c r="F72" i="1" s="1"/>
  <c r="A454"/>
  <c r="G265" i="6"/>
  <c r="J265"/>
  <c r="A338" i="1"/>
  <c r="B93"/>
  <c r="S17" i="6"/>
  <c r="E17" s="1"/>
  <c r="F17" i="1" s="1"/>
  <c r="C130" i="6"/>
  <c r="C130" i="1" s="1"/>
  <c r="J36" i="6"/>
  <c r="G36"/>
  <c r="S75"/>
  <c r="C159"/>
  <c r="C159" i="1" s="1"/>
  <c r="S275" i="6"/>
  <c r="G24"/>
  <c r="J24"/>
  <c r="C75"/>
  <c r="C75" i="1" s="1"/>
  <c r="J350" i="6"/>
  <c r="G350"/>
  <c r="A109" i="1"/>
  <c r="J75" i="6"/>
  <c r="G75"/>
  <c r="G66"/>
  <c r="J66"/>
  <c r="G97"/>
  <c r="J97"/>
  <c r="S111"/>
  <c r="G38"/>
  <c r="J38"/>
  <c r="C36"/>
  <c r="C36" i="1" s="1"/>
  <c r="S203" i="6"/>
  <c r="J31"/>
  <c r="G31"/>
  <c r="B85" i="1"/>
  <c r="J52" i="6"/>
  <c r="G52"/>
  <c r="B295" i="1"/>
  <c r="G139" i="6"/>
  <c r="J139"/>
  <c r="B60" i="1"/>
  <c r="C178" i="6"/>
  <c r="C178" i="1" s="1"/>
  <c r="G376" i="6"/>
  <c r="J376"/>
  <c r="A474" i="1"/>
  <c r="S334" i="6"/>
  <c r="E334" s="1"/>
  <c r="F334" i="1" s="1"/>
  <c r="C97" i="6"/>
  <c r="C97" i="1" s="1"/>
  <c r="G43" i="6"/>
  <c r="J43"/>
  <c r="G124"/>
  <c r="J124"/>
  <c r="A27" i="1"/>
  <c r="J109" i="6"/>
  <c r="G109"/>
  <c r="B116" i="1"/>
  <c r="A113"/>
  <c r="S170" i="6"/>
  <c r="C74"/>
  <c r="C74" i="1" s="1"/>
  <c r="A157"/>
  <c r="C40" i="6"/>
  <c r="C40" i="1" s="1"/>
  <c r="J8" i="6"/>
  <c r="K8" s="1"/>
  <c r="G8"/>
  <c r="H8" s="1"/>
  <c r="H9" s="1"/>
  <c r="J418"/>
  <c r="G418"/>
  <c r="B594" i="1"/>
  <c r="J530" i="6"/>
  <c r="G530"/>
  <c r="S710"/>
  <c r="S19"/>
  <c r="A498" i="1"/>
  <c r="J201" i="6"/>
  <c r="G201"/>
  <c r="G498"/>
  <c r="J498"/>
  <c r="J463"/>
  <c r="G463"/>
  <c r="A160" i="1"/>
  <c r="B276"/>
  <c r="B63"/>
  <c r="S247" i="6"/>
  <c r="B157" i="1"/>
  <c r="J163" i="6"/>
  <c r="G163"/>
  <c r="A380" i="1"/>
  <c r="A298"/>
  <c r="S257" i="6"/>
  <c r="E257" s="1"/>
  <c r="F257" i="1" s="1"/>
  <c r="A66"/>
  <c r="B352"/>
  <c r="B145"/>
  <c r="B209"/>
  <c r="S98" i="6"/>
  <c r="C175"/>
  <c r="C175" i="1" s="1"/>
  <c r="B97"/>
  <c r="B196"/>
  <c r="B113"/>
  <c r="S90" i="6"/>
  <c r="A101" i="1"/>
  <c r="B168"/>
  <c r="B26"/>
  <c r="B132"/>
  <c r="A236"/>
  <c r="J11" i="6"/>
  <c r="G11"/>
  <c r="J49"/>
  <c r="G49"/>
  <c r="G103"/>
  <c r="J103"/>
  <c r="C185"/>
  <c r="C185" i="1" s="1"/>
  <c r="S324" i="6"/>
  <c r="E324" s="1"/>
  <c r="F324" i="1" s="1"/>
  <c r="S308" i="6"/>
  <c r="S322"/>
  <c r="S202"/>
  <c r="C136"/>
  <c r="C136" i="1" s="1"/>
  <c r="A422"/>
  <c r="C146" i="6"/>
  <c r="C146" i="1" s="1"/>
  <c r="J67" i="6"/>
  <c r="G67"/>
  <c r="A254" i="1"/>
  <c r="J98" i="6"/>
  <c r="G98"/>
  <c r="B273" i="1"/>
  <c r="S11" i="6"/>
  <c r="C129"/>
  <c r="C129" i="1" s="1"/>
  <c r="S109" i="6"/>
  <c r="E109" s="1"/>
  <c r="F109" i="1" s="1"/>
  <c r="S195" i="6"/>
  <c r="E195" s="1"/>
  <c r="F195" i="1" s="1"/>
  <c r="S126" i="6"/>
  <c r="J241"/>
  <c r="G241"/>
  <c r="S55"/>
  <c r="S131"/>
  <c r="S64"/>
  <c r="G484"/>
  <c r="J484"/>
  <c r="B261" i="1"/>
  <c r="G119" i="6"/>
  <c r="J119"/>
  <c r="B236" i="1"/>
  <c r="C102" i="6"/>
  <c r="C102" i="1" s="1"/>
  <c r="A388"/>
  <c r="S282" i="6"/>
  <c r="J40"/>
  <c r="G40"/>
  <c r="A214" i="1"/>
  <c r="S306" i="6"/>
  <c r="G169"/>
  <c r="J169"/>
  <c r="C101"/>
  <c r="C101" i="1" s="1"/>
  <c r="S79" i="6"/>
  <c r="E79" s="1"/>
  <c r="F79" i="1" s="1"/>
  <c r="B164"/>
  <c r="J19" i="6"/>
  <c r="G19"/>
  <c r="B128" i="1"/>
  <c r="S122" i="6"/>
  <c r="B197" i="1"/>
  <c r="C142" i="6"/>
  <c r="C142" i="1" s="1"/>
  <c r="S197" i="6"/>
  <c r="A17" i="1"/>
  <c r="C18" i="6"/>
  <c r="C18" i="1" s="1"/>
  <c r="S214" i="6"/>
  <c r="E214" s="1"/>
  <c r="F214" i="1" s="1"/>
  <c r="J100" i="6"/>
  <c r="G100"/>
  <c r="S366"/>
  <c r="A181" i="1"/>
  <c r="J54" i="6"/>
  <c r="G54"/>
  <c r="B114" i="1"/>
  <c r="B374"/>
  <c r="A29"/>
  <c r="J171" i="6"/>
  <c r="G171"/>
  <c r="C46"/>
  <c r="C46" i="1" s="1"/>
  <c r="B87"/>
  <c r="B156"/>
  <c r="J280" i="6"/>
  <c r="G280"/>
  <c r="A61" i="1"/>
  <c r="A20"/>
  <c r="B48"/>
  <c r="A26"/>
  <c r="B380"/>
  <c r="B50"/>
  <c r="J310" i="6"/>
  <c r="G310"/>
  <c r="S179"/>
  <c r="B340" i="1"/>
  <c r="G10" i="6"/>
  <c r="J10"/>
  <c r="B281" i="1"/>
  <c r="B72"/>
  <c r="C107" i="6"/>
  <c r="C107" i="1" s="1"/>
  <c r="A83"/>
  <c r="G137" i="6"/>
  <c r="J137"/>
  <c r="J247"/>
  <c r="G247"/>
  <c r="G23"/>
  <c r="J23"/>
  <c r="A23" i="1"/>
  <c r="A11"/>
  <c r="J276" i="6"/>
  <c r="G276"/>
  <c r="J196"/>
  <c r="G196"/>
  <c r="C58"/>
  <c r="C58" i="1" s="1"/>
  <c r="J275" i="6"/>
  <c r="G275"/>
  <c r="S314"/>
  <c r="E314" s="1"/>
  <c r="F314" i="1" s="1"/>
  <c r="S218" i="6"/>
  <c r="B53" i="1"/>
  <c r="S222" i="6"/>
  <c r="A62" i="1"/>
  <c r="A220"/>
  <c r="S48" i="6"/>
  <c r="S382"/>
  <c r="G83"/>
  <c r="J83"/>
  <c r="B199" i="1"/>
  <c r="B336"/>
  <c r="B33"/>
  <c r="B167"/>
  <c r="A45"/>
  <c r="B766"/>
  <c r="S485" i="6"/>
  <c r="B112" i="1"/>
  <c r="B14"/>
  <c r="A726"/>
  <c r="J570" i="6"/>
  <c r="G570"/>
  <c r="C109"/>
  <c r="C109" i="1" s="1"/>
  <c r="A77"/>
  <c r="B122"/>
  <c r="S102" i="6"/>
  <c r="E102" s="1"/>
  <c r="F102" i="1" s="1"/>
  <c r="S237" i="6"/>
  <c r="B588" i="1"/>
  <c r="B400"/>
  <c r="G125" i="6"/>
  <c r="J125"/>
  <c r="S265"/>
  <c r="E265" s="1"/>
  <c r="F265" i="1" s="1"/>
  <c r="J69" i="6"/>
  <c r="G69"/>
  <c r="B79" i="1"/>
  <c r="C504" i="6"/>
  <c r="C504" i="1" s="1"/>
  <c r="S13" i="6"/>
  <c r="C472"/>
  <c r="C472" i="1" s="1"/>
  <c r="S80" i="6"/>
  <c r="E80" s="1"/>
  <c r="F80" i="1" s="1"/>
  <c r="G167" i="6"/>
  <c r="J167"/>
  <c r="J76"/>
  <c r="G76"/>
  <c r="B138" i="1"/>
  <c r="A73"/>
  <c r="S255" i="6"/>
  <c r="B163" i="1"/>
  <c r="A126"/>
  <c r="A255"/>
  <c r="C31" i="6"/>
  <c r="C31" i="1" s="1"/>
  <c r="A180"/>
  <c r="G197" i="6"/>
  <c r="J197"/>
  <c r="B109" i="1"/>
  <c r="S263" i="6"/>
  <c r="E263" s="1"/>
  <c r="F263" i="1" s="1"/>
  <c r="A346"/>
  <c r="B61"/>
  <c r="S293" i="6"/>
  <c r="E293" s="1"/>
  <c r="F293" i="1" s="1"/>
  <c r="A58"/>
  <c r="S215" i="6"/>
  <c r="B31" i="1"/>
  <c r="A438"/>
  <c r="B184"/>
  <c r="A356"/>
  <c r="J366" i="6"/>
  <c r="G366"/>
  <c r="G256"/>
  <c r="J256"/>
  <c r="G105"/>
  <c r="J105"/>
  <c r="S119"/>
  <c r="E119" s="1"/>
  <c r="F119" i="1" s="1"/>
  <c r="J33" i="6"/>
  <c r="G33"/>
  <c r="S112"/>
  <c r="A85" i="1"/>
  <c r="J15" i="6"/>
  <c r="G15"/>
  <c r="A19" i="1"/>
  <c r="A54"/>
  <c r="S281" i="6"/>
  <c r="C29"/>
  <c r="C29" i="1" s="1"/>
  <c r="A184"/>
  <c r="S138" i="6"/>
  <c r="B308" i="1"/>
  <c r="B136"/>
  <c r="S40" i="6"/>
  <c r="C131"/>
  <c r="C131" i="1" s="1"/>
  <c r="A147"/>
  <c r="C70" i="6"/>
  <c r="C70" i="1" s="1"/>
  <c r="G400" i="6"/>
  <c r="J400"/>
  <c r="B318" i="1"/>
  <c r="J388" i="6"/>
  <c r="G388"/>
  <c r="C170"/>
  <c r="C170" i="1" s="1"/>
  <c r="G293" i="6"/>
  <c r="J293"/>
  <c r="G192"/>
  <c r="J192"/>
  <c r="C186"/>
  <c r="C186" i="1" s="1"/>
  <c r="S123" i="6"/>
  <c r="C20"/>
  <c r="C20" i="1" s="1"/>
  <c r="J291" i="6"/>
  <c r="G291"/>
  <c r="J215"/>
  <c r="G215"/>
  <c r="S370"/>
  <c r="E370" s="1"/>
  <c r="F370" i="1" s="1"/>
  <c r="C147" i="6"/>
  <c r="C147" i="1" s="1"/>
  <c r="A134"/>
  <c r="A117"/>
  <c r="A96"/>
  <c r="C73" i="6"/>
  <c r="C73" i="1" s="1"/>
  <c r="J50" i="6"/>
  <c r="G50"/>
  <c r="S34"/>
  <c r="A80" i="1"/>
  <c r="J436" i="6"/>
  <c r="G436"/>
  <c r="A86" i="1"/>
  <c r="A122"/>
  <c r="C90" i="6"/>
  <c r="C90" i="1" s="1"/>
  <c r="C65" i="6"/>
  <c r="C65" i="1" s="1"/>
  <c r="B103"/>
  <c r="J281" i="6"/>
  <c r="G281"/>
  <c r="A14" i="1"/>
  <c r="A234"/>
  <c r="B180"/>
  <c r="J53" i="6"/>
  <c r="G53"/>
  <c r="A68" i="1"/>
  <c r="G89" i="6"/>
  <c r="J89"/>
  <c r="A238" i="1"/>
  <c r="B152"/>
  <c r="G95" i="6"/>
  <c r="J95"/>
  <c r="S60"/>
  <c r="J61"/>
  <c r="G61"/>
  <c r="J231"/>
  <c r="G231"/>
  <c r="C52"/>
  <c r="C52" i="1" s="1"/>
  <c r="G203" i="6"/>
  <c r="J203"/>
  <c r="A161" i="1"/>
  <c r="S287" i="6"/>
  <c r="A386" i="1"/>
  <c r="G113" i="6"/>
  <c r="J113"/>
  <c r="G277"/>
  <c r="J277"/>
  <c r="S33"/>
  <c r="A137" i="1"/>
  <c r="C528" i="6"/>
  <c r="C528" i="1" s="1"/>
  <c r="S175" i="6"/>
  <c r="C117"/>
  <c r="C117" i="1" s="1"/>
  <c r="B17"/>
  <c r="S279" i="6"/>
  <c r="E279" s="1"/>
  <c r="F279" i="1" s="1"/>
  <c r="C111" i="6"/>
  <c r="C111" i="1" s="1"/>
  <c r="G65" i="6"/>
  <c r="J65"/>
  <c r="G127"/>
  <c r="J127"/>
  <c r="C54"/>
  <c r="C54" i="1" s="1"/>
  <c r="G161" i="6"/>
  <c r="J161"/>
  <c r="A139" i="1"/>
  <c r="G51" i="6"/>
  <c r="J51"/>
  <c r="S350"/>
  <c r="E350" s="1"/>
  <c r="F350" i="1" s="1"/>
  <c r="B76"/>
  <c r="J16" i="6"/>
  <c r="G16"/>
  <c r="S157"/>
  <c r="C355"/>
  <c r="C331"/>
  <c r="C395"/>
  <c r="C391"/>
  <c r="C403"/>
  <c r="C339"/>
  <c r="C323"/>
  <c r="C298"/>
  <c r="C252"/>
  <c r="M327"/>
  <c r="M391"/>
  <c r="M284"/>
  <c r="C379"/>
  <c r="C371"/>
  <c r="C296"/>
  <c r="C319"/>
  <c r="C307"/>
  <c r="C407"/>
  <c r="C264"/>
  <c r="C313"/>
  <c r="C353"/>
  <c r="M272"/>
  <c r="M407"/>
  <c r="C224"/>
  <c r="C399"/>
  <c r="C248"/>
  <c r="M343"/>
  <c r="C204"/>
  <c r="C411"/>
  <c r="C216"/>
  <c r="M397"/>
  <c r="C258"/>
  <c r="C232"/>
  <c r="C385"/>
  <c r="C365"/>
  <c r="C303"/>
  <c r="C387"/>
  <c r="C288"/>
  <c r="C383"/>
  <c r="M228"/>
  <c r="M381"/>
  <c r="M280"/>
  <c r="M362"/>
  <c r="M363" s="1"/>
  <c r="M231"/>
  <c r="M230"/>
  <c r="M382"/>
  <c r="M13"/>
  <c r="C375"/>
  <c r="C240"/>
  <c r="C228"/>
  <c r="C315"/>
  <c r="C256"/>
  <c r="C330"/>
  <c r="C205"/>
  <c r="C304"/>
  <c r="C341"/>
  <c r="C202"/>
  <c r="C11"/>
  <c r="C340"/>
  <c r="C376"/>
  <c r="C266"/>
  <c r="C242"/>
  <c r="C396"/>
  <c r="C14"/>
  <c r="C386"/>
  <c r="C286"/>
  <c r="C362"/>
  <c r="C15"/>
  <c r="C222"/>
  <c r="C270"/>
  <c r="C314"/>
  <c r="C368"/>
  <c r="C244"/>
  <c r="C390"/>
  <c r="C305"/>
  <c r="C301"/>
  <c r="C241"/>
  <c r="C281"/>
  <c r="C9"/>
  <c r="M225"/>
  <c r="M242"/>
  <c r="M8"/>
  <c r="M392"/>
  <c r="M216"/>
  <c r="M281"/>
  <c r="C343"/>
  <c r="C347"/>
  <c r="C351"/>
  <c r="C329"/>
  <c r="C409"/>
  <c r="C369"/>
  <c r="C357"/>
  <c r="C400"/>
  <c r="C276"/>
  <c r="C372"/>
  <c r="C321"/>
  <c r="C389"/>
  <c r="C267"/>
  <c r="C201"/>
  <c r="C380"/>
  <c r="C350"/>
  <c r="C338"/>
  <c r="C317"/>
  <c r="C213"/>
  <c r="C279"/>
  <c r="C212"/>
  <c r="C356"/>
  <c r="C316"/>
  <c r="C312"/>
  <c r="C277"/>
  <c r="C230"/>
  <c r="C206"/>
  <c r="C221"/>
  <c r="C342"/>
  <c r="C214"/>
  <c r="M7"/>
  <c r="M286"/>
  <c r="M352"/>
  <c r="M353" s="1"/>
  <c r="M396"/>
  <c r="M270"/>
  <c r="M344"/>
  <c r="M376"/>
  <c r="M377" s="1"/>
  <c r="M297"/>
  <c r="M298" s="1"/>
  <c r="M14"/>
  <c r="M217"/>
  <c r="C370"/>
  <c r="C397"/>
  <c r="C373"/>
  <c r="C393"/>
  <c r="C348"/>
  <c r="C306"/>
  <c r="C337"/>
  <c r="C401"/>
  <c r="C361"/>
  <c r="C405"/>
  <c r="C8"/>
  <c r="C226"/>
  <c r="C210"/>
  <c r="C274"/>
  <c r="C259"/>
  <c r="C13"/>
  <c r="C246"/>
  <c r="C308"/>
  <c r="C336"/>
  <c r="C392"/>
  <c r="C410"/>
  <c r="C283"/>
  <c r="C290"/>
  <c r="C334"/>
  <c r="C255"/>
  <c r="C235"/>
  <c r="C262"/>
  <c r="C217"/>
  <c r="C236"/>
  <c r="C207"/>
  <c r="C302"/>
  <c r="C293"/>
  <c r="C382"/>
  <c r="C238"/>
  <c r="C318"/>
  <c r="C254"/>
  <c r="C278"/>
  <c r="M339"/>
  <c r="M232"/>
  <c r="M408"/>
  <c r="M385"/>
  <c r="M336"/>
  <c r="M337" s="1"/>
  <c r="C272"/>
  <c r="C325"/>
  <c r="C260"/>
  <c r="C12"/>
  <c r="C322"/>
  <c r="C268"/>
  <c r="C404"/>
  <c r="C345"/>
  <c r="C269"/>
  <c r="C271"/>
  <c r="C297"/>
  <c r="C220"/>
  <c r="C239"/>
  <c r="C10"/>
  <c r="M395"/>
  <c r="M386"/>
  <c r="M326"/>
  <c r="M285"/>
  <c r="M273"/>
  <c r="M274" s="1"/>
  <c r="M398"/>
  <c r="M399" s="1"/>
  <c r="M340"/>
  <c r="M202"/>
  <c r="C367"/>
  <c r="C280"/>
  <c r="C363"/>
  <c r="C310"/>
  <c r="C208"/>
  <c r="C309"/>
  <c r="C284"/>
  <c r="C250"/>
  <c r="C349"/>
  <c r="C234"/>
  <c r="C381"/>
  <c r="C358"/>
  <c r="C282"/>
  <c r="C354"/>
  <c r="C406"/>
  <c r="C377"/>
  <c r="C300"/>
  <c r="C394"/>
  <c r="C384"/>
  <c r="C211"/>
  <c r="C402"/>
  <c r="C294"/>
  <c r="C229"/>
  <c r="C249"/>
  <c r="C219"/>
  <c r="C215"/>
  <c r="C326"/>
  <c r="C388"/>
  <c r="C225"/>
  <c r="C344"/>
  <c r="C360"/>
  <c r="M365"/>
  <c r="M366" s="1"/>
  <c r="M383"/>
  <c r="M384" s="1"/>
  <c r="M288"/>
  <c r="M289" s="1"/>
  <c r="M341"/>
  <c r="M328"/>
  <c r="M329" s="1"/>
  <c r="M409"/>
  <c r="M410" s="1"/>
  <c r="M406"/>
  <c r="M394"/>
  <c r="M226"/>
  <c r="M227" s="1"/>
  <c r="M229"/>
  <c r="M380"/>
  <c r="M271"/>
  <c r="M241"/>
  <c r="M243"/>
  <c r="M244" s="1"/>
  <c r="M245" s="1"/>
  <c r="M283"/>
  <c r="M233"/>
  <c r="M234" s="1"/>
  <c r="M235" s="1"/>
  <c r="M236" s="1"/>
  <c r="M203"/>
  <c r="M204" s="1"/>
  <c r="M205" s="1"/>
  <c r="M282"/>
  <c r="M237"/>
  <c r="M238" s="1"/>
  <c r="M239" s="1"/>
  <c r="M11"/>
  <c r="M12" s="1"/>
  <c r="M287"/>
  <c r="M218"/>
  <c r="M219" s="1"/>
  <c r="M240"/>
  <c r="M342"/>
  <c r="C311"/>
  <c r="C285"/>
  <c r="C359"/>
  <c r="C335"/>
  <c r="C327"/>
  <c r="C292"/>
  <c r="C332"/>
  <c r="C328"/>
  <c r="C247"/>
  <c r="C324"/>
  <c r="C398"/>
  <c r="C333"/>
  <c r="C378"/>
  <c r="C299"/>
  <c r="C291"/>
  <c r="C352"/>
  <c r="C374"/>
  <c r="C7"/>
  <c r="C408"/>
  <c r="C346"/>
  <c r="C218"/>
  <c r="C231"/>
  <c r="C275"/>
  <c r="C251"/>
  <c r="C273"/>
  <c r="C233"/>
  <c r="C253"/>
  <c r="C366"/>
  <c r="C209"/>
  <c r="C287"/>
  <c r="C16"/>
  <c r="C223"/>
  <c r="C265"/>
  <c r="C237"/>
  <c r="C320"/>
  <c r="C263"/>
  <c r="C243"/>
  <c r="C227"/>
  <c r="C295"/>
  <c r="C203"/>
  <c r="C257"/>
  <c r="C364"/>
  <c r="C289"/>
  <c r="C245"/>
  <c r="C261"/>
  <c r="K9" l="1"/>
  <c r="H10"/>
  <c r="H11" s="1"/>
  <c r="H12" s="1"/>
  <c r="H13" s="1"/>
  <c r="C261" i="1"/>
  <c r="C289"/>
  <c r="C364"/>
  <c r="C257"/>
  <c r="C203"/>
  <c r="C295"/>
  <c r="C227"/>
  <c r="C244"/>
  <c r="C263"/>
  <c r="C320"/>
  <c r="C237"/>
  <c r="C265"/>
  <c r="C223"/>
  <c r="C16"/>
  <c r="C287"/>
  <c r="C209"/>
  <c r="C366"/>
  <c r="C253"/>
  <c r="C233"/>
  <c r="C273"/>
  <c r="C251"/>
  <c r="C275"/>
  <c r="C231"/>
  <c r="C218"/>
  <c r="C346"/>
  <c r="C408"/>
  <c r="C7"/>
  <c r="C374"/>
  <c r="C352"/>
  <c r="C291"/>
  <c r="C299"/>
  <c r="C378"/>
  <c r="C333"/>
  <c r="C398"/>
  <c r="C324"/>
  <c r="C247"/>
  <c r="C328"/>
  <c r="C332"/>
  <c r="C292"/>
  <c r="C327"/>
  <c r="C335"/>
  <c r="C359"/>
  <c r="C285"/>
  <c r="C311"/>
  <c r="C360"/>
  <c r="C344"/>
  <c r="C225"/>
  <c r="C388"/>
  <c r="C326"/>
  <c r="C215"/>
  <c r="C219"/>
  <c r="C249"/>
  <c r="C229"/>
  <c r="C294"/>
  <c r="C402"/>
  <c r="C211"/>
  <c r="C384"/>
  <c r="C394"/>
  <c r="C300"/>
  <c r="C377"/>
  <c r="C406"/>
  <c r="C354"/>
  <c r="C282"/>
  <c r="C358"/>
  <c r="C381"/>
  <c r="C234"/>
  <c r="C349"/>
  <c r="C250"/>
  <c r="C284"/>
  <c r="C309"/>
  <c r="C208"/>
  <c r="C310"/>
  <c r="C363"/>
  <c r="C280"/>
  <c r="C367"/>
  <c r="C10"/>
  <c r="C239"/>
  <c r="C220"/>
  <c r="C297"/>
  <c r="C271"/>
  <c r="C269"/>
  <c r="C345"/>
  <c r="C404"/>
  <c r="C268"/>
  <c r="C322"/>
  <c r="C12"/>
  <c r="C260"/>
  <c r="C325"/>
  <c r="C272"/>
  <c r="C278"/>
  <c r="C254"/>
  <c r="C318"/>
  <c r="C238"/>
  <c r="C382"/>
  <c r="C293"/>
  <c r="C302"/>
  <c r="C207"/>
  <c r="C236"/>
  <c r="C217"/>
  <c r="C262"/>
  <c r="C235"/>
  <c r="C255"/>
  <c r="C334"/>
  <c r="C290"/>
  <c r="C283"/>
  <c r="C410"/>
  <c r="C392"/>
  <c r="C336"/>
  <c r="C308"/>
  <c r="C246"/>
  <c r="C13"/>
  <c r="C259"/>
  <c r="C274"/>
  <c r="C210"/>
  <c r="C226"/>
  <c r="C8"/>
  <c r="C405"/>
  <c r="C361"/>
  <c r="C401"/>
  <c r="C337"/>
  <c r="C306"/>
  <c r="C348"/>
  <c r="C393"/>
  <c r="C373"/>
  <c r="C397"/>
  <c r="C370"/>
  <c r="C214"/>
  <c r="C342"/>
  <c r="C221"/>
  <c r="C206"/>
  <c r="C230"/>
  <c r="C277"/>
  <c r="C312"/>
  <c r="C316"/>
  <c r="C356"/>
  <c r="C212"/>
  <c r="C279"/>
  <c r="C213"/>
  <c r="C317"/>
  <c r="C338"/>
  <c r="C350"/>
  <c r="C380"/>
  <c r="C201"/>
  <c r="C267"/>
  <c r="C389"/>
  <c r="C321"/>
  <c r="C372"/>
  <c r="C276"/>
  <c r="C400"/>
  <c r="C357"/>
  <c r="C369"/>
  <c r="C409"/>
  <c r="C329"/>
  <c r="C351"/>
  <c r="C347"/>
  <c r="C343"/>
  <c r="C9"/>
  <c r="C281"/>
  <c r="C242"/>
  <c r="C241"/>
  <c r="C301"/>
  <c r="C305"/>
  <c r="C390"/>
  <c r="C245"/>
  <c r="C368"/>
  <c r="C314"/>
  <c r="C270"/>
  <c r="C222"/>
  <c r="C15"/>
  <c r="C362"/>
  <c r="C286"/>
  <c r="C386"/>
  <c r="C14"/>
  <c r="C396"/>
  <c r="C243"/>
  <c r="C266"/>
  <c r="C376"/>
  <c r="C340"/>
  <c r="C11"/>
  <c r="C202"/>
  <c r="C341"/>
  <c r="C304"/>
  <c r="C205"/>
  <c r="C330"/>
  <c r="C256"/>
  <c r="C315"/>
  <c r="C228"/>
  <c r="C240"/>
  <c r="C375"/>
  <c r="C383"/>
  <c r="C288"/>
  <c r="C387"/>
  <c r="C303"/>
  <c r="C365"/>
  <c r="C385"/>
  <c r="C232"/>
  <c r="C258"/>
  <c r="C216"/>
  <c r="C411"/>
  <c r="C204"/>
  <c r="C248"/>
  <c r="C399"/>
  <c r="C224"/>
  <c r="C353"/>
  <c r="C313"/>
  <c r="C264"/>
  <c r="C407"/>
  <c r="C307"/>
  <c r="C319"/>
  <c r="C296"/>
  <c r="C371"/>
  <c r="C379"/>
  <c r="C252"/>
  <c r="C298"/>
  <c r="C323"/>
  <c r="C339"/>
  <c r="C403"/>
  <c r="C391"/>
  <c r="C395"/>
  <c r="C331"/>
  <c r="C355"/>
  <c r="E710" i="6"/>
  <c r="F710" i="1" s="1"/>
  <c r="E111" i="6"/>
  <c r="F111" i="1" s="1"/>
  <c r="E342" i="6"/>
  <c r="F342" i="1" s="1"/>
  <c r="E614" i="6"/>
  <c r="F614" i="1" s="1"/>
  <c r="E240" i="6"/>
  <c r="F240" i="1" s="1"/>
  <c r="E529" i="6"/>
  <c r="F529" i="1" s="1"/>
  <c r="E218" i="6"/>
  <c r="F218" i="1" s="1"/>
  <c r="E197" i="6"/>
  <c r="F197" i="1" s="1"/>
  <c r="E51" i="6"/>
  <c r="F51" i="1" s="1"/>
  <c r="E187" i="6"/>
  <c r="F187" i="1" s="1"/>
  <c r="E175" i="6"/>
  <c r="F175" i="1" s="1"/>
  <c r="E287" i="6"/>
  <c r="F287" i="1" s="1"/>
  <c r="E32" i="6"/>
  <c r="F32" i="1" s="1"/>
  <c r="E33" i="6"/>
  <c r="F33" i="1" s="1"/>
  <c r="E237" i="6"/>
  <c r="F237" i="1" s="1"/>
  <c r="E282" i="6"/>
  <c r="F282" i="1" s="1"/>
  <c r="E55" i="6"/>
  <c r="F55" i="1" s="1"/>
  <c r="E90" i="6"/>
  <c r="F90" i="1" s="1"/>
  <c r="E203" i="6"/>
  <c r="F203" i="1" s="1"/>
  <c r="E233" i="6"/>
  <c r="F233" i="1" s="1"/>
  <c r="E283" i="6"/>
  <c r="F283" i="1" s="1"/>
  <c r="E239" i="6"/>
  <c r="F239" i="1" s="1"/>
  <c r="E94" i="6"/>
  <c r="F94" i="1" s="1"/>
  <c r="E37" i="6"/>
  <c r="F37" i="1" s="1"/>
  <c r="E243" i="6"/>
  <c r="F244" i="1" s="1"/>
  <c r="E154" i="6"/>
  <c r="F154" i="1" s="1"/>
  <c r="E241" i="6"/>
  <c r="E271"/>
  <c r="F271" i="1" s="1"/>
  <c r="E121" i="6"/>
  <c r="F121" i="1" s="1"/>
  <c r="E93" i="6"/>
  <c r="F93" i="1" s="1"/>
  <c r="E229" i="6"/>
  <c r="F229" i="1" s="1"/>
  <c r="E253" i="6"/>
  <c r="F253" i="1" s="1"/>
  <c r="E39" i="6"/>
  <c r="F39" i="1" s="1"/>
  <c r="E678" i="6"/>
  <c r="F678" i="1" s="1"/>
  <c r="E388" i="6"/>
  <c r="F388" i="1" s="1"/>
  <c r="E66" i="6"/>
  <c r="F66" i="1" s="1"/>
  <c r="E786" i="6"/>
  <c r="F786" i="1" s="1"/>
  <c r="E422" i="6"/>
  <c r="F422" i="1" s="1"/>
  <c r="E135" i="6"/>
  <c r="F135" i="1" s="1"/>
  <c r="E544" i="6"/>
  <c r="F544" i="1" s="1"/>
  <c r="E421" i="6"/>
  <c r="F421" i="1" s="1"/>
  <c r="E938" i="6"/>
  <c r="F938" i="1" s="1"/>
  <c r="E226" i="6"/>
  <c r="F226" i="1" s="1"/>
  <c r="E734" i="6"/>
  <c r="F734" i="1" s="1"/>
  <c r="E498" i="6"/>
  <c r="F498" i="1" s="1"/>
  <c r="E642" i="6"/>
  <c r="F642" i="1" s="1"/>
  <c r="E36" i="6"/>
  <c r="F36" i="1" s="1"/>
  <c r="E167" i="6"/>
  <c r="F167" i="1" s="1"/>
  <c r="E190" i="6"/>
  <c r="F190" i="1" s="1"/>
  <c r="E512" i="6"/>
  <c r="F512" i="1" s="1"/>
  <c r="E586" i="6"/>
  <c r="F586" i="1" s="1"/>
  <c r="E540" i="6"/>
  <c r="F540" i="1" s="1"/>
  <c r="E532" i="6"/>
  <c r="F532" i="1" s="1"/>
  <c r="E74" i="6"/>
  <c r="F74" i="1" s="1"/>
  <c r="E518" i="6"/>
  <c r="F518" i="1" s="1"/>
  <c r="E184" i="6"/>
  <c r="F184" i="1" s="1"/>
  <c r="E824" i="6"/>
  <c r="F824" i="1" s="1"/>
  <c r="E748" i="6"/>
  <c r="F748" i="1" s="1"/>
  <c r="E610" i="6"/>
  <c r="F610" i="1" s="1"/>
  <c r="E622" i="6"/>
  <c r="F622" i="1" s="1"/>
  <c r="E409" i="6"/>
  <c r="F409" i="1" s="1"/>
  <c r="E684" i="6"/>
  <c r="F684" i="1" s="1"/>
  <c r="E698" i="6"/>
  <c r="F698" i="1" s="1"/>
  <c r="E328" i="6"/>
  <c r="F328" i="1" s="1"/>
  <c r="E341" i="6"/>
  <c r="F341" i="1" s="1"/>
  <c r="E541" i="6"/>
  <c r="F541" i="1" s="1"/>
  <c r="E494" i="6"/>
  <c r="F494" i="1" s="1"/>
  <c r="E720" i="6"/>
  <c r="F720" i="1" s="1"/>
  <c r="E416" i="6"/>
  <c r="F416" i="1" s="1"/>
  <c r="E638" i="6"/>
  <c r="F638" i="1" s="1"/>
  <c r="E288" i="6"/>
  <c r="F288" i="1" s="1"/>
  <c r="E676" i="6"/>
  <c r="F676" i="1" s="1"/>
  <c r="E760" i="6"/>
  <c r="F760" i="1" s="1"/>
  <c r="E934" i="6"/>
  <c r="F934" i="1" s="1"/>
  <c r="E12" i="6"/>
  <c r="F12" i="1" s="1"/>
  <c r="E514" i="6"/>
  <c r="F514" i="1" s="1"/>
  <c r="E496" i="6"/>
  <c r="F496" i="1" s="1"/>
  <c r="E798" i="6"/>
  <c r="F798" i="1" s="1"/>
  <c r="E389" i="6"/>
  <c r="F389" i="1" s="1"/>
  <c r="E446" i="6"/>
  <c r="F446" i="1" s="1"/>
  <c r="E680" i="6"/>
  <c r="F680" i="1" s="1"/>
  <c r="E964" i="6"/>
  <c r="F964" i="1" s="1"/>
  <c r="E736" i="6"/>
  <c r="F736" i="1" s="1"/>
  <c r="E1014" i="6"/>
  <c r="F1014" i="1" s="1"/>
  <c r="E950" i="6"/>
  <c r="F950" i="1" s="1"/>
  <c r="E930" i="6"/>
  <c r="F930" i="1" s="1"/>
  <c r="E1060" i="6"/>
  <c r="F1060" i="1" s="1"/>
  <c r="E685" i="6"/>
  <c r="F685" i="1" s="1"/>
  <c r="E664" i="6"/>
  <c r="F664" i="1" s="1"/>
  <c r="E994" i="6"/>
  <c r="F994" i="1" s="1"/>
  <c r="E560" i="6"/>
  <c r="F560" i="1" s="1"/>
  <c r="E604" i="6"/>
  <c r="F604" i="1" s="1"/>
  <c r="E1110" i="6"/>
  <c r="F1110" i="1" s="1"/>
  <c r="E1182" i="6"/>
  <c r="F1182" i="1" s="1"/>
  <c r="E1054" i="6"/>
  <c r="F1054" i="1" s="1"/>
  <c r="E427" i="6"/>
  <c r="F427" i="1" s="1"/>
  <c r="E1458" i="6"/>
  <c r="F1458" i="1" s="1"/>
  <c r="E984" i="6"/>
  <c r="F984" i="1" s="1"/>
  <c r="E1025" i="6"/>
  <c r="F1025" i="1" s="1"/>
  <c r="E481" i="6"/>
  <c r="F481" i="1" s="1"/>
  <c r="E700" i="6"/>
  <c r="F700" i="1" s="1"/>
  <c r="E1068" i="6"/>
  <c r="F1068" i="1" s="1"/>
  <c r="E1026" i="6"/>
  <c r="F1026" i="1" s="1"/>
  <c r="E922" i="6"/>
  <c r="F922" i="1" s="1"/>
  <c r="E383" i="6"/>
  <c r="F383" i="1" s="1"/>
  <c r="E1156" i="6"/>
  <c r="F1156" i="1" s="1"/>
  <c r="E1145" i="6"/>
  <c r="F1145" i="1" s="1"/>
  <c r="E635" i="6"/>
  <c r="F635" i="1" s="1"/>
  <c r="E850" i="6"/>
  <c r="F850" i="1" s="1"/>
  <c r="E877" i="6"/>
  <c r="F877" i="1" s="1"/>
  <c r="E1207" i="6"/>
  <c r="F1207" i="1" s="1"/>
  <c r="E1087" i="6"/>
  <c r="F1087" i="1" s="1"/>
  <c r="E1146" i="6"/>
  <c r="F1146" i="1" s="1"/>
  <c r="E1070" i="6"/>
  <c r="F1070" i="1" s="1"/>
  <c r="E787" i="6"/>
  <c r="F787" i="1" s="1"/>
  <c r="E854" i="6"/>
  <c r="F854" i="1" s="1"/>
  <c r="E947" i="6"/>
  <c r="F947" i="1" s="1"/>
  <c r="E883" i="6"/>
  <c r="F883" i="1" s="1"/>
  <c r="E157" i="6"/>
  <c r="F157" i="1" s="1"/>
  <c r="E40" i="6"/>
  <c r="F40" i="1" s="1"/>
  <c r="E64" i="6"/>
  <c r="F64" i="1" s="1"/>
  <c r="E123" i="6"/>
  <c r="F123" i="1" s="1"/>
  <c r="E122" i="6"/>
  <c r="F122" i="1" s="1"/>
  <c r="E131" i="6"/>
  <c r="F131" i="1" s="1"/>
  <c r="E202" i="6"/>
  <c r="F202" i="1" s="1"/>
  <c r="E98" i="6"/>
  <c r="F98" i="1" s="1"/>
  <c r="E125" i="6"/>
  <c r="F125" i="1" s="1"/>
  <c r="E191" i="6"/>
  <c r="F191" i="1" s="1"/>
  <c r="E448" i="6"/>
  <c r="F448" i="1" s="1"/>
  <c r="E181" i="6"/>
  <c r="F181" i="1" s="1"/>
  <c r="E358" i="6"/>
  <c r="F358" i="1" s="1"/>
  <c r="E78" i="6"/>
  <c r="F78" i="1" s="1"/>
  <c r="E103" i="6"/>
  <c r="F103" i="1" s="1"/>
  <c r="E474" i="6"/>
  <c r="F474" i="1" s="1"/>
  <c r="E450" i="6"/>
  <c r="F450" i="1" s="1"/>
  <c r="E114" i="6"/>
  <c r="F114" i="1" s="1"/>
  <c r="E173" i="6"/>
  <c r="F173" i="1" s="1"/>
  <c r="E534" i="6"/>
  <c r="F534" i="1" s="1"/>
  <c r="E41" i="6"/>
  <c r="F41" i="1" s="1"/>
  <c r="E69" i="6"/>
  <c r="F69" i="1" s="1"/>
  <c r="E149" i="6"/>
  <c r="F149" i="1" s="1"/>
  <c r="E554" i="6"/>
  <c r="F554" i="1" s="1"/>
  <c r="E31" i="6"/>
  <c r="F31" i="1" s="1"/>
  <c r="E340" i="6"/>
  <c r="F340" i="1" s="1"/>
  <c r="E568" i="6"/>
  <c r="F568" i="1" s="1"/>
  <c r="E538" i="6"/>
  <c r="F538" i="1" s="1"/>
  <c r="E398" i="6"/>
  <c r="F398" i="1" s="1"/>
  <c r="E107" i="6"/>
  <c r="F107" i="1" s="1"/>
  <c r="E662" i="6"/>
  <c r="F662" i="1" s="1"/>
  <c r="E289" i="6"/>
  <c r="F289" i="1" s="1"/>
  <c r="E273" i="6"/>
  <c r="F273" i="1" s="1"/>
  <c r="E620" i="6"/>
  <c r="F620" i="1" s="1"/>
  <c r="E598" i="6"/>
  <c r="F598" i="1" s="1"/>
  <c r="E428" i="6"/>
  <c r="F428" i="1" s="1"/>
  <c r="E490" i="6"/>
  <c r="F490" i="1" s="1"/>
  <c r="E509" i="6"/>
  <c r="F509" i="1" s="1"/>
  <c r="E558" i="6"/>
  <c r="F558" i="1" s="1"/>
  <c r="E706" i="6"/>
  <c r="F706" i="1" s="1"/>
  <c r="E285" i="6"/>
  <c r="F285" i="1" s="1"/>
  <c r="E958" i="6"/>
  <c r="F958" i="1" s="1"/>
  <c r="E1058" i="6"/>
  <c r="F1058" i="1" s="1"/>
  <c r="E108" i="6"/>
  <c r="F108" i="1" s="1"/>
  <c r="E570" i="6"/>
  <c r="F570" i="1" s="1"/>
  <c r="E502" i="6"/>
  <c r="F502" i="1" s="1"/>
  <c r="E606" i="6"/>
  <c r="F606" i="1" s="1"/>
  <c r="E145" i="6"/>
  <c r="F145" i="1" s="1"/>
  <c r="E73" i="6"/>
  <c r="F73" i="1" s="1"/>
  <c r="E569" i="6"/>
  <c r="F569" i="1" s="1"/>
  <c r="E592" i="6"/>
  <c r="F592" i="1" s="1"/>
  <c r="E564" i="6"/>
  <c r="F564" i="1" s="1"/>
  <c r="E458" i="6"/>
  <c r="F458" i="1" s="1"/>
  <c r="E486" i="6"/>
  <c r="F486" i="1" s="1"/>
  <c r="E545" i="6"/>
  <c r="F545" i="1" s="1"/>
  <c r="E584" i="6"/>
  <c r="F584" i="1" s="1"/>
  <c r="E386" i="6"/>
  <c r="F386" i="1" s="1"/>
  <c r="E1142" i="6"/>
  <c r="F1142" i="1" s="1"/>
  <c r="E1040" i="6"/>
  <c r="F1040" i="1" s="1"/>
  <c r="E1094" i="6"/>
  <c r="F1094" i="1" s="1"/>
  <c r="E924" i="6"/>
  <c r="F924" i="1" s="1"/>
  <c r="E452" i="6"/>
  <c r="F452" i="1" s="1"/>
  <c r="E420" i="6"/>
  <c r="F420" i="1" s="1"/>
  <c r="E487" i="6"/>
  <c r="F487" i="1" s="1"/>
  <c r="E954" i="6"/>
  <c r="F954" i="1" s="1"/>
  <c r="E443" i="6"/>
  <c r="F443" i="1" s="1"/>
  <c r="E714" i="6"/>
  <c r="F714" i="1" s="1"/>
  <c r="E809" i="6"/>
  <c r="F809" i="1" s="1"/>
  <c r="E395" i="6"/>
  <c r="F395" i="1" s="1"/>
  <c r="E522" i="6"/>
  <c r="F522" i="1" s="1"/>
  <c r="E942" i="6"/>
  <c r="F942" i="1" s="1"/>
  <c r="E808" i="6"/>
  <c r="F808" i="1" s="1"/>
  <c r="E1098" i="6"/>
  <c r="F1098" i="1" s="1"/>
  <c r="E550" i="6"/>
  <c r="F550" i="1" s="1"/>
  <c r="E506" i="6"/>
  <c r="F506" i="1" s="1"/>
  <c r="E960" i="6"/>
  <c r="F960" i="1" s="1"/>
  <c r="E653" i="6"/>
  <c r="F653" i="1" s="1"/>
  <c r="E650" i="6"/>
  <c r="F650" i="1" s="1"/>
  <c r="E694" i="6"/>
  <c r="F694" i="1" s="1"/>
  <c r="E815" i="6"/>
  <c r="F815" i="1" s="1"/>
  <c r="E449" i="6"/>
  <c r="F449" i="1" s="1"/>
  <c r="E1008" i="6"/>
  <c r="F1008" i="1" s="1"/>
  <c r="E412" i="6"/>
  <c r="F412" i="1" s="1"/>
  <c r="E1046" i="6"/>
  <c r="F1046" i="1" s="1"/>
  <c r="E772" i="6"/>
  <c r="F772" i="1" s="1"/>
  <c r="E898" i="6"/>
  <c r="F898" i="1" s="1"/>
  <c r="E359" i="6"/>
  <c r="F359" i="1" s="1"/>
  <c r="E433" i="6"/>
  <c r="F433" i="1" s="1"/>
  <c r="E631" i="6"/>
  <c r="F631" i="1" s="1"/>
  <c r="E415" i="6"/>
  <c r="F415" i="1" s="1"/>
  <c r="E912" i="6"/>
  <c r="F912" i="1" s="1"/>
  <c r="E799" i="6"/>
  <c r="F799" i="1" s="1"/>
  <c r="E1105" i="6"/>
  <c r="F1105" i="1" s="1"/>
  <c r="E1402" i="6"/>
  <c r="F1402" i="1" s="1"/>
  <c r="E1057" i="6"/>
  <c r="F1057" i="1" s="1"/>
  <c r="E782" i="6"/>
  <c r="F782" i="1" s="1"/>
  <c r="E996" i="6"/>
  <c r="F996" i="1" s="1"/>
  <c r="E1188" i="6"/>
  <c r="F1188" i="1" s="1"/>
  <c r="E940" i="6"/>
  <c r="F940" i="1" s="1"/>
  <c r="E1194" i="6"/>
  <c r="F1194" i="1" s="1"/>
  <c r="E1284" i="6"/>
  <c r="F1284" i="1" s="1"/>
  <c r="E1483" i="6"/>
  <c r="F1483" i="1" s="1"/>
  <c r="E840" i="6"/>
  <c r="F840" i="1" s="1"/>
  <c r="E1178" i="6"/>
  <c r="F1178" i="1" s="1"/>
  <c r="K10" i="6"/>
  <c r="K11" s="1"/>
  <c r="K12" s="1"/>
  <c r="K13" s="1"/>
  <c r="E485"/>
  <c r="F485" i="1" s="1"/>
  <c r="E556" i="6"/>
  <c r="F556" i="1" s="1"/>
  <c r="E692" i="6"/>
  <c r="F692" i="1" s="1"/>
  <c r="E528" i="6"/>
  <c r="F528" i="1" s="1"/>
  <c r="E456" i="6"/>
  <c r="F456" i="1" s="1"/>
  <c r="E430" i="6"/>
  <c r="F430" i="1" s="1"/>
  <c r="E384" i="6"/>
  <c r="F384" i="1" s="1"/>
  <c r="E670" i="6"/>
  <c r="F670" i="1" s="1"/>
  <c r="E666" i="6"/>
  <c r="F666" i="1" s="1"/>
  <c r="E462" i="6"/>
  <c r="F462" i="1" s="1"/>
  <c r="E1056" i="6"/>
  <c r="F1056" i="1" s="1"/>
  <c r="E385" i="6"/>
  <c r="F385" i="1" s="1"/>
  <c r="E408" i="6"/>
  <c r="F408" i="1" s="1"/>
  <c r="E497" i="6"/>
  <c r="F497" i="1" s="1"/>
  <c r="E1150" i="6"/>
  <c r="F1150" i="1" s="1"/>
  <c r="E439" i="6"/>
  <c r="F439" i="1" s="1"/>
  <c r="E862" i="6"/>
  <c r="F862" i="1" s="1"/>
  <c r="E833" i="6"/>
  <c r="F833" i="1" s="1"/>
  <c r="E1126" i="6"/>
  <c r="F1126" i="1" s="1"/>
  <c r="E816" i="6"/>
  <c r="F816" i="1" s="1"/>
  <c r="E944" i="6"/>
  <c r="F944" i="1" s="1"/>
  <c r="E232" i="6"/>
  <c r="F232" i="1" s="1"/>
  <c r="E904" i="6"/>
  <c r="F904" i="1" s="1"/>
  <c r="E998" i="6"/>
  <c r="F998" i="1" s="1"/>
  <c r="E990" i="6"/>
  <c r="F990" i="1" s="1"/>
  <c r="E580" i="6"/>
  <c r="F580" i="1" s="1"/>
  <c r="E1160" i="6"/>
  <c r="F1160" i="1" s="1"/>
  <c r="E337" i="6"/>
  <c r="F337" i="1" s="1"/>
  <c r="E1038" i="6"/>
  <c r="F1038" i="1" s="1"/>
  <c r="E1162" i="6"/>
  <c r="F1162" i="1" s="1"/>
  <c r="E185" i="6"/>
  <c r="F185" i="1" s="1"/>
  <c r="E182" i="6"/>
  <c r="F182" i="1" s="1"/>
  <c r="E844" i="6"/>
  <c r="F844" i="1" s="1"/>
  <c r="E797" i="6"/>
  <c r="F797" i="1" s="1"/>
  <c r="E671" i="6"/>
  <c r="F671" i="1" s="1"/>
  <c r="E1177" i="6"/>
  <c r="F1177" i="1" s="1"/>
  <c r="E649" i="6"/>
  <c r="F649" i="1" s="1"/>
  <c r="E1148" i="6"/>
  <c r="F1148" i="1" s="1"/>
  <c r="E1111" i="6"/>
  <c r="F1111" i="1" s="1"/>
  <c r="E1024" i="6"/>
  <c r="F1024" i="1" s="1"/>
  <c r="E977" i="6"/>
  <c r="F977" i="1" s="1"/>
  <c r="E1012" i="6"/>
  <c r="F1012" i="1" s="1"/>
  <c r="E1153" i="6"/>
  <c r="F1153" i="1" s="1"/>
  <c r="E794" i="6"/>
  <c r="F794" i="1" s="1"/>
  <c r="E899" i="6"/>
  <c r="F899" i="1" s="1"/>
  <c r="E1298" i="6"/>
  <c r="F1298" i="1" s="1"/>
  <c r="E1140" i="6"/>
  <c r="F1140" i="1" s="1"/>
  <c r="E913" i="6"/>
  <c r="F913" i="1" s="1"/>
  <c r="E1088" i="6"/>
  <c r="F1088" i="1" s="1"/>
  <c r="E661" i="6"/>
  <c r="F661" i="1" s="1"/>
  <c r="E1410" i="6"/>
  <c r="F1410" i="1" s="1"/>
  <c r="E60" i="6"/>
  <c r="F60" i="1" s="1"/>
  <c r="H14" i="6"/>
  <c r="H15" s="1"/>
  <c r="H16" s="1"/>
  <c r="E482"/>
  <c r="F482" i="1" s="1"/>
  <c r="E217" i="6"/>
  <c r="F217" i="1" s="1"/>
  <c r="E166" i="6"/>
  <c r="F166" i="1" s="1"/>
  <c r="E25" i="6"/>
  <c r="F25" i="1" s="1"/>
  <c r="E251" i="6"/>
  <c r="F251" i="1" s="1"/>
  <c r="E176" i="6"/>
  <c r="F176" i="1" s="1"/>
  <c r="E432" i="6"/>
  <c r="F432" i="1" s="1"/>
  <c r="E14" i="6"/>
  <c r="F14" i="1" s="1"/>
  <c r="E574" i="6"/>
  <c r="F574" i="1" s="1"/>
  <c r="E589" i="6"/>
  <c r="F589" i="1" s="1"/>
  <c r="E436" i="6"/>
  <c r="F436" i="1" s="1"/>
  <c r="E454" i="6"/>
  <c r="F454" i="1" s="1"/>
  <c r="E87" i="6"/>
  <c r="F87" i="1" s="1"/>
  <c r="E24" i="6"/>
  <c r="F24" i="1" s="1"/>
  <c r="E146" i="6"/>
  <c r="F146" i="1" s="1"/>
  <c r="E920" i="6"/>
  <c r="F920" i="1" s="1"/>
  <c r="E34" i="6"/>
  <c r="F34" i="1" s="1"/>
  <c r="E48" i="6"/>
  <c r="F48" i="1" s="1"/>
  <c r="E126" i="6"/>
  <c r="F126" i="1" s="1"/>
  <c r="E19" i="6"/>
  <c r="F19" i="1" s="1"/>
  <c r="E170" i="6"/>
  <c r="F170" i="1" s="1"/>
  <c r="E70" i="6"/>
  <c r="F70" i="1" s="1"/>
  <c r="E134" i="6"/>
  <c r="F134" i="1" s="1"/>
  <c r="E20" i="6"/>
  <c r="F20" i="1" s="1"/>
  <c r="E56" i="6"/>
  <c r="F56" i="1" s="1"/>
  <c r="E163" i="6"/>
  <c r="F163" i="1" s="1"/>
  <c r="E161" i="6"/>
  <c r="F161" i="1" s="1"/>
  <c r="E104" i="6"/>
  <c r="F104" i="1" s="1"/>
  <c r="E117" i="6"/>
  <c r="F117" i="1" s="1"/>
  <c r="E578" i="6"/>
  <c r="F578" i="1" s="1"/>
  <c r="E437" i="6"/>
  <c r="F437" i="1" s="1"/>
  <c r="E199" i="6"/>
  <c r="F199" i="1" s="1"/>
  <c r="E660" i="6"/>
  <c r="F660" i="1" s="1"/>
  <c r="E612" i="6"/>
  <c r="F612" i="1" s="1"/>
  <c r="E194" i="6"/>
  <c r="F194" i="1" s="1"/>
  <c r="E22" i="6"/>
  <c r="F22" i="1" s="1"/>
  <c r="E294" i="6"/>
  <c r="F294" i="1" s="1"/>
  <c r="E344" i="6"/>
  <c r="F344" i="1" s="1"/>
  <c r="E557" i="6"/>
  <c r="F557" i="1" s="1"/>
  <c r="E756" i="6"/>
  <c r="F756" i="1" s="1"/>
  <c r="E219" i="6"/>
  <c r="F219" i="1" s="1"/>
  <c r="E565" i="6"/>
  <c r="F565" i="1" s="1"/>
  <c r="E472" i="6"/>
  <c r="F472" i="1" s="1"/>
  <c r="E396" i="6"/>
  <c r="F396" i="1" s="1"/>
  <c r="E274" i="6"/>
  <c r="F274" i="1" s="1"/>
  <c r="E762" i="6"/>
  <c r="F762" i="1" s="1"/>
  <c r="E636" i="6"/>
  <c r="F636" i="1" s="1"/>
  <c r="E788" i="6"/>
  <c r="F788" i="1" s="1"/>
  <c r="E223" i="6"/>
  <c r="F223" i="1" s="1"/>
  <c r="E468" i="6"/>
  <c r="F468" i="1" s="1"/>
  <c r="E521" i="6"/>
  <c r="F521" i="1" s="1"/>
  <c r="E47" i="6"/>
  <c r="F47" i="1" s="1"/>
  <c r="E548" i="6"/>
  <c r="F548" i="1" s="1"/>
  <c r="E83" i="6"/>
  <c r="F83" i="1" s="1"/>
  <c r="E21" i="6"/>
  <c r="F21" i="1" s="1"/>
  <c r="E493" i="6"/>
  <c r="F493" i="1" s="1"/>
  <c r="E908" i="6"/>
  <c r="F908" i="1" s="1"/>
  <c r="E566" i="6"/>
  <c r="F566" i="1" s="1"/>
  <c r="E23" i="6"/>
  <c r="F23" i="1" s="1"/>
  <c r="E722" i="6"/>
  <c r="F722" i="1" s="1"/>
  <c r="E286" i="6"/>
  <c r="F286" i="1" s="1"/>
  <c r="E784" i="6"/>
  <c r="F784" i="1" s="1"/>
  <c r="E1048" i="6"/>
  <c r="F1048" i="1" s="1"/>
  <c r="E160" i="6"/>
  <c r="F160" i="1" s="1"/>
  <c r="E278" i="6"/>
  <c r="F278" i="1" s="1"/>
  <c r="E768" i="6"/>
  <c r="F768" i="1" s="1"/>
  <c r="E712" i="6"/>
  <c r="F712" i="1" s="1"/>
  <c r="E500" i="6"/>
  <c r="F500" i="1" s="1"/>
  <c r="E329" i="6"/>
  <c r="F329" i="1" s="1"/>
  <c r="E1158" i="6"/>
  <c r="F1158" i="1" s="1"/>
  <c r="E169" i="6"/>
  <c r="F169" i="1" s="1"/>
  <c r="E256" i="6"/>
  <c r="F256" i="1" s="1"/>
  <c r="E267" i="6"/>
  <c r="F267" i="1" s="1"/>
  <c r="E461" i="6"/>
  <c r="F461" i="1" s="1"/>
  <c r="E754" i="6"/>
  <c r="F754" i="1" s="1"/>
  <c r="E1086" i="6"/>
  <c r="F1086" i="1" s="1"/>
  <c r="E876" i="6"/>
  <c r="F876" i="1" s="1"/>
  <c r="E503" i="6"/>
  <c r="F503" i="1" s="1"/>
  <c r="E978" i="6"/>
  <c r="F978" i="1" s="1"/>
  <c r="E572" i="6"/>
  <c r="F572" i="1" s="1"/>
  <c r="E463" i="6"/>
  <c r="F463" i="1" s="1"/>
  <c r="E1075" i="6"/>
  <c r="F1075" i="1" s="1"/>
  <c r="E655" i="6"/>
  <c r="F655" i="1" s="1"/>
  <c r="E688" i="6"/>
  <c r="F688" i="1" s="1"/>
  <c r="E624" i="6"/>
  <c r="F624" i="1" s="1"/>
  <c r="E616" i="6"/>
  <c r="F616" i="1" s="1"/>
  <c r="E7" i="6"/>
  <c r="F7" i="1" s="1"/>
  <c r="E830" i="6"/>
  <c r="F830" i="1" s="1"/>
  <c r="E588" i="6"/>
  <c r="F588" i="1" s="1"/>
  <c r="E929" i="6"/>
  <c r="F929" i="1" s="1"/>
  <c r="E742" i="6"/>
  <c r="F742" i="1" s="1"/>
  <c r="E1090" i="6"/>
  <c r="F1090" i="1" s="1"/>
  <c r="E200" i="6"/>
  <c r="F200" i="1" s="1"/>
  <c r="E640" i="6"/>
  <c r="F640" i="1" s="1"/>
  <c r="E158" i="6"/>
  <c r="F158" i="1" s="1"/>
  <c r="E425" i="6"/>
  <c r="F425" i="1" s="1"/>
  <c r="E508" i="6"/>
  <c r="F508" i="1" s="1"/>
  <c r="E881" i="6"/>
  <c r="F881" i="1" s="1"/>
  <c r="E1052" i="6"/>
  <c r="F1052" i="1" s="1"/>
  <c r="E906" i="6"/>
  <c r="F906" i="1" s="1"/>
  <c r="E1231" i="6"/>
  <c r="F1231" i="1" s="1"/>
  <c r="E834" i="6"/>
  <c r="F834" i="1" s="1"/>
  <c r="E1181" i="6"/>
  <c r="F1181" i="1" s="1"/>
  <c r="E1465" i="6"/>
  <c r="F1465" i="1" s="1"/>
  <c r="E1306" i="6"/>
  <c r="F1306" i="1" s="1"/>
  <c r="E1154" i="6"/>
  <c r="F1154" i="1" s="1"/>
  <c r="E281" i="6"/>
  <c r="F281" i="1" s="1"/>
  <c r="E143" i="6"/>
  <c r="F143" i="1" s="1"/>
  <c r="E488" i="6"/>
  <c r="F488" i="1" s="1"/>
  <c r="E986" i="6"/>
  <c r="F986" i="1" s="1"/>
  <c r="E392" i="6"/>
  <c r="F392" i="1" s="1"/>
  <c r="E476" i="6"/>
  <c r="F476" i="1" s="1"/>
  <c r="E524" i="6"/>
  <c r="F524" i="1" s="1"/>
  <c r="E628" i="6"/>
  <c r="F628" i="1" s="1"/>
  <c r="E618" i="6"/>
  <c r="F618" i="1" s="1"/>
  <c r="E732" i="6"/>
  <c r="F732" i="1" s="1"/>
  <c r="E26" i="6"/>
  <c r="F26" i="1" s="1"/>
  <c r="E179" i="6"/>
  <c r="F179" i="1" s="1"/>
  <c r="E366" i="6"/>
  <c r="F366" i="1" s="1"/>
  <c r="E306" i="6"/>
  <c r="F306" i="1" s="1"/>
  <c r="E75" i="6"/>
  <c r="F75" i="1" s="1"/>
  <c r="E29" i="6"/>
  <c r="F29" i="1" s="1"/>
  <c r="E205" i="6"/>
  <c r="F205" i="1" s="1"/>
  <c r="E235" i="6"/>
  <c r="F235" i="1" s="1"/>
  <c r="E155" i="6"/>
  <c r="F155" i="1" s="1"/>
  <c r="E59" i="6"/>
  <c r="F59" i="1" s="1"/>
  <c r="E298" i="6"/>
  <c r="F298" i="1" s="1"/>
  <c r="E466" i="6"/>
  <c r="F466" i="1" s="1"/>
  <c r="E802" i="6"/>
  <c r="F802" i="1" s="1"/>
  <c r="E654" i="6"/>
  <c r="F654" i="1" s="1"/>
  <c r="E238" i="6"/>
  <c r="F238" i="1" s="1"/>
  <c r="E804" i="6"/>
  <c r="F804" i="1" s="1"/>
  <c r="E682" i="6"/>
  <c r="F682" i="1" s="1"/>
  <c r="E434" i="6"/>
  <c r="F434" i="1" s="1"/>
  <c r="E738" i="6"/>
  <c r="F738" i="1" s="1"/>
  <c r="E27" i="6"/>
  <c r="F27" i="1" s="1"/>
  <c r="E356" i="6"/>
  <c r="F356" i="1" s="1"/>
  <c r="E492" i="6"/>
  <c r="F492" i="1" s="1"/>
  <c r="E520" i="6"/>
  <c r="F520" i="1" s="1"/>
  <c r="E8" i="6"/>
  <c r="F8" i="1" s="1"/>
  <c r="E812" i="6"/>
  <c r="F812" i="1" s="1"/>
  <c r="E242" i="6"/>
  <c r="F243" i="1" s="1"/>
  <c r="E552" i="6"/>
  <c r="F552" i="1" s="1"/>
  <c r="E227" i="6"/>
  <c r="F227" i="1" s="1"/>
  <c r="E30" i="6"/>
  <c r="F30" i="1" s="1"/>
  <c r="E480" i="6"/>
  <c r="F480" i="1" s="1"/>
  <c r="E634" i="6"/>
  <c r="F634" i="1" s="1"/>
  <c r="E1104" i="6"/>
  <c r="F1104" i="1" s="1"/>
  <c r="E353" i="6"/>
  <c r="F353" i="1" s="1"/>
  <c r="E674" i="6"/>
  <c r="F674" i="1" s="1"/>
  <c r="E444" i="6"/>
  <c r="F444" i="1" s="1"/>
  <c r="E118" i="6"/>
  <c r="F118" i="1" s="1"/>
  <c r="E708" i="6"/>
  <c r="F708" i="1" s="1"/>
  <c r="E510" i="6"/>
  <c r="F510" i="1" s="1"/>
  <c r="E646" i="6"/>
  <c r="F646" i="1" s="1"/>
  <c r="E546" i="6"/>
  <c r="F546" i="1" s="1"/>
  <c r="E582" i="6"/>
  <c r="F582" i="1" s="1"/>
  <c r="E413" i="6"/>
  <c r="F413" i="1" s="1"/>
  <c r="E460" i="6"/>
  <c r="F460" i="1" s="1"/>
  <c r="E1020" i="6"/>
  <c r="F1020" i="1" s="1"/>
  <c r="E516" i="6"/>
  <c r="F516" i="1" s="1"/>
  <c r="E484" i="6"/>
  <c r="F484" i="1" s="1"/>
  <c r="E440" i="6"/>
  <c r="F440" i="1" s="1"/>
  <c r="E530" i="6"/>
  <c r="F530" i="1" s="1"/>
  <c r="E478" i="6"/>
  <c r="F478" i="1" s="1"/>
  <c r="E1050" i="6"/>
  <c r="F1050" i="1" s="1"/>
  <c r="E542" i="6"/>
  <c r="F542" i="1" s="1"/>
  <c r="E796" i="6"/>
  <c r="F796" i="1" s="1"/>
  <c r="E780" i="6"/>
  <c r="F780" i="1" s="1"/>
  <c r="E764" i="6"/>
  <c r="F764" i="1" s="1"/>
  <c r="E724" i="6"/>
  <c r="F724" i="1" s="1"/>
  <c r="E1030" i="6"/>
  <c r="F1030" i="1" s="1"/>
  <c r="E826" i="6"/>
  <c r="F826" i="1" s="1"/>
  <c r="E164" i="6"/>
  <c r="F164" i="1" s="1"/>
  <c r="E1196" i="6"/>
  <c r="F1196" i="1" s="1"/>
  <c r="E935" i="6"/>
  <c r="F935" i="1" s="1"/>
  <c r="E576" i="6"/>
  <c r="F576" i="1" s="1"/>
  <c r="E445" i="6"/>
  <c r="F445" i="1" s="1"/>
  <c r="E577" i="6"/>
  <c r="F577" i="1" s="1"/>
  <c r="E656" i="6"/>
  <c r="F656" i="1" s="1"/>
  <c r="E455" i="6"/>
  <c r="F455" i="1" s="1"/>
  <c r="E932" i="6"/>
  <c r="F932" i="1" s="1"/>
  <c r="E914" i="6"/>
  <c r="F914" i="1" s="1"/>
  <c r="E1062" i="6"/>
  <c r="F1062" i="1" s="1"/>
  <c r="E658" i="6"/>
  <c r="F658" i="1" s="1"/>
  <c r="E1531" i="6"/>
  <c r="F1531" i="1" s="1"/>
  <c r="E972" i="6"/>
  <c r="F972" i="1" s="1"/>
  <c r="E716" i="6"/>
  <c r="F716" i="1" s="1"/>
  <c r="E781" i="6"/>
  <c r="F781" i="1" s="1"/>
  <c r="E806" i="6"/>
  <c r="F806" i="1" s="1"/>
  <c r="E470" i="6"/>
  <c r="F470" i="1" s="1"/>
  <c r="E414" i="6"/>
  <c r="F414" i="1" s="1"/>
  <c r="E743" i="6"/>
  <c r="F743" i="1" s="1"/>
  <c r="E979" i="6"/>
  <c r="F979" i="1" s="1"/>
  <c r="E559" i="6"/>
  <c r="F559" i="1" s="1"/>
  <c r="E719" i="6"/>
  <c r="F719" i="1" s="1"/>
  <c r="E600" i="6"/>
  <c r="F600" i="1" s="1"/>
  <c r="E918" i="6"/>
  <c r="F918" i="1" s="1"/>
  <c r="E629" i="6"/>
  <c r="F629" i="1" s="1"/>
  <c r="E1186" i="6"/>
  <c r="F1186" i="1" s="1"/>
  <c r="E1114" i="6"/>
  <c r="F1114" i="1" s="1"/>
  <c r="E1022" i="6"/>
  <c r="F1022" i="1" s="1"/>
  <c r="E511" i="6"/>
  <c r="F511" i="1" s="1"/>
  <c r="E1427" i="6"/>
  <c r="F1427" i="1" s="1"/>
  <c r="E1122" i="6"/>
  <c r="F1122" i="1" s="1"/>
  <c r="E1313" i="6"/>
  <c r="F1313" i="1" s="1"/>
  <c r="E1166" i="6"/>
  <c r="F1166" i="1" s="1"/>
  <c r="E1180" i="6"/>
  <c r="F1180" i="1" s="1"/>
  <c r="E112" i="6"/>
  <c r="F112" i="1" s="1"/>
  <c r="E221" i="6"/>
  <c r="F221" i="1" s="1"/>
  <c r="E142" i="6"/>
  <c r="F142" i="1" s="1"/>
  <c r="E101" i="6"/>
  <c r="F101" i="1" s="1"/>
  <c r="E690" i="6"/>
  <c r="F690" i="1" s="1"/>
  <c r="E526" i="6"/>
  <c r="F526" i="1" s="1"/>
  <c r="E13" i="6"/>
  <c r="F13" i="1" s="1"/>
  <c r="E308" i="6"/>
  <c r="F308" i="1" s="1"/>
  <c r="E136" i="6"/>
  <c r="F136" i="1" s="1"/>
  <c r="E35" i="6"/>
  <c r="F35" i="1" s="1"/>
  <c r="E138" i="6"/>
  <c r="F138" i="1" s="1"/>
  <c r="E382" i="6"/>
  <c r="F382" i="1" s="1"/>
  <c r="E322" i="6"/>
  <c r="F322" i="1" s="1"/>
  <c r="E178" i="6"/>
  <c r="F178" i="1" s="1"/>
  <c r="E151" i="6"/>
  <c r="F151" i="1" s="1"/>
  <c r="E63" i="6"/>
  <c r="F63" i="1" s="1"/>
  <c r="E230" i="6"/>
  <c r="F230" i="1" s="1"/>
  <c r="E726" i="6"/>
  <c r="F726" i="1" s="1"/>
  <c r="E231" i="6"/>
  <c r="F231" i="1" s="1"/>
  <c r="E410" i="6"/>
  <c r="F410" i="1" s="1"/>
  <c r="E594" i="6"/>
  <c r="F594" i="1" s="1"/>
  <c r="E457" i="6"/>
  <c r="F457" i="1" s="1"/>
  <c r="E77" i="6"/>
  <c r="F77" i="1" s="1"/>
  <c r="E234" i="6"/>
  <c r="F234" i="1" s="1"/>
  <c r="E442" i="6"/>
  <c r="F442" i="1" s="1"/>
  <c r="E96" i="6"/>
  <c r="F96" i="1" s="1"/>
  <c r="E533" i="6"/>
  <c r="F533" i="1" s="1"/>
  <c r="E581" i="6"/>
  <c r="F581" i="1" s="1"/>
  <c r="E630" i="6"/>
  <c r="F630" i="1" s="1"/>
  <c r="E438" i="6"/>
  <c r="F438" i="1" s="1"/>
  <c r="E822" i="6"/>
  <c r="F822" i="1" s="1"/>
  <c r="E596" i="6"/>
  <c r="F596" i="1" s="1"/>
  <c r="E193" i="6"/>
  <c r="F193" i="1" s="1"/>
  <c r="E245" i="6"/>
  <c r="E718"/>
  <c r="F718" i="1" s="1"/>
  <c r="E418" i="6"/>
  <c r="F418" i="1" s="1"/>
  <c r="E426" i="6"/>
  <c r="F426" i="1" s="1"/>
  <c r="E702" i="6"/>
  <c r="F702" i="1" s="1"/>
  <c r="E333" i="6"/>
  <c r="F333" i="1" s="1"/>
  <c r="E86" i="6"/>
  <c r="F86" i="1" s="1"/>
  <c r="E536" i="6"/>
  <c r="F536" i="1" s="1"/>
  <c r="E1134" i="6"/>
  <c r="F1134" i="1" s="1"/>
  <c r="E139" i="6"/>
  <c r="F139" i="1" s="1"/>
  <c r="E686" i="6"/>
  <c r="F686" i="1" s="1"/>
  <c r="E464" i="6"/>
  <c r="F464" i="1" s="1"/>
  <c r="E814" i="6"/>
  <c r="F814" i="1" s="1"/>
  <c r="E504" i="6"/>
  <c r="F504" i="1" s="1"/>
  <c r="E590" i="6"/>
  <c r="F590" i="1" s="1"/>
  <c r="E517" i="6"/>
  <c r="F517" i="1" s="1"/>
  <c r="E562" i="6"/>
  <c r="F562" i="1" s="1"/>
  <c r="E381" i="6"/>
  <c r="F381" i="1" s="1"/>
  <c r="E361" i="6"/>
  <c r="F361" i="1" s="1"/>
  <c r="E626" i="6"/>
  <c r="F626" i="1" s="1"/>
  <c r="E766" i="6"/>
  <c r="F766" i="1" s="1"/>
  <c r="E810" i="6"/>
  <c r="F810" i="1" s="1"/>
  <c r="E751" i="6"/>
  <c r="F751" i="1" s="1"/>
  <c r="E770" i="6"/>
  <c r="F770" i="1" s="1"/>
  <c r="E248" i="6"/>
  <c r="F248" i="1" s="1"/>
  <c r="E818" i="6"/>
  <c r="F818" i="1" s="1"/>
  <c r="E1082" i="6"/>
  <c r="F1082" i="1" s="1"/>
  <c r="E672" i="6"/>
  <c r="F672" i="1" s="1"/>
  <c r="E936" i="6"/>
  <c r="F936" i="1" s="1"/>
  <c r="E966" i="6"/>
  <c r="F966" i="1" s="1"/>
  <c r="E644" i="6"/>
  <c r="F644" i="1" s="1"/>
  <c r="E1106" i="6"/>
  <c r="F1106" i="1" s="1"/>
  <c r="E928" i="6"/>
  <c r="F928" i="1" s="1"/>
  <c r="E1096" i="6"/>
  <c r="F1096" i="1" s="1"/>
  <c r="E828" i="6"/>
  <c r="F828" i="1" s="1"/>
  <c r="E617" i="6"/>
  <c r="F617" i="1" s="1"/>
  <c r="E856" i="6"/>
  <c r="F856" i="1" s="1"/>
  <c r="E152" i="6"/>
  <c r="F152" i="1" s="1"/>
  <c r="E750" i="6"/>
  <c r="F750" i="1" s="1"/>
  <c r="E1168" i="6"/>
  <c r="F1168" i="1" s="1"/>
  <c r="E1116" i="6"/>
  <c r="F1116" i="1" s="1"/>
  <c r="E424" i="6"/>
  <c r="F424" i="1" s="1"/>
  <c r="E593" i="6"/>
  <c r="F593" i="1" s="1"/>
  <c r="E204" i="6"/>
  <c r="F204" i="1" s="1"/>
  <c r="E946" i="6"/>
  <c r="F946" i="1" s="1"/>
  <c r="E1164" i="6"/>
  <c r="F1164" i="1" s="1"/>
  <c r="E740" i="6"/>
  <c r="F740" i="1" s="1"/>
  <c r="E776" i="6"/>
  <c r="F776" i="1" s="1"/>
  <c r="E992" i="6"/>
  <c r="F992" i="1" s="1"/>
  <c r="E303" i="6"/>
  <c r="F303" i="1" s="1"/>
  <c r="E970" i="6"/>
  <c r="F970" i="1" s="1"/>
  <c r="E752" i="6"/>
  <c r="F752" i="1" s="1"/>
  <c r="E1152" i="6"/>
  <c r="F1152" i="1" s="1"/>
  <c r="E132" i="6"/>
  <c r="F132" i="1" s="1"/>
  <c r="E172" i="6"/>
  <c r="F172" i="1" s="1"/>
  <c r="E1354" i="6"/>
  <c r="F1354" i="1" s="1"/>
  <c r="E758" i="6"/>
  <c r="F758" i="1" s="1"/>
  <c r="E868" i="6"/>
  <c r="F868" i="1" s="1"/>
  <c r="E469" i="6"/>
  <c r="F469" i="1" s="1"/>
  <c r="E553" i="6"/>
  <c r="F553" i="1" s="1"/>
  <c r="E1112" i="6"/>
  <c r="F1112" i="1" s="1"/>
  <c r="E228" i="6"/>
  <c r="F228" i="1" s="1"/>
  <c r="E668" i="6"/>
  <c r="F668" i="1" s="1"/>
  <c r="E679" i="6"/>
  <c r="F679" i="1" s="1"/>
  <c r="E1015" i="6"/>
  <c r="F1015" i="1" s="1"/>
  <c r="E84" i="6"/>
  <c r="F84" i="1" s="1"/>
  <c r="E846" i="6"/>
  <c r="F846" i="1" s="1"/>
  <c r="E870" i="6"/>
  <c r="F870" i="1" s="1"/>
  <c r="E623" i="6"/>
  <c r="F623" i="1" s="1"/>
  <c r="E608" i="6"/>
  <c r="F608" i="1" s="1"/>
  <c r="E1138" i="6"/>
  <c r="F1138" i="1" s="1"/>
  <c r="E1172" i="6"/>
  <c r="F1172" i="1" s="1"/>
  <c r="E419" i="6"/>
  <c r="F419" i="1" s="1"/>
  <c r="E839" i="6"/>
  <c r="F839" i="1" s="1"/>
  <c r="E379" i="6"/>
  <c r="F379" i="1" s="1"/>
  <c r="E767" i="6"/>
  <c r="F767" i="1" s="1"/>
  <c r="E1450" i="6"/>
  <c r="F1450" i="1" s="1"/>
  <c r="E451" i="6"/>
  <c r="F451" i="1" s="1"/>
  <c r="E619" i="6"/>
  <c r="F619" i="1" s="1"/>
  <c r="E961" i="6"/>
  <c r="F961" i="1" s="1"/>
  <c r="E1108" i="6"/>
  <c r="F1108" i="1" s="1"/>
  <c r="E888" i="6"/>
  <c r="F888" i="1" s="1"/>
  <c r="E773" i="6"/>
  <c r="F773" i="1" s="1"/>
  <c r="E1190" i="6"/>
  <c r="F1190" i="1" s="1"/>
  <c r="E775" i="6"/>
  <c r="F775" i="1" s="1"/>
  <c r="E757" i="6"/>
  <c r="F757" i="1" s="1"/>
  <c r="E910" i="6"/>
  <c r="F910" i="1" s="1"/>
  <c r="E926" i="6"/>
  <c r="F926" i="1" s="1"/>
  <c r="E778" i="6"/>
  <c r="F778" i="1" s="1"/>
  <c r="E1266" i="6"/>
  <c r="F1266" i="1" s="1"/>
  <c r="E475" i="6"/>
  <c r="F475" i="1" s="1"/>
  <c r="E790" i="6"/>
  <c r="F790" i="1" s="1"/>
  <c r="E823" i="6"/>
  <c r="F823" i="1" s="1"/>
  <c r="E1250" i="6"/>
  <c r="F1250" i="1" s="1"/>
  <c r="E886" i="6"/>
  <c r="F886" i="1" s="1"/>
  <c r="E397" i="6"/>
  <c r="F397" i="1" s="1"/>
  <c r="E1004" i="6"/>
  <c r="F1004" i="1" s="1"/>
  <c r="E1042" i="6"/>
  <c r="F1042" i="1" s="1"/>
  <c r="E575" i="6"/>
  <c r="F575" i="1" s="1"/>
  <c r="E363" i="6"/>
  <c r="F363" i="1" s="1"/>
  <c r="E980" i="6"/>
  <c r="F980" i="1" s="1"/>
  <c r="E1547" i="6"/>
  <c r="F1547" i="1" s="1"/>
  <c r="E652" i="6"/>
  <c r="F652" i="1" s="1"/>
  <c r="E1346" i="6"/>
  <c r="F1346" i="1" s="1"/>
  <c r="E1198" i="6"/>
  <c r="F1198" i="1" s="1"/>
  <c r="E703" i="6"/>
  <c r="F703" i="1" s="1"/>
  <c r="E792" i="6"/>
  <c r="F792" i="1" s="1"/>
  <c r="E331" i="6"/>
  <c r="F331" i="1" s="1"/>
  <c r="E1130" i="6"/>
  <c r="F1130" i="1" s="1"/>
  <c r="E1404" i="6"/>
  <c r="F1404" i="1" s="1"/>
  <c r="E1499" i="6"/>
  <c r="F1499" i="1" s="1"/>
  <c r="E847" i="6"/>
  <c r="F847" i="1" s="1"/>
  <c r="E1420" i="6"/>
  <c r="F1420" i="1" s="1"/>
  <c r="E832" i="6"/>
  <c r="F832" i="1" s="1"/>
  <c r="E1099" i="6"/>
  <c r="F1099" i="1" s="1"/>
  <c r="E835" i="6"/>
  <c r="F835" i="1" s="1"/>
  <c r="E1334" i="6"/>
  <c r="F1334" i="1" s="1"/>
  <c r="E1430" i="6"/>
  <c r="F1430" i="1" s="1"/>
  <c r="E1386" i="6"/>
  <c r="F1386" i="1" s="1"/>
  <c r="E1123" i="6"/>
  <c r="F1123" i="1" s="1"/>
  <c r="E1169" i="6"/>
  <c r="F1169" i="1" s="1"/>
  <c r="E1318" i="6"/>
  <c r="F1318" i="1" s="1"/>
  <c r="E1092" i="6"/>
  <c r="F1092" i="1" s="1"/>
  <c r="E1423" i="6"/>
  <c r="F1423" i="1" s="1"/>
  <c r="E841" i="6"/>
  <c r="F841" i="1" s="1"/>
  <c r="E785" i="6"/>
  <c r="F785" i="1" s="1"/>
  <c r="E1051" i="6"/>
  <c r="F1051" i="1" s="1"/>
  <c r="E1078" i="6"/>
  <c r="F1078" i="1" s="1"/>
  <c r="E1010" i="6"/>
  <c r="F1010" i="1" s="1"/>
  <c r="E1226" i="6"/>
  <c r="F1226" i="1" s="1"/>
  <c r="E1330" i="6"/>
  <c r="F1330" i="1" s="1"/>
  <c r="E665" i="6"/>
  <c r="F665" i="1" s="1"/>
  <c r="E1403" i="6"/>
  <c r="F1403" i="1" s="1"/>
  <c r="E1021" i="6"/>
  <c r="F1021" i="1" s="1"/>
  <c r="E803" i="6"/>
  <c r="F803" i="1" s="1"/>
  <c r="E1367" i="6"/>
  <c r="F1367" i="1" s="1"/>
  <c r="E1417" i="6"/>
  <c r="F1417" i="1" s="1"/>
  <c r="E1543" i="6"/>
  <c r="F1543" i="1" s="1"/>
  <c r="E1223" i="6"/>
  <c r="F1223" i="1" s="1"/>
  <c r="E607" i="6"/>
  <c r="F607" i="1" s="1"/>
  <c r="E613" i="6"/>
  <c r="F613" i="1" s="1"/>
  <c r="E721" i="6"/>
  <c r="F721" i="1" s="1"/>
  <c r="E1234" i="6"/>
  <c r="F1234" i="1" s="1"/>
  <c r="E547" i="6"/>
  <c r="F547" i="1" s="1"/>
  <c r="E821" i="6"/>
  <c r="F821" i="1" s="1"/>
  <c r="E1301" i="6"/>
  <c r="F1301" i="1" s="1"/>
  <c r="E1264" i="6"/>
  <c r="F1264" i="1" s="1"/>
  <c r="E1115" i="6"/>
  <c r="F1115" i="1" s="1"/>
  <c r="E1303" i="6"/>
  <c r="F1303" i="1" s="1"/>
  <c r="E1261" i="6"/>
  <c r="F1261" i="1" s="1"/>
  <c r="E2048" i="6"/>
  <c r="F2048" i="1" s="1"/>
  <c r="E1600" i="6"/>
  <c r="F1600" i="1" s="1"/>
  <c r="E1438" i="6"/>
  <c r="F1438" i="1" s="1"/>
  <c r="E737" i="6"/>
  <c r="F737" i="1" s="1"/>
  <c r="E1942" i="6"/>
  <c r="F1942" i="1" s="1"/>
  <c r="E1366" i="6"/>
  <c r="F1366" i="1" s="1"/>
  <c r="E1495" i="6"/>
  <c r="F1495" i="1" s="1"/>
  <c r="E1688" i="6"/>
  <c r="F1688" i="1" s="1"/>
  <c r="E2136" i="6"/>
  <c r="F2136" i="1" s="1"/>
  <c r="E2144" i="6"/>
  <c r="F2144" i="1" s="1"/>
  <c r="E1440" i="6"/>
  <c r="F1440" i="1" s="1"/>
  <c r="E1484" i="6"/>
  <c r="F1484" i="1" s="1"/>
  <c r="E1247" i="6"/>
  <c r="F1247" i="1" s="1"/>
  <c r="E1381" i="6"/>
  <c r="F1381" i="1" s="1"/>
  <c r="E1139" i="6"/>
  <c r="F1139" i="1" s="1"/>
  <c r="E1806" i="6"/>
  <c r="F1806" i="1" s="1"/>
  <c r="E1724" i="6"/>
  <c r="F1724" i="1" s="1"/>
  <c r="E745" i="6"/>
  <c r="F745" i="1" s="1"/>
  <c r="E875" i="6"/>
  <c r="F875" i="1" s="1"/>
  <c r="E1157" i="6"/>
  <c r="F1157" i="1" s="1"/>
  <c r="E1200" i="6"/>
  <c r="F1200" i="1" s="1"/>
  <c r="E1523" i="6"/>
  <c r="F1523" i="1" s="1"/>
  <c r="E811" i="6"/>
  <c r="F811" i="1" s="1"/>
  <c r="E1541" i="6"/>
  <c r="F1541" i="1" s="1"/>
  <c r="E1672" i="6"/>
  <c r="F1672" i="1" s="1"/>
  <c r="E2060" i="6"/>
  <c r="F2060" i="1" s="1"/>
  <c r="E1444" i="6"/>
  <c r="F1444" i="1" s="1"/>
  <c r="E1273" i="6"/>
  <c r="F1273" i="1" s="1"/>
  <c r="E2102" i="6"/>
  <c r="F2102" i="1" s="1"/>
  <c r="E1742" i="6"/>
  <c r="F1742" i="1" s="1"/>
  <c r="E1546" i="6"/>
  <c r="F1546" i="1" s="1"/>
  <c r="E1208" i="6"/>
  <c r="F1208" i="1" s="1"/>
  <c r="E1385" i="6"/>
  <c r="F1385" i="1" s="1"/>
  <c r="E2152" i="6"/>
  <c r="F2152" i="1" s="1"/>
  <c r="E1360" i="6"/>
  <c r="F1360" i="1" s="1"/>
  <c r="E2174" i="6"/>
  <c r="F2174" i="1" s="1"/>
  <c r="E1711" i="6"/>
  <c r="F1711" i="1" s="1"/>
  <c r="E1746" i="6"/>
  <c r="F1746" i="1" s="1"/>
  <c r="E1704" i="6"/>
  <c r="F1704" i="1" s="1"/>
  <c r="E1968" i="6"/>
  <c r="F1968" i="1" s="1"/>
  <c r="E1559" i="6"/>
  <c r="F1559" i="1" s="1"/>
  <c r="E1285" i="6"/>
  <c r="F1285" i="1" s="1"/>
  <c r="E1638" i="6"/>
  <c r="F1638" i="1" s="1"/>
  <c r="E2378" i="6"/>
  <c r="F2378" i="1" s="1"/>
  <c r="E2130" i="6"/>
  <c r="F2130" i="1" s="1"/>
  <c r="E2082" i="6"/>
  <c r="F2082" i="1" s="1"/>
  <c r="E2306" i="6"/>
  <c r="F2306" i="1" s="1"/>
  <c r="E1789" i="6"/>
  <c r="F1789" i="1" s="1"/>
  <c r="E1885" i="6"/>
  <c r="F1885" i="1" s="1"/>
  <c r="E2168" i="6"/>
  <c r="F2168" i="1" s="1"/>
  <c r="E1487" i="6"/>
  <c r="F1487" i="1" s="1"/>
  <c r="E1868" i="6"/>
  <c r="F1868" i="1" s="1"/>
  <c r="E800" i="6"/>
  <c r="F800" i="1" s="1"/>
  <c r="E1920" i="6"/>
  <c r="F1920" i="1" s="1"/>
  <c r="E2022" i="6"/>
  <c r="F2022" i="1" s="1"/>
  <c r="E1081" i="6"/>
  <c r="F1081" i="1" s="1"/>
  <c r="E1267" i="6"/>
  <c r="F1267" i="1" s="1"/>
  <c r="E1750" i="6"/>
  <c r="F1750" i="1" s="1"/>
  <c r="E2410" i="6"/>
  <c r="F2410" i="1" s="1"/>
  <c r="E1765" i="6"/>
  <c r="F1765" i="1" s="1"/>
  <c r="E2245" i="6"/>
  <c r="F2245" i="1" s="1"/>
  <c r="E1894" i="6"/>
  <c r="F1894" i="1" s="1"/>
  <c r="E1810" i="6"/>
  <c r="F1810" i="1" s="1"/>
  <c r="E1842" i="6"/>
  <c r="F1842" i="1" s="1"/>
  <c r="E1591" i="6"/>
  <c r="F1591" i="1" s="1"/>
  <c r="E2148" i="6"/>
  <c r="F2148" i="1" s="1"/>
  <c r="E1610" i="6"/>
  <c r="F1610" i="1" s="1"/>
  <c r="E1753" i="6"/>
  <c r="F1753" i="1" s="1"/>
  <c r="E2314" i="6"/>
  <c r="F2314" i="1" s="1"/>
  <c r="E1706" i="6"/>
  <c r="F1706" i="1" s="1"/>
  <c r="E2228" i="6"/>
  <c r="F2228" i="1" s="1"/>
  <c r="E2171" i="6"/>
  <c r="F2171" i="1" s="1"/>
  <c r="E2375" i="6"/>
  <c r="F2375" i="1" s="1"/>
  <c r="E1936" i="6"/>
  <c r="F1936" i="1" s="1"/>
  <c r="E1934" i="6"/>
  <c r="F1934" i="1" s="1"/>
  <c r="E2198" i="6"/>
  <c r="F2198" i="1" s="1"/>
  <c r="E1998" i="6"/>
  <c r="F1998" i="1" s="1"/>
  <c r="E1597" i="6"/>
  <c r="F1597" i="1" s="1"/>
  <c r="E1726" i="6"/>
  <c r="F1726" i="1" s="1"/>
  <c r="E2165" i="6"/>
  <c r="F2165" i="1" s="1"/>
  <c r="E1670" i="6"/>
  <c r="F1670" i="1" s="1"/>
  <c r="E2315" i="6"/>
  <c r="F2315" i="1" s="1"/>
  <c r="E1097" i="6"/>
  <c r="F1097" i="1" s="1"/>
  <c r="E1648" i="6"/>
  <c r="F1648" i="1" s="1"/>
  <c r="E1278" i="6"/>
  <c r="F1278" i="1" s="1"/>
  <c r="E1938" i="6"/>
  <c r="F1938" i="1" s="1"/>
  <c r="E1807" i="6"/>
  <c r="F1807" i="1" s="1"/>
  <c r="E2326" i="6"/>
  <c r="F2326" i="1" s="1"/>
  <c r="E1780" i="6"/>
  <c r="F1780" i="1" s="1"/>
  <c r="E1718" i="6"/>
  <c r="F1718" i="1" s="1"/>
  <c r="E2214" i="6"/>
  <c r="F2214" i="1" s="1"/>
  <c r="E2249" i="6"/>
  <c r="F2249" i="1" s="1"/>
  <c r="E1826" i="6"/>
  <c r="F1826" i="1" s="1"/>
  <c r="E1700" i="6"/>
  <c r="F1700" i="1" s="1"/>
  <c r="E1237" i="6"/>
  <c r="F1237" i="1" s="1"/>
  <c r="E2347" i="6"/>
  <c r="F2347" i="1" s="1"/>
  <c r="E1517" i="6"/>
  <c r="F1517" i="1" s="1"/>
  <c r="E2448" i="6"/>
  <c r="F2448" i="1" s="1"/>
  <c r="E2300" i="6"/>
  <c r="F2300" i="1" s="1"/>
  <c r="E1408" i="6"/>
  <c r="F1408" i="1" s="1"/>
  <c r="E1733" i="6"/>
  <c r="F1733" i="1" s="1"/>
  <c r="E1993" i="6"/>
  <c r="F1993" i="1" s="1"/>
  <c r="E2028" i="6"/>
  <c r="F2028" i="1" s="1"/>
  <c r="E2285" i="6"/>
  <c r="F2285" i="1" s="1"/>
  <c r="E2284" i="6"/>
  <c r="F2284" i="1" s="1"/>
  <c r="E2550" i="6"/>
  <c r="F2550" i="1" s="1"/>
  <c r="E2296" i="6"/>
  <c r="F2296" i="1" s="1"/>
  <c r="E2366" i="6"/>
  <c r="F2366" i="1" s="1"/>
  <c r="E2122" i="6"/>
  <c r="F2122" i="1" s="1"/>
  <c r="E2274" i="6"/>
  <c r="F2274" i="1" s="1"/>
  <c r="E2494" i="6"/>
  <c r="F2494" i="1" s="1"/>
  <c r="E2090" i="6"/>
  <c r="F2090" i="1" s="1"/>
  <c r="E1657" i="6"/>
  <c r="F1657" i="1" s="1"/>
  <c r="E2244" i="6"/>
  <c r="F2244" i="1" s="1"/>
  <c r="E1793" i="6"/>
  <c r="F1793" i="1" s="1"/>
  <c r="E2258" i="6"/>
  <c r="F2258" i="1" s="1"/>
  <c r="E2496" i="6"/>
  <c r="F2496" i="1" s="1"/>
  <c r="E2510" i="6"/>
  <c r="F2510" i="1" s="1"/>
  <c r="E2058" i="6"/>
  <c r="F2058" i="1" s="1"/>
  <c r="E2119" i="6"/>
  <c r="F2119" i="1" s="1"/>
  <c r="E1980" i="6"/>
  <c r="F1980" i="1" s="1"/>
  <c r="E1628" i="6"/>
  <c r="F1628" i="1" s="1"/>
  <c r="E1588" i="6"/>
  <c r="F1588" i="1" s="1"/>
  <c r="E2398" i="6"/>
  <c r="F2398" i="1" s="1"/>
  <c r="E2354" i="6"/>
  <c r="F2354" i="1" s="1"/>
  <c r="E2558" i="6"/>
  <c r="F2558" i="1" s="1"/>
  <c r="E2569" i="6"/>
  <c r="F2569" i="1" s="1"/>
  <c r="E2280" i="6"/>
  <c r="F2280" i="1" s="1"/>
  <c r="E2309" i="6"/>
  <c r="F2309" i="1" s="1"/>
  <c r="E1909" i="6"/>
  <c r="F1909" i="1" s="1"/>
  <c r="E1837" i="6"/>
  <c r="F1837" i="1" s="1"/>
  <c r="E2579" i="6"/>
  <c r="F2579" i="1" s="1"/>
  <c r="E2539" i="6"/>
  <c r="F2539" i="1" s="1"/>
  <c r="E1339" i="6"/>
  <c r="F1339" i="1" s="1"/>
  <c r="E2272" i="6"/>
  <c r="F2272" i="1" s="1"/>
  <c r="E1655" i="6"/>
  <c r="F1655" i="1" s="1"/>
  <c r="E2237" i="6"/>
  <c r="F2237" i="1" s="1"/>
  <c r="E2429" i="6"/>
  <c r="F2429" i="1" s="1"/>
  <c r="E2346" i="6"/>
  <c r="F2346" i="1" s="1"/>
  <c r="E2059" i="6"/>
  <c r="F2059" i="1" s="1"/>
  <c r="E2388" i="6"/>
  <c r="F2388" i="1" s="1"/>
  <c r="E2364" i="6"/>
  <c r="F2364" i="1" s="1"/>
  <c r="E2029" i="6"/>
  <c r="F2029" i="1" s="1"/>
  <c r="E1969" i="6"/>
  <c r="F1969" i="1" s="1"/>
  <c r="E1673" i="6"/>
  <c r="F1673" i="1" s="1"/>
  <c r="E1709" i="6"/>
  <c r="F1709" i="1" s="1"/>
  <c r="E2599" i="6"/>
  <c r="F2599" i="1" s="1"/>
  <c r="E2065" i="6"/>
  <c r="F2065" i="1" s="1"/>
  <c r="E2262" i="6"/>
  <c r="F2262" i="1" s="1"/>
  <c r="E1578" i="6"/>
  <c r="F1578" i="1" s="1"/>
  <c r="E959" i="6"/>
  <c r="F959" i="1" s="1"/>
  <c r="E2432" i="6"/>
  <c r="F2432" i="1" s="1"/>
  <c r="E2414" i="6"/>
  <c r="F2414" i="1" s="1"/>
  <c r="E1781" i="6"/>
  <c r="F1781" i="1" s="1"/>
  <c r="E2011" i="6"/>
  <c r="F2011" i="1" s="1"/>
  <c r="E1429" i="6"/>
  <c r="F1429" i="1" s="1"/>
  <c r="E2323" i="6"/>
  <c r="F2323" i="1" s="1"/>
  <c r="E1954" i="6"/>
  <c r="F1954" i="1" s="1"/>
  <c r="E2525" i="6"/>
  <c r="F2525" i="1" s="1"/>
  <c r="E1796" i="6"/>
  <c r="F1796" i="1" s="1"/>
  <c r="E2005" i="6"/>
  <c r="F2005" i="1" s="1"/>
  <c r="E2592" i="6"/>
  <c r="F2592" i="1" s="1"/>
  <c r="E1778" i="6"/>
  <c r="F1778" i="1" s="1"/>
  <c r="E1897" i="6"/>
  <c r="F1897" i="1" s="1"/>
  <c r="E1937" i="6"/>
  <c r="F1937" i="1" s="1"/>
  <c r="E2590" i="6"/>
  <c r="F2590" i="1" s="1"/>
  <c r="E1932" i="6"/>
  <c r="F1932" i="1" s="1"/>
  <c r="E2312" i="6"/>
  <c r="F2312" i="1" s="1"/>
  <c r="E2131" i="6"/>
  <c r="F2131" i="1" s="1"/>
  <c r="E1830" i="6"/>
  <c r="F1830" i="1" s="1"/>
  <c r="E2545" i="6"/>
  <c r="F2545" i="1" s="1"/>
  <c r="E2212" i="6"/>
  <c r="F2212" i="1" s="1"/>
  <c r="E2076" i="6"/>
  <c r="F2076" i="1" s="1"/>
  <c r="E2153" i="6"/>
  <c r="F2153" i="1" s="1"/>
  <c r="E2018" i="6"/>
  <c r="F2018" i="1" s="1"/>
  <c r="E2194" i="6"/>
  <c r="F2194" i="1" s="1"/>
  <c r="E2454" i="6"/>
  <c r="F2454" i="1" s="1"/>
  <c r="E1861" i="6"/>
  <c r="F1861" i="1" s="1"/>
  <c r="E2528" i="6"/>
  <c r="F2528" i="1" s="1"/>
  <c r="E890" i="6"/>
  <c r="F890" i="1" s="1"/>
  <c r="E1274" i="6"/>
  <c r="F1274" i="1" s="1"/>
  <c r="E1135" i="6"/>
  <c r="F1135" i="1" s="1"/>
  <c r="E887" i="6"/>
  <c r="F887" i="1" s="1"/>
  <c r="E893" i="6"/>
  <c r="F893" i="1" s="1"/>
  <c r="E1144" i="6"/>
  <c r="F1144" i="1" s="1"/>
  <c r="E1100" i="6"/>
  <c r="F1100" i="1" s="1"/>
  <c r="E919" i="6"/>
  <c r="F919" i="1" s="1"/>
  <c r="E1189" i="6"/>
  <c r="F1189" i="1" s="1"/>
  <c r="E956" i="6"/>
  <c r="F956" i="1" s="1"/>
  <c r="E1044" i="6"/>
  <c r="F1044" i="1" s="1"/>
  <c r="E952" i="6"/>
  <c r="F952" i="1" s="1"/>
  <c r="E1121" i="6"/>
  <c r="F1121" i="1" s="1"/>
  <c r="E866" i="6"/>
  <c r="F866" i="1" s="1"/>
  <c r="E1064" i="6"/>
  <c r="F1064" i="1" s="1"/>
  <c r="E1033" i="6"/>
  <c r="F1033" i="1" s="1"/>
  <c r="E343" i="6"/>
  <c r="F343" i="1" s="1"/>
  <c r="E1579" i="6"/>
  <c r="F1579" i="1" s="1"/>
  <c r="E563" i="6"/>
  <c r="F563" i="1" s="1"/>
  <c r="E1474" i="6"/>
  <c r="F1474" i="1" s="1"/>
  <c r="E827" i="6"/>
  <c r="F827" i="1" s="1"/>
  <c r="E931" i="6"/>
  <c r="F931" i="1" s="1"/>
  <c r="E1475" i="6"/>
  <c r="F1475" i="1" s="1"/>
  <c r="E1428" i="6"/>
  <c r="F1428" i="1" s="1"/>
  <c r="E1073" i="6"/>
  <c r="F1073" i="1" s="1"/>
  <c r="E925" i="6"/>
  <c r="F925" i="1" s="1"/>
  <c r="E1375" i="6"/>
  <c r="F1375" i="1" s="1"/>
  <c r="E1217" i="6"/>
  <c r="F1217" i="1" s="1"/>
  <c r="E894" i="6"/>
  <c r="F894" i="1" s="1"/>
  <c r="E1459" i="6"/>
  <c r="F1459" i="1" s="1"/>
  <c r="E1102" i="6"/>
  <c r="F1102" i="1" s="1"/>
  <c r="E1349" i="6"/>
  <c r="F1349" i="1" s="1"/>
  <c r="E1242" i="6"/>
  <c r="F1242" i="1" s="1"/>
  <c r="E709" i="6"/>
  <c r="F709" i="1" s="1"/>
  <c r="E1085" i="6"/>
  <c r="F1085" i="1" s="1"/>
  <c r="E943" i="6"/>
  <c r="F943" i="1" s="1"/>
  <c r="E1238" i="6"/>
  <c r="F1238" i="1" s="1"/>
  <c r="E479" i="6"/>
  <c r="F479" i="1" s="1"/>
  <c r="E731" i="6"/>
  <c r="F731" i="1" s="1"/>
  <c r="E659" i="6"/>
  <c r="F659" i="1" s="1"/>
  <c r="E1289" i="6"/>
  <c r="F1289" i="1" s="1"/>
  <c r="E1457" i="6"/>
  <c r="F1457" i="1" s="1"/>
  <c r="E1460" i="6"/>
  <c r="F1460" i="1" s="1"/>
  <c r="E1175" i="6"/>
  <c r="F1175" i="1" s="1"/>
  <c r="E1452" i="6"/>
  <c r="F1452" i="1" s="1"/>
  <c r="E677" i="6"/>
  <c r="F677" i="1" s="1"/>
  <c r="E874" i="6"/>
  <c r="F874" i="1" s="1"/>
  <c r="E1241" i="6"/>
  <c r="F1241" i="1" s="1"/>
  <c r="E1445" i="6"/>
  <c r="F1445" i="1" s="1"/>
  <c r="E763" i="6"/>
  <c r="F763" i="1" s="1"/>
  <c r="E842" i="6"/>
  <c r="F842" i="1" s="1"/>
  <c r="E683" i="6"/>
  <c r="F683" i="1" s="1"/>
  <c r="E1583" i="6"/>
  <c r="F1583" i="1" s="1"/>
  <c r="E2012" i="6"/>
  <c r="F2012" i="1" s="1"/>
  <c r="E1520" i="6"/>
  <c r="F1520" i="1" s="1"/>
  <c r="E1758" i="6"/>
  <c r="F1758" i="1" s="1"/>
  <c r="E1328" i="6"/>
  <c r="F1328" i="1" s="1"/>
  <c r="E1280" i="6"/>
  <c r="F1280" i="1" s="1"/>
  <c r="E1848" i="6"/>
  <c r="F1848" i="1" s="1"/>
  <c r="E1798" i="6"/>
  <c r="F1798" i="1" s="1"/>
  <c r="E1501" i="6"/>
  <c r="F1501" i="1" s="1"/>
  <c r="E1518" i="6"/>
  <c r="F1518" i="1" s="1"/>
  <c r="E725" i="6"/>
  <c r="F725" i="1" s="1"/>
  <c r="E1259" i="6"/>
  <c r="F1259" i="1" s="1"/>
  <c r="E1760" i="6"/>
  <c r="F1760" i="1" s="1"/>
  <c r="E1872" i="6"/>
  <c r="F1872" i="1" s="1"/>
  <c r="E1396" i="6"/>
  <c r="F1396" i="1" s="1"/>
  <c r="E1357" i="6"/>
  <c r="F1357" i="1" s="1"/>
  <c r="E2052" i="6"/>
  <c r="F2052" i="1" s="1"/>
  <c r="E1271" i="6"/>
  <c r="F1271" i="1" s="1"/>
  <c r="E1493" i="6"/>
  <c r="F1493" i="1" s="1"/>
  <c r="E148" i="6"/>
  <c r="F148" i="1" s="1"/>
  <c r="E941" i="6"/>
  <c r="F941" i="1" s="1"/>
  <c r="E1309" i="6"/>
  <c r="F1309" i="1" s="1"/>
  <c r="E1364" i="6"/>
  <c r="F1364" i="1" s="1"/>
  <c r="E733" i="6"/>
  <c r="F733" i="1" s="1"/>
  <c r="E2038" i="6"/>
  <c r="F2038" i="1" s="1"/>
  <c r="E1400" i="6"/>
  <c r="F1400" i="1" s="1"/>
  <c r="E923" i="6"/>
  <c r="F923" i="1" s="1"/>
  <c r="E1304" i="6"/>
  <c r="F1304" i="1" s="1"/>
  <c r="E1277" i="6"/>
  <c r="F1277" i="1" s="1"/>
  <c r="E1598" i="6"/>
  <c r="F1598" i="1" s="1"/>
  <c r="E971" i="6"/>
  <c r="F971" i="1" s="1"/>
  <c r="E2030" i="6"/>
  <c r="F2030" i="1" s="1"/>
  <c r="E1816" i="6"/>
  <c r="F1816" i="1" s="1"/>
  <c r="E2124" i="6"/>
  <c r="F2124" i="1" s="1"/>
  <c r="E2086" i="6"/>
  <c r="F2086" i="1" s="1"/>
  <c r="E2032" i="6"/>
  <c r="F2032" i="1" s="1"/>
  <c r="E2112" i="6"/>
  <c r="F2112" i="1" s="1"/>
  <c r="E1206" i="6"/>
  <c r="F1206" i="1" s="1"/>
  <c r="E1908" i="6"/>
  <c r="F1908" i="1" s="1"/>
  <c r="E1216" i="6"/>
  <c r="F1216" i="1" s="1"/>
  <c r="E1889" i="6"/>
  <c r="F1889" i="1" s="1"/>
  <c r="E2156" i="6"/>
  <c r="F2156" i="1" s="1"/>
  <c r="E2111" i="6"/>
  <c r="F2111" i="1" s="1"/>
  <c r="E1620" i="6"/>
  <c r="F1620" i="1" s="1"/>
  <c r="E1608" i="6"/>
  <c r="F1608" i="1" s="1"/>
  <c r="E1580" i="6"/>
  <c r="F1580" i="1" s="1"/>
  <c r="E2172" i="6"/>
  <c r="F2172" i="1" s="1"/>
  <c r="E2210" i="6"/>
  <c r="F2210" i="1" s="1"/>
  <c r="E1946" i="6"/>
  <c r="F1946" i="1" s="1"/>
  <c r="E1951" i="6"/>
  <c r="F1951" i="1" s="1"/>
  <c r="E1637" i="6"/>
  <c r="F1637" i="1" s="1"/>
  <c r="E2279" i="6"/>
  <c r="F2279" i="1" s="1"/>
  <c r="E1336" i="6"/>
  <c r="F1336" i="1" s="1"/>
  <c r="E1818" i="6"/>
  <c r="F1818" i="1" s="1"/>
  <c r="E1698" i="6"/>
  <c r="F1698" i="1" s="1"/>
  <c r="E2246" i="6"/>
  <c r="F2246" i="1" s="1"/>
  <c r="E1802" i="6"/>
  <c r="F1802" i="1" s="1"/>
  <c r="E1352" i="6"/>
  <c r="F1352" i="1" s="1"/>
  <c r="E1880" i="6"/>
  <c r="F1880" i="1" s="1"/>
  <c r="E2150" i="6"/>
  <c r="F2150" i="1" s="1"/>
  <c r="E1463" i="6"/>
  <c r="F1463" i="1" s="1"/>
  <c r="E2390" i="6"/>
  <c r="F2390" i="1" s="1"/>
  <c r="E1368" i="6"/>
  <c r="F1368" i="1" s="1"/>
  <c r="E2034" i="6"/>
  <c r="F2034" i="1" s="1"/>
  <c r="E2207" i="6"/>
  <c r="F2207" i="1" s="1"/>
  <c r="E2196" i="6"/>
  <c r="F2196" i="1" s="1"/>
  <c r="E1037" i="6"/>
  <c r="F1037" i="1" s="1"/>
  <c r="E691" i="6"/>
  <c r="F691" i="1" s="1"/>
  <c r="E1471" i="6"/>
  <c r="F1471" i="1" s="1"/>
  <c r="E1888" i="6"/>
  <c r="F1888" i="1" s="1"/>
  <c r="E2360" i="6"/>
  <c r="F2360" i="1" s="1"/>
  <c r="E1884" i="6"/>
  <c r="F1884" i="1" s="1"/>
  <c r="E1540" i="6"/>
  <c r="F1540" i="1" s="1"/>
  <c r="E1448" i="6"/>
  <c r="F1448" i="1" s="1"/>
  <c r="E1248" i="6"/>
  <c r="F1248" i="1" s="1"/>
  <c r="E1896" i="6"/>
  <c r="F1896" i="1" s="1"/>
  <c r="E1964" i="6"/>
  <c r="F1964" i="1" s="1"/>
  <c r="E2230" i="6"/>
  <c r="F2230" i="1" s="1"/>
  <c r="E869" i="6"/>
  <c r="F869" i="1" s="1"/>
  <c r="E1858" i="6"/>
  <c r="F1858" i="1" s="1"/>
  <c r="E2382" i="6"/>
  <c r="F2382" i="1" s="1"/>
  <c r="E1933" i="6"/>
  <c r="F1933" i="1" s="1"/>
  <c r="E1748" i="6"/>
  <c r="F1748" i="1" s="1"/>
  <c r="E2100" i="6"/>
  <c r="F2100" i="1" s="1"/>
  <c r="E1397" i="6"/>
  <c r="F1397" i="1" s="1"/>
  <c r="E1860" i="6"/>
  <c r="F1860" i="1" s="1"/>
  <c r="E2287" i="6"/>
  <c r="F2287" i="1" s="1"/>
  <c r="E2191" i="6"/>
  <c r="F2191" i="1" s="1"/>
  <c r="E2374" i="6"/>
  <c r="F2374" i="1" s="1"/>
  <c r="E2095" i="6"/>
  <c r="F2095" i="1" s="1"/>
  <c r="E2348" i="6"/>
  <c r="F2348" i="1" s="1"/>
  <c r="E2567" i="6"/>
  <c r="F2567" i="1" s="1"/>
  <c r="E2002" i="6"/>
  <c r="F2002" i="1" s="1"/>
  <c r="E1801" i="6"/>
  <c r="F1801" i="1" s="1"/>
  <c r="E1651" i="6"/>
  <c r="F1651" i="1" s="1"/>
  <c r="E2042" i="6"/>
  <c r="F2042" i="1" s="1"/>
  <c r="E2437" i="6"/>
  <c r="F2437" i="1" s="1"/>
  <c r="E1645" i="6"/>
  <c r="F1645" i="1" s="1"/>
  <c r="E2591" i="6"/>
  <c r="F2591" i="1" s="1"/>
  <c r="E2416" i="6"/>
  <c r="F2416" i="1" s="1"/>
  <c r="E2045" i="6"/>
  <c r="F2045" i="1" s="1"/>
  <c r="E2208" i="6"/>
  <c r="F2208" i="1" s="1"/>
  <c r="E2480" i="6"/>
  <c r="F2480" i="1" s="1"/>
  <c r="E2381" i="6"/>
  <c r="F2381" i="1" s="1"/>
  <c r="E2393" i="6"/>
  <c r="F2393" i="1" s="1"/>
  <c r="E1291" i="6"/>
  <c r="F1291" i="1" s="1"/>
  <c r="E2435" i="6"/>
  <c r="F2435" i="1" s="1"/>
  <c r="E2185" i="6"/>
  <c r="F2185" i="1" s="1"/>
  <c r="E1914" i="6"/>
  <c r="F1914" i="1" s="1"/>
  <c r="E2299" i="6"/>
  <c r="F2299" i="1" s="1"/>
  <c r="E1614" i="6"/>
  <c r="F1614" i="1" s="1"/>
  <c r="E1978" i="6"/>
  <c r="F1978" i="1" s="1"/>
  <c r="E2250" i="6"/>
  <c r="F2250" i="1" s="1"/>
  <c r="E2308" i="6"/>
  <c r="F2308" i="1" s="1"/>
  <c r="E2003" i="6"/>
  <c r="F2003" i="1" s="1"/>
  <c r="E2442" i="6"/>
  <c r="F2442" i="1" s="1"/>
  <c r="E1574" i="6"/>
  <c r="F1574" i="1" s="1"/>
  <c r="E2226" i="6"/>
  <c r="F2226" i="1" s="1"/>
  <c r="E2225" i="6"/>
  <c r="F2225" i="1" s="1"/>
  <c r="E1829" i="6"/>
  <c r="F1829" i="1" s="1"/>
  <c r="E2395" i="6"/>
  <c r="F2395" i="1" s="1"/>
  <c r="E1774" i="6"/>
  <c r="F1774" i="1" s="1"/>
  <c r="E1682" i="6"/>
  <c r="F1682" i="1" s="1"/>
  <c r="E1945" i="6"/>
  <c r="F1945" i="1" s="1"/>
  <c r="E2500" i="6"/>
  <c r="F2500" i="1" s="1"/>
  <c r="E2033" i="6"/>
  <c r="F2033" i="1" s="1"/>
  <c r="E1685" i="6"/>
  <c r="F1685" i="1" s="1"/>
  <c r="E2527" i="6"/>
  <c r="F2527" i="1" s="1"/>
  <c r="E2449" i="6"/>
  <c r="F2449" i="1" s="1"/>
  <c r="E1973" i="6"/>
  <c r="F1973" i="1" s="1"/>
  <c r="E2015" i="6"/>
  <c r="F2015" i="1" s="1"/>
  <c r="E1564" i="6"/>
  <c r="F1564" i="1" s="1"/>
  <c r="E2447" i="6"/>
  <c r="F2447" i="1" s="1"/>
  <c r="E1963" i="6"/>
  <c r="F1963" i="1" s="1"/>
  <c r="E2276" i="6"/>
  <c r="F2276" i="1" s="1"/>
  <c r="E1939" i="6"/>
  <c r="F1939" i="1" s="1"/>
  <c r="E1975" i="6"/>
  <c r="F1975" i="1" s="1"/>
  <c r="E1997" i="6"/>
  <c r="F1997" i="1" s="1"/>
  <c r="E2489" i="6"/>
  <c r="F2489" i="1" s="1"/>
  <c r="E2386" i="6"/>
  <c r="F2386" i="1" s="1"/>
  <c r="E2324" i="6"/>
  <c r="F2324" i="1" s="1"/>
  <c r="E2292" i="6"/>
  <c r="F2292" i="1" s="1"/>
  <c r="E2443" i="6"/>
  <c r="F2443" i="1" s="1"/>
  <c r="E1730" i="6"/>
  <c r="F1730" i="1" s="1"/>
  <c r="E2576" i="6"/>
  <c r="F2576" i="1" s="1"/>
  <c r="E1660" i="6"/>
  <c r="F1660" i="1" s="1"/>
  <c r="E2490" i="6"/>
  <c r="F2490" i="1" s="1"/>
  <c r="E1432" i="6"/>
  <c r="F1432" i="1" s="1"/>
  <c r="E2372" i="6"/>
  <c r="F2372" i="1" s="1"/>
  <c r="E1751" i="6"/>
  <c r="F1751" i="1" s="1"/>
  <c r="E2484" i="6"/>
  <c r="F2484" i="1" s="1"/>
  <c r="E2420" i="6"/>
  <c r="F2420" i="1" s="1"/>
  <c r="E2453" i="6"/>
  <c r="F2453" i="1" s="1"/>
  <c r="E2218" i="6"/>
  <c r="F2218" i="1" s="1"/>
  <c r="E2472" i="6"/>
  <c r="F2472" i="1" s="1"/>
  <c r="E2402" i="6"/>
  <c r="F2402" i="1" s="1"/>
  <c r="E2468" i="6"/>
  <c r="F2468" i="1" s="1"/>
  <c r="E2465" i="6"/>
  <c r="F2465" i="1" s="1"/>
  <c r="E2552" i="6"/>
  <c r="F2552" i="1" s="1"/>
  <c r="E2320" i="6"/>
  <c r="F2320" i="1" s="1"/>
  <c r="E1642" i="6"/>
  <c r="F1642" i="1" s="1"/>
  <c r="E2039" i="6"/>
  <c r="F2039" i="1" s="1"/>
  <c r="E1662" i="6"/>
  <c r="F1662" i="1" s="1"/>
  <c r="E2485" i="6"/>
  <c r="F2485" i="1" s="1"/>
  <c r="E2297" i="6"/>
  <c r="F2297" i="1" s="1"/>
  <c r="E2353" i="6"/>
  <c r="F2353" i="1" s="1"/>
  <c r="E2384" i="6"/>
  <c r="F2384" i="1" s="1"/>
  <c r="E2021" i="6"/>
  <c r="F2021" i="1" s="1"/>
  <c r="E2587" i="6"/>
  <c r="F2587" i="1" s="1"/>
  <c r="E2155" i="6"/>
  <c r="F2155" i="1" s="1"/>
  <c r="E2526" i="6"/>
  <c r="F2526" i="1" s="1"/>
  <c r="E1697" i="6"/>
  <c r="F1697" i="1" s="1"/>
  <c r="E2524" i="6"/>
  <c r="F2524" i="1" s="1"/>
  <c r="E2125" i="6"/>
  <c r="F2125" i="1" s="1"/>
  <c r="E2183" i="6"/>
  <c r="F2183" i="1" s="1"/>
  <c r="E2520" i="6"/>
  <c r="F2520" i="1" s="1"/>
  <c r="E2562" i="6"/>
  <c r="F2562" i="1" s="1"/>
  <c r="E2522" i="6"/>
  <c r="F2522" i="1" s="1"/>
  <c r="E2227" i="6"/>
  <c r="F2227" i="1" s="1"/>
  <c r="E1607" i="6"/>
  <c r="F1607" i="1" s="1"/>
  <c r="E2057" i="6"/>
  <c r="F2057" i="1" s="1"/>
  <c r="E1871" i="6"/>
  <c r="F1871" i="1" s="1"/>
  <c r="E2256" i="6"/>
  <c r="F2256" i="1" s="1"/>
  <c r="E1722" i="6"/>
  <c r="F1722" i="1" s="1"/>
  <c r="E1681" i="6"/>
  <c r="F1681" i="1" s="1"/>
  <c r="E2542" i="6"/>
  <c r="F2542" i="1" s="1"/>
  <c r="E2027" i="6"/>
  <c r="F2027" i="1" s="1"/>
  <c r="E2512" i="6"/>
  <c r="F2512" i="1" s="1"/>
  <c r="E2513" i="6"/>
  <c r="F2513" i="1" s="1"/>
  <c r="E2585" i="6"/>
  <c r="F2585" i="1" s="1"/>
  <c r="E2497" i="6"/>
  <c r="F2497" i="1" s="1"/>
  <c r="E1850" i="6"/>
  <c r="F1850" i="1" s="1"/>
  <c r="E2399" i="6"/>
  <c r="F2399" i="1" s="1"/>
  <c r="E836" i="6"/>
  <c r="F836" i="1" s="1"/>
  <c r="E878" i="6"/>
  <c r="F878" i="1" s="1"/>
  <c r="E1080" i="6"/>
  <c r="F1080" i="1" s="1"/>
  <c r="E985" i="6"/>
  <c r="F985" i="1" s="1"/>
  <c r="E1258" i="6"/>
  <c r="F1258" i="1" s="1"/>
  <c r="E749" i="6"/>
  <c r="F749" i="1" s="1"/>
  <c r="E505" i="6"/>
  <c r="F505" i="1" s="1"/>
  <c r="E1028" i="6"/>
  <c r="F1028" i="1" s="1"/>
  <c r="E407" i="6"/>
  <c r="F407" i="1" s="1"/>
  <c r="E1394" i="6"/>
  <c r="F1394" i="1" s="1"/>
  <c r="E1049" i="6"/>
  <c r="F1049" i="1" s="1"/>
  <c r="E1398" i="6"/>
  <c r="F1398" i="1" s="1"/>
  <c r="E1478" i="6"/>
  <c r="F1478" i="1" s="1"/>
  <c r="E527" i="6"/>
  <c r="F527" i="1" s="1"/>
  <c r="E1513" i="6"/>
  <c r="F1513" i="1" s="1"/>
  <c r="E1074" i="6"/>
  <c r="F1074" i="1" s="1"/>
  <c r="E859" i="6"/>
  <c r="F859" i="1" s="1"/>
  <c r="E1537" i="6"/>
  <c r="F1537" i="1" s="1"/>
  <c r="E851" i="6"/>
  <c r="F851" i="1" s="1"/>
  <c r="E1067" i="6"/>
  <c r="F1067" i="1" s="1"/>
  <c r="E1093" i="6"/>
  <c r="F1093" i="1" s="1"/>
  <c r="E1337" i="6"/>
  <c r="F1337" i="1" s="1"/>
  <c r="E272" i="6"/>
  <c r="F272" i="1" s="1"/>
  <c r="E1370" i="6"/>
  <c r="F1370" i="1" s="1"/>
  <c r="E948" i="6"/>
  <c r="F948" i="1" s="1"/>
  <c r="E701" i="6"/>
  <c r="F701" i="1" s="1"/>
  <c r="E1476" i="6"/>
  <c r="F1476" i="1" s="1"/>
  <c r="E1502" i="6"/>
  <c r="F1502" i="1" s="1"/>
  <c r="E1061" i="6"/>
  <c r="F1061" i="1" s="1"/>
  <c r="E1282" i="6"/>
  <c r="F1282" i="1" s="1"/>
  <c r="E715" i="6"/>
  <c r="F715" i="1" s="1"/>
  <c r="E965" i="6"/>
  <c r="F965" i="1" s="1"/>
  <c r="E1571" i="6"/>
  <c r="F1571" i="1" s="1"/>
  <c r="E1856" i="6"/>
  <c r="F1856" i="1" s="1"/>
  <c r="E791" i="6"/>
  <c r="F791" i="1" s="1"/>
  <c r="E871" i="6"/>
  <c r="F871" i="1" s="1"/>
  <c r="E707" i="6"/>
  <c r="F707" i="1" s="1"/>
  <c r="E1489" i="6"/>
  <c r="F1489" i="1" s="1"/>
  <c r="E896" i="6"/>
  <c r="F896" i="1" s="1"/>
  <c r="E1003" i="6"/>
  <c r="F1003" i="1" s="1"/>
  <c r="E995" i="6"/>
  <c r="F995" i="1" s="1"/>
  <c r="E983" i="6"/>
  <c r="F983" i="1" s="1"/>
  <c r="E2078" i="6"/>
  <c r="F2078" i="1" s="1"/>
  <c r="E1262" i="6"/>
  <c r="F1262" i="1" s="1"/>
  <c r="E1890" i="6"/>
  <c r="F1890" i="1" s="1"/>
  <c r="E1286" i="6"/>
  <c r="F1286" i="1" s="1"/>
  <c r="E1565" i="6"/>
  <c r="F1565" i="1" s="1"/>
  <c r="E1792" i="6"/>
  <c r="F1792" i="1" s="1"/>
  <c r="E2216" i="6"/>
  <c r="F2216" i="1" s="1"/>
  <c r="E1812" i="6"/>
  <c r="F1812" i="1" s="1"/>
  <c r="E1656" i="6"/>
  <c r="F1656" i="1" s="1"/>
  <c r="E761" i="6"/>
  <c r="F761" i="1" s="1"/>
  <c r="E1253" i="6"/>
  <c r="F1253" i="1" s="1"/>
  <c r="E1928" i="6"/>
  <c r="F1928" i="1" s="1"/>
  <c r="E1974" i="6"/>
  <c r="F1974" i="1" s="1"/>
  <c r="E1260" i="6"/>
  <c r="F1260" i="1" s="1"/>
  <c r="E467" i="6"/>
  <c r="F467" i="1" s="1"/>
  <c r="E499" i="6"/>
  <c r="F499" i="1" s="1"/>
  <c r="E1720" i="6"/>
  <c r="F1720" i="1" s="1"/>
  <c r="E1808" i="6"/>
  <c r="F1808" i="1" s="1"/>
  <c r="E1626" i="6"/>
  <c r="F1626" i="1" s="1"/>
  <c r="E1507" i="6"/>
  <c r="F1507" i="1" s="1"/>
  <c r="E713" i="6"/>
  <c r="F713" i="1" s="1"/>
  <c r="E1045" i="6"/>
  <c r="F1045" i="1" s="1"/>
  <c r="E989" i="6"/>
  <c r="F989" i="1" s="1"/>
  <c r="E2000" i="6"/>
  <c r="F2000" i="1" s="1"/>
  <c r="E1728" i="6"/>
  <c r="F1728" i="1" s="1"/>
  <c r="E1960" i="6"/>
  <c r="F1960" i="1" s="1"/>
  <c r="E1879" i="6"/>
  <c r="F1879" i="1" s="1"/>
  <c r="E2316" i="6"/>
  <c r="F2316" i="1" s="1"/>
  <c r="E2202" i="6"/>
  <c r="F2202" i="1" s="1"/>
  <c r="E1916" i="6"/>
  <c r="F1916" i="1" s="1"/>
  <c r="E1650" i="6"/>
  <c r="F1650" i="1" s="1"/>
  <c r="E2273" i="6"/>
  <c r="F2273" i="1" s="1"/>
  <c r="E1823" i="6"/>
  <c r="F1823" i="1" s="1"/>
  <c r="E1759" i="6"/>
  <c r="F1759" i="1" s="1"/>
  <c r="E1548" i="6"/>
  <c r="F1548" i="1" s="1"/>
  <c r="E1930" i="6"/>
  <c r="F1930" i="1" s="1"/>
  <c r="E2236" i="6"/>
  <c r="F2236" i="1" s="1"/>
  <c r="E1232" i="6"/>
  <c r="F1232" i="1" s="1"/>
  <c r="E2166" i="6"/>
  <c r="F2166" i="1" s="1"/>
  <c r="E1436" i="6"/>
  <c r="F1436" i="1" s="1"/>
  <c r="E599" i="6"/>
  <c r="F599" i="1" s="1"/>
  <c r="E2094" i="6"/>
  <c r="F2094" i="1" s="1"/>
  <c r="E1496" i="6"/>
  <c r="F1496" i="1" s="1"/>
  <c r="E2328" i="6"/>
  <c r="F2328" i="1" s="1"/>
  <c r="E1603" i="6"/>
  <c r="F1603" i="1" s="1"/>
  <c r="E1482" i="6"/>
  <c r="F1482" i="1" s="1"/>
  <c r="E1333" i="6"/>
  <c r="F1333" i="1" s="1"/>
  <c r="E1804" i="6"/>
  <c r="F1804" i="1" s="1"/>
  <c r="E1462" i="6"/>
  <c r="F1462" i="1" s="1"/>
  <c r="E1392" i="6"/>
  <c r="F1392" i="1" s="1"/>
  <c r="E1592" i="6"/>
  <c r="F1592" i="1" s="1"/>
  <c r="E1692" i="6"/>
  <c r="F1692" i="1" s="1"/>
  <c r="E1649" i="6"/>
  <c r="F1649" i="1" s="1"/>
  <c r="E1391" i="6"/>
  <c r="F1391" i="1" s="1"/>
  <c r="E728" i="6"/>
  <c r="F728" i="1" s="1"/>
  <c r="E1990" i="6"/>
  <c r="F1990" i="1" s="1"/>
  <c r="E1292" i="6"/>
  <c r="F1292" i="1" s="1"/>
  <c r="E2141" i="6"/>
  <c r="F2141" i="1" s="1"/>
  <c r="E2401" i="6"/>
  <c r="F2401" i="1" s="1"/>
  <c r="E1235" i="6"/>
  <c r="F1235" i="1" s="1"/>
  <c r="E1344" i="6"/>
  <c r="F1344" i="1" s="1"/>
  <c r="E2120" i="6"/>
  <c r="F2120" i="1" s="1"/>
  <c r="E1712" i="6"/>
  <c r="F1712" i="1" s="1"/>
  <c r="E1716" i="6"/>
  <c r="F1716" i="1" s="1"/>
  <c r="E1814" i="6"/>
  <c r="F1814" i="1" s="1"/>
  <c r="E2220" i="6"/>
  <c r="F2220" i="1" s="1"/>
  <c r="E2334" i="6"/>
  <c r="F2334" i="1" s="1"/>
  <c r="E1991" i="6"/>
  <c r="F1991" i="1" s="1"/>
  <c r="E1668" i="6"/>
  <c r="F1668" i="1" s="1"/>
  <c r="E1634" i="6"/>
  <c r="F1634" i="1" s="1"/>
  <c r="E1984" i="6"/>
  <c r="F1984" i="1" s="1"/>
  <c r="E1784" i="6"/>
  <c r="F1784" i="1" s="1"/>
  <c r="E1646" i="6"/>
  <c r="F1646" i="1" s="1"/>
  <c r="E1486" i="6"/>
  <c r="F1486" i="1" s="1"/>
  <c r="E1338" i="6"/>
  <c r="F1338" i="1" s="1"/>
  <c r="E1589" i="6"/>
  <c r="F1589" i="1" s="1"/>
  <c r="E1986" i="6"/>
  <c r="F1986" i="1" s="1"/>
  <c r="E2506" i="6"/>
  <c r="F2506" i="1" s="1"/>
  <c r="E1585" i="6"/>
  <c r="F1585" i="1" s="1"/>
  <c r="E1754" i="6"/>
  <c r="F1754" i="1" s="1"/>
  <c r="E2344" i="6"/>
  <c r="F2344" i="1" s="1"/>
  <c r="E1554" i="6"/>
  <c r="F1554" i="1" s="1"/>
  <c r="E2084" i="6"/>
  <c r="F2084" i="1" s="1"/>
  <c r="E1787" i="6"/>
  <c r="F1787" i="1" s="1"/>
  <c r="E2077" i="6"/>
  <c r="F2077" i="1" s="1"/>
  <c r="E2586" i="6"/>
  <c r="F2586" i="1" s="1"/>
  <c r="E1582" i="6"/>
  <c r="F1582" i="1" s="1"/>
  <c r="E2400" i="6"/>
  <c r="F2400" i="1" s="1"/>
  <c r="E1224" i="6"/>
  <c r="F1224" i="1" s="1"/>
  <c r="E2149" i="6"/>
  <c r="F2149" i="1" s="1"/>
  <c r="E2291" i="6"/>
  <c r="F2291" i="1" s="1"/>
  <c r="E2365" i="6"/>
  <c r="F2365" i="1" s="1"/>
  <c r="E2491" i="6"/>
  <c r="F2491" i="1" s="1"/>
  <c r="E1594" i="6"/>
  <c r="F1594" i="1" s="1"/>
  <c r="E1424" i="6"/>
  <c r="F1424" i="1" s="1"/>
  <c r="E2406" i="6"/>
  <c r="F2406" i="1" s="1"/>
  <c r="E2597" i="6"/>
  <c r="F2597" i="1" s="1"/>
  <c r="E2340" i="6"/>
  <c r="F2340" i="1" s="1"/>
  <c r="E2446" i="6"/>
  <c r="F2446" i="1" s="1"/>
  <c r="E1931" i="6"/>
  <c r="F1931" i="1" s="1"/>
  <c r="E2089" i="6"/>
  <c r="F2089" i="1" s="1"/>
  <c r="E2255" i="6"/>
  <c r="F2255" i="1" s="1"/>
  <c r="E1558" i="6"/>
  <c r="F1558" i="1" s="1"/>
  <c r="E2543" i="6"/>
  <c r="F2543" i="1" s="1"/>
  <c r="E2083" i="6"/>
  <c r="F2083" i="1" s="1"/>
  <c r="E1738" i="6"/>
  <c r="F1738" i="1" s="1"/>
  <c r="E2081" i="6"/>
  <c r="F2081" i="1" s="1"/>
  <c r="E2197" i="6"/>
  <c r="F2197" i="1" s="1"/>
  <c r="E1244" i="6"/>
  <c r="F1244" i="1" s="1"/>
  <c r="E2179" i="6"/>
  <c r="F2179" i="1" s="1"/>
  <c r="E2426" i="6"/>
  <c r="F2426" i="1" s="1"/>
  <c r="E1069" i="6"/>
  <c r="F1069" i="1" s="1"/>
  <c r="E1763" i="6"/>
  <c r="F1763" i="1" s="1"/>
  <c r="E2486" i="6"/>
  <c r="F2486" i="1" s="1"/>
  <c r="E2532" i="6"/>
  <c r="F2532" i="1" s="1"/>
  <c r="E2460" i="6"/>
  <c r="F2460" i="1" s="1"/>
  <c r="E2114" i="6"/>
  <c r="F2114" i="1" s="1"/>
  <c r="E2231" i="6"/>
  <c r="F2231" i="1" s="1"/>
  <c r="E1788" i="6"/>
  <c r="F1788" i="1" s="1"/>
  <c r="E2428" i="6"/>
  <c r="F2428" i="1" s="1"/>
  <c r="E1925" i="6"/>
  <c r="F1925" i="1" s="1"/>
  <c r="E1782" i="6"/>
  <c r="F1782" i="1" s="1"/>
  <c r="E1985" i="6"/>
  <c r="F1985" i="1" s="1"/>
  <c r="E2170" i="6"/>
  <c r="F2170" i="1" s="1"/>
  <c r="E2560" i="6"/>
  <c r="F2560" i="1" s="1"/>
  <c r="E2492" i="6"/>
  <c r="F2492" i="1" s="1"/>
  <c r="E2425" i="6"/>
  <c r="F2425" i="1" s="1"/>
  <c r="E2434" i="6"/>
  <c r="F2434" i="1" s="1"/>
  <c r="E1631" i="6"/>
  <c r="F1631" i="1" s="1"/>
  <c r="E2495" i="6"/>
  <c r="F2495" i="1" s="1"/>
  <c r="E2322" i="6"/>
  <c r="F2322" i="1" s="1"/>
  <c r="E2264" i="6"/>
  <c r="F2264" i="1" s="1"/>
  <c r="E1621" i="6"/>
  <c r="F1621" i="1" s="1"/>
  <c r="E2546" i="6"/>
  <c r="F2546" i="1" s="1"/>
  <c r="E2431" i="6"/>
  <c r="F2431" i="1" s="1"/>
  <c r="E2387" i="6"/>
  <c r="F2387" i="1" s="1"/>
  <c r="E2290" i="6"/>
  <c r="F2290" i="1" s="1"/>
  <c r="E1786" i="6"/>
  <c r="F1786" i="1" s="1"/>
  <c r="E2502" i="6"/>
  <c r="F2502" i="1" s="1"/>
  <c r="E2009" i="6"/>
  <c r="F2009" i="1" s="1"/>
  <c r="E1955" i="6"/>
  <c r="F1955" i="1" s="1"/>
  <c r="E2514" i="6"/>
  <c r="F2514" i="1" s="1"/>
  <c r="E1320" i="6"/>
  <c r="F1320" i="1" s="1"/>
  <c r="E1805" i="6"/>
  <c r="F1805" i="1" s="1"/>
  <c r="E2488" i="6"/>
  <c r="F2488" i="1" s="1"/>
  <c r="E2215" i="6"/>
  <c r="F2215" i="1" s="1"/>
  <c r="E2405" i="6"/>
  <c r="F2405" i="1" s="1"/>
  <c r="E2477" i="6"/>
  <c r="F2477" i="1" s="1"/>
  <c r="E2419" i="6"/>
  <c r="F2419" i="1" s="1"/>
  <c r="E1958" i="6"/>
  <c r="F1958" i="1" s="1"/>
  <c r="E2177" i="6"/>
  <c r="F2177" i="1" s="1"/>
  <c r="E2268" i="6"/>
  <c r="F2268" i="1" s="1"/>
  <c r="E2521" i="6"/>
  <c r="F2521" i="1" s="1"/>
  <c r="E1906" i="6"/>
  <c r="F1906" i="1" s="1"/>
  <c r="E1834" i="6"/>
  <c r="F1834" i="1" s="1"/>
  <c r="E1843" i="6"/>
  <c r="F1843" i="1" s="1"/>
  <c r="E1644" i="6"/>
  <c r="F1644" i="1" s="1"/>
  <c r="E2518" i="6"/>
  <c r="F2518" i="1" s="1"/>
  <c r="E2357" i="6"/>
  <c r="F2357" i="1" s="1"/>
  <c r="E1727" i="6"/>
  <c r="F1727" i="1" s="1"/>
  <c r="E1913" i="6"/>
  <c r="F1913" i="1" s="1"/>
  <c r="E1666" i="6"/>
  <c r="F1666" i="1" s="1"/>
  <c r="E1590" i="6"/>
  <c r="F1590" i="1" s="1"/>
  <c r="E2581" i="6"/>
  <c r="F2581" i="1" s="1"/>
  <c r="E2422" i="6"/>
  <c r="F2422" i="1" s="1"/>
  <c r="E2242" i="6"/>
  <c r="F2242" i="1" s="1"/>
  <c r="E1817" i="6"/>
  <c r="F1817" i="1" s="1"/>
  <c r="E2240" i="6"/>
  <c r="F2240" i="1" s="1"/>
  <c r="E2232" i="6"/>
  <c r="F2232" i="1" s="1"/>
  <c r="E2023" i="6"/>
  <c r="F2023" i="1" s="1"/>
  <c r="E2182" i="6"/>
  <c r="F2182" i="1" s="1"/>
  <c r="E902" i="6"/>
  <c r="F902" i="1" s="1"/>
  <c r="E962" i="6"/>
  <c r="F962" i="1" s="1"/>
  <c r="E473" i="6"/>
  <c r="F473" i="1" s="1"/>
  <c r="E311" i="6"/>
  <c r="F311" i="1" s="1"/>
  <c r="E900" i="6"/>
  <c r="F900" i="1" s="1"/>
  <c r="E1362" i="6"/>
  <c r="F1362" i="1" s="1"/>
  <c r="E1001" i="6"/>
  <c r="F1001" i="1" s="1"/>
  <c r="E905" i="6"/>
  <c r="F905" i="1" s="1"/>
  <c r="E1442" i="6"/>
  <c r="F1442" i="1" s="1"/>
  <c r="E535" i="6"/>
  <c r="F535" i="1" s="1"/>
  <c r="E1218" i="6"/>
  <c r="F1218" i="1" s="1"/>
  <c r="E916" i="6"/>
  <c r="F916" i="1" s="1"/>
  <c r="E605" i="6"/>
  <c r="F605" i="1" s="1"/>
  <c r="E1007" i="6"/>
  <c r="F1007" i="1" s="1"/>
  <c r="E864" i="6"/>
  <c r="F864" i="1" s="1"/>
  <c r="E755" i="6"/>
  <c r="F755" i="1" s="1"/>
  <c r="E1270" i="6"/>
  <c r="F1270" i="1" s="1"/>
  <c r="E61" i="6"/>
  <c r="F61" i="1" s="1"/>
  <c r="E858" i="6"/>
  <c r="F858" i="1" s="1"/>
  <c r="E1192" i="6"/>
  <c r="F1192" i="1" s="1"/>
  <c r="E746" i="6"/>
  <c r="F746" i="1" s="1"/>
  <c r="E1120" i="6"/>
  <c r="F1120" i="1" s="1"/>
  <c r="E1036" i="6"/>
  <c r="F1036" i="1" s="1"/>
  <c r="E1490" i="6"/>
  <c r="F1490" i="1" s="1"/>
  <c r="E284" i="6"/>
  <c r="F284" i="1" s="1"/>
  <c r="E1171" i="6"/>
  <c r="F1171" i="1" s="1"/>
  <c r="E727" i="6"/>
  <c r="F727" i="1" s="1"/>
  <c r="E632" i="6"/>
  <c r="F632" i="1" s="1"/>
  <c r="E852" i="6"/>
  <c r="F852" i="1" s="1"/>
  <c r="E880" i="6"/>
  <c r="F880" i="1" s="1"/>
  <c r="E976" i="6"/>
  <c r="F976" i="1" s="1"/>
  <c r="E244" i="6"/>
  <c r="F245" i="1" s="1"/>
  <c r="E1031" i="6"/>
  <c r="F1031" i="1" s="1"/>
  <c r="E1418" i="6"/>
  <c r="F1418" i="1" s="1"/>
  <c r="E997" i="6"/>
  <c r="F997" i="1" s="1"/>
  <c r="E647" i="6"/>
  <c r="F647" i="1" s="1"/>
  <c r="E551" i="6"/>
  <c r="F551" i="1" s="1"/>
  <c r="E1435" i="6"/>
  <c r="F1435" i="1" s="1"/>
  <c r="E817" i="6"/>
  <c r="F817" i="1" s="1"/>
  <c r="E974" i="6"/>
  <c r="F974" i="1" s="1"/>
  <c r="E730" i="6"/>
  <c r="F730" i="1" s="1"/>
  <c r="E601" i="6"/>
  <c r="F601" i="1" s="1"/>
  <c r="E523" i="6"/>
  <c r="F523" i="1" s="1"/>
  <c r="E1129" i="6"/>
  <c r="F1129" i="1" s="1"/>
  <c r="E889" i="6"/>
  <c r="F889" i="1" s="1"/>
  <c r="E188" i="6"/>
  <c r="F188" i="1" s="1"/>
  <c r="E1127" i="6"/>
  <c r="F1127" i="1" s="1"/>
  <c r="E327" i="6"/>
  <c r="F327" i="1" s="1"/>
  <c r="E968" i="6"/>
  <c r="F968" i="1" s="1"/>
  <c r="E1159" i="6"/>
  <c r="F1159" i="1" s="1"/>
  <c r="E805" i="6"/>
  <c r="F805" i="1" s="1"/>
  <c r="E695" i="6"/>
  <c r="F695" i="1" s="1"/>
  <c r="E1369" i="6"/>
  <c r="F1369" i="1" s="1"/>
  <c r="E820" i="6"/>
  <c r="F820" i="1" s="1"/>
  <c r="E1434" i="6"/>
  <c r="F1434" i="1" s="1"/>
  <c r="E1220" i="6"/>
  <c r="F1220" i="1" s="1"/>
  <c r="E1219" i="6"/>
  <c r="F1219" i="1" s="1"/>
  <c r="E355" i="6"/>
  <c r="F355" i="1" s="1"/>
  <c r="E1405" i="6"/>
  <c r="F1405" i="1" s="1"/>
  <c r="E917" i="6"/>
  <c r="F917" i="1" s="1"/>
  <c r="E1447" i="6"/>
  <c r="F1447" i="1" s="1"/>
  <c r="E1043" i="6"/>
  <c r="F1043" i="1" s="1"/>
  <c r="E1356" i="6"/>
  <c r="F1356" i="1" s="1"/>
  <c r="E1079" i="6"/>
  <c r="F1079" i="1" s="1"/>
  <c r="E863" i="6"/>
  <c r="F863" i="1" s="1"/>
  <c r="E1255" i="6"/>
  <c r="F1255" i="1" s="1"/>
  <c r="E1378" i="6"/>
  <c r="F1378" i="1" s="1"/>
  <c r="E1212" i="6"/>
  <c r="F1212" i="1" s="1"/>
  <c r="E1018" i="6"/>
  <c r="F1018" i="1" s="1"/>
  <c r="E1470" i="6"/>
  <c r="F1470" i="1" s="1"/>
  <c r="E2040" i="6"/>
  <c r="F2040" i="1" s="1"/>
  <c r="E1562" i="6"/>
  <c r="F1562" i="1" s="1"/>
  <c r="E1213" i="6"/>
  <c r="F1213" i="1" s="1"/>
  <c r="E539" i="6"/>
  <c r="F539" i="1" s="1"/>
  <c r="E587" i="6"/>
  <c r="F587" i="1" s="1"/>
  <c r="E1324" i="6"/>
  <c r="F1324" i="1" s="1"/>
  <c r="E829" i="6"/>
  <c r="F829" i="1" s="1"/>
  <c r="E1510" i="6"/>
  <c r="F1510" i="1" s="1"/>
  <c r="E1358" i="6"/>
  <c r="F1358" i="1" s="1"/>
  <c r="E1380" i="6"/>
  <c r="F1380" i="1" s="1"/>
  <c r="E1373" i="6"/>
  <c r="F1373" i="1" s="1"/>
  <c r="E1193" i="6"/>
  <c r="F1193" i="1" s="1"/>
  <c r="E2184" i="6"/>
  <c r="F2184" i="1" s="1"/>
  <c r="E1376" i="6"/>
  <c r="F1376" i="1" s="1"/>
  <c r="E2128" i="6"/>
  <c r="F2128" i="1" s="1"/>
  <c r="E1468" i="6"/>
  <c r="F1468" i="1" s="1"/>
  <c r="E1838" i="6"/>
  <c r="F1838" i="1" s="1"/>
  <c r="E1290" i="6"/>
  <c r="F1290" i="1" s="1"/>
  <c r="E1454" i="6"/>
  <c r="F1454" i="1" s="1"/>
  <c r="E1027" i="6"/>
  <c r="F1027" i="1" s="1"/>
  <c r="E1163" i="6"/>
  <c r="F1163" i="1" s="1"/>
  <c r="E1734" i="6"/>
  <c r="F1734" i="1" s="1"/>
  <c r="E1652" i="6"/>
  <c r="F1652" i="1" s="1"/>
  <c r="E1514" i="6"/>
  <c r="F1514" i="1" s="1"/>
  <c r="E583" i="6"/>
  <c r="F583" i="1" s="1"/>
  <c r="E1388" i="6"/>
  <c r="F1388" i="1" s="1"/>
  <c r="E1602" i="6"/>
  <c r="F1602" i="1" s="1"/>
  <c r="E1426" i="6"/>
  <c r="F1426" i="1" s="1"/>
  <c r="E1466" i="6"/>
  <c r="F1466" i="1" s="1"/>
  <c r="E212" i="6"/>
  <c r="F212" i="1" s="1"/>
  <c r="E1422" i="6"/>
  <c r="F1422" i="1" s="1"/>
  <c r="E1340" i="6"/>
  <c r="F1340" i="1" s="1"/>
  <c r="E1678" i="6"/>
  <c r="F1678" i="1" s="1"/>
  <c r="E1195" i="6"/>
  <c r="F1195" i="1" s="1"/>
  <c r="E1276" i="6"/>
  <c r="F1276" i="1" s="1"/>
  <c r="E637" i="6"/>
  <c r="F637" i="1" s="1"/>
  <c r="E1246" i="6"/>
  <c r="F1246" i="1" s="1"/>
  <c r="E667" i="6"/>
  <c r="F667" i="1" s="1"/>
  <c r="E2016" i="6"/>
  <c r="F2016" i="1" s="1"/>
  <c r="E1222" i="6"/>
  <c r="F1222" i="1" s="1"/>
  <c r="E1326" i="6"/>
  <c r="F1326" i="1" s="1"/>
  <c r="E491" i="6"/>
  <c r="F491" i="1" s="1"/>
  <c r="E2160" i="6"/>
  <c r="F2160" i="1" s="1"/>
  <c r="E1820" i="6"/>
  <c r="F1820" i="1" s="1"/>
  <c r="E1488" i="6"/>
  <c r="F1488" i="1" s="1"/>
  <c r="E1870" i="6"/>
  <c r="F1870" i="1" s="1"/>
  <c r="E1910" i="6"/>
  <c r="F1910" i="1" s="1"/>
  <c r="E1294" i="6"/>
  <c r="F1294" i="1" s="1"/>
  <c r="E1228" i="6"/>
  <c r="F1228" i="1" s="1"/>
  <c r="E1343" i="6"/>
  <c r="F1343" i="1" s="1"/>
  <c r="E1446" i="6"/>
  <c r="F1446" i="1" s="1"/>
  <c r="E1477" i="6"/>
  <c r="F1477" i="1" s="1"/>
  <c r="E2088" i="6"/>
  <c r="F2088" i="1" s="1"/>
  <c r="E1147" i="6"/>
  <c r="F1147" i="1" s="1"/>
  <c r="E2224" i="6"/>
  <c r="F2224" i="1" s="1"/>
  <c r="E2104" i="6"/>
  <c r="F2104" i="1" s="1"/>
  <c r="E1572" i="6"/>
  <c r="F1572" i="1" s="1"/>
  <c r="E1374" i="6"/>
  <c r="F1374" i="1" s="1"/>
  <c r="E2004" i="6"/>
  <c r="F2004" i="1" s="1"/>
  <c r="E2143" i="6"/>
  <c r="F2143" i="1" s="1"/>
  <c r="E2195" i="6"/>
  <c r="F2195" i="1" s="1"/>
  <c r="E2047" i="6"/>
  <c r="F2047" i="1" s="1"/>
  <c r="E1256" i="6"/>
  <c r="F1256" i="1" s="1"/>
  <c r="E1526" i="6"/>
  <c r="F1526" i="1" s="1"/>
  <c r="E1855" i="6"/>
  <c r="F1855" i="1" s="1"/>
  <c r="E2062" i="6"/>
  <c r="F2062" i="1" s="1"/>
  <c r="E2294" i="6"/>
  <c r="F2294" i="1" s="1"/>
  <c r="E1740" i="6"/>
  <c r="F1740" i="1" s="1"/>
  <c r="E1744" i="6"/>
  <c r="F1744" i="1" s="1"/>
  <c r="E1972" i="6"/>
  <c r="F1972" i="1" s="1"/>
  <c r="E2252" i="6"/>
  <c r="F2252" i="1" s="1"/>
  <c r="E2270" i="6"/>
  <c r="F2270" i="1" s="1"/>
  <c r="E1950" i="6"/>
  <c r="F1950" i="1" s="1"/>
  <c r="E1745" i="6"/>
  <c r="F1745" i="1" s="1"/>
  <c r="E1205" i="6"/>
  <c r="F1205" i="1" s="1"/>
  <c r="E1684" i="6"/>
  <c r="F1684" i="1" s="1"/>
  <c r="E1252" i="6"/>
  <c r="F1252" i="1" s="1"/>
  <c r="E1609" i="6"/>
  <c r="F1609" i="1" s="1"/>
  <c r="E2248" i="6"/>
  <c r="F2248" i="1" s="1"/>
  <c r="E1757" i="6"/>
  <c r="F1757" i="1" s="1"/>
  <c r="E2050" i="6"/>
  <c r="F2050" i="1" s="1"/>
  <c r="E1703" i="6"/>
  <c r="F1703" i="1" s="1"/>
  <c r="E2221" i="6"/>
  <c r="F2221" i="1" s="1"/>
  <c r="E2044" i="6"/>
  <c r="F2044" i="1" s="1"/>
  <c r="E1632" i="6"/>
  <c r="F1632" i="1" s="1"/>
  <c r="E2099" i="6"/>
  <c r="F2099" i="1" s="1"/>
  <c r="E2370" i="6"/>
  <c r="F2370" i="1" s="1"/>
  <c r="E1604" i="6"/>
  <c r="F1604" i="1" s="1"/>
  <c r="E1994" i="6"/>
  <c r="F1994" i="1" s="1"/>
  <c r="E1903" i="6"/>
  <c r="F1903" i="1" s="1"/>
  <c r="E1549" i="6"/>
  <c r="F1549" i="1" s="1"/>
  <c r="E1183" i="6"/>
  <c r="F1183" i="1" s="1"/>
  <c r="E1664" i="6"/>
  <c r="F1664" i="1" s="1"/>
  <c r="E2288" i="6"/>
  <c r="F2288" i="1" s="1"/>
  <c r="E1601" i="6"/>
  <c r="F1601" i="1" s="1"/>
  <c r="E1832" i="6"/>
  <c r="F1832" i="1" s="1"/>
  <c r="E1694" i="6"/>
  <c r="F1694" i="1" s="1"/>
  <c r="E1390" i="6"/>
  <c r="F1390" i="1" s="1"/>
  <c r="E1636" i="6"/>
  <c r="F1636" i="1" s="1"/>
  <c r="E2302" i="6"/>
  <c r="F2302" i="1" s="1"/>
  <c r="E2458" i="6"/>
  <c r="F2458" i="1" s="1"/>
  <c r="E1948" i="6"/>
  <c r="F1948" i="1" s="1"/>
  <c r="E2026" i="6"/>
  <c r="F2026" i="1" s="1"/>
  <c r="E2351" i="6"/>
  <c r="F2351" i="1" s="1"/>
  <c r="E2594" i="6"/>
  <c r="F2594" i="1" s="1"/>
  <c r="E1891" i="6"/>
  <c r="F1891" i="1" s="1"/>
  <c r="E2376" i="6"/>
  <c r="F2376" i="1" s="1"/>
  <c r="E2389" i="6"/>
  <c r="F2389" i="1" s="1"/>
  <c r="E2188" i="6"/>
  <c r="F2188" i="1" s="1"/>
  <c r="E2377" i="6"/>
  <c r="F2377" i="1" s="1"/>
  <c r="E2555" i="6"/>
  <c r="F2555" i="1" s="1"/>
  <c r="E2441" i="6"/>
  <c r="F2441" i="1" s="1"/>
  <c r="E1898" i="6"/>
  <c r="F1898" i="1" s="1"/>
  <c r="E2584" i="6"/>
  <c r="F2584" i="1" s="1"/>
  <c r="E2363" i="6"/>
  <c r="F2363" i="1" s="1"/>
  <c r="E2516" i="6"/>
  <c r="F2516" i="1" s="1"/>
  <c r="E1844" i="6"/>
  <c r="F1844" i="1" s="1"/>
  <c r="E1777" i="6"/>
  <c r="F1777" i="1" s="1"/>
  <c r="E2257" i="6"/>
  <c r="F2257" i="1" s="1"/>
  <c r="E2190" i="6"/>
  <c r="F2190" i="1" s="1"/>
  <c r="E1921" i="6"/>
  <c r="F1921" i="1" s="1"/>
  <c r="E2456" i="6"/>
  <c r="F2456" i="1" s="1"/>
  <c r="E2056" i="6"/>
  <c r="F2056" i="1" s="1"/>
  <c r="E2533" i="6"/>
  <c r="F2533" i="1" s="1"/>
  <c r="E1612" i="6"/>
  <c r="F1612" i="1" s="1"/>
  <c r="E2350" i="6"/>
  <c r="F2350" i="1" s="1"/>
  <c r="E1970" i="6"/>
  <c r="F1970" i="1" s="1"/>
  <c r="E2566" i="6"/>
  <c r="F2566" i="1" s="1"/>
  <c r="E2407" i="6"/>
  <c r="F2407" i="1" s="1"/>
  <c r="E2452" i="6"/>
  <c r="F2452" i="1" s="1"/>
  <c r="E1416" i="6"/>
  <c r="F1416" i="1" s="1"/>
  <c r="E2444" i="6"/>
  <c r="F2444" i="1" s="1"/>
  <c r="E1550" i="6"/>
  <c r="F1550" i="1" s="1"/>
  <c r="E1831" i="6"/>
  <c r="F1831" i="1" s="1"/>
  <c r="E2213" i="6"/>
  <c r="F2213" i="1" s="1"/>
  <c r="E2554" i="6"/>
  <c r="F2554" i="1" s="1"/>
  <c r="E1658" i="6"/>
  <c r="F1658" i="1" s="1"/>
  <c r="E2596" i="6"/>
  <c r="F2596" i="1" s="1"/>
  <c r="E2483" i="6"/>
  <c r="F2483" i="1" s="1"/>
  <c r="E2470" i="6"/>
  <c r="F2470" i="1" s="1"/>
  <c r="E2293" i="6"/>
  <c r="F2293" i="1" s="1"/>
  <c r="E1739" i="6"/>
  <c r="F1739" i="1" s="1"/>
  <c r="E2501" i="6"/>
  <c r="F2501" i="1" s="1"/>
  <c r="E1693" i="6"/>
  <c r="F1693" i="1" s="1"/>
  <c r="E2161" i="6"/>
  <c r="F2161" i="1" s="1"/>
  <c r="E2466" i="6"/>
  <c r="F2466" i="1" s="1"/>
  <c r="E2311" i="6"/>
  <c r="F2311" i="1" s="1"/>
  <c r="E1613" i="6"/>
  <c r="F1613" i="1" s="1"/>
  <c r="E2580" i="6"/>
  <c r="F2580" i="1" s="1"/>
  <c r="E2544" i="6"/>
  <c r="F2544" i="1" s="1"/>
  <c r="E1204" i="6"/>
  <c r="F1204" i="1" s="1"/>
  <c r="E2540" i="6"/>
  <c r="F2540" i="1" s="1"/>
  <c r="E2464" i="6"/>
  <c r="F2464" i="1" s="1"/>
  <c r="E1811" i="6"/>
  <c r="F1811" i="1" s="1"/>
  <c r="E2137" i="6"/>
  <c r="F2137" i="1" s="1"/>
  <c r="E2530" i="6"/>
  <c r="F2530" i="1" s="1"/>
  <c r="E2417" i="6"/>
  <c r="F2417" i="1" s="1"/>
  <c r="E2053" i="6"/>
  <c r="F2053" i="1" s="1"/>
  <c r="E1586" i="6"/>
  <c r="F1586" i="1" s="1"/>
  <c r="E1901" i="6"/>
  <c r="F1901" i="1" s="1"/>
  <c r="E1907" i="6"/>
  <c r="F1907" i="1" s="1"/>
  <c r="E1679" i="6"/>
  <c r="F1679" i="1" s="1"/>
  <c r="E1705" i="6"/>
  <c r="F1705" i="1" s="1"/>
  <c r="E1912" i="6"/>
  <c r="F1912" i="1" s="1"/>
  <c r="E2134" i="6"/>
  <c r="F2134" i="1" s="1"/>
  <c r="E2588" i="6"/>
  <c r="F2588" i="1" s="1"/>
  <c r="E1643" i="6"/>
  <c r="F1643" i="1" s="1"/>
  <c r="E1399" i="6"/>
  <c r="F1399" i="1" s="1"/>
  <c r="E2101" i="6"/>
  <c r="F2101" i="1" s="1"/>
  <c r="E2336" i="6"/>
  <c r="F2336" i="1" s="1"/>
  <c r="E1988" i="6"/>
  <c r="F1988" i="1" s="1"/>
  <c r="E2327" i="6"/>
  <c r="F2327" i="1" s="1"/>
  <c r="E1723" i="6"/>
  <c r="F1723" i="1" s="1"/>
  <c r="E2041" i="6"/>
  <c r="F2041" i="1" s="1"/>
  <c r="E2467" i="6"/>
  <c r="F2467" i="1" s="1"/>
  <c r="E2561" i="6"/>
  <c r="F2561" i="1" s="1"/>
  <c r="E2251" i="6"/>
  <c r="F2251" i="1" s="1"/>
  <c r="E2556" i="6"/>
  <c r="F2556" i="1" s="1"/>
  <c r="E2504" i="6"/>
  <c r="F2504" i="1" s="1"/>
  <c r="E2140" i="6"/>
  <c r="F2140" i="1" s="1"/>
  <c r="E2332" i="6"/>
  <c r="F2332" i="1" s="1"/>
  <c r="E2369" i="6"/>
  <c r="F2369" i="1" s="1"/>
  <c r="E2551" i="6"/>
  <c r="F2551" i="1" s="1"/>
  <c r="E1639" i="6"/>
  <c r="F1639" i="1" s="1"/>
  <c r="E2570" i="6"/>
  <c r="F2570" i="1" s="1"/>
  <c r="E1076" i="6"/>
  <c r="F1076" i="1" s="1"/>
  <c r="E1103" i="6"/>
  <c r="F1103" i="1" s="1"/>
  <c r="E1072" i="6"/>
  <c r="F1072" i="1" s="1"/>
  <c r="E872" i="6"/>
  <c r="F872" i="1" s="1"/>
  <c r="E1211" i="6"/>
  <c r="F1211" i="1" s="1"/>
  <c r="E991" i="6"/>
  <c r="F991" i="1" s="1"/>
  <c r="E648" i="6"/>
  <c r="F648" i="1" s="1"/>
  <c r="E696" i="6"/>
  <c r="F696" i="1" s="1"/>
  <c r="E774" i="6"/>
  <c r="F774" i="1" s="1"/>
  <c r="E595" i="6"/>
  <c r="F595" i="1" s="1"/>
  <c r="E848" i="6"/>
  <c r="F848" i="1" s="1"/>
  <c r="E1176" i="6"/>
  <c r="F1176" i="1" s="1"/>
  <c r="E1124" i="6"/>
  <c r="F1124" i="1" s="1"/>
  <c r="E1006" i="6"/>
  <c r="F1006" i="1" s="1"/>
  <c r="E793" i="6"/>
  <c r="F793" i="1" s="1"/>
  <c r="E744" i="6"/>
  <c r="F744" i="1" s="1"/>
  <c r="E236" i="6"/>
  <c r="F236" i="1" s="1"/>
  <c r="E1506" i="6"/>
  <c r="F1506" i="1" s="1"/>
  <c r="E377" i="6"/>
  <c r="F377" i="1" s="1"/>
  <c r="E1505" i="6"/>
  <c r="F1505" i="1" s="1"/>
  <c r="E1034" i="6"/>
  <c r="F1034" i="1" s="1"/>
  <c r="E1151" i="6"/>
  <c r="F1151" i="1" s="1"/>
  <c r="E697" i="6"/>
  <c r="F697" i="1" s="1"/>
  <c r="E1063" i="6"/>
  <c r="F1063" i="1" s="1"/>
  <c r="E1372" i="6"/>
  <c r="F1372" i="1" s="1"/>
  <c r="E884" i="6"/>
  <c r="F884" i="1" s="1"/>
  <c r="E1451" i="6"/>
  <c r="F1451" i="1" s="1"/>
  <c r="E967" i="6"/>
  <c r="F967" i="1" s="1"/>
  <c r="E1310" i="6"/>
  <c r="F1310" i="1" s="1"/>
  <c r="E1308" i="6"/>
  <c r="F1308" i="1" s="1"/>
  <c r="E1184" i="6"/>
  <c r="F1184" i="1" s="1"/>
  <c r="E1415" i="6"/>
  <c r="F1415" i="1" s="1"/>
  <c r="E973" i="6"/>
  <c r="F973" i="1" s="1"/>
  <c r="E1379" i="6"/>
  <c r="F1379" i="1" s="1"/>
  <c r="E1331" i="6"/>
  <c r="F1331" i="1" s="1"/>
  <c r="E1393" i="6"/>
  <c r="F1393" i="1" s="1"/>
  <c r="E1091" i="6"/>
  <c r="F1091" i="1" s="1"/>
  <c r="E1128" i="6"/>
  <c r="F1128" i="1" s="1"/>
  <c r="E689" i="6"/>
  <c r="F689" i="1" s="1"/>
  <c r="E1321" i="6"/>
  <c r="F1321" i="1" s="1"/>
  <c r="E1279" i="6"/>
  <c r="F1279" i="1" s="1"/>
  <c r="E1230" i="6"/>
  <c r="F1230" i="1" s="1"/>
  <c r="E1141" i="6"/>
  <c r="F1141" i="1" s="1"/>
  <c r="E779" i="6"/>
  <c r="F779" i="1" s="1"/>
  <c r="E907" i="6"/>
  <c r="F907" i="1" s="1"/>
  <c r="E1535" i="6"/>
  <c r="F1535" i="1" s="1"/>
  <c r="E1351" i="6"/>
  <c r="F1351" i="1" s="1"/>
  <c r="E1319" i="6"/>
  <c r="F1319" i="1" s="1"/>
  <c r="E1752" i="6"/>
  <c r="F1752" i="1" s="1"/>
  <c r="E1976" i="6"/>
  <c r="F1976" i="1" s="1"/>
  <c r="E1556" i="6"/>
  <c r="F1556" i="1" s="1"/>
  <c r="E1772" i="6"/>
  <c r="F1772" i="1" s="1"/>
  <c r="E1327" i="6"/>
  <c r="F1327" i="1" s="1"/>
  <c r="E1606" i="6"/>
  <c r="F1606" i="1" s="1"/>
  <c r="E1439" i="6"/>
  <c r="F1439" i="1" s="1"/>
  <c r="E1500" i="6"/>
  <c r="F1500" i="1" s="1"/>
  <c r="E1411" i="6"/>
  <c r="F1411" i="1" s="1"/>
  <c r="E2142" i="6"/>
  <c r="F2142" i="1" s="1"/>
  <c r="E1584" i="6"/>
  <c r="F1584" i="1" s="1"/>
  <c r="E1511" i="6"/>
  <c r="F1511" i="1" s="1"/>
  <c r="E865" i="6"/>
  <c r="F865" i="1" s="1"/>
  <c r="E1494" i="6"/>
  <c r="F1494" i="1" s="1"/>
  <c r="E2126" i="6"/>
  <c r="F2126" i="1" s="1"/>
  <c r="E2080" i="6"/>
  <c r="F2080" i="1" s="1"/>
  <c r="E2020" i="6"/>
  <c r="F2020" i="1" s="1"/>
  <c r="E673" i="6"/>
  <c r="F673" i="1" s="1"/>
  <c r="E1433" i="6"/>
  <c r="F1433" i="1" s="1"/>
  <c r="E1441" i="6"/>
  <c r="F1441" i="1" s="1"/>
  <c r="E1199" i="6"/>
  <c r="F1199" i="1" s="1"/>
  <c r="E1570" i="6"/>
  <c r="F1570" i="1" s="1"/>
  <c r="E1800" i="6"/>
  <c r="F1800" i="1" s="1"/>
  <c r="E1696" i="6"/>
  <c r="F1696" i="1" s="1"/>
  <c r="E1862" i="6"/>
  <c r="F1862" i="1" s="1"/>
  <c r="E2204" i="6"/>
  <c r="F2204" i="1" s="1"/>
  <c r="E2116" i="6"/>
  <c r="F2116" i="1" s="1"/>
  <c r="E1254" i="6"/>
  <c r="F1254" i="1" s="1"/>
  <c r="E2096" i="6"/>
  <c r="F2096" i="1" s="1"/>
  <c r="E641" i="6"/>
  <c r="F641" i="1" s="1"/>
  <c r="E1084" i="6"/>
  <c r="F1084" i="1" s="1"/>
  <c r="E1019" i="6"/>
  <c r="F1019" i="1" s="1"/>
  <c r="E1534" i="6"/>
  <c r="F1534" i="1" s="1"/>
  <c r="E1296" i="6"/>
  <c r="F1296" i="1" s="1"/>
  <c r="E1686" i="6"/>
  <c r="F1686" i="1" s="1"/>
  <c r="E2046" i="6"/>
  <c r="F2046" i="1" s="1"/>
  <c r="E1302" i="6"/>
  <c r="F1302" i="1" s="1"/>
  <c r="E1764" i="6"/>
  <c r="F1764" i="1" s="1"/>
  <c r="E1165" i="6"/>
  <c r="F1165" i="1" s="1"/>
  <c r="E1966" i="6"/>
  <c r="F1966" i="1" s="1"/>
  <c r="E1766" i="6"/>
  <c r="F1766" i="1" s="1"/>
  <c r="E1532" i="6"/>
  <c r="F1532" i="1" s="1"/>
  <c r="E1363" i="6"/>
  <c r="F1363" i="1" s="1"/>
  <c r="E1187" i="6"/>
  <c r="F1187" i="1" s="1"/>
  <c r="E1229" i="6"/>
  <c r="F1229" i="1" s="1"/>
  <c r="E1345" i="6"/>
  <c r="F1345" i="1" s="1"/>
  <c r="E1555" i="6"/>
  <c r="F1555" i="1" s="1"/>
  <c r="E1016" i="6"/>
  <c r="F1016" i="1" s="1"/>
  <c r="E1214" i="6"/>
  <c r="F1214" i="1" s="1"/>
  <c r="E1481" i="6"/>
  <c r="F1481" i="1" s="1"/>
  <c r="E1702" i="6"/>
  <c r="F1702" i="1" s="1"/>
  <c r="E1573" i="6"/>
  <c r="F1573" i="1" s="1"/>
  <c r="E431" i="6"/>
  <c r="F431" i="1" s="1"/>
  <c r="E1312" i="6"/>
  <c r="F1312" i="1" s="1"/>
  <c r="E1456" i="6"/>
  <c r="F1456" i="1" s="1"/>
  <c r="E2008" i="6"/>
  <c r="F2008" i="1" s="1"/>
  <c r="E1492" i="6"/>
  <c r="F1492" i="1" s="1"/>
  <c r="E1472" i="6"/>
  <c r="F1472" i="1" s="1"/>
  <c r="E1864" i="6"/>
  <c r="F1864" i="1" s="1"/>
  <c r="E2178" i="6"/>
  <c r="F2178" i="1" s="1"/>
  <c r="E1480" i="6"/>
  <c r="F1480" i="1" s="1"/>
  <c r="E1762" i="6"/>
  <c r="F1762" i="1" s="1"/>
  <c r="E2557" i="6"/>
  <c r="F2557" i="1" s="1"/>
  <c r="E2110" i="6"/>
  <c r="F2110" i="1" s="1"/>
  <c r="E1133" i="6"/>
  <c r="F1133" i="1" s="1"/>
  <c r="E1732" i="6"/>
  <c r="F1732" i="1" s="1"/>
  <c r="E1900" i="6"/>
  <c r="F1900" i="1" s="1"/>
  <c r="E1853" i="6"/>
  <c r="F1853" i="1" s="1"/>
  <c r="E2146" i="6"/>
  <c r="F2146" i="1" s="1"/>
  <c r="E1566" i="6"/>
  <c r="F1566" i="1" s="1"/>
  <c r="E1039" i="6"/>
  <c r="F1039" i="1" s="1"/>
  <c r="E1924" i="6"/>
  <c r="F1924" i="1" s="1"/>
  <c r="E2106" i="6"/>
  <c r="F2106" i="1" s="1"/>
  <c r="E2154" i="6"/>
  <c r="F2154" i="1" s="1"/>
  <c r="E1530" i="6"/>
  <c r="F1530" i="1" s="1"/>
  <c r="E1822" i="6"/>
  <c r="F1822" i="1" s="1"/>
  <c r="E1524" i="6"/>
  <c r="F1524" i="1" s="1"/>
  <c r="E2206" i="6"/>
  <c r="F2206" i="1" s="1"/>
  <c r="E892" i="6"/>
  <c r="F892" i="1" s="1"/>
  <c r="E1560" i="6"/>
  <c r="F1560" i="1" s="1"/>
  <c r="E2192" i="6"/>
  <c r="F2192" i="1" s="1"/>
  <c r="E2036" i="6"/>
  <c r="F2036" i="1" s="1"/>
  <c r="E1799" i="6"/>
  <c r="F1799" i="1" s="1"/>
  <c r="E1348" i="6"/>
  <c r="F1348" i="1" s="1"/>
  <c r="E1529" i="6"/>
  <c r="F1529" i="1" s="1"/>
  <c r="E853" i="6"/>
  <c r="F853" i="1" s="1"/>
  <c r="E1616" i="6"/>
  <c r="F1616" i="1" s="1"/>
  <c r="E2158" i="6"/>
  <c r="F2158" i="1" s="1"/>
  <c r="E2180" i="6"/>
  <c r="F2180" i="1" s="1"/>
  <c r="E1421" i="6"/>
  <c r="F1421" i="1" s="1"/>
  <c r="E2070" i="6"/>
  <c r="F2070" i="1" s="1"/>
  <c r="E955" i="6"/>
  <c r="F955" i="1" s="1"/>
  <c r="E1522" i="6"/>
  <c r="F1522" i="1" s="1"/>
  <c r="E2072" i="6"/>
  <c r="F2072" i="1" s="1"/>
  <c r="E1956" i="6"/>
  <c r="F1956" i="1" s="1"/>
  <c r="E2310" i="6"/>
  <c r="F2310" i="1" s="1"/>
  <c r="E2064" i="6"/>
  <c r="F2064" i="1" s="1"/>
  <c r="E1596" i="6"/>
  <c r="F1596" i="1" s="1"/>
  <c r="E1568" i="6"/>
  <c r="F1568" i="1" s="1"/>
  <c r="E2413" i="6"/>
  <c r="F2413" i="1" s="1"/>
  <c r="E2098" i="6"/>
  <c r="F2098" i="1" s="1"/>
  <c r="E2164" i="6"/>
  <c r="F2164" i="1" s="1"/>
  <c r="E1654" i="6"/>
  <c r="F1654" i="1" s="1"/>
  <c r="E2356" i="6"/>
  <c r="F2356" i="1" s="1"/>
  <c r="E2318" i="6"/>
  <c r="F2318" i="1" s="1"/>
  <c r="E1387" i="6"/>
  <c r="F1387" i="1" s="1"/>
  <c r="E2582" i="6"/>
  <c r="F2582" i="1" s="1"/>
  <c r="E2317" i="6"/>
  <c r="F2317" i="1" s="1"/>
  <c r="E2461" i="6"/>
  <c r="F2461" i="1" s="1"/>
  <c r="E2507" i="6"/>
  <c r="F2507" i="1" s="1"/>
  <c r="E2068" i="6"/>
  <c r="F2068" i="1" s="1"/>
  <c r="E2423" i="6"/>
  <c r="F2423" i="1" s="1"/>
  <c r="E1877" i="6"/>
  <c r="F1877" i="1" s="1"/>
  <c r="E2263" i="6"/>
  <c r="F2263" i="1" s="1"/>
  <c r="E2275" i="6"/>
  <c r="F2275" i="1" s="1"/>
  <c r="E1625" i="6"/>
  <c r="F1625" i="1" s="1"/>
  <c r="E2462" i="6"/>
  <c r="F2462" i="1" s="1"/>
  <c r="E2203" i="6"/>
  <c r="F2203" i="1" s="1"/>
  <c r="E1687" i="6"/>
  <c r="F1687" i="1" s="1"/>
  <c r="E2598" i="6"/>
  <c r="F2598" i="1" s="1"/>
  <c r="E1577" i="6"/>
  <c r="F1577" i="1" s="1"/>
  <c r="E2342" i="6"/>
  <c r="F2342" i="1" s="1"/>
  <c r="E2396" i="6"/>
  <c r="F2396" i="1" s="1"/>
  <c r="E2305" i="6"/>
  <c r="F2305" i="1" s="1"/>
  <c r="E1895" i="6"/>
  <c r="F1895" i="1" s="1"/>
  <c r="E2006" i="6"/>
  <c r="F2006" i="1" s="1"/>
  <c r="E1714" i="6"/>
  <c r="F1714" i="1" s="1"/>
  <c r="E1240" i="6"/>
  <c r="F1240" i="1" s="1"/>
  <c r="E2563" i="6"/>
  <c r="F2563" i="1" s="1"/>
  <c r="E2087" i="6"/>
  <c r="F2087" i="1" s="1"/>
  <c r="E1384" i="6"/>
  <c r="F1384" i="1" s="1"/>
  <c r="E1691" i="6"/>
  <c r="F1691" i="1" s="1"/>
  <c r="E1717" i="6"/>
  <c r="F1717" i="1" s="1"/>
  <c r="E1741" i="6"/>
  <c r="F1741" i="1" s="1"/>
  <c r="E2338" i="6"/>
  <c r="F2338" i="1" s="1"/>
  <c r="E1690" i="6"/>
  <c r="F1690" i="1" s="1"/>
  <c r="E1961" i="6"/>
  <c r="F1961" i="1" s="1"/>
  <c r="E2238" i="6"/>
  <c r="F2238" i="1" s="1"/>
  <c r="E2418" i="6"/>
  <c r="F2418" i="1" s="1"/>
  <c r="E1640" i="6"/>
  <c r="F1640" i="1" s="1"/>
  <c r="E2339" i="6"/>
  <c r="F2339" i="1" s="1"/>
  <c r="E2298" i="6"/>
  <c r="F2298" i="1" s="1"/>
  <c r="E1622" i="6"/>
  <c r="F1622" i="1" s="1"/>
  <c r="E1769" i="6"/>
  <c r="F1769" i="1" s="1"/>
  <c r="E1813" i="6"/>
  <c r="F1813" i="1" s="1"/>
  <c r="E2482" i="6"/>
  <c r="F2482" i="1" s="1"/>
  <c r="E2266" i="6"/>
  <c r="F2266" i="1" s="1"/>
  <c r="E2074" i="6"/>
  <c r="F2074" i="1" s="1"/>
  <c r="E2159" i="6"/>
  <c r="F2159" i="1" s="1"/>
  <c r="E2269" i="6"/>
  <c r="F2269" i="1" s="1"/>
  <c r="E2537" i="6"/>
  <c r="F2537" i="1" s="1"/>
  <c r="E2233" i="6"/>
  <c r="F2233" i="1" s="1"/>
  <c r="E1841" i="6"/>
  <c r="F1841" i="1" s="1"/>
  <c r="E2107" i="6"/>
  <c r="F2107" i="1" s="1"/>
  <c r="E1835" i="6"/>
  <c r="F1835" i="1" s="1"/>
  <c r="E2017" i="6"/>
  <c r="F2017" i="1" s="1"/>
  <c r="E2538" i="6"/>
  <c r="F2538" i="1" s="1"/>
  <c r="E2035" i="6"/>
  <c r="F2035" i="1" s="1"/>
  <c r="E2209" i="6"/>
  <c r="F2209" i="1" s="1"/>
  <c r="E2345" i="6"/>
  <c r="F2345" i="1" s="1"/>
  <c r="E2440" i="6"/>
  <c r="F2440" i="1" s="1"/>
  <c r="E2572" i="6"/>
  <c r="F2572" i="1" s="1"/>
  <c r="E2201" i="6"/>
  <c r="F2201" i="1" s="1"/>
  <c r="E1795" i="6"/>
  <c r="F1795" i="1" s="1"/>
  <c r="E2321" i="6"/>
  <c r="F2321" i="1" s="1"/>
  <c r="E1847" i="6"/>
  <c r="F1847" i="1" s="1"/>
  <c r="E2132" i="6"/>
  <c r="F2132" i="1" s="1"/>
  <c r="E2222" i="6"/>
  <c r="F2222" i="1" s="1"/>
  <c r="E2436" i="6"/>
  <c r="F2436" i="1" s="1"/>
  <c r="E2573" i="6"/>
  <c r="F2573" i="1" s="1"/>
  <c r="E1776" i="6"/>
  <c r="F1776" i="1" s="1"/>
  <c r="E1633" i="6"/>
  <c r="F1633" i="1" s="1"/>
  <c r="E1819" i="6"/>
  <c r="F1819" i="1" s="1"/>
  <c r="E2333" i="6"/>
  <c r="F2333" i="1" s="1"/>
  <c r="E2564" i="6"/>
  <c r="F2564" i="1" s="1"/>
  <c r="E2476" i="6"/>
  <c r="F2476" i="1" s="1"/>
  <c r="E2071" i="6"/>
  <c r="F2071" i="1" s="1"/>
  <c r="E2474" i="6"/>
  <c r="F2474" i="1" s="1"/>
  <c r="E2260" i="6"/>
  <c r="F2260" i="1" s="1"/>
  <c r="E2147" i="6"/>
  <c r="F2147" i="1" s="1"/>
  <c r="E2303" i="6"/>
  <c r="F2303" i="1" s="1"/>
  <c r="E2503" i="6"/>
  <c r="F2503" i="1" s="1"/>
  <c r="E1915" i="6"/>
  <c r="F1915" i="1" s="1"/>
  <c r="E2380" i="6"/>
  <c r="F2380" i="1" s="1"/>
  <c r="E2282" i="6"/>
  <c r="F2282" i="1" s="1"/>
  <c r="E1962" i="6"/>
  <c r="F1962" i="1" s="1"/>
  <c r="E2455" i="6"/>
  <c r="F2455" i="1" s="1"/>
  <c r="E2450" i="6"/>
  <c r="F2450" i="1" s="1"/>
  <c r="E602" i="6"/>
  <c r="F602" i="1" s="1"/>
  <c r="E895" i="6"/>
  <c r="F895" i="1" s="1"/>
  <c r="E1170" i="6"/>
  <c r="F1170" i="1" s="1"/>
  <c r="E982" i="6"/>
  <c r="F982" i="1" s="1"/>
  <c r="E1118" i="6"/>
  <c r="F1118" i="1" s="1"/>
  <c r="E1002" i="6"/>
  <c r="F1002" i="1" s="1"/>
  <c r="E1498" i="6"/>
  <c r="F1498" i="1" s="1"/>
  <c r="E1202" i="6"/>
  <c r="F1202" i="1" s="1"/>
  <c r="E860" i="6"/>
  <c r="F860" i="1" s="1"/>
  <c r="E1066" i="6"/>
  <c r="F1066" i="1" s="1"/>
  <c r="E838" i="6"/>
  <c r="F838" i="1" s="1"/>
  <c r="E1009" i="6"/>
  <c r="F1009" i="1" s="1"/>
  <c r="E571" i="6"/>
  <c r="F571" i="1" s="1"/>
  <c r="E1314" i="6"/>
  <c r="F1314" i="1" s="1"/>
  <c r="E1210" i="6"/>
  <c r="F1210" i="1" s="1"/>
  <c r="E1032" i="6"/>
  <c r="F1032" i="1" s="1"/>
  <c r="E1000" i="6"/>
  <c r="F1000" i="1" s="1"/>
  <c r="E911" i="6"/>
  <c r="F911" i="1" s="1"/>
  <c r="E1249" i="6"/>
  <c r="F1249" i="1" s="1"/>
  <c r="E739" i="6"/>
  <c r="F739" i="1" s="1"/>
  <c r="E1361" i="6"/>
  <c r="F1361" i="1" s="1"/>
  <c r="E901" i="6"/>
  <c r="F901" i="1" s="1"/>
  <c r="E1225" i="6"/>
  <c r="F1225" i="1" s="1"/>
  <c r="E1136" i="6"/>
  <c r="F1136" i="1" s="1"/>
  <c r="E1236" i="6"/>
  <c r="F1236" i="1" s="1"/>
  <c r="E1322" i="6"/>
  <c r="F1322" i="1" s="1"/>
  <c r="E1508" i="6"/>
  <c r="F1508" i="1" s="1"/>
  <c r="E953" i="6"/>
  <c r="F953" i="1" s="1"/>
  <c r="E1109" i="6"/>
  <c r="F1109" i="1" s="1"/>
  <c r="E845" i="6"/>
  <c r="F845" i="1" s="1"/>
  <c r="E1519" i="6"/>
  <c r="F1519" i="1" s="1"/>
  <c r="E1283" i="6"/>
  <c r="F1283" i="1" s="1"/>
  <c r="E1412" i="6"/>
  <c r="F1412" i="1" s="1"/>
  <c r="E1342" i="6"/>
  <c r="F1342" i="1" s="1"/>
  <c r="E1316" i="6"/>
  <c r="F1316" i="1" s="1"/>
  <c r="E937" i="6"/>
  <c r="F937" i="1" s="1"/>
  <c r="E1268" i="6"/>
  <c r="F1268" i="1" s="1"/>
  <c r="E1117" i="6"/>
  <c r="F1117" i="1" s="1"/>
  <c r="E515" i="6"/>
  <c r="F515" i="1" s="1"/>
  <c r="E857" i="6"/>
  <c r="F857" i="1" s="1"/>
  <c r="E1406" i="6"/>
  <c r="F1406" i="1" s="1"/>
  <c r="E949" i="6"/>
  <c r="F949" i="1" s="1"/>
  <c r="E611" i="6"/>
  <c r="F611" i="1" s="1"/>
  <c r="E1132" i="6"/>
  <c r="F1132" i="1" s="1"/>
  <c r="E1561" i="6"/>
  <c r="F1561" i="1" s="1"/>
  <c r="E1469" i="6"/>
  <c r="F1469" i="1" s="1"/>
  <c r="E1300" i="6"/>
  <c r="F1300" i="1" s="1"/>
  <c r="E1536" i="6"/>
  <c r="F1536" i="1" s="1"/>
  <c r="E1201" i="6"/>
  <c r="F1201" i="1" s="1"/>
  <c r="E1553" i="6"/>
  <c r="F1553" i="1" s="1"/>
  <c r="E1174" i="6"/>
  <c r="F1174" i="1" s="1"/>
  <c r="E1325" i="6"/>
  <c r="F1325" i="1" s="1"/>
  <c r="E1350" i="6"/>
  <c r="F1350" i="1" s="1"/>
  <c r="E1295" i="6"/>
  <c r="F1295" i="1" s="1"/>
  <c r="E1265" i="6"/>
  <c r="F1265" i="1" s="1"/>
  <c r="E1525" i="6"/>
  <c r="F1525" i="1" s="1"/>
  <c r="E1567" i="6"/>
  <c r="F1567" i="1" s="1"/>
  <c r="E1297" i="6"/>
  <c r="F1297" i="1" s="1"/>
  <c r="E196" i="6"/>
  <c r="F196" i="1" s="1"/>
  <c r="E1332" i="6"/>
  <c r="F1332" i="1" s="1"/>
  <c r="E1840" i="6"/>
  <c r="F1840" i="1" s="1"/>
  <c r="E1790" i="6"/>
  <c r="F1790" i="1" s="1"/>
  <c r="E1552" i="6"/>
  <c r="F1552" i="1" s="1"/>
  <c r="E1055" i="6"/>
  <c r="F1055" i="1" s="1"/>
  <c r="E988" i="6"/>
  <c r="F988" i="1" s="1"/>
  <c r="E882" i="6"/>
  <c r="F882" i="1" s="1"/>
  <c r="E704" i="6"/>
  <c r="F704" i="1" s="1"/>
  <c r="E1414" i="6"/>
  <c r="F1414" i="1" s="1"/>
  <c r="E1013" i="6"/>
  <c r="F1013" i="1" s="1"/>
  <c r="E399" i="6"/>
  <c r="F399" i="1" s="1"/>
  <c r="E1630" i="6"/>
  <c r="F1630" i="1" s="1"/>
  <c r="E1926" i="6"/>
  <c r="F1926" i="1" s="1"/>
  <c r="E1243" i="6"/>
  <c r="F1243" i="1" s="1"/>
  <c r="E1710" i="6"/>
  <c r="F1710" i="1" s="1"/>
  <c r="E1382" i="6"/>
  <c r="F1382" i="1" s="1"/>
  <c r="E1878" i="6"/>
  <c r="F1878" i="1" s="1"/>
  <c r="E1516" i="6"/>
  <c r="F1516" i="1" s="1"/>
  <c r="E1918" i="6"/>
  <c r="F1918" i="1" s="1"/>
  <c r="E1307" i="6"/>
  <c r="F1307" i="1" s="1"/>
  <c r="E1504" i="6"/>
  <c r="F1504" i="1" s="1"/>
  <c r="E1952" i="6"/>
  <c r="F1952" i="1" s="1"/>
  <c r="E1409" i="6"/>
  <c r="F1409" i="1" s="1"/>
  <c r="E2176" i="6"/>
  <c r="F2176" i="1" s="1"/>
  <c r="E1904" i="6"/>
  <c r="F1904" i="1" s="1"/>
  <c r="E769" i="6"/>
  <c r="F769" i="1" s="1"/>
  <c r="E1355" i="6"/>
  <c r="F1355" i="1" s="1"/>
  <c r="E1987" i="6"/>
  <c r="F1987" i="1" s="1"/>
  <c r="E1824" i="6"/>
  <c r="F1824" i="1" s="1"/>
  <c r="E2054" i="6"/>
  <c r="F2054" i="1" s="1"/>
  <c r="E1680" i="6"/>
  <c r="F1680" i="1" s="1"/>
  <c r="E1999" i="6"/>
  <c r="F1999" i="1" s="1"/>
  <c r="E2162" i="6"/>
  <c r="F2162" i="1" s="1"/>
  <c r="E2267" i="6"/>
  <c r="F2267" i="1" s="1"/>
  <c r="E1892" i="6"/>
  <c r="F1892" i="1" s="1"/>
  <c r="E1859" i="6"/>
  <c r="F1859" i="1" s="1"/>
  <c r="E2024" i="6"/>
  <c r="F2024" i="1" s="1"/>
  <c r="E1794" i="6"/>
  <c r="F1794" i="1" s="1"/>
  <c r="E1663" i="6"/>
  <c r="F1663" i="1" s="1"/>
  <c r="E1721" i="6"/>
  <c r="F1721" i="1" s="1"/>
  <c r="E2352" i="6"/>
  <c r="F2352" i="1" s="1"/>
  <c r="E1576" i="6"/>
  <c r="F1576" i="1" s="1"/>
  <c r="E1615" i="6"/>
  <c r="F1615" i="1" s="1"/>
  <c r="E2286" i="6"/>
  <c r="F2286" i="1" s="1"/>
  <c r="E625" i="6"/>
  <c r="F625" i="1" s="1"/>
  <c r="E1453" i="6"/>
  <c r="F1453" i="1" s="1"/>
  <c r="E1538" i="6"/>
  <c r="F1538" i="1" s="1"/>
  <c r="E1736" i="6"/>
  <c r="F1736" i="1" s="1"/>
  <c r="E1828" i="6"/>
  <c r="F1828" i="1" s="1"/>
  <c r="E1874" i="6"/>
  <c r="F1874" i="1" s="1"/>
  <c r="E1846" i="6"/>
  <c r="F1846" i="1" s="1"/>
  <c r="E1542" i="6"/>
  <c r="F1542" i="1" s="1"/>
  <c r="E2239" i="6"/>
  <c r="F2239" i="1" s="1"/>
  <c r="E1940" i="6"/>
  <c r="F1940" i="1" s="1"/>
  <c r="E1676" i="6"/>
  <c r="F1676" i="1" s="1"/>
  <c r="E2108" i="6"/>
  <c r="F2108" i="1" s="1"/>
  <c r="E1876" i="6"/>
  <c r="F1876" i="1" s="1"/>
  <c r="E2118" i="6"/>
  <c r="F2118" i="1" s="1"/>
  <c r="E1618" i="6"/>
  <c r="F1618" i="1" s="1"/>
  <c r="E1747" i="6"/>
  <c r="F1747" i="1" s="1"/>
  <c r="E1982" i="6"/>
  <c r="F1982" i="1" s="1"/>
  <c r="E1944" i="6"/>
  <c r="F1944" i="1" s="1"/>
  <c r="E1836" i="6"/>
  <c r="F1836" i="1" s="1"/>
  <c r="E2092" i="6"/>
  <c r="F2092" i="1" s="1"/>
  <c r="E1866" i="6"/>
  <c r="F1866" i="1" s="1"/>
  <c r="E1669" i="6"/>
  <c r="F1669" i="1" s="1"/>
  <c r="E1464" i="6"/>
  <c r="F1464" i="1" s="1"/>
  <c r="E1624" i="6"/>
  <c r="F1624" i="1" s="1"/>
  <c r="E1756" i="6"/>
  <c r="F1756" i="1" s="1"/>
  <c r="E1992" i="6"/>
  <c r="F1992" i="1" s="1"/>
  <c r="E643" i="6"/>
  <c r="F643" i="1" s="1"/>
  <c r="E1544" i="6"/>
  <c r="F1544" i="1" s="1"/>
  <c r="E1886" i="6"/>
  <c r="F1886" i="1" s="1"/>
  <c r="E1854" i="6"/>
  <c r="F1854" i="1" s="1"/>
  <c r="E2368" i="6"/>
  <c r="F2368" i="1" s="1"/>
  <c r="E1902" i="6"/>
  <c r="F1902" i="1" s="1"/>
  <c r="E2167" i="6"/>
  <c r="F2167" i="1" s="1"/>
  <c r="E2335" i="6"/>
  <c r="F2335" i="1" s="1"/>
  <c r="E2063" i="6"/>
  <c r="F2063" i="1" s="1"/>
  <c r="E2051" i="6"/>
  <c r="F2051" i="1" s="1"/>
  <c r="E1708" i="6"/>
  <c r="F1708" i="1" s="1"/>
  <c r="E2105" i="6"/>
  <c r="F2105" i="1" s="1"/>
  <c r="E1873" i="6"/>
  <c r="F1873" i="1" s="1"/>
  <c r="E2392" i="6"/>
  <c r="F2392" i="1" s="1"/>
  <c r="E1981" i="6"/>
  <c r="F1981" i="1" s="1"/>
  <c r="E1512" i="6"/>
  <c r="F1512" i="1" s="1"/>
  <c r="E1922" i="6"/>
  <c r="F1922" i="1" s="1"/>
  <c r="E1957" i="6"/>
  <c r="F1957" i="1" s="1"/>
  <c r="E1272" i="6"/>
  <c r="F1272" i="1" s="1"/>
  <c r="E1595" i="6"/>
  <c r="F1595" i="1" s="1"/>
  <c r="E2234" i="6"/>
  <c r="F2234" i="1" s="1"/>
  <c r="E2129" i="6"/>
  <c r="F2129" i="1" s="1"/>
  <c r="E1675" i="6"/>
  <c r="F1675" i="1" s="1"/>
  <c r="E2189" i="6"/>
  <c r="F2189" i="1" s="1"/>
  <c r="E2358" i="6"/>
  <c r="F2358" i="1" s="1"/>
  <c r="E1996" i="6"/>
  <c r="F1996" i="1" s="1"/>
  <c r="E2330" i="6"/>
  <c r="F2330" i="1" s="1"/>
  <c r="E2014" i="6"/>
  <c r="F2014" i="1" s="1"/>
  <c r="E2117" i="6"/>
  <c r="F2117" i="1" s="1"/>
  <c r="E2574" i="6"/>
  <c r="F2574" i="1" s="1"/>
  <c r="E2304" i="6"/>
  <c r="F2304" i="1" s="1"/>
  <c r="E2430" i="6"/>
  <c r="F2430" i="1" s="1"/>
  <c r="E2200" i="6"/>
  <c r="F2200" i="1" s="1"/>
  <c r="E1770" i="6"/>
  <c r="F1770" i="1" s="1"/>
  <c r="E1943" i="6"/>
  <c r="F1943" i="1" s="1"/>
  <c r="E1661" i="6"/>
  <c r="F1661" i="1" s="1"/>
  <c r="E2473" i="6"/>
  <c r="F2473" i="1" s="1"/>
  <c r="E2173" i="6"/>
  <c r="F2173" i="1" s="1"/>
  <c r="E1825" i="6"/>
  <c r="F1825" i="1" s="1"/>
  <c r="E1882" i="6"/>
  <c r="F1882" i="1" s="1"/>
  <c r="E1949" i="6"/>
  <c r="F1949" i="1" s="1"/>
  <c r="E1729" i="6"/>
  <c r="F1729" i="1" s="1"/>
  <c r="E1919" i="6"/>
  <c r="F1919" i="1" s="1"/>
  <c r="E2383" i="6"/>
  <c r="F2383" i="1" s="1"/>
  <c r="E2281" i="6"/>
  <c r="F2281" i="1" s="1"/>
  <c r="E2408" i="6"/>
  <c r="F2408" i="1" s="1"/>
  <c r="E2459" i="6"/>
  <c r="F2459" i="1" s="1"/>
  <c r="E2424" i="6"/>
  <c r="F2424" i="1" s="1"/>
  <c r="E2329" i="6"/>
  <c r="F2329" i="1" s="1"/>
  <c r="E2394" i="6"/>
  <c r="F2394" i="1" s="1"/>
  <c r="E1967" i="6"/>
  <c r="F1967" i="1" s="1"/>
  <c r="E2534" i="6"/>
  <c r="F2534" i="1" s="1"/>
  <c r="E1783" i="6"/>
  <c r="F1783" i="1" s="1"/>
  <c r="E1768" i="6"/>
  <c r="F1768" i="1" s="1"/>
  <c r="E1715" i="6"/>
  <c r="F1715" i="1" s="1"/>
  <c r="E2478" i="6"/>
  <c r="F2478" i="1" s="1"/>
  <c r="E1775" i="6"/>
  <c r="F1775" i="1" s="1"/>
  <c r="E2411" i="6"/>
  <c r="F2411" i="1" s="1"/>
  <c r="E2341" i="6"/>
  <c r="F2341" i="1" s="1"/>
  <c r="E2479" i="6"/>
  <c r="F2479" i="1" s="1"/>
  <c r="E2359" i="6"/>
  <c r="F2359" i="1" s="1"/>
  <c r="E2498" i="6"/>
  <c r="F2498" i="1" s="1"/>
  <c r="E2075" i="6"/>
  <c r="F2075" i="1" s="1"/>
  <c r="E2010" i="6"/>
  <c r="F2010" i="1" s="1"/>
  <c r="E2123" i="6"/>
  <c r="F2123" i="1" s="1"/>
  <c r="E2278" i="6"/>
  <c r="F2278" i="1" s="1"/>
  <c r="E2548" i="6"/>
  <c r="F2548" i="1" s="1"/>
  <c r="E2069" i="6"/>
  <c r="F2069" i="1" s="1"/>
  <c r="E2254" i="6"/>
  <c r="F2254" i="1" s="1"/>
  <c r="E1699" i="6"/>
  <c r="F1699" i="1" s="1"/>
  <c r="E1852" i="6"/>
  <c r="F1852" i="1" s="1"/>
  <c r="E1927" i="6"/>
  <c r="F1927" i="1" s="1"/>
  <c r="E1883" i="6"/>
  <c r="F1883" i="1" s="1"/>
  <c r="E1528" i="6"/>
  <c r="F1528" i="1" s="1"/>
  <c r="E1315" i="6"/>
  <c r="F1315" i="1" s="1"/>
  <c r="E2066" i="6"/>
  <c r="F2066" i="1" s="1"/>
  <c r="E2261" i="6"/>
  <c r="F2261" i="1" s="1"/>
  <c r="E2549" i="6"/>
  <c r="F2549" i="1" s="1"/>
  <c r="E2438" i="6"/>
  <c r="F2438" i="1" s="1"/>
  <c r="E2575" i="6"/>
  <c r="F2575" i="1" s="1"/>
  <c r="E1674" i="6"/>
  <c r="F1674" i="1" s="1"/>
  <c r="E2243" i="6"/>
  <c r="F2243" i="1" s="1"/>
  <c r="E1979" i="6"/>
  <c r="F1979" i="1" s="1"/>
  <c r="E2509" i="6"/>
  <c r="F2509" i="1" s="1"/>
  <c r="E2568" i="6"/>
  <c r="F2568" i="1" s="1"/>
  <c r="E2531" i="6"/>
  <c r="F2531" i="1" s="1"/>
  <c r="E1627" i="6"/>
  <c r="F1627" i="1" s="1"/>
  <c r="E2362" i="6"/>
  <c r="F2362" i="1" s="1"/>
  <c r="E2186" i="6"/>
  <c r="F2186" i="1" s="1"/>
  <c r="E1667" i="6"/>
  <c r="F1667" i="1" s="1"/>
  <c r="E1288" i="6"/>
  <c r="F1288" i="1" s="1"/>
  <c r="E2412" i="6"/>
  <c r="F2412" i="1" s="1"/>
  <c r="E2113" i="6"/>
  <c r="F2113" i="1" s="1"/>
  <c r="E2135" i="6"/>
  <c r="F2135" i="1" s="1"/>
  <c r="E2093" i="6"/>
  <c r="F2093" i="1" s="1"/>
  <c r="E2593" i="6"/>
  <c r="F2593" i="1" s="1"/>
  <c r="E1865" i="6"/>
  <c r="F1865" i="1" s="1"/>
  <c r="E1619" i="6"/>
  <c r="F1619" i="1" s="1"/>
  <c r="E2471" i="6"/>
  <c r="F2471" i="1" s="1"/>
  <c r="E2536" i="6"/>
  <c r="F2536" i="1" s="1"/>
  <c r="E2508" i="6"/>
  <c r="F2508" i="1" s="1"/>
  <c r="E2515" i="6"/>
  <c r="F2515" i="1" s="1"/>
  <c r="E2138" i="6"/>
  <c r="F2138" i="1" s="1"/>
  <c r="E1849" i="6"/>
  <c r="F1849" i="1" s="1"/>
  <c r="E2519" i="6"/>
  <c r="F2519" i="1" s="1"/>
  <c r="E2219" i="6"/>
  <c r="F2219" i="1" s="1"/>
  <c r="E2578" i="6"/>
  <c r="F2578" i="1" s="1"/>
  <c r="E1735" i="6"/>
  <c r="F1735" i="1" s="1"/>
  <c r="E2371" i="6"/>
  <c r="F2371" i="1" s="1"/>
  <c r="E2404" i="6"/>
  <c r="F2404" i="1" s="1"/>
  <c r="E1771" i="6"/>
  <c r="F1771" i="1" s="1"/>
  <c r="E1867" i="6"/>
  <c r="F1867" i="1" s="1"/>
  <c r="B13" i="6"/>
  <c r="B16"/>
  <c r="M411"/>
  <c r="M412" s="1"/>
  <c r="M413" s="1"/>
  <c r="M414" s="1"/>
  <c r="M415" s="1"/>
  <c r="M416" s="1"/>
  <c r="M275"/>
  <c r="M354"/>
  <c r="M355" s="1"/>
  <c r="M356" s="1"/>
  <c r="M364"/>
  <c r="M246"/>
  <c r="M400"/>
  <c r="M345"/>
  <c r="A13"/>
  <c r="M206"/>
  <c r="M338"/>
  <c r="M378"/>
  <c r="M379" s="1"/>
  <c r="M220"/>
  <c r="M367"/>
  <c r="M299"/>
  <c r="M290"/>
  <c r="M15"/>
  <c r="M9"/>
  <c r="M330"/>
  <c r="M387"/>
  <c r="M393"/>
  <c r="M221"/>
  <c r="M331"/>
  <c r="M388"/>
  <c r="M389" s="1"/>
  <c r="B13" i="1" l="1"/>
  <c r="E393" i="6"/>
  <c r="F393" i="1" s="1"/>
  <c r="E394" i="6"/>
  <c r="F394" i="1" s="1"/>
  <c r="E387" i="6"/>
  <c r="F387" i="1" s="1"/>
  <c r="E330" i="6"/>
  <c r="F330" i="1" s="1"/>
  <c r="E220" i="6"/>
  <c r="F220" i="1" s="1"/>
  <c r="E380" i="6"/>
  <c r="F380" i="1" s="1"/>
  <c r="E339" i="6"/>
  <c r="F339" i="1" s="1"/>
  <c r="E338" i="6"/>
  <c r="F338" i="1" s="1"/>
  <c r="A13"/>
  <c r="E365" i="6"/>
  <c r="F365" i="1" s="1"/>
  <c r="E275" i="6"/>
  <c r="F275" i="1" s="1"/>
  <c r="B16"/>
  <c r="B201" i="6"/>
  <c r="B201" i="1" s="1"/>
  <c r="K14" i="6"/>
  <c r="K15" s="1"/>
  <c r="K16" s="1"/>
  <c r="H17"/>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H81" s="1"/>
  <c r="H82" s="1"/>
  <c r="H83" s="1"/>
  <c r="H84" s="1"/>
  <c r="H85" s="1"/>
  <c r="H86" s="1"/>
  <c r="H87" s="1"/>
  <c r="H88" s="1"/>
  <c r="H89" s="1"/>
  <c r="H90" s="1"/>
  <c r="H91" s="1"/>
  <c r="H92" s="1"/>
  <c r="H93" s="1"/>
  <c r="H94" s="1"/>
  <c r="H95" s="1"/>
  <c r="H96" s="1"/>
  <c r="H97" s="1"/>
  <c r="H98" s="1"/>
  <c r="H99" s="1"/>
  <c r="H100" s="1"/>
  <c r="H101" s="1"/>
  <c r="H102" s="1"/>
  <c r="H103" s="1"/>
  <c r="H104" s="1"/>
  <c r="H105" s="1"/>
  <c r="H106" s="1"/>
  <c r="H107" s="1"/>
  <c r="H108" s="1"/>
  <c r="H109" s="1"/>
  <c r="H110" s="1"/>
  <c r="H111" s="1"/>
  <c r="H112" s="1"/>
  <c r="H113" s="1"/>
  <c r="H114" s="1"/>
  <c r="H115" s="1"/>
  <c r="H116" s="1"/>
  <c r="H117" s="1"/>
  <c r="H118" s="1"/>
  <c r="H119" s="1"/>
  <c r="H120" s="1"/>
  <c r="H121" s="1"/>
  <c r="H122" s="1"/>
  <c r="H123" s="1"/>
  <c r="H124" s="1"/>
  <c r="H125" s="1"/>
  <c r="H126" s="1"/>
  <c r="H127" s="1"/>
  <c r="H128" s="1"/>
  <c r="H129" s="1"/>
  <c r="H130" s="1"/>
  <c r="H131" s="1"/>
  <c r="H132" s="1"/>
  <c r="H133" s="1"/>
  <c r="H134" s="1"/>
  <c r="H135" s="1"/>
  <c r="H136" s="1"/>
  <c r="H137" s="1"/>
  <c r="H138" s="1"/>
  <c r="H139" s="1"/>
  <c r="H140" s="1"/>
  <c r="H141" s="1"/>
  <c r="H142" s="1"/>
  <c r="H143" s="1"/>
  <c r="H144" s="1"/>
  <c r="H145" s="1"/>
  <c r="H146" s="1"/>
  <c r="H147" s="1"/>
  <c r="H148" s="1"/>
  <c r="H149" s="1"/>
  <c r="H150" s="1"/>
  <c r="H151" s="1"/>
  <c r="H152" s="1"/>
  <c r="H153" s="1"/>
  <c r="H154" s="1"/>
  <c r="H155" s="1"/>
  <c r="H156" s="1"/>
  <c r="H157" s="1"/>
  <c r="H158" s="1"/>
  <c r="H159" s="1"/>
  <c r="H160" s="1"/>
  <c r="H161" s="1"/>
  <c r="H162" s="1"/>
  <c r="H163" s="1"/>
  <c r="H164" s="1"/>
  <c r="H165" s="1"/>
  <c r="H166" s="1"/>
  <c r="H167" s="1"/>
  <c r="H168" s="1"/>
  <c r="H169" s="1"/>
  <c r="H170" s="1"/>
  <c r="H171" s="1"/>
  <c r="H172" s="1"/>
  <c r="H173" s="1"/>
  <c r="H174" s="1"/>
  <c r="H175" s="1"/>
  <c r="H176" s="1"/>
  <c r="H177" s="1"/>
  <c r="H178" s="1"/>
  <c r="H179" s="1"/>
  <c r="H180" s="1"/>
  <c r="H181" s="1"/>
  <c r="H182" s="1"/>
  <c r="H183" s="1"/>
  <c r="H184" s="1"/>
  <c r="H185" s="1"/>
  <c r="H186" s="1"/>
  <c r="H187" s="1"/>
  <c r="H188" s="1"/>
  <c r="H189" s="1"/>
  <c r="H190" s="1"/>
  <c r="H191" s="1"/>
  <c r="H192" s="1"/>
  <c r="H193" s="1"/>
  <c r="H194" s="1"/>
  <c r="H195" s="1"/>
  <c r="H196" s="1"/>
  <c r="H197" s="1"/>
  <c r="H198" s="1"/>
  <c r="H199" s="1"/>
  <c r="H200" s="1"/>
  <c r="F241" i="1"/>
  <c r="F242"/>
  <c r="M368" i="6"/>
  <c r="M300"/>
  <c r="M207"/>
  <c r="H201"/>
  <c r="M291"/>
  <c r="M247"/>
  <c r="A16"/>
  <c r="M222"/>
  <c r="M16"/>
  <c r="M401"/>
  <c r="M417"/>
  <c r="M418" s="1"/>
  <c r="M419" s="1"/>
  <c r="M420" s="1"/>
  <c r="M421" s="1"/>
  <c r="M422" s="1"/>
  <c r="M346"/>
  <c r="M357"/>
  <c r="M332"/>
  <c r="M10"/>
  <c r="M390"/>
  <c r="M276"/>
  <c r="M248"/>
  <c r="M223"/>
  <c r="M358"/>
  <c r="M359" s="1"/>
  <c r="M333"/>
  <c r="E391" l="1"/>
  <c r="F391" i="1" s="1"/>
  <c r="E390" i="6"/>
  <c r="F390" i="1" s="1"/>
  <c r="E11" i="6"/>
  <c r="F11" i="1" s="1"/>
  <c r="E332" i="6"/>
  <c r="F332" i="1" s="1"/>
  <c r="E357" i="6"/>
  <c r="F357" i="1" s="1"/>
  <c r="E16" i="6"/>
  <c r="F16" i="1" s="1"/>
  <c r="E222" i="6"/>
  <c r="F222" i="1" s="1"/>
  <c r="A16"/>
  <c r="A201" i="6"/>
  <c r="A201" i="1" s="1"/>
  <c r="E247" i="6"/>
  <c r="F247" i="1" s="1"/>
  <c r="H202" i="6"/>
  <c r="H203" s="1"/>
  <c r="H204" s="1"/>
  <c r="H205" s="1"/>
  <c r="H206" s="1"/>
  <c r="H207" s="1"/>
  <c r="H208" s="1"/>
  <c r="H209" s="1"/>
  <c r="H210" s="1"/>
  <c r="H211" s="1"/>
  <c r="K17"/>
  <c r="K18" s="1"/>
  <c r="K19" s="1"/>
  <c r="K20" s="1"/>
  <c r="K21" s="1"/>
  <c r="K22" s="1"/>
  <c r="K23" s="1"/>
  <c r="K24" s="1"/>
  <c r="K25" s="1"/>
  <c r="K26" s="1"/>
  <c r="K27" s="1"/>
  <c r="K28" s="1"/>
  <c r="K29" s="1"/>
  <c r="K30" s="1"/>
  <c r="K31" s="1"/>
  <c r="K32" s="1"/>
  <c r="K33" s="1"/>
  <c r="K34" s="1"/>
  <c r="K35" s="1"/>
  <c r="K36" s="1"/>
  <c r="K37" s="1"/>
  <c r="K38" s="1"/>
  <c r="K39" s="1"/>
  <c r="K40" s="1"/>
  <c r="K41" s="1"/>
  <c r="K42" s="1"/>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K81" s="1"/>
  <c r="K82" s="1"/>
  <c r="K83" s="1"/>
  <c r="K84" s="1"/>
  <c r="K85" s="1"/>
  <c r="K86" s="1"/>
  <c r="K87" s="1"/>
  <c r="K88" s="1"/>
  <c r="K89" s="1"/>
  <c r="K90" s="1"/>
  <c r="K91" s="1"/>
  <c r="K92" s="1"/>
  <c r="K93" s="1"/>
  <c r="K94" s="1"/>
  <c r="K95" s="1"/>
  <c r="K96" s="1"/>
  <c r="K97" s="1"/>
  <c r="K98" s="1"/>
  <c r="K99" s="1"/>
  <c r="K100" s="1"/>
  <c r="K101" s="1"/>
  <c r="K102" s="1"/>
  <c r="K103" s="1"/>
  <c r="K104" s="1"/>
  <c r="K105" s="1"/>
  <c r="K106" s="1"/>
  <c r="K107" s="1"/>
  <c r="K108" s="1"/>
  <c r="K109" s="1"/>
  <c r="K110" s="1"/>
  <c r="K111" s="1"/>
  <c r="K112" s="1"/>
  <c r="K113" s="1"/>
  <c r="K114" s="1"/>
  <c r="K115" s="1"/>
  <c r="K116" s="1"/>
  <c r="K117" s="1"/>
  <c r="K118" s="1"/>
  <c r="K119" s="1"/>
  <c r="K120" s="1"/>
  <c r="K121" s="1"/>
  <c r="K122" s="1"/>
  <c r="K123" s="1"/>
  <c r="K124" s="1"/>
  <c r="K125" s="1"/>
  <c r="K126" s="1"/>
  <c r="K127" s="1"/>
  <c r="K128" s="1"/>
  <c r="K129" s="1"/>
  <c r="K130" s="1"/>
  <c r="K131" s="1"/>
  <c r="K132" s="1"/>
  <c r="K133" s="1"/>
  <c r="K134" s="1"/>
  <c r="K135" s="1"/>
  <c r="K136" s="1"/>
  <c r="K137" s="1"/>
  <c r="K138" s="1"/>
  <c r="K139" s="1"/>
  <c r="K140" s="1"/>
  <c r="K141" s="1"/>
  <c r="K142" s="1"/>
  <c r="K143" s="1"/>
  <c r="K144" s="1"/>
  <c r="K145" s="1"/>
  <c r="K146" s="1"/>
  <c r="K147" s="1"/>
  <c r="K148" s="1"/>
  <c r="K149" s="1"/>
  <c r="K150" s="1"/>
  <c r="K151" s="1"/>
  <c r="K152" s="1"/>
  <c r="K153" s="1"/>
  <c r="K154" s="1"/>
  <c r="K155" s="1"/>
  <c r="K156" s="1"/>
  <c r="K157" s="1"/>
  <c r="K158" s="1"/>
  <c r="K159" s="1"/>
  <c r="K160" s="1"/>
  <c r="K161" s="1"/>
  <c r="K162" s="1"/>
  <c r="K163" s="1"/>
  <c r="K164" s="1"/>
  <c r="K165" s="1"/>
  <c r="K166" s="1"/>
  <c r="K167" s="1"/>
  <c r="K168" s="1"/>
  <c r="K169" s="1"/>
  <c r="K170" s="1"/>
  <c r="K171" s="1"/>
  <c r="K172" s="1"/>
  <c r="K173" s="1"/>
  <c r="K174" s="1"/>
  <c r="K175" s="1"/>
  <c r="K176" s="1"/>
  <c r="K177" s="1"/>
  <c r="K178" s="1"/>
  <c r="K179" s="1"/>
  <c r="K180" s="1"/>
  <c r="K181" s="1"/>
  <c r="K182" s="1"/>
  <c r="K183" s="1"/>
  <c r="K184" s="1"/>
  <c r="K185" s="1"/>
  <c r="K186" s="1"/>
  <c r="K187" s="1"/>
  <c r="K188" s="1"/>
  <c r="K189" s="1"/>
  <c r="K190" s="1"/>
  <c r="K191" s="1"/>
  <c r="K192" s="1"/>
  <c r="K193" s="1"/>
  <c r="K194" s="1"/>
  <c r="K195" s="1"/>
  <c r="K196" s="1"/>
  <c r="K197" s="1"/>
  <c r="K198" s="1"/>
  <c r="K199" s="1"/>
  <c r="K200" s="1"/>
  <c r="M423"/>
  <c r="M424" s="1"/>
  <c r="M425" s="1"/>
  <c r="M426" s="1"/>
  <c r="M427" s="1"/>
  <c r="M428" s="1"/>
  <c r="K201"/>
  <c r="M277"/>
  <c r="M347"/>
  <c r="M301"/>
  <c r="M17"/>
  <c r="M369"/>
  <c r="B211"/>
  <c r="M249"/>
  <c r="M208"/>
  <c r="M224"/>
  <c r="M360"/>
  <c r="M292"/>
  <c r="M334"/>
  <c r="M402"/>
  <c r="M278"/>
  <c r="M361"/>
  <c r="E362" l="1"/>
  <c r="F362" i="1" s="1"/>
  <c r="E360" i="6"/>
  <c r="F360" i="1" s="1"/>
  <c r="E225" i="6"/>
  <c r="F225" i="1" s="1"/>
  <c r="B211"/>
  <c r="E277" i="6"/>
  <c r="F277" i="1" s="1"/>
  <c r="K202" i="6"/>
  <c r="K203" s="1"/>
  <c r="K204" s="1"/>
  <c r="K205" s="1"/>
  <c r="K206" s="1"/>
  <c r="K207" s="1"/>
  <c r="K208" s="1"/>
  <c r="K209" s="1"/>
  <c r="K210" s="1"/>
  <c r="K211" s="1"/>
  <c r="H212"/>
  <c r="H213" s="1"/>
  <c r="H214" s="1"/>
  <c r="H215" s="1"/>
  <c r="H216" s="1"/>
  <c r="H217" s="1"/>
  <c r="M18"/>
  <c r="M19" s="1"/>
  <c r="M20" s="1"/>
  <c r="M21" s="1"/>
  <c r="M22" s="1"/>
  <c r="M23" s="1"/>
  <c r="M24" s="1"/>
  <c r="M25" s="1"/>
  <c r="M26" s="1"/>
  <c r="M27" s="1"/>
  <c r="M293"/>
  <c r="M294" s="1"/>
  <c r="M370"/>
  <c r="M429"/>
  <c r="M430" s="1"/>
  <c r="M431" s="1"/>
  <c r="M432" s="1"/>
  <c r="M433" s="1"/>
  <c r="M434" s="1"/>
  <c r="M209"/>
  <c r="A211"/>
  <c r="M335"/>
  <c r="M403"/>
  <c r="M250"/>
  <c r="M279"/>
  <c r="M348"/>
  <c r="B217"/>
  <c r="M302"/>
  <c r="M251"/>
  <c r="M303"/>
  <c r="E302" l="1"/>
  <c r="F302" i="1" s="1"/>
  <c r="B217"/>
  <c r="E280" i="6"/>
  <c r="F280" i="1" s="1"/>
  <c r="E250" i="6"/>
  <c r="F250" i="1" s="1"/>
  <c r="E336" i="6"/>
  <c r="F336" i="1" s="1"/>
  <c r="E335" i="6"/>
  <c r="F335" i="1" s="1"/>
  <c r="A211"/>
  <c r="H218" i="6"/>
  <c r="H219" s="1"/>
  <c r="K212"/>
  <c r="K213" s="1"/>
  <c r="K214" s="1"/>
  <c r="K215" s="1"/>
  <c r="K216" s="1"/>
  <c r="K217" s="1"/>
  <c r="M252"/>
  <c r="M404"/>
  <c r="A217"/>
  <c r="B219"/>
  <c r="M304"/>
  <c r="M435"/>
  <c r="M436" s="1"/>
  <c r="M437" s="1"/>
  <c r="M438" s="1"/>
  <c r="M439" s="1"/>
  <c r="M440" s="1"/>
  <c r="M210"/>
  <c r="M349"/>
  <c r="M28"/>
  <c r="M29" s="1"/>
  <c r="M30" s="1"/>
  <c r="M31" s="1"/>
  <c r="M32" s="1"/>
  <c r="M33" s="1"/>
  <c r="M34" s="1"/>
  <c r="M35" s="1"/>
  <c r="M36" s="1"/>
  <c r="M37" s="1"/>
  <c r="M295"/>
  <c r="M371"/>
  <c r="M253"/>
  <c r="B219" i="1" l="1"/>
  <c r="A217"/>
  <c r="E252" i="6"/>
  <c r="F252" i="1" s="1"/>
  <c r="H220" i="6"/>
  <c r="H221" s="1"/>
  <c r="H222" s="1"/>
  <c r="H223" s="1"/>
  <c r="H224" s="1"/>
  <c r="K218"/>
  <c r="K219" s="1"/>
  <c r="M211"/>
  <c r="M405"/>
  <c r="M296"/>
  <c r="M305"/>
  <c r="M350"/>
  <c r="M38"/>
  <c r="M39" s="1"/>
  <c r="M40" s="1"/>
  <c r="M41" s="1"/>
  <c r="M372"/>
  <c r="B224"/>
  <c r="A219"/>
  <c r="M254"/>
  <c r="M441"/>
  <c r="M442" s="1"/>
  <c r="M443" s="1"/>
  <c r="M444" s="1"/>
  <c r="M445" s="1"/>
  <c r="M446" s="1"/>
  <c r="M212"/>
  <c r="M306"/>
  <c r="A219" i="1" l="1"/>
  <c r="B224"/>
  <c r="E305" i="6"/>
  <c r="F305" i="1" s="1"/>
  <c r="E297" i="6"/>
  <c r="F297" i="1" s="1"/>
  <c r="E296" i="6"/>
  <c r="F296" i="1" s="1"/>
  <c r="E406" i="6"/>
  <c r="F406" i="1" s="1"/>
  <c r="E211" i="6"/>
  <c r="F211" i="1" s="1"/>
  <c r="K220" i="6"/>
  <c r="K221" s="1"/>
  <c r="K222" s="1"/>
  <c r="K223" s="1"/>
  <c r="K224" s="1"/>
  <c r="H225"/>
  <c r="H226" s="1"/>
  <c r="H227" s="1"/>
  <c r="H228" s="1"/>
  <c r="B228"/>
  <c r="M42"/>
  <c r="M255"/>
  <c r="M351"/>
  <c r="M213"/>
  <c r="A224"/>
  <c r="M307"/>
  <c r="M373"/>
  <c r="M447"/>
  <c r="M448" s="1"/>
  <c r="M449" s="1"/>
  <c r="M450" s="1"/>
  <c r="M451" s="1"/>
  <c r="M452" s="1"/>
  <c r="M256"/>
  <c r="M308"/>
  <c r="E307" l="1"/>
  <c r="F307" i="1" s="1"/>
  <c r="A224"/>
  <c r="E351" i="6"/>
  <c r="F351" i="1" s="1"/>
  <c r="E352" i="6"/>
  <c r="F352" i="1" s="1"/>
  <c r="E255" i="6"/>
  <c r="F255" i="1" s="1"/>
  <c r="B228"/>
  <c r="K225" i="6"/>
  <c r="K226" s="1"/>
  <c r="K227" s="1"/>
  <c r="K228" s="1"/>
  <c r="H229"/>
  <c r="B229"/>
  <c r="M257"/>
  <c r="M43"/>
  <c r="M374"/>
  <c r="A228"/>
  <c r="M309"/>
  <c r="M214"/>
  <c r="M453"/>
  <c r="M454" s="1"/>
  <c r="M455" s="1"/>
  <c r="M456" s="1"/>
  <c r="M457" s="1"/>
  <c r="M458" s="1"/>
  <c r="A228" i="1" l="1"/>
  <c r="B229"/>
  <c r="K229" i="6"/>
  <c r="H230"/>
  <c r="H231" s="1"/>
  <c r="A229"/>
  <c r="M44"/>
  <c r="M375"/>
  <c r="M310"/>
  <c r="M215"/>
  <c r="B231"/>
  <c r="M258"/>
  <c r="M459"/>
  <c r="M460" s="1"/>
  <c r="M461" s="1"/>
  <c r="M462" s="1"/>
  <c r="M463" s="1"/>
  <c r="M464" s="1"/>
  <c r="M311"/>
  <c r="B231" i="1" l="1"/>
  <c r="E215" i="6"/>
  <c r="F215" i="1" s="1"/>
  <c r="E216" i="6"/>
  <c r="F216" i="1" s="1"/>
  <c r="E310" i="6"/>
  <c r="F310" i="1" s="1"/>
  <c r="E376" i="6"/>
  <c r="F376" i="1" s="1"/>
  <c r="A229"/>
  <c r="H232" i="6"/>
  <c r="K230"/>
  <c r="K231" s="1"/>
  <c r="A231"/>
  <c r="M259"/>
  <c r="M465"/>
  <c r="M466" s="1"/>
  <c r="M467" s="1"/>
  <c r="M468" s="1"/>
  <c r="M469" s="1"/>
  <c r="M470" s="1"/>
  <c r="B232"/>
  <c r="M312"/>
  <c r="M45"/>
  <c r="B232" i="1" l="1"/>
  <c r="A231"/>
  <c r="H233" i="6"/>
  <c r="H234" s="1"/>
  <c r="H235" s="1"/>
  <c r="H236" s="1"/>
  <c r="H237" s="1"/>
  <c r="H238" s="1"/>
  <c r="H239" s="1"/>
  <c r="H240" s="1"/>
  <c r="H241" s="1"/>
  <c r="H242" s="1"/>
  <c r="H243" s="1"/>
  <c r="H244" s="1"/>
  <c r="H245" s="1"/>
  <c r="H246" s="1"/>
  <c r="K232"/>
  <c r="B246"/>
  <c r="A232"/>
  <c r="M46"/>
  <c r="M47" s="1"/>
  <c r="M48" s="1"/>
  <c r="M260"/>
  <c r="M471"/>
  <c r="M472" s="1"/>
  <c r="M473" s="1"/>
  <c r="M474" s="1"/>
  <c r="M475" s="1"/>
  <c r="M476" s="1"/>
  <c r="M313"/>
  <c r="A232" i="1" l="1"/>
  <c r="B246"/>
  <c r="K233" i="6"/>
  <c r="K234" s="1"/>
  <c r="K235" s="1"/>
  <c r="K236" s="1"/>
  <c r="K237" s="1"/>
  <c r="K238" s="1"/>
  <c r="K239" s="1"/>
  <c r="K240" s="1"/>
  <c r="K241" s="1"/>
  <c r="K242" s="1"/>
  <c r="K243" s="1"/>
  <c r="K244" s="1"/>
  <c r="K245" s="1"/>
  <c r="K246" s="1"/>
  <c r="H247"/>
  <c r="H248" s="1"/>
  <c r="H249" s="1"/>
  <c r="H250" s="1"/>
  <c r="B250"/>
  <c r="M261"/>
  <c r="M477"/>
  <c r="M478" s="1"/>
  <c r="M479" s="1"/>
  <c r="M480" s="1"/>
  <c r="M481" s="1"/>
  <c r="M482" s="1"/>
  <c r="M49"/>
  <c r="A246"/>
  <c r="M314"/>
  <c r="A247" i="1" l="1"/>
  <c r="B250"/>
  <c r="K247" i="6"/>
  <c r="K248" s="1"/>
  <c r="K249" s="1"/>
  <c r="K250" s="1"/>
  <c r="H251"/>
  <c r="H252" s="1"/>
  <c r="H253" s="1"/>
  <c r="H254" s="1"/>
  <c r="H255" s="1"/>
  <c r="A250"/>
  <c r="B255"/>
  <c r="M315"/>
  <c r="M262"/>
  <c r="M483"/>
  <c r="M484" s="1"/>
  <c r="M485" s="1"/>
  <c r="M486" s="1"/>
  <c r="M487" s="1"/>
  <c r="M488" s="1"/>
  <c r="M50"/>
  <c r="M51" s="1"/>
  <c r="B255" i="1" l="1"/>
  <c r="A251"/>
  <c r="H256" i="6"/>
  <c r="H257" s="1"/>
  <c r="H258" s="1"/>
  <c r="H259" s="1"/>
  <c r="H260" s="1"/>
  <c r="H261" s="1"/>
  <c r="H262" s="1"/>
  <c r="H263" s="1"/>
  <c r="H264" s="1"/>
  <c r="H265" s="1"/>
  <c r="H266" s="1"/>
  <c r="K251"/>
  <c r="K252" s="1"/>
  <c r="K253" s="1"/>
  <c r="K254" s="1"/>
  <c r="K255" s="1"/>
  <c r="B266"/>
  <c r="A255"/>
  <c r="M52"/>
  <c r="M316"/>
  <c r="M263"/>
  <c r="M489"/>
  <c r="M490" s="1"/>
  <c r="M491" s="1"/>
  <c r="M492" s="1"/>
  <c r="M493" s="1"/>
  <c r="M494" s="1"/>
  <c r="A256" i="1" l="1"/>
  <c r="B266"/>
  <c r="K256" i="6"/>
  <c r="K257" s="1"/>
  <c r="K258" s="1"/>
  <c r="K259" s="1"/>
  <c r="K260" s="1"/>
  <c r="K261" s="1"/>
  <c r="K262" s="1"/>
  <c r="K263" s="1"/>
  <c r="K264" s="1"/>
  <c r="K265" s="1"/>
  <c r="K266" s="1"/>
  <c r="H267"/>
  <c r="H268" s="1"/>
  <c r="H269" s="1"/>
  <c r="H270" s="1"/>
  <c r="H271" s="1"/>
  <c r="H272" s="1"/>
  <c r="B272"/>
  <c r="M53"/>
  <c r="M317"/>
  <c r="A266"/>
  <c r="M264"/>
  <c r="M495"/>
  <c r="M496" s="1"/>
  <c r="M497" s="1"/>
  <c r="M498" s="1"/>
  <c r="M499" s="1"/>
  <c r="M500" s="1"/>
  <c r="A267" i="1" l="1"/>
  <c r="B272"/>
  <c r="K267" i="6"/>
  <c r="K268" s="1"/>
  <c r="K269" s="1"/>
  <c r="K270" s="1"/>
  <c r="K271" s="1"/>
  <c r="K272" s="1"/>
  <c r="H273"/>
  <c r="H274" s="1"/>
  <c r="A272"/>
  <c r="B274"/>
  <c r="M501"/>
  <c r="M502" s="1"/>
  <c r="M503" s="1"/>
  <c r="M504" s="1"/>
  <c r="M505" s="1"/>
  <c r="M506" s="1"/>
  <c r="M54"/>
  <c r="M55" s="1"/>
  <c r="M56" s="1"/>
  <c r="M318"/>
  <c r="M265"/>
  <c r="B274" i="1" l="1"/>
  <c r="A273"/>
  <c r="H275" i="6"/>
  <c r="H276" s="1"/>
  <c r="H277" s="1"/>
  <c r="H278" s="1"/>
  <c r="H279" s="1"/>
  <c r="K273"/>
  <c r="K274" s="1"/>
  <c r="B279"/>
  <c r="A274"/>
  <c r="M266"/>
  <c r="M507"/>
  <c r="M508" s="1"/>
  <c r="M509" s="1"/>
  <c r="M510" s="1"/>
  <c r="M511" s="1"/>
  <c r="M512" s="1"/>
  <c r="M57"/>
  <c r="M319"/>
  <c r="M267"/>
  <c r="E266" l="1"/>
  <c r="F266" i="1" s="1"/>
  <c r="A275"/>
  <c r="B279"/>
  <c r="K275" i="6"/>
  <c r="K276" s="1"/>
  <c r="K277" s="1"/>
  <c r="K278" s="1"/>
  <c r="K279" s="1"/>
  <c r="H280"/>
  <c r="H281" s="1"/>
  <c r="H282" s="1"/>
  <c r="H283" s="1"/>
  <c r="B283"/>
  <c r="A279"/>
  <c r="M268"/>
  <c r="M513"/>
  <c r="M514" s="1"/>
  <c r="M515" s="1"/>
  <c r="M516" s="1"/>
  <c r="M517" s="1"/>
  <c r="M518" s="1"/>
  <c r="M58"/>
  <c r="M59" s="1"/>
  <c r="M60" s="1"/>
  <c r="M61" s="1"/>
  <c r="M320"/>
  <c r="A280" i="1" l="1"/>
  <c r="B283"/>
  <c r="K280" i="6"/>
  <c r="K281" s="1"/>
  <c r="K282" s="1"/>
  <c r="K283" s="1"/>
  <c r="H284"/>
  <c r="M269"/>
  <c r="M519"/>
  <c r="M520" s="1"/>
  <c r="M521" s="1"/>
  <c r="M522" s="1"/>
  <c r="M523" s="1"/>
  <c r="M524" s="1"/>
  <c r="M321"/>
  <c r="B284"/>
  <c r="M62"/>
  <c r="M63" s="1"/>
  <c r="M64" s="1"/>
  <c r="A283"/>
  <c r="M322"/>
  <c r="A284" i="1" l="1"/>
  <c r="B284"/>
  <c r="E321" i="6"/>
  <c r="F321" i="1" s="1"/>
  <c r="E270" i="6"/>
  <c r="F270" i="1" s="1"/>
  <c r="K284" i="6"/>
  <c r="H285"/>
  <c r="H286" s="1"/>
  <c r="B286"/>
  <c r="M525"/>
  <c r="M526" s="1"/>
  <c r="M527" s="1"/>
  <c r="M528" s="1"/>
  <c r="M529" s="1"/>
  <c r="M530" s="1"/>
  <c r="M65"/>
  <c r="M66" s="1"/>
  <c r="A284"/>
  <c r="M323"/>
  <c r="A285" i="1" l="1"/>
  <c r="B286"/>
  <c r="K285" i="6"/>
  <c r="K286" s="1"/>
  <c r="H287"/>
  <c r="A286"/>
  <c r="M531"/>
  <c r="M532" s="1"/>
  <c r="M533" s="1"/>
  <c r="M534" s="1"/>
  <c r="M535" s="1"/>
  <c r="M536" s="1"/>
  <c r="B287"/>
  <c r="M324"/>
  <c r="M67"/>
  <c r="B287" i="1" l="1"/>
  <c r="A287"/>
  <c r="H288" i="6"/>
  <c r="H289" s="1"/>
  <c r="H290" s="1"/>
  <c r="H291" s="1"/>
  <c r="H292" s="1"/>
  <c r="H293" s="1"/>
  <c r="H294" s="1"/>
  <c r="H295" s="1"/>
  <c r="H296" s="1"/>
  <c r="H297" s="1"/>
  <c r="H298" s="1"/>
  <c r="H299" s="1"/>
  <c r="H300" s="1"/>
  <c r="H301" s="1"/>
  <c r="K287"/>
  <c r="A287"/>
  <c r="B301"/>
  <c r="M68"/>
  <c r="M69" s="1"/>
  <c r="M70" s="1"/>
  <c r="M537"/>
  <c r="M538" s="1"/>
  <c r="M539" s="1"/>
  <c r="M540" s="1"/>
  <c r="M541" s="1"/>
  <c r="M542" s="1"/>
  <c r="M325"/>
  <c r="E326" l="1"/>
  <c r="F326" i="1" s="1"/>
  <c r="E325" i="6"/>
  <c r="F325" i="1" s="1"/>
  <c r="B301"/>
  <c r="A288"/>
  <c r="H302" i="6"/>
  <c r="H303" s="1"/>
  <c r="H304" s="1"/>
  <c r="H305" s="1"/>
  <c r="K288"/>
  <c r="K289" s="1"/>
  <c r="K290" s="1"/>
  <c r="K291" s="1"/>
  <c r="K292" s="1"/>
  <c r="K293" s="1"/>
  <c r="K294" s="1"/>
  <c r="K295" s="1"/>
  <c r="K296" s="1"/>
  <c r="K297" s="1"/>
  <c r="K298" s="1"/>
  <c r="K299" s="1"/>
  <c r="K300" s="1"/>
  <c r="K301" s="1"/>
  <c r="A301"/>
  <c r="M543"/>
  <c r="M544" s="1"/>
  <c r="M545" s="1"/>
  <c r="M546" s="1"/>
  <c r="M547" s="1"/>
  <c r="M548" s="1"/>
  <c r="B305"/>
  <c r="M71"/>
  <c r="B305" i="1" l="1"/>
  <c r="A302"/>
  <c r="H306" i="6"/>
  <c r="H307" s="1"/>
  <c r="H308" s="1"/>
  <c r="H309" s="1"/>
  <c r="H310" s="1"/>
  <c r="K302"/>
  <c r="K303" s="1"/>
  <c r="K304" s="1"/>
  <c r="K305" s="1"/>
  <c r="A305"/>
  <c r="M549"/>
  <c r="M550" s="1"/>
  <c r="M551" s="1"/>
  <c r="M552" s="1"/>
  <c r="M553" s="1"/>
  <c r="M554" s="1"/>
  <c r="B310"/>
  <c r="M72"/>
  <c r="M73" s="1"/>
  <c r="M74" s="1"/>
  <c r="M75" s="1"/>
  <c r="B310" i="1" l="1"/>
  <c r="A306"/>
  <c r="H311" i="6"/>
  <c r="H312" s="1"/>
  <c r="H313" s="1"/>
  <c r="H314" s="1"/>
  <c r="H315" s="1"/>
  <c r="H316" s="1"/>
  <c r="H317" s="1"/>
  <c r="H318" s="1"/>
  <c r="H319" s="1"/>
  <c r="H320" s="1"/>
  <c r="H321" s="1"/>
  <c r="K306"/>
  <c r="K307" s="1"/>
  <c r="K308" s="1"/>
  <c r="K309" s="1"/>
  <c r="K310" s="1"/>
  <c r="M555"/>
  <c r="M556" s="1"/>
  <c r="M557" s="1"/>
  <c r="M558" s="1"/>
  <c r="M559" s="1"/>
  <c r="M560" s="1"/>
  <c r="A310"/>
  <c r="B321"/>
  <c r="M76"/>
  <c r="M77" s="1"/>
  <c r="M78" s="1"/>
  <c r="B321" i="1" l="1"/>
  <c r="A311"/>
  <c r="H322" i="6"/>
  <c r="H323" s="1"/>
  <c r="H324" s="1"/>
  <c r="H325" s="1"/>
  <c r="H326" s="1"/>
  <c r="H327" s="1"/>
  <c r="K311"/>
  <c r="K312" s="1"/>
  <c r="K313" s="1"/>
  <c r="K314" s="1"/>
  <c r="K315" s="1"/>
  <c r="K316" s="1"/>
  <c r="K317" s="1"/>
  <c r="K318" s="1"/>
  <c r="K319" s="1"/>
  <c r="K320" s="1"/>
  <c r="K321" s="1"/>
  <c r="A321"/>
  <c r="B327"/>
  <c r="M79"/>
  <c r="M561"/>
  <c r="M562" s="1"/>
  <c r="M563" s="1"/>
  <c r="M564" s="1"/>
  <c r="M565" s="1"/>
  <c r="M566" s="1"/>
  <c r="B327" i="1" l="1"/>
  <c r="A322"/>
  <c r="H328" i="6"/>
  <c r="H329" s="1"/>
  <c r="K322"/>
  <c r="K323" s="1"/>
  <c r="K324" s="1"/>
  <c r="K325" s="1"/>
  <c r="K326" s="1"/>
  <c r="K327" s="1"/>
  <c r="A327"/>
  <c r="M80"/>
  <c r="B329"/>
  <c r="M567"/>
  <c r="M568" s="1"/>
  <c r="M569" s="1"/>
  <c r="M570" s="1"/>
  <c r="M571" s="1"/>
  <c r="M572" s="1"/>
  <c r="B329" i="1" l="1"/>
  <c r="A328"/>
  <c r="H330" i="6"/>
  <c r="H331" s="1"/>
  <c r="H332" s="1"/>
  <c r="H333" s="1"/>
  <c r="H334" s="1"/>
  <c r="K328"/>
  <c r="K329" s="1"/>
  <c r="A329"/>
  <c r="M573"/>
  <c r="M574" s="1"/>
  <c r="M575" s="1"/>
  <c r="M576" s="1"/>
  <c r="M577" s="1"/>
  <c r="M578" s="1"/>
  <c r="B334"/>
  <c r="M81"/>
  <c r="B334" i="1" l="1"/>
  <c r="A330"/>
  <c r="H335" i="6"/>
  <c r="H336" s="1"/>
  <c r="H337" s="1"/>
  <c r="H338" s="1"/>
  <c r="K330"/>
  <c r="K331" s="1"/>
  <c r="K332" s="1"/>
  <c r="K333" s="1"/>
  <c r="K334" s="1"/>
  <c r="A334"/>
  <c r="M579"/>
  <c r="M580" s="1"/>
  <c r="M581" s="1"/>
  <c r="M582" s="1"/>
  <c r="M583" s="1"/>
  <c r="M584" s="1"/>
  <c r="B338"/>
  <c r="M82"/>
  <c r="M83" s="1"/>
  <c r="M84" s="1"/>
  <c r="B338" i="1" l="1"/>
  <c r="A335"/>
  <c r="H339" i="6"/>
  <c r="K335"/>
  <c r="K336" s="1"/>
  <c r="K337" s="1"/>
  <c r="K338" s="1"/>
  <c r="A338"/>
  <c r="B339"/>
  <c r="M85"/>
  <c r="M86" s="1"/>
  <c r="M87" s="1"/>
  <c r="M585"/>
  <c r="M586" s="1"/>
  <c r="M587" s="1"/>
  <c r="M588" s="1"/>
  <c r="M589" s="1"/>
  <c r="M590" s="1"/>
  <c r="B339" i="1" l="1"/>
  <c r="A339"/>
  <c r="H340" i="6"/>
  <c r="H341" s="1"/>
  <c r="K339"/>
  <c r="A339"/>
  <c r="B341"/>
  <c r="M591"/>
  <c r="M592" s="1"/>
  <c r="M593" s="1"/>
  <c r="M594" s="1"/>
  <c r="M595" s="1"/>
  <c r="M596" s="1"/>
  <c r="M88"/>
  <c r="B341" i="1" l="1"/>
  <c r="A340"/>
  <c r="H342" i="6"/>
  <c r="K340"/>
  <c r="K341" s="1"/>
  <c r="A341"/>
  <c r="M89"/>
  <c r="M90" s="1"/>
  <c r="B342"/>
  <c r="M597"/>
  <c r="M598" s="1"/>
  <c r="M599" s="1"/>
  <c r="M600" s="1"/>
  <c r="M601" s="1"/>
  <c r="M602" s="1"/>
  <c r="B342" i="1" l="1"/>
  <c r="A342"/>
  <c r="H343" i="6"/>
  <c r="H344" s="1"/>
  <c r="H345" s="1"/>
  <c r="H346" s="1"/>
  <c r="H347" s="1"/>
  <c r="H348" s="1"/>
  <c r="H349" s="1"/>
  <c r="H350" s="1"/>
  <c r="H351" s="1"/>
  <c r="H352" s="1"/>
  <c r="H353" s="1"/>
  <c r="H354" s="1"/>
  <c r="H355" s="1"/>
  <c r="H356" s="1"/>
  <c r="K342"/>
  <c r="A342"/>
  <c r="M91"/>
  <c r="M603"/>
  <c r="M604" s="1"/>
  <c r="M605" s="1"/>
  <c r="M606" s="1"/>
  <c r="M607" s="1"/>
  <c r="M608" s="1"/>
  <c r="B356"/>
  <c r="B356" i="1" l="1"/>
  <c r="A343"/>
  <c r="H357" i="6"/>
  <c r="H358" s="1"/>
  <c r="H359" s="1"/>
  <c r="H360" s="1"/>
  <c r="K343"/>
  <c r="K344" s="1"/>
  <c r="K345" s="1"/>
  <c r="K346" s="1"/>
  <c r="K347" s="1"/>
  <c r="K348" s="1"/>
  <c r="K349" s="1"/>
  <c r="K350" s="1"/>
  <c r="K351" s="1"/>
  <c r="K352" s="1"/>
  <c r="K353" s="1"/>
  <c r="K354" s="1"/>
  <c r="K355" s="1"/>
  <c r="K356" s="1"/>
  <c r="A356"/>
  <c r="B360"/>
  <c r="M609"/>
  <c r="M610" s="1"/>
  <c r="M611" s="1"/>
  <c r="M612" s="1"/>
  <c r="M613" s="1"/>
  <c r="M614" s="1"/>
  <c r="M92"/>
  <c r="M93" s="1"/>
  <c r="M94" s="1"/>
  <c r="B360" i="1" l="1"/>
  <c r="A357"/>
  <c r="H361" i="6"/>
  <c r="H362" s="1"/>
  <c r="H363" s="1"/>
  <c r="H364" s="1"/>
  <c r="H365" s="1"/>
  <c r="K357"/>
  <c r="K358" s="1"/>
  <c r="K359" s="1"/>
  <c r="K360" s="1"/>
  <c r="A360"/>
  <c r="B365"/>
  <c r="M95"/>
  <c r="M96" s="1"/>
  <c r="M615"/>
  <c r="M616" s="1"/>
  <c r="M617" s="1"/>
  <c r="M618" s="1"/>
  <c r="M619" s="1"/>
  <c r="M620" s="1"/>
  <c r="B365" i="1" l="1"/>
  <c r="A361"/>
  <c r="H366" i="6"/>
  <c r="H367" s="1"/>
  <c r="H368" s="1"/>
  <c r="H369" s="1"/>
  <c r="H370" s="1"/>
  <c r="H371" s="1"/>
  <c r="H372" s="1"/>
  <c r="H373" s="1"/>
  <c r="H374" s="1"/>
  <c r="H375" s="1"/>
  <c r="H376" s="1"/>
  <c r="K361"/>
  <c r="K362" s="1"/>
  <c r="K363" s="1"/>
  <c r="K364" s="1"/>
  <c r="K365" s="1"/>
  <c r="A365"/>
  <c r="M97"/>
  <c r="M98" s="1"/>
  <c r="B376"/>
  <c r="M621"/>
  <c r="M622" s="1"/>
  <c r="M623" s="1"/>
  <c r="M624" s="1"/>
  <c r="M625" s="1"/>
  <c r="M626" s="1"/>
  <c r="B376" i="1" l="1"/>
  <c r="A366"/>
  <c r="H377" i="6"/>
  <c r="H378" s="1"/>
  <c r="H379" s="1"/>
  <c r="H380" s="1"/>
  <c r="H381" s="1"/>
  <c r="H382" s="1"/>
  <c r="K366"/>
  <c r="K367" s="1"/>
  <c r="K368" s="1"/>
  <c r="K369" s="1"/>
  <c r="K370" s="1"/>
  <c r="K371" s="1"/>
  <c r="K372" s="1"/>
  <c r="K373" s="1"/>
  <c r="K374" s="1"/>
  <c r="K375" s="1"/>
  <c r="K376" s="1"/>
  <c r="A376"/>
  <c r="B382"/>
  <c r="M627"/>
  <c r="M628" s="1"/>
  <c r="M629" s="1"/>
  <c r="M630" s="1"/>
  <c r="M631" s="1"/>
  <c r="M632" s="1"/>
  <c r="M99"/>
  <c r="B382" i="1" l="1"/>
  <c r="A377"/>
  <c r="H383" i="6"/>
  <c r="H384" s="1"/>
  <c r="K377"/>
  <c r="K378" s="1"/>
  <c r="K379" s="1"/>
  <c r="K380" s="1"/>
  <c r="K381" s="1"/>
  <c r="K382" s="1"/>
  <c r="A382"/>
  <c r="M633"/>
  <c r="M634" s="1"/>
  <c r="M635" s="1"/>
  <c r="M636" s="1"/>
  <c r="M637" s="1"/>
  <c r="M638" s="1"/>
  <c r="B384"/>
  <c r="M100"/>
  <c r="M101" s="1"/>
  <c r="B384" i="1" l="1"/>
  <c r="A383"/>
  <c r="H385" i="6"/>
  <c r="H386" s="1"/>
  <c r="H387" s="1"/>
  <c r="H388" s="1"/>
  <c r="H389" s="1"/>
  <c r="K383"/>
  <c r="K384" s="1"/>
  <c r="A384"/>
  <c r="B389"/>
  <c r="M102"/>
  <c r="M103" s="1"/>
  <c r="M104" s="1"/>
  <c r="M639"/>
  <c r="M640" s="1"/>
  <c r="M641" s="1"/>
  <c r="M642" s="1"/>
  <c r="M643" s="1"/>
  <c r="M644" s="1"/>
  <c r="B389" i="1" l="1"/>
  <c r="A385"/>
  <c r="H390" i="6"/>
  <c r="H391" s="1"/>
  <c r="H392" s="1"/>
  <c r="H393" s="1"/>
  <c r="K385"/>
  <c r="K386" s="1"/>
  <c r="K387" s="1"/>
  <c r="K388" s="1"/>
  <c r="K389" s="1"/>
  <c r="A389"/>
  <c r="B393"/>
  <c r="M645"/>
  <c r="M646" s="1"/>
  <c r="M647" s="1"/>
  <c r="M648" s="1"/>
  <c r="M649" s="1"/>
  <c r="M650" s="1"/>
  <c r="M105"/>
  <c r="B393" i="1" l="1"/>
  <c r="A390"/>
  <c r="H394" i="6"/>
  <c r="K390"/>
  <c r="K391" s="1"/>
  <c r="K392" s="1"/>
  <c r="K393" s="1"/>
  <c r="A393"/>
  <c r="M106"/>
  <c r="M107" s="1"/>
  <c r="M108" s="1"/>
  <c r="B394"/>
  <c r="M651"/>
  <c r="M652" s="1"/>
  <c r="M653" s="1"/>
  <c r="M654" s="1"/>
  <c r="M655" s="1"/>
  <c r="M656" s="1"/>
  <c r="B394" i="1" l="1"/>
  <c r="A394"/>
  <c r="H395" i="6"/>
  <c r="H396" s="1"/>
  <c r="K394"/>
  <c r="A394"/>
  <c r="B396"/>
  <c r="M657"/>
  <c r="M658" s="1"/>
  <c r="M659" s="1"/>
  <c r="M660" s="1"/>
  <c r="M661" s="1"/>
  <c r="M662" s="1"/>
  <c r="M109"/>
  <c r="B396" i="1" l="1"/>
  <c r="A395"/>
  <c r="H397" i="6"/>
  <c r="K395"/>
  <c r="K396" s="1"/>
  <c r="A396"/>
  <c r="M663"/>
  <c r="M664" s="1"/>
  <c r="M665" s="1"/>
  <c r="M666" s="1"/>
  <c r="M667" s="1"/>
  <c r="M668" s="1"/>
  <c r="B397"/>
  <c r="M110"/>
  <c r="M111" s="1"/>
  <c r="M112" s="1"/>
  <c r="B397" i="1" l="1"/>
  <c r="A397"/>
  <c r="H398" i="6"/>
  <c r="H399" s="1"/>
  <c r="H400" s="1"/>
  <c r="H401" s="1"/>
  <c r="H402" s="1"/>
  <c r="H403" s="1"/>
  <c r="H404" s="1"/>
  <c r="H405" s="1"/>
  <c r="H406" s="1"/>
  <c r="H407" s="1"/>
  <c r="H408" s="1"/>
  <c r="H409" s="1"/>
  <c r="H410" s="1"/>
  <c r="H411" s="1"/>
  <c r="K397"/>
  <c r="A397"/>
  <c r="B411"/>
  <c r="M113"/>
  <c r="M114" s="1"/>
  <c r="M669"/>
  <c r="M670" s="1"/>
  <c r="M671" s="1"/>
  <c r="M672" s="1"/>
  <c r="M673" s="1"/>
  <c r="M674" s="1"/>
  <c r="B411" i="1" l="1"/>
  <c r="A398"/>
  <c r="H412" i="6"/>
  <c r="H413" s="1"/>
  <c r="H414" s="1"/>
  <c r="H415" s="1"/>
  <c r="H416" s="1"/>
  <c r="H417" s="1"/>
  <c r="H418" s="1"/>
  <c r="H419" s="1"/>
  <c r="H420" s="1"/>
  <c r="H421" s="1"/>
  <c r="H422" s="1"/>
  <c r="H423" s="1"/>
  <c r="H424" s="1"/>
  <c r="H425" s="1"/>
  <c r="H426" s="1"/>
  <c r="H427" s="1"/>
  <c r="H428" s="1"/>
  <c r="H429" s="1"/>
  <c r="H430" s="1"/>
  <c r="H431" s="1"/>
  <c r="H432" s="1"/>
  <c r="H433" s="1"/>
  <c r="H434" s="1"/>
  <c r="H435" s="1"/>
  <c r="H436" s="1"/>
  <c r="H437" s="1"/>
  <c r="H438" s="1"/>
  <c r="H439" s="1"/>
  <c r="H440" s="1"/>
  <c r="H441" s="1"/>
  <c r="H442" s="1"/>
  <c r="H443" s="1"/>
  <c r="H444" s="1"/>
  <c r="H445" s="1"/>
  <c r="H446" s="1"/>
  <c r="H447" s="1"/>
  <c r="H448" s="1"/>
  <c r="H449" s="1"/>
  <c r="H450" s="1"/>
  <c r="H451" s="1"/>
  <c r="H452" s="1"/>
  <c r="H453" s="1"/>
  <c r="H454" s="1"/>
  <c r="H455" s="1"/>
  <c r="H456" s="1"/>
  <c r="H457" s="1"/>
  <c r="H458" s="1"/>
  <c r="H459" s="1"/>
  <c r="H460" s="1"/>
  <c r="H461" s="1"/>
  <c r="H462" s="1"/>
  <c r="H463" s="1"/>
  <c r="H464" s="1"/>
  <c r="H465" s="1"/>
  <c r="H466" s="1"/>
  <c r="H467" s="1"/>
  <c r="H468" s="1"/>
  <c r="H469" s="1"/>
  <c r="H470" s="1"/>
  <c r="H471" s="1"/>
  <c r="H472" s="1"/>
  <c r="H473" s="1"/>
  <c r="H474" s="1"/>
  <c r="H475" s="1"/>
  <c r="H476" s="1"/>
  <c r="H477" s="1"/>
  <c r="H478" s="1"/>
  <c r="H479" s="1"/>
  <c r="H480" s="1"/>
  <c r="H481" s="1"/>
  <c r="H482" s="1"/>
  <c r="H483" s="1"/>
  <c r="H484" s="1"/>
  <c r="H485" s="1"/>
  <c r="H486" s="1"/>
  <c r="H487" s="1"/>
  <c r="H488" s="1"/>
  <c r="H489" s="1"/>
  <c r="H490" s="1"/>
  <c r="H491" s="1"/>
  <c r="H492" s="1"/>
  <c r="H493" s="1"/>
  <c r="H494" s="1"/>
  <c r="H495" s="1"/>
  <c r="H496" s="1"/>
  <c r="H497" s="1"/>
  <c r="H498" s="1"/>
  <c r="H499" s="1"/>
  <c r="H500" s="1"/>
  <c r="H501" s="1"/>
  <c r="H502" s="1"/>
  <c r="H503" s="1"/>
  <c r="H504" s="1"/>
  <c r="H505" s="1"/>
  <c r="H506" s="1"/>
  <c r="H507" s="1"/>
  <c r="H508" s="1"/>
  <c r="H509" s="1"/>
  <c r="H510" s="1"/>
  <c r="H511" s="1"/>
  <c r="H512" s="1"/>
  <c r="H513" s="1"/>
  <c r="H514" s="1"/>
  <c r="H515" s="1"/>
  <c r="H516" s="1"/>
  <c r="H517" s="1"/>
  <c r="H518" s="1"/>
  <c r="H519" s="1"/>
  <c r="H520" s="1"/>
  <c r="H521" s="1"/>
  <c r="H522" s="1"/>
  <c r="H523" s="1"/>
  <c r="H524" s="1"/>
  <c r="H525" s="1"/>
  <c r="H526" s="1"/>
  <c r="H527" s="1"/>
  <c r="H528" s="1"/>
  <c r="H529" s="1"/>
  <c r="H530" s="1"/>
  <c r="H531" s="1"/>
  <c r="H532" s="1"/>
  <c r="H533" s="1"/>
  <c r="H534" s="1"/>
  <c r="H535" s="1"/>
  <c r="H536" s="1"/>
  <c r="H537" s="1"/>
  <c r="H538" s="1"/>
  <c r="H539" s="1"/>
  <c r="H540" s="1"/>
  <c r="H541" s="1"/>
  <c r="H542" s="1"/>
  <c r="H543" s="1"/>
  <c r="H544" s="1"/>
  <c r="H545" s="1"/>
  <c r="H546" s="1"/>
  <c r="H547" s="1"/>
  <c r="H548" s="1"/>
  <c r="H549" s="1"/>
  <c r="H550" s="1"/>
  <c r="H551" s="1"/>
  <c r="H552" s="1"/>
  <c r="H553" s="1"/>
  <c r="H554" s="1"/>
  <c r="H555" s="1"/>
  <c r="H556" s="1"/>
  <c r="H557" s="1"/>
  <c r="H558" s="1"/>
  <c r="H559" s="1"/>
  <c r="H560" s="1"/>
  <c r="H561" s="1"/>
  <c r="H562" s="1"/>
  <c r="H563" s="1"/>
  <c r="H564" s="1"/>
  <c r="H565" s="1"/>
  <c r="H566" s="1"/>
  <c r="H567" s="1"/>
  <c r="H568" s="1"/>
  <c r="H569" s="1"/>
  <c r="H570" s="1"/>
  <c r="H571" s="1"/>
  <c r="H572" s="1"/>
  <c r="H573" s="1"/>
  <c r="H574" s="1"/>
  <c r="H575" s="1"/>
  <c r="H576" s="1"/>
  <c r="H577" s="1"/>
  <c r="H578" s="1"/>
  <c r="H579" s="1"/>
  <c r="H580" s="1"/>
  <c r="H581" s="1"/>
  <c r="H582" s="1"/>
  <c r="H583" s="1"/>
  <c r="H584" s="1"/>
  <c r="H585" s="1"/>
  <c r="H586" s="1"/>
  <c r="H587" s="1"/>
  <c r="H588" s="1"/>
  <c r="H589" s="1"/>
  <c r="H590" s="1"/>
  <c r="H591" s="1"/>
  <c r="H592" s="1"/>
  <c r="H593" s="1"/>
  <c r="H594" s="1"/>
  <c r="H595" s="1"/>
  <c r="H596" s="1"/>
  <c r="H597" s="1"/>
  <c r="H598" s="1"/>
  <c r="H599" s="1"/>
  <c r="H600" s="1"/>
  <c r="H601" s="1"/>
  <c r="H602" s="1"/>
  <c r="H603" s="1"/>
  <c r="H604" s="1"/>
  <c r="H605" s="1"/>
  <c r="H606" s="1"/>
  <c r="H607" s="1"/>
  <c r="H608" s="1"/>
  <c r="H609" s="1"/>
  <c r="H610" s="1"/>
  <c r="H611" s="1"/>
  <c r="H612" s="1"/>
  <c r="H613" s="1"/>
  <c r="H614" s="1"/>
  <c r="H615" s="1"/>
  <c r="H616" s="1"/>
  <c r="H617" s="1"/>
  <c r="H618" s="1"/>
  <c r="H619" s="1"/>
  <c r="H620" s="1"/>
  <c r="H621" s="1"/>
  <c r="H622" s="1"/>
  <c r="H623" s="1"/>
  <c r="H624" s="1"/>
  <c r="H625" s="1"/>
  <c r="H626" s="1"/>
  <c r="H627" s="1"/>
  <c r="H628" s="1"/>
  <c r="H629" s="1"/>
  <c r="H630" s="1"/>
  <c r="H631" s="1"/>
  <c r="H632" s="1"/>
  <c r="H633" s="1"/>
  <c r="H634" s="1"/>
  <c r="H635" s="1"/>
  <c r="H636" s="1"/>
  <c r="H637" s="1"/>
  <c r="H638" s="1"/>
  <c r="H639" s="1"/>
  <c r="H640" s="1"/>
  <c r="H641" s="1"/>
  <c r="H642" s="1"/>
  <c r="H643" s="1"/>
  <c r="H644" s="1"/>
  <c r="H645" s="1"/>
  <c r="H646" s="1"/>
  <c r="H647" s="1"/>
  <c r="H648" s="1"/>
  <c r="H649" s="1"/>
  <c r="H650" s="1"/>
  <c r="H651" s="1"/>
  <c r="H652" s="1"/>
  <c r="H653" s="1"/>
  <c r="H654" s="1"/>
  <c r="H655" s="1"/>
  <c r="H656" s="1"/>
  <c r="H657" s="1"/>
  <c r="H658" s="1"/>
  <c r="H659" s="1"/>
  <c r="H660" s="1"/>
  <c r="H661" s="1"/>
  <c r="H662" s="1"/>
  <c r="H663" s="1"/>
  <c r="H664" s="1"/>
  <c r="H665" s="1"/>
  <c r="H666" s="1"/>
  <c r="H667" s="1"/>
  <c r="H668" s="1"/>
  <c r="H669" s="1"/>
  <c r="H670" s="1"/>
  <c r="H671" s="1"/>
  <c r="H672" s="1"/>
  <c r="H673" s="1"/>
  <c r="H674" s="1"/>
  <c r="H675" s="1"/>
  <c r="H676" s="1"/>
  <c r="H677" s="1"/>
  <c r="H678" s="1"/>
  <c r="H679" s="1"/>
  <c r="H680" s="1"/>
  <c r="H681" s="1"/>
  <c r="H682" s="1"/>
  <c r="H683" s="1"/>
  <c r="H684" s="1"/>
  <c r="H685" s="1"/>
  <c r="H686" s="1"/>
  <c r="H687" s="1"/>
  <c r="H688" s="1"/>
  <c r="H689" s="1"/>
  <c r="H690" s="1"/>
  <c r="H691" s="1"/>
  <c r="H692" s="1"/>
  <c r="H693" s="1"/>
  <c r="H694" s="1"/>
  <c r="H695" s="1"/>
  <c r="H696" s="1"/>
  <c r="H697" s="1"/>
  <c r="H698" s="1"/>
  <c r="H699" s="1"/>
  <c r="H700" s="1"/>
  <c r="H701" s="1"/>
  <c r="H702" s="1"/>
  <c r="H703" s="1"/>
  <c r="H704" s="1"/>
  <c r="H705" s="1"/>
  <c r="H706" s="1"/>
  <c r="H707" s="1"/>
  <c r="H708" s="1"/>
  <c r="H709" s="1"/>
  <c r="H710" s="1"/>
  <c r="H711" s="1"/>
  <c r="H712" s="1"/>
  <c r="H713" s="1"/>
  <c r="H714" s="1"/>
  <c r="H715" s="1"/>
  <c r="H716" s="1"/>
  <c r="H717" s="1"/>
  <c r="H718" s="1"/>
  <c r="H719" s="1"/>
  <c r="H720" s="1"/>
  <c r="H721" s="1"/>
  <c r="H722" s="1"/>
  <c r="H723" s="1"/>
  <c r="H724" s="1"/>
  <c r="H725" s="1"/>
  <c r="H726" s="1"/>
  <c r="H727" s="1"/>
  <c r="H728" s="1"/>
  <c r="H729" s="1"/>
  <c r="H730" s="1"/>
  <c r="H731" s="1"/>
  <c r="H732" s="1"/>
  <c r="H733" s="1"/>
  <c r="H734" s="1"/>
  <c r="H735" s="1"/>
  <c r="H736" s="1"/>
  <c r="H737" s="1"/>
  <c r="H738" s="1"/>
  <c r="H739" s="1"/>
  <c r="H740" s="1"/>
  <c r="H741" s="1"/>
  <c r="H742" s="1"/>
  <c r="H743" s="1"/>
  <c r="H744" s="1"/>
  <c r="H745" s="1"/>
  <c r="H746" s="1"/>
  <c r="H747" s="1"/>
  <c r="H748" s="1"/>
  <c r="H749" s="1"/>
  <c r="H750" s="1"/>
  <c r="H751" s="1"/>
  <c r="H752" s="1"/>
  <c r="H753" s="1"/>
  <c r="H754" s="1"/>
  <c r="H755" s="1"/>
  <c r="H756" s="1"/>
  <c r="H757" s="1"/>
  <c r="H758" s="1"/>
  <c r="H759" s="1"/>
  <c r="H760" s="1"/>
  <c r="H761" s="1"/>
  <c r="H762" s="1"/>
  <c r="H763" s="1"/>
  <c r="H764" s="1"/>
  <c r="H765" s="1"/>
  <c r="H766" s="1"/>
  <c r="H767" s="1"/>
  <c r="H768" s="1"/>
  <c r="H769" s="1"/>
  <c r="H770" s="1"/>
  <c r="H771" s="1"/>
  <c r="H772" s="1"/>
  <c r="H773" s="1"/>
  <c r="H774" s="1"/>
  <c r="H775" s="1"/>
  <c r="H776" s="1"/>
  <c r="H777" s="1"/>
  <c r="H778" s="1"/>
  <c r="H779" s="1"/>
  <c r="H780" s="1"/>
  <c r="H781" s="1"/>
  <c r="H782" s="1"/>
  <c r="H783" s="1"/>
  <c r="H784" s="1"/>
  <c r="H785" s="1"/>
  <c r="H786" s="1"/>
  <c r="H787" s="1"/>
  <c r="H788" s="1"/>
  <c r="H789" s="1"/>
  <c r="H790" s="1"/>
  <c r="H791" s="1"/>
  <c r="H792" s="1"/>
  <c r="H793" s="1"/>
  <c r="H794" s="1"/>
  <c r="H795" s="1"/>
  <c r="H796" s="1"/>
  <c r="H797" s="1"/>
  <c r="H798" s="1"/>
  <c r="H799" s="1"/>
  <c r="H800" s="1"/>
  <c r="H801" s="1"/>
  <c r="H802" s="1"/>
  <c r="H803" s="1"/>
  <c r="H804" s="1"/>
  <c r="H805" s="1"/>
  <c r="H806" s="1"/>
  <c r="H807" s="1"/>
  <c r="H808" s="1"/>
  <c r="H809" s="1"/>
  <c r="H810" s="1"/>
  <c r="H811" s="1"/>
  <c r="H812" s="1"/>
  <c r="H813" s="1"/>
  <c r="H814" s="1"/>
  <c r="H815" s="1"/>
  <c r="H816" s="1"/>
  <c r="H817" s="1"/>
  <c r="H818" s="1"/>
  <c r="H819" s="1"/>
  <c r="H820" s="1"/>
  <c r="H821" s="1"/>
  <c r="H822" s="1"/>
  <c r="H823" s="1"/>
  <c r="H824" s="1"/>
  <c r="H825" s="1"/>
  <c r="H826" s="1"/>
  <c r="H827" s="1"/>
  <c r="H828" s="1"/>
  <c r="H829" s="1"/>
  <c r="H830" s="1"/>
  <c r="H831" s="1"/>
  <c r="H832" s="1"/>
  <c r="H833" s="1"/>
  <c r="H834" s="1"/>
  <c r="H835" s="1"/>
  <c r="H836" s="1"/>
  <c r="H837" s="1"/>
  <c r="H838" s="1"/>
  <c r="H839" s="1"/>
  <c r="H840" s="1"/>
  <c r="H841" s="1"/>
  <c r="H842" s="1"/>
  <c r="H843" s="1"/>
  <c r="H844" s="1"/>
  <c r="H845" s="1"/>
  <c r="H846" s="1"/>
  <c r="H847" s="1"/>
  <c r="H848" s="1"/>
  <c r="H849" s="1"/>
  <c r="H850" s="1"/>
  <c r="H851" s="1"/>
  <c r="H852" s="1"/>
  <c r="H853" s="1"/>
  <c r="H854" s="1"/>
  <c r="H855" s="1"/>
  <c r="H856" s="1"/>
  <c r="H857" s="1"/>
  <c r="H858" s="1"/>
  <c r="H859" s="1"/>
  <c r="H860" s="1"/>
  <c r="H861" s="1"/>
  <c r="H862" s="1"/>
  <c r="H863" s="1"/>
  <c r="H864" s="1"/>
  <c r="H865" s="1"/>
  <c r="H866" s="1"/>
  <c r="H867" s="1"/>
  <c r="H868" s="1"/>
  <c r="H869" s="1"/>
  <c r="H870" s="1"/>
  <c r="H871" s="1"/>
  <c r="H872" s="1"/>
  <c r="H873" s="1"/>
  <c r="H874" s="1"/>
  <c r="H875" s="1"/>
  <c r="H876" s="1"/>
  <c r="H877" s="1"/>
  <c r="H878" s="1"/>
  <c r="H879" s="1"/>
  <c r="H880" s="1"/>
  <c r="H881" s="1"/>
  <c r="H882" s="1"/>
  <c r="H883" s="1"/>
  <c r="H884" s="1"/>
  <c r="H885" s="1"/>
  <c r="H886" s="1"/>
  <c r="H887" s="1"/>
  <c r="H888" s="1"/>
  <c r="H889" s="1"/>
  <c r="H890" s="1"/>
  <c r="H891" s="1"/>
  <c r="H892" s="1"/>
  <c r="H893" s="1"/>
  <c r="H894" s="1"/>
  <c r="H895" s="1"/>
  <c r="H896" s="1"/>
  <c r="H897" s="1"/>
  <c r="H898" s="1"/>
  <c r="H899" s="1"/>
  <c r="H900" s="1"/>
  <c r="H901" s="1"/>
  <c r="H902" s="1"/>
  <c r="H903" s="1"/>
  <c r="H904" s="1"/>
  <c r="H905" s="1"/>
  <c r="H906" s="1"/>
  <c r="H907" s="1"/>
  <c r="H908" s="1"/>
  <c r="H909" s="1"/>
  <c r="H910" s="1"/>
  <c r="H911" s="1"/>
  <c r="H912" s="1"/>
  <c r="H913" s="1"/>
  <c r="H914" s="1"/>
  <c r="H915" s="1"/>
  <c r="H916" s="1"/>
  <c r="H917" s="1"/>
  <c r="H918" s="1"/>
  <c r="H919" s="1"/>
  <c r="H920" s="1"/>
  <c r="H921" s="1"/>
  <c r="H922" s="1"/>
  <c r="H923" s="1"/>
  <c r="H924" s="1"/>
  <c r="H925" s="1"/>
  <c r="H926" s="1"/>
  <c r="H927" s="1"/>
  <c r="H928" s="1"/>
  <c r="H929" s="1"/>
  <c r="H930" s="1"/>
  <c r="H931" s="1"/>
  <c r="H932" s="1"/>
  <c r="H933" s="1"/>
  <c r="H934" s="1"/>
  <c r="H935" s="1"/>
  <c r="H936" s="1"/>
  <c r="H937" s="1"/>
  <c r="H938" s="1"/>
  <c r="H939" s="1"/>
  <c r="H940" s="1"/>
  <c r="H941" s="1"/>
  <c r="H942" s="1"/>
  <c r="H943" s="1"/>
  <c r="H944" s="1"/>
  <c r="H945" s="1"/>
  <c r="H946" s="1"/>
  <c r="H947" s="1"/>
  <c r="H948" s="1"/>
  <c r="H949" s="1"/>
  <c r="H950" s="1"/>
  <c r="H951" s="1"/>
  <c r="H952" s="1"/>
  <c r="H953" s="1"/>
  <c r="H954" s="1"/>
  <c r="H955" s="1"/>
  <c r="H956" s="1"/>
  <c r="H957" s="1"/>
  <c r="H958" s="1"/>
  <c r="H959" s="1"/>
  <c r="H960" s="1"/>
  <c r="H961" s="1"/>
  <c r="H962" s="1"/>
  <c r="H963" s="1"/>
  <c r="H964" s="1"/>
  <c r="H965" s="1"/>
  <c r="H966" s="1"/>
  <c r="H967" s="1"/>
  <c r="H968" s="1"/>
  <c r="H969" s="1"/>
  <c r="H970" s="1"/>
  <c r="H971" s="1"/>
  <c r="H972" s="1"/>
  <c r="H973" s="1"/>
  <c r="H974" s="1"/>
  <c r="H975" s="1"/>
  <c r="H976" s="1"/>
  <c r="H977" s="1"/>
  <c r="H978" s="1"/>
  <c r="H979" s="1"/>
  <c r="H980" s="1"/>
  <c r="H981" s="1"/>
  <c r="H982" s="1"/>
  <c r="H983" s="1"/>
  <c r="H984" s="1"/>
  <c r="H985" s="1"/>
  <c r="H986" s="1"/>
  <c r="H987" s="1"/>
  <c r="H988" s="1"/>
  <c r="H989" s="1"/>
  <c r="H990" s="1"/>
  <c r="H991" s="1"/>
  <c r="H992" s="1"/>
  <c r="H993" s="1"/>
  <c r="H994" s="1"/>
  <c r="H995" s="1"/>
  <c r="H996" s="1"/>
  <c r="H997" s="1"/>
  <c r="H998" s="1"/>
  <c r="H999" s="1"/>
  <c r="H1000" s="1"/>
  <c r="H1001" s="1"/>
  <c r="H1002" s="1"/>
  <c r="H1003" s="1"/>
  <c r="H1004" s="1"/>
  <c r="H1005" s="1"/>
  <c r="H1006" s="1"/>
  <c r="H1007" s="1"/>
  <c r="H1008" s="1"/>
  <c r="H1009" s="1"/>
  <c r="H1010" s="1"/>
  <c r="H1011" s="1"/>
  <c r="H1012" s="1"/>
  <c r="H1013" s="1"/>
  <c r="H1014" s="1"/>
  <c r="H1015" s="1"/>
  <c r="H1016" s="1"/>
  <c r="H1017" s="1"/>
  <c r="H1018" s="1"/>
  <c r="H1019" s="1"/>
  <c r="H1020" s="1"/>
  <c r="H1021" s="1"/>
  <c r="H1022" s="1"/>
  <c r="H1023" s="1"/>
  <c r="H1024" s="1"/>
  <c r="H1025" s="1"/>
  <c r="H1026" s="1"/>
  <c r="H1027" s="1"/>
  <c r="H1028" s="1"/>
  <c r="H1029" s="1"/>
  <c r="H1030" s="1"/>
  <c r="H1031" s="1"/>
  <c r="H1032" s="1"/>
  <c r="H1033" s="1"/>
  <c r="H1034" s="1"/>
  <c r="H1035" s="1"/>
  <c r="H1036" s="1"/>
  <c r="H1037" s="1"/>
  <c r="H1038" s="1"/>
  <c r="H1039" s="1"/>
  <c r="H1040" s="1"/>
  <c r="H1041" s="1"/>
  <c r="H1042" s="1"/>
  <c r="H1043" s="1"/>
  <c r="H1044" s="1"/>
  <c r="H1045" s="1"/>
  <c r="H1046" s="1"/>
  <c r="H1047" s="1"/>
  <c r="H1048" s="1"/>
  <c r="H1049" s="1"/>
  <c r="H1050" s="1"/>
  <c r="H1051" s="1"/>
  <c r="H1052" s="1"/>
  <c r="H1053" s="1"/>
  <c r="H1054" s="1"/>
  <c r="H1055" s="1"/>
  <c r="H1056" s="1"/>
  <c r="H1057" s="1"/>
  <c r="H1058" s="1"/>
  <c r="H1059" s="1"/>
  <c r="H1060" s="1"/>
  <c r="H1061" s="1"/>
  <c r="H1062" s="1"/>
  <c r="H1063" s="1"/>
  <c r="H1064" s="1"/>
  <c r="H1065" s="1"/>
  <c r="H1066" s="1"/>
  <c r="H1067" s="1"/>
  <c r="H1068" s="1"/>
  <c r="H1069" s="1"/>
  <c r="H1070" s="1"/>
  <c r="H1071" s="1"/>
  <c r="H1072" s="1"/>
  <c r="H1073" s="1"/>
  <c r="H1074" s="1"/>
  <c r="H1075" s="1"/>
  <c r="H1076" s="1"/>
  <c r="H1077" s="1"/>
  <c r="H1078" s="1"/>
  <c r="H1079" s="1"/>
  <c r="H1080" s="1"/>
  <c r="H1081" s="1"/>
  <c r="H1082" s="1"/>
  <c r="H1083" s="1"/>
  <c r="H1084" s="1"/>
  <c r="H1085" s="1"/>
  <c r="H1086" s="1"/>
  <c r="H1087" s="1"/>
  <c r="H1088" s="1"/>
  <c r="H1089" s="1"/>
  <c r="H1090" s="1"/>
  <c r="H1091" s="1"/>
  <c r="H1092" s="1"/>
  <c r="H1093" s="1"/>
  <c r="H1094" s="1"/>
  <c r="H1095" s="1"/>
  <c r="H1096" s="1"/>
  <c r="H1097" s="1"/>
  <c r="H1098" s="1"/>
  <c r="H1099" s="1"/>
  <c r="H1100" s="1"/>
  <c r="H1101" s="1"/>
  <c r="H1102" s="1"/>
  <c r="H1103" s="1"/>
  <c r="H1104" s="1"/>
  <c r="H1105" s="1"/>
  <c r="H1106" s="1"/>
  <c r="H1107" s="1"/>
  <c r="H1108" s="1"/>
  <c r="H1109" s="1"/>
  <c r="H1110" s="1"/>
  <c r="H1111" s="1"/>
  <c r="H1112" s="1"/>
  <c r="H1113" s="1"/>
  <c r="H1114" s="1"/>
  <c r="H1115" s="1"/>
  <c r="H1116" s="1"/>
  <c r="H1117" s="1"/>
  <c r="H1118" s="1"/>
  <c r="H1119" s="1"/>
  <c r="H1120" s="1"/>
  <c r="H1121" s="1"/>
  <c r="H1122" s="1"/>
  <c r="H1123" s="1"/>
  <c r="H1124" s="1"/>
  <c r="H1125" s="1"/>
  <c r="H1126" s="1"/>
  <c r="H1127" s="1"/>
  <c r="H1128" s="1"/>
  <c r="H1129" s="1"/>
  <c r="H1130" s="1"/>
  <c r="H1131" s="1"/>
  <c r="H1132" s="1"/>
  <c r="H1133" s="1"/>
  <c r="H1134" s="1"/>
  <c r="H1135" s="1"/>
  <c r="H1136" s="1"/>
  <c r="H1137" s="1"/>
  <c r="H1138" s="1"/>
  <c r="H1139" s="1"/>
  <c r="H1140" s="1"/>
  <c r="H1141" s="1"/>
  <c r="H1142" s="1"/>
  <c r="H1143" s="1"/>
  <c r="H1144" s="1"/>
  <c r="H1145" s="1"/>
  <c r="H1146" s="1"/>
  <c r="H1147" s="1"/>
  <c r="H1148" s="1"/>
  <c r="H1149" s="1"/>
  <c r="H1150" s="1"/>
  <c r="H1151" s="1"/>
  <c r="H1152" s="1"/>
  <c r="H1153" s="1"/>
  <c r="H1154" s="1"/>
  <c r="H1155" s="1"/>
  <c r="H1156" s="1"/>
  <c r="H1157" s="1"/>
  <c r="H1158" s="1"/>
  <c r="H1159" s="1"/>
  <c r="H1160" s="1"/>
  <c r="H1161" s="1"/>
  <c r="H1162" s="1"/>
  <c r="H1163" s="1"/>
  <c r="H1164" s="1"/>
  <c r="H1165" s="1"/>
  <c r="H1166" s="1"/>
  <c r="H1167" s="1"/>
  <c r="H1168" s="1"/>
  <c r="H1169" s="1"/>
  <c r="H1170" s="1"/>
  <c r="H1171" s="1"/>
  <c r="H1172" s="1"/>
  <c r="H1173" s="1"/>
  <c r="H1174" s="1"/>
  <c r="H1175" s="1"/>
  <c r="H1176" s="1"/>
  <c r="H1177" s="1"/>
  <c r="H1178" s="1"/>
  <c r="H1179" s="1"/>
  <c r="H1180" s="1"/>
  <c r="H1181" s="1"/>
  <c r="H1182" s="1"/>
  <c r="H1183" s="1"/>
  <c r="H1184" s="1"/>
  <c r="H1185" s="1"/>
  <c r="H1186" s="1"/>
  <c r="H1187" s="1"/>
  <c r="H1188" s="1"/>
  <c r="H1189" s="1"/>
  <c r="H1190" s="1"/>
  <c r="H1191" s="1"/>
  <c r="H1192" s="1"/>
  <c r="H1193" s="1"/>
  <c r="H1194" s="1"/>
  <c r="H1195" s="1"/>
  <c r="H1196" s="1"/>
  <c r="H1197" s="1"/>
  <c r="H1198" s="1"/>
  <c r="H1199" s="1"/>
  <c r="H1200" s="1"/>
  <c r="H1201" s="1"/>
  <c r="H1202" s="1"/>
  <c r="H1203" s="1"/>
  <c r="H1204" s="1"/>
  <c r="H1205" s="1"/>
  <c r="H1206" s="1"/>
  <c r="H1207" s="1"/>
  <c r="H1208" s="1"/>
  <c r="H1209" s="1"/>
  <c r="H1210" s="1"/>
  <c r="H1211" s="1"/>
  <c r="H1212" s="1"/>
  <c r="H1213" s="1"/>
  <c r="H1214" s="1"/>
  <c r="H1215" s="1"/>
  <c r="H1216" s="1"/>
  <c r="H1217" s="1"/>
  <c r="H1218" s="1"/>
  <c r="H1219" s="1"/>
  <c r="H1220" s="1"/>
  <c r="H1221" s="1"/>
  <c r="H1222" s="1"/>
  <c r="H1223" s="1"/>
  <c r="H1224" s="1"/>
  <c r="H1225" s="1"/>
  <c r="H1226" s="1"/>
  <c r="H1227" s="1"/>
  <c r="H1228" s="1"/>
  <c r="H1229" s="1"/>
  <c r="H1230" s="1"/>
  <c r="H1231" s="1"/>
  <c r="H1232" s="1"/>
  <c r="H1233" s="1"/>
  <c r="H1234" s="1"/>
  <c r="H1235" s="1"/>
  <c r="H1236" s="1"/>
  <c r="H1237" s="1"/>
  <c r="H1238" s="1"/>
  <c r="H1239" s="1"/>
  <c r="H1240" s="1"/>
  <c r="H1241" s="1"/>
  <c r="H1242" s="1"/>
  <c r="H1243" s="1"/>
  <c r="H1244" s="1"/>
  <c r="H1245" s="1"/>
  <c r="H1246" s="1"/>
  <c r="H1247" s="1"/>
  <c r="H1248" s="1"/>
  <c r="H1249" s="1"/>
  <c r="H1250" s="1"/>
  <c r="H1251" s="1"/>
  <c r="H1252" s="1"/>
  <c r="H1253" s="1"/>
  <c r="H1254" s="1"/>
  <c r="H1255" s="1"/>
  <c r="H1256" s="1"/>
  <c r="H1257" s="1"/>
  <c r="H1258" s="1"/>
  <c r="H1259" s="1"/>
  <c r="H1260" s="1"/>
  <c r="H1261" s="1"/>
  <c r="H1262" s="1"/>
  <c r="H1263" s="1"/>
  <c r="H1264" s="1"/>
  <c r="H1265" s="1"/>
  <c r="H1266" s="1"/>
  <c r="H1267" s="1"/>
  <c r="H1268" s="1"/>
  <c r="H1269" s="1"/>
  <c r="H1270" s="1"/>
  <c r="H1271" s="1"/>
  <c r="H1272" s="1"/>
  <c r="H1273" s="1"/>
  <c r="H1274" s="1"/>
  <c r="H1275" s="1"/>
  <c r="H1276" s="1"/>
  <c r="H1277" s="1"/>
  <c r="H1278" s="1"/>
  <c r="H1279" s="1"/>
  <c r="H1280" s="1"/>
  <c r="H1281" s="1"/>
  <c r="H1282" s="1"/>
  <c r="H1283" s="1"/>
  <c r="H1284" s="1"/>
  <c r="H1285" s="1"/>
  <c r="H1286" s="1"/>
  <c r="H1287" s="1"/>
  <c r="H1288" s="1"/>
  <c r="H1289" s="1"/>
  <c r="H1290" s="1"/>
  <c r="H1291" s="1"/>
  <c r="H1292" s="1"/>
  <c r="H1293" s="1"/>
  <c r="H1294" s="1"/>
  <c r="H1295" s="1"/>
  <c r="H1296" s="1"/>
  <c r="H1297" s="1"/>
  <c r="H1298" s="1"/>
  <c r="H1299" s="1"/>
  <c r="H1300" s="1"/>
  <c r="H1301" s="1"/>
  <c r="H1302" s="1"/>
  <c r="H1303" s="1"/>
  <c r="H1304" s="1"/>
  <c r="H1305" s="1"/>
  <c r="H1306" s="1"/>
  <c r="H1307" s="1"/>
  <c r="H1308" s="1"/>
  <c r="H1309" s="1"/>
  <c r="H1310" s="1"/>
  <c r="H1311" s="1"/>
  <c r="H1312" s="1"/>
  <c r="H1313" s="1"/>
  <c r="H1314" s="1"/>
  <c r="H1315" s="1"/>
  <c r="H1316" s="1"/>
  <c r="H1317" s="1"/>
  <c r="H1318" s="1"/>
  <c r="H1319" s="1"/>
  <c r="H1320" s="1"/>
  <c r="H1321" s="1"/>
  <c r="H1322" s="1"/>
  <c r="H1323" s="1"/>
  <c r="H1324" s="1"/>
  <c r="H1325" s="1"/>
  <c r="H1326" s="1"/>
  <c r="H1327" s="1"/>
  <c r="H1328" s="1"/>
  <c r="H1329" s="1"/>
  <c r="H1330" s="1"/>
  <c r="H1331" s="1"/>
  <c r="H1332" s="1"/>
  <c r="H1333" s="1"/>
  <c r="H1334" s="1"/>
  <c r="H1335" s="1"/>
  <c r="H1336" s="1"/>
  <c r="H1337" s="1"/>
  <c r="H1338" s="1"/>
  <c r="H1339" s="1"/>
  <c r="H1340" s="1"/>
  <c r="H1341" s="1"/>
  <c r="H1342" s="1"/>
  <c r="H1343" s="1"/>
  <c r="H1344" s="1"/>
  <c r="H1345" s="1"/>
  <c r="H1346" s="1"/>
  <c r="H1347" s="1"/>
  <c r="H1348" s="1"/>
  <c r="H1349" s="1"/>
  <c r="H1350" s="1"/>
  <c r="H1351" s="1"/>
  <c r="H1352" s="1"/>
  <c r="H1353" s="1"/>
  <c r="H1354" s="1"/>
  <c r="H1355" s="1"/>
  <c r="H1356" s="1"/>
  <c r="H1357" s="1"/>
  <c r="H1358" s="1"/>
  <c r="H1359" s="1"/>
  <c r="H1360" s="1"/>
  <c r="H1361" s="1"/>
  <c r="H1362" s="1"/>
  <c r="H1363" s="1"/>
  <c r="H1364" s="1"/>
  <c r="H1365" s="1"/>
  <c r="H1366" s="1"/>
  <c r="H1367" s="1"/>
  <c r="H1368" s="1"/>
  <c r="H1369" s="1"/>
  <c r="H1370" s="1"/>
  <c r="H1371" s="1"/>
  <c r="H1372" s="1"/>
  <c r="H1373" s="1"/>
  <c r="H1374" s="1"/>
  <c r="H1375" s="1"/>
  <c r="H1376" s="1"/>
  <c r="H1377" s="1"/>
  <c r="H1378" s="1"/>
  <c r="H1379" s="1"/>
  <c r="H1380" s="1"/>
  <c r="H1381" s="1"/>
  <c r="H1382" s="1"/>
  <c r="H1383" s="1"/>
  <c r="H1384" s="1"/>
  <c r="H1385" s="1"/>
  <c r="H1386" s="1"/>
  <c r="H1387" s="1"/>
  <c r="H1388" s="1"/>
  <c r="H1389" s="1"/>
  <c r="H1390" s="1"/>
  <c r="H1391" s="1"/>
  <c r="H1392" s="1"/>
  <c r="H1393" s="1"/>
  <c r="H1394" s="1"/>
  <c r="H1395" s="1"/>
  <c r="H1396" s="1"/>
  <c r="H1397" s="1"/>
  <c r="H1398" s="1"/>
  <c r="H1399" s="1"/>
  <c r="H1400" s="1"/>
  <c r="H1401" s="1"/>
  <c r="H1402" s="1"/>
  <c r="H1403" s="1"/>
  <c r="H1404" s="1"/>
  <c r="H1405" s="1"/>
  <c r="H1406" s="1"/>
  <c r="H1407" s="1"/>
  <c r="H1408" s="1"/>
  <c r="H1409" s="1"/>
  <c r="H1410" s="1"/>
  <c r="H1411" s="1"/>
  <c r="H1412" s="1"/>
  <c r="H1413" s="1"/>
  <c r="H1414" s="1"/>
  <c r="H1415" s="1"/>
  <c r="H1416" s="1"/>
  <c r="H1417" s="1"/>
  <c r="H1418" s="1"/>
  <c r="H1419" s="1"/>
  <c r="H1420" s="1"/>
  <c r="H1421" s="1"/>
  <c r="H1422" s="1"/>
  <c r="H1423" s="1"/>
  <c r="H1424" s="1"/>
  <c r="H1425" s="1"/>
  <c r="H1426" s="1"/>
  <c r="H1427" s="1"/>
  <c r="H1428" s="1"/>
  <c r="H1429" s="1"/>
  <c r="H1430" s="1"/>
  <c r="H1431" s="1"/>
  <c r="H1432" s="1"/>
  <c r="H1433" s="1"/>
  <c r="H1434" s="1"/>
  <c r="H1435" s="1"/>
  <c r="H1436" s="1"/>
  <c r="H1437" s="1"/>
  <c r="H1438" s="1"/>
  <c r="H1439" s="1"/>
  <c r="H1440" s="1"/>
  <c r="H1441" s="1"/>
  <c r="H1442" s="1"/>
  <c r="H1443" s="1"/>
  <c r="H1444" s="1"/>
  <c r="H1445" s="1"/>
  <c r="H1446" s="1"/>
  <c r="H1447" s="1"/>
  <c r="H1448" s="1"/>
  <c r="H1449" s="1"/>
  <c r="H1450" s="1"/>
  <c r="H1451" s="1"/>
  <c r="H1452" s="1"/>
  <c r="H1453" s="1"/>
  <c r="H1454" s="1"/>
  <c r="H1455" s="1"/>
  <c r="H1456" s="1"/>
  <c r="H1457" s="1"/>
  <c r="H1458" s="1"/>
  <c r="H1459" s="1"/>
  <c r="H1460" s="1"/>
  <c r="H1461" s="1"/>
  <c r="H1462" s="1"/>
  <c r="H1463" s="1"/>
  <c r="H1464" s="1"/>
  <c r="H1465" s="1"/>
  <c r="H1466" s="1"/>
  <c r="H1467" s="1"/>
  <c r="H1468" s="1"/>
  <c r="H1469" s="1"/>
  <c r="H1470" s="1"/>
  <c r="H1471" s="1"/>
  <c r="H1472" s="1"/>
  <c r="H1473" s="1"/>
  <c r="H1474" s="1"/>
  <c r="H1475" s="1"/>
  <c r="H1476" s="1"/>
  <c r="H1477" s="1"/>
  <c r="H1478" s="1"/>
  <c r="H1479" s="1"/>
  <c r="H1480" s="1"/>
  <c r="H1481" s="1"/>
  <c r="H1482" s="1"/>
  <c r="H1483" s="1"/>
  <c r="H1484" s="1"/>
  <c r="H1485" s="1"/>
  <c r="H1486" s="1"/>
  <c r="H1487" s="1"/>
  <c r="H1488" s="1"/>
  <c r="H1489" s="1"/>
  <c r="H1490" s="1"/>
  <c r="H1491" s="1"/>
  <c r="H1492" s="1"/>
  <c r="H1493" s="1"/>
  <c r="H1494" s="1"/>
  <c r="H1495" s="1"/>
  <c r="H1496" s="1"/>
  <c r="H1497" s="1"/>
  <c r="H1498" s="1"/>
  <c r="H1499" s="1"/>
  <c r="H1500" s="1"/>
  <c r="H1501" s="1"/>
  <c r="H1502" s="1"/>
  <c r="H1503" s="1"/>
  <c r="H1504" s="1"/>
  <c r="H1505" s="1"/>
  <c r="H1506" s="1"/>
  <c r="H1507" s="1"/>
  <c r="H1508" s="1"/>
  <c r="H1509" s="1"/>
  <c r="H1510" s="1"/>
  <c r="H1511" s="1"/>
  <c r="H1512" s="1"/>
  <c r="H1513" s="1"/>
  <c r="H1514" s="1"/>
  <c r="H1515" s="1"/>
  <c r="H1516" s="1"/>
  <c r="H1517" s="1"/>
  <c r="H1518" s="1"/>
  <c r="H1519" s="1"/>
  <c r="H1520" s="1"/>
  <c r="H1521" s="1"/>
  <c r="H1522" s="1"/>
  <c r="H1523" s="1"/>
  <c r="H1524" s="1"/>
  <c r="H1525" s="1"/>
  <c r="H1526" s="1"/>
  <c r="H1527" s="1"/>
  <c r="H1528" s="1"/>
  <c r="H1529" s="1"/>
  <c r="H1530" s="1"/>
  <c r="H1531" s="1"/>
  <c r="H1532" s="1"/>
  <c r="H1533" s="1"/>
  <c r="H1534" s="1"/>
  <c r="H1535" s="1"/>
  <c r="H1536" s="1"/>
  <c r="H1537" s="1"/>
  <c r="H1538" s="1"/>
  <c r="H1539" s="1"/>
  <c r="H1540" s="1"/>
  <c r="H1541" s="1"/>
  <c r="H1542" s="1"/>
  <c r="H1543" s="1"/>
  <c r="H1544" s="1"/>
  <c r="H1545" s="1"/>
  <c r="H1546" s="1"/>
  <c r="H1547" s="1"/>
  <c r="H1548" s="1"/>
  <c r="H1549" s="1"/>
  <c r="H1550" s="1"/>
  <c r="H1551" s="1"/>
  <c r="H1552" s="1"/>
  <c r="H1553" s="1"/>
  <c r="H1554" s="1"/>
  <c r="H1555" s="1"/>
  <c r="H1556" s="1"/>
  <c r="H1557" s="1"/>
  <c r="H1558" s="1"/>
  <c r="H1559" s="1"/>
  <c r="H1560" s="1"/>
  <c r="H1561" s="1"/>
  <c r="H1562" s="1"/>
  <c r="H1563" s="1"/>
  <c r="H1564" s="1"/>
  <c r="H1565" s="1"/>
  <c r="H1566" s="1"/>
  <c r="H1567" s="1"/>
  <c r="H1568" s="1"/>
  <c r="H1569" s="1"/>
  <c r="H1570" s="1"/>
  <c r="H1571" s="1"/>
  <c r="H1572" s="1"/>
  <c r="H1573" s="1"/>
  <c r="H1574" s="1"/>
  <c r="H1575" s="1"/>
  <c r="H1576" s="1"/>
  <c r="H1577" s="1"/>
  <c r="H1578" s="1"/>
  <c r="H1579" s="1"/>
  <c r="H1580" s="1"/>
  <c r="H1581" s="1"/>
  <c r="H1582" s="1"/>
  <c r="H1583" s="1"/>
  <c r="H1584" s="1"/>
  <c r="H1585" s="1"/>
  <c r="H1586" s="1"/>
  <c r="H1587" s="1"/>
  <c r="H1588" s="1"/>
  <c r="H1589" s="1"/>
  <c r="H1590" s="1"/>
  <c r="H1591" s="1"/>
  <c r="H1592" s="1"/>
  <c r="H1593" s="1"/>
  <c r="H1594" s="1"/>
  <c r="H1595" s="1"/>
  <c r="H1596" s="1"/>
  <c r="H1597" s="1"/>
  <c r="H1598" s="1"/>
  <c r="H1599" s="1"/>
  <c r="H1600" s="1"/>
  <c r="H1601" s="1"/>
  <c r="H1602" s="1"/>
  <c r="H1603" s="1"/>
  <c r="H1604" s="1"/>
  <c r="H1605" s="1"/>
  <c r="H1606" s="1"/>
  <c r="H1607" s="1"/>
  <c r="H1608" s="1"/>
  <c r="H1609" s="1"/>
  <c r="H1610" s="1"/>
  <c r="H1611" s="1"/>
  <c r="H1612" s="1"/>
  <c r="H1613" s="1"/>
  <c r="H1614" s="1"/>
  <c r="H1615" s="1"/>
  <c r="H1616" s="1"/>
  <c r="H1617" s="1"/>
  <c r="H1618" s="1"/>
  <c r="H1619" s="1"/>
  <c r="H1620" s="1"/>
  <c r="H1621" s="1"/>
  <c r="H1622" s="1"/>
  <c r="H1623" s="1"/>
  <c r="H1624" s="1"/>
  <c r="H1625" s="1"/>
  <c r="H1626" s="1"/>
  <c r="H1627" s="1"/>
  <c r="H1628" s="1"/>
  <c r="H1629" s="1"/>
  <c r="H1630" s="1"/>
  <c r="H1631" s="1"/>
  <c r="H1632" s="1"/>
  <c r="H1633" s="1"/>
  <c r="H1634" s="1"/>
  <c r="H1635" s="1"/>
  <c r="H1636" s="1"/>
  <c r="H1637" s="1"/>
  <c r="H1638" s="1"/>
  <c r="H1639" s="1"/>
  <c r="H1640" s="1"/>
  <c r="H1641" s="1"/>
  <c r="H1642" s="1"/>
  <c r="H1643" s="1"/>
  <c r="H1644" s="1"/>
  <c r="H1645" s="1"/>
  <c r="H1646" s="1"/>
  <c r="H1647" s="1"/>
  <c r="H1648" s="1"/>
  <c r="H1649" s="1"/>
  <c r="H1650" s="1"/>
  <c r="H1651" s="1"/>
  <c r="H1652" s="1"/>
  <c r="H1653" s="1"/>
  <c r="H1654" s="1"/>
  <c r="H1655" s="1"/>
  <c r="H1656" s="1"/>
  <c r="H1657" s="1"/>
  <c r="H1658" s="1"/>
  <c r="H1659" s="1"/>
  <c r="H1660" s="1"/>
  <c r="H1661" s="1"/>
  <c r="H1662" s="1"/>
  <c r="H1663" s="1"/>
  <c r="H1664" s="1"/>
  <c r="H1665" s="1"/>
  <c r="H1666" s="1"/>
  <c r="H1667" s="1"/>
  <c r="H1668" s="1"/>
  <c r="H1669" s="1"/>
  <c r="H1670" s="1"/>
  <c r="H1671" s="1"/>
  <c r="H1672" s="1"/>
  <c r="H1673" s="1"/>
  <c r="H1674" s="1"/>
  <c r="H1675" s="1"/>
  <c r="H1676" s="1"/>
  <c r="H1677" s="1"/>
  <c r="H1678" s="1"/>
  <c r="H1679" s="1"/>
  <c r="H1680" s="1"/>
  <c r="H1681" s="1"/>
  <c r="H1682" s="1"/>
  <c r="H1683" s="1"/>
  <c r="H1684" s="1"/>
  <c r="H1685" s="1"/>
  <c r="H1686" s="1"/>
  <c r="H1687" s="1"/>
  <c r="H1688" s="1"/>
  <c r="H1689" s="1"/>
  <c r="H1690" s="1"/>
  <c r="H1691" s="1"/>
  <c r="H1692" s="1"/>
  <c r="H1693" s="1"/>
  <c r="H1694" s="1"/>
  <c r="H1695" s="1"/>
  <c r="H1696" s="1"/>
  <c r="H1697" s="1"/>
  <c r="H1698" s="1"/>
  <c r="H1699" s="1"/>
  <c r="H1700" s="1"/>
  <c r="H1701" s="1"/>
  <c r="H1702" s="1"/>
  <c r="H1703" s="1"/>
  <c r="H1704" s="1"/>
  <c r="H1705" s="1"/>
  <c r="H1706" s="1"/>
  <c r="H1707" s="1"/>
  <c r="H1708" s="1"/>
  <c r="H1709" s="1"/>
  <c r="H1710" s="1"/>
  <c r="H1711" s="1"/>
  <c r="H1712" s="1"/>
  <c r="H1713" s="1"/>
  <c r="H1714" s="1"/>
  <c r="H1715" s="1"/>
  <c r="H1716" s="1"/>
  <c r="H1717" s="1"/>
  <c r="H1718" s="1"/>
  <c r="H1719" s="1"/>
  <c r="H1720" s="1"/>
  <c r="H1721" s="1"/>
  <c r="H1722" s="1"/>
  <c r="H1723" s="1"/>
  <c r="H1724" s="1"/>
  <c r="H1725" s="1"/>
  <c r="H1726" s="1"/>
  <c r="H1727" s="1"/>
  <c r="H1728" s="1"/>
  <c r="H1729" s="1"/>
  <c r="H1730" s="1"/>
  <c r="H1731" s="1"/>
  <c r="H1732" s="1"/>
  <c r="H1733" s="1"/>
  <c r="H1734" s="1"/>
  <c r="H1735" s="1"/>
  <c r="H1736" s="1"/>
  <c r="H1737" s="1"/>
  <c r="H1738" s="1"/>
  <c r="H1739" s="1"/>
  <c r="H1740" s="1"/>
  <c r="H1741" s="1"/>
  <c r="H1742" s="1"/>
  <c r="H1743" s="1"/>
  <c r="H1744" s="1"/>
  <c r="H1745" s="1"/>
  <c r="H1746" s="1"/>
  <c r="H1747" s="1"/>
  <c r="H1748" s="1"/>
  <c r="H1749" s="1"/>
  <c r="H1750" s="1"/>
  <c r="H1751" s="1"/>
  <c r="H1752" s="1"/>
  <c r="H1753" s="1"/>
  <c r="H1754" s="1"/>
  <c r="H1755" s="1"/>
  <c r="H1756" s="1"/>
  <c r="H1757" s="1"/>
  <c r="H1758" s="1"/>
  <c r="H1759" s="1"/>
  <c r="H1760" s="1"/>
  <c r="H1761" s="1"/>
  <c r="H1762" s="1"/>
  <c r="H1763" s="1"/>
  <c r="H1764" s="1"/>
  <c r="H1765" s="1"/>
  <c r="H1766" s="1"/>
  <c r="H1767" s="1"/>
  <c r="H1768" s="1"/>
  <c r="H1769" s="1"/>
  <c r="H1770" s="1"/>
  <c r="H1771" s="1"/>
  <c r="H1772" s="1"/>
  <c r="H1773" s="1"/>
  <c r="H1774" s="1"/>
  <c r="H1775" s="1"/>
  <c r="H1776" s="1"/>
  <c r="H1777" s="1"/>
  <c r="H1778" s="1"/>
  <c r="H1779" s="1"/>
  <c r="H1780" s="1"/>
  <c r="H1781" s="1"/>
  <c r="H1782" s="1"/>
  <c r="H1783" s="1"/>
  <c r="H1784" s="1"/>
  <c r="H1785" s="1"/>
  <c r="H1786" s="1"/>
  <c r="H1787" s="1"/>
  <c r="H1788" s="1"/>
  <c r="H1789" s="1"/>
  <c r="H1790" s="1"/>
  <c r="H1791" s="1"/>
  <c r="H1792" s="1"/>
  <c r="H1793" s="1"/>
  <c r="H1794" s="1"/>
  <c r="H1795" s="1"/>
  <c r="H1796" s="1"/>
  <c r="H1797" s="1"/>
  <c r="H1798" s="1"/>
  <c r="H1799" s="1"/>
  <c r="H1800" s="1"/>
  <c r="H1801" s="1"/>
  <c r="H1802" s="1"/>
  <c r="H1803" s="1"/>
  <c r="H1804" s="1"/>
  <c r="H1805" s="1"/>
  <c r="H1806" s="1"/>
  <c r="H1807" s="1"/>
  <c r="H1808" s="1"/>
  <c r="H1809" s="1"/>
  <c r="H1810" s="1"/>
  <c r="H1811" s="1"/>
  <c r="H1812" s="1"/>
  <c r="H1813" s="1"/>
  <c r="H1814" s="1"/>
  <c r="H1815" s="1"/>
  <c r="H1816" s="1"/>
  <c r="H1817" s="1"/>
  <c r="H1818" s="1"/>
  <c r="H1819" s="1"/>
  <c r="H1820" s="1"/>
  <c r="H1821" s="1"/>
  <c r="H1822" s="1"/>
  <c r="H1823" s="1"/>
  <c r="H1824" s="1"/>
  <c r="H1825" s="1"/>
  <c r="H1826" s="1"/>
  <c r="H1827" s="1"/>
  <c r="H1828" s="1"/>
  <c r="H1829" s="1"/>
  <c r="H1830" s="1"/>
  <c r="H1831" s="1"/>
  <c r="H1832" s="1"/>
  <c r="H1833" s="1"/>
  <c r="H1834" s="1"/>
  <c r="H1835" s="1"/>
  <c r="H1836" s="1"/>
  <c r="H1837" s="1"/>
  <c r="H1838" s="1"/>
  <c r="H1839" s="1"/>
  <c r="H1840" s="1"/>
  <c r="H1841" s="1"/>
  <c r="H1842" s="1"/>
  <c r="H1843" s="1"/>
  <c r="H1844" s="1"/>
  <c r="H1845" s="1"/>
  <c r="H1846" s="1"/>
  <c r="H1847" s="1"/>
  <c r="H1848" s="1"/>
  <c r="H1849" s="1"/>
  <c r="H1850" s="1"/>
  <c r="H1851" s="1"/>
  <c r="H1852" s="1"/>
  <c r="H1853" s="1"/>
  <c r="H1854" s="1"/>
  <c r="H1855" s="1"/>
  <c r="H1856" s="1"/>
  <c r="H1857" s="1"/>
  <c r="H1858" s="1"/>
  <c r="H1859" s="1"/>
  <c r="H1860" s="1"/>
  <c r="H1861" s="1"/>
  <c r="H1862" s="1"/>
  <c r="H1863" s="1"/>
  <c r="H1864" s="1"/>
  <c r="H1865" s="1"/>
  <c r="H1866" s="1"/>
  <c r="H1867" s="1"/>
  <c r="H1868" s="1"/>
  <c r="H1869" s="1"/>
  <c r="H1870" s="1"/>
  <c r="H1871" s="1"/>
  <c r="H1872" s="1"/>
  <c r="H1873" s="1"/>
  <c r="H1874" s="1"/>
  <c r="H1875" s="1"/>
  <c r="H1876" s="1"/>
  <c r="H1877" s="1"/>
  <c r="H1878" s="1"/>
  <c r="H1879" s="1"/>
  <c r="H1880" s="1"/>
  <c r="H1881" s="1"/>
  <c r="H1882" s="1"/>
  <c r="H1883" s="1"/>
  <c r="H1884" s="1"/>
  <c r="H1885" s="1"/>
  <c r="H1886" s="1"/>
  <c r="H1887" s="1"/>
  <c r="H1888" s="1"/>
  <c r="H1889" s="1"/>
  <c r="H1890" s="1"/>
  <c r="H1891" s="1"/>
  <c r="H1892" s="1"/>
  <c r="H1893" s="1"/>
  <c r="H1894" s="1"/>
  <c r="H1895" s="1"/>
  <c r="H1896" s="1"/>
  <c r="H1897" s="1"/>
  <c r="H1898" s="1"/>
  <c r="H1899" s="1"/>
  <c r="H1900" s="1"/>
  <c r="H1901" s="1"/>
  <c r="H1902" s="1"/>
  <c r="H1903" s="1"/>
  <c r="H1904" s="1"/>
  <c r="H1905" s="1"/>
  <c r="H1906" s="1"/>
  <c r="H1907" s="1"/>
  <c r="H1908" s="1"/>
  <c r="H1909" s="1"/>
  <c r="H1910" s="1"/>
  <c r="H1911" s="1"/>
  <c r="H1912" s="1"/>
  <c r="H1913" s="1"/>
  <c r="H1914" s="1"/>
  <c r="H1915" s="1"/>
  <c r="H1916" s="1"/>
  <c r="H1917" s="1"/>
  <c r="H1918" s="1"/>
  <c r="H1919" s="1"/>
  <c r="H1920" s="1"/>
  <c r="H1921" s="1"/>
  <c r="H1922" s="1"/>
  <c r="H1923" s="1"/>
  <c r="H1924" s="1"/>
  <c r="H1925" s="1"/>
  <c r="H1926" s="1"/>
  <c r="H1927" s="1"/>
  <c r="H1928" s="1"/>
  <c r="H1929" s="1"/>
  <c r="H1930" s="1"/>
  <c r="H1931" s="1"/>
  <c r="H1932" s="1"/>
  <c r="H1933" s="1"/>
  <c r="H1934" s="1"/>
  <c r="H1935" s="1"/>
  <c r="H1936" s="1"/>
  <c r="H1937" s="1"/>
  <c r="H1938" s="1"/>
  <c r="H1939" s="1"/>
  <c r="H1940" s="1"/>
  <c r="H1941" s="1"/>
  <c r="H1942" s="1"/>
  <c r="H1943" s="1"/>
  <c r="H1944" s="1"/>
  <c r="H1945" s="1"/>
  <c r="H1946" s="1"/>
  <c r="H1947" s="1"/>
  <c r="H1948" s="1"/>
  <c r="H1949" s="1"/>
  <c r="H1950" s="1"/>
  <c r="H1951" s="1"/>
  <c r="H1952" s="1"/>
  <c r="H1953" s="1"/>
  <c r="H1954" s="1"/>
  <c r="H1955" s="1"/>
  <c r="H1956" s="1"/>
  <c r="H1957" s="1"/>
  <c r="H1958" s="1"/>
  <c r="H1959" s="1"/>
  <c r="H1960" s="1"/>
  <c r="H1961" s="1"/>
  <c r="H1962" s="1"/>
  <c r="H1963" s="1"/>
  <c r="H1964" s="1"/>
  <c r="H1965" s="1"/>
  <c r="H1966" s="1"/>
  <c r="H1967" s="1"/>
  <c r="H1968" s="1"/>
  <c r="H1969" s="1"/>
  <c r="H1970" s="1"/>
  <c r="H1971" s="1"/>
  <c r="H1972" s="1"/>
  <c r="H1973" s="1"/>
  <c r="H1974" s="1"/>
  <c r="H1975" s="1"/>
  <c r="H1976" s="1"/>
  <c r="H1977" s="1"/>
  <c r="H1978" s="1"/>
  <c r="H1979" s="1"/>
  <c r="H1980" s="1"/>
  <c r="H1981" s="1"/>
  <c r="H1982" s="1"/>
  <c r="H1983" s="1"/>
  <c r="H1984" s="1"/>
  <c r="H1985" s="1"/>
  <c r="H1986" s="1"/>
  <c r="H1987" s="1"/>
  <c r="H1988" s="1"/>
  <c r="H1989" s="1"/>
  <c r="H1990" s="1"/>
  <c r="H1991" s="1"/>
  <c r="H1992" s="1"/>
  <c r="H1993" s="1"/>
  <c r="H1994" s="1"/>
  <c r="H1995" s="1"/>
  <c r="H1996" s="1"/>
  <c r="H1997" s="1"/>
  <c r="H1998" s="1"/>
  <c r="H1999" s="1"/>
  <c r="H2000" s="1"/>
  <c r="H2001" s="1"/>
  <c r="H2002" s="1"/>
  <c r="H2003" s="1"/>
  <c r="H2004" s="1"/>
  <c r="H2005" s="1"/>
  <c r="H2006" s="1"/>
  <c r="H2007" s="1"/>
  <c r="H2008" s="1"/>
  <c r="H2009" s="1"/>
  <c r="H2010" s="1"/>
  <c r="H2011" s="1"/>
  <c r="H2012" s="1"/>
  <c r="H2013" s="1"/>
  <c r="H2014" s="1"/>
  <c r="H2015" s="1"/>
  <c r="H2016" s="1"/>
  <c r="H2017" s="1"/>
  <c r="H2018" s="1"/>
  <c r="H2019" s="1"/>
  <c r="H2020" s="1"/>
  <c r="H2021" s="1"/>
  <c r="H2022" s="1"/>
  <c r="H2023" s="1"/>
  <c r="H2024" s="1"/>
  <c r="H2025" s="1"/>
  <c r="H2026" s="1"/>
  <c r="H2027" s="1"/>
  <c r="H2028" s="1"/>
  <c r="H2029" s="1"/>
  <c r="H2030" s="1"/>
  <c r="H2031" s="1"/>
  <c r="H2032" s="1"/>
  <c r="H2033" s="1"/>
  <c r="H2034" s="1"/>
  <c r="H2035" s="1"/>
  <c r="H2036" s="1"/>
  <c r="H2037" s="1"/>
  <c r="H2038" s="1"/>
  <c r="H2039" s="1"/>
  <c r="H2040" s="1"/>
  <c r="H2041" s="1"/>
  <c r="H2042" s="1"/>
  <c r="H2043" s="1"/>
  <c r="H2044" s="1"/>
  <c r="H2045" s="1"/>
  <c r="H2046" s="1"/>
  <c r="H2047" s="1"/>
  <c r="H2048" s="1"/>
  <c r="H2049" s="1"/>
  <c r="H2050" s="1"/>
  <c r="H2051" s="1"/>
  <c r="H2052" s="1"/>
  <c r="H2053" s="1"/>
  <c r="H2054" s="1"/>
  <c r="H2055" s="1"/>
  <c r="H2056" s="1"/>
  <c r="H2057" s="1"/>
  <c r="H2058" s="1"/>
  <c r="H2059" s="1"/>
  <c r="H2060" s="1"/>
  <c r="H2061" s="1"/>
  <c r="H2062" s="1"/>
  <c r="H2063" s="1"/>
  <c r="H2064" s="1"/>
  <c r="H2065" s="1"/>
  <c r="H2066" s="1"/>
  <c r="H2067" s="1"/>
  <c r="H2068" s="1"/>
  <c r="H2069" s="1"/>
  <c r="H2070" s="1"/>
  <c r="H2071" s="1"/>
  <c r="H2072" s="1"/>
  <c r="H2073" s="1"/>
  <c r="H2074" s="1"/>
  <c r="H2075" s="1"/>
  <c r="H2076" s="1"/>
  <c r="H2077" s="1"/>
  <c r="H2078" s="1"/>
  <c r="H2079" s="1"/>
  <c r="H2080" s="1"/>
  <c r="H2081" s="1"/>
  <c r="H2082" s="1"/>
  <c r="H2083" s="1"/>
  <c r="H2084" s="1"/>
  <c r="H2085" s="1"/>
  <c r="H2086" s="1"/>
  <c r="H2087" s="1"/>
  <c r="H2088" s="1"/>
  <c r="H2089" s="1"/>
  <c r="H2090" s="1"/>
  <c r="H2091" s="1"/>
  <c r="H2092" s="1"/>
  <c r="H2093" s="1"/>
  <c r="H2094" s="1"/>
  <c r="H2095" s="1"/>
  <c r="H2096" s="1"/>
  <c r="H2097" s="1"/>
  <c r="H2098" s="1"/>
  <c r="H2099" s="1"/>
  <c r="H2100" s="1"/>
  <c r="H2101" s="1"/>
  <c r="H2102" s="1"/>
  <c r="H2103" s="1"/>
  <c r="H2104" s="1"/>
  <c r="H2105" s="1"/>
  <c r="H2106" s="1"/>
  <c r="H2107" s="1"/>
  <c r="H2108" s="1"/>
  <c r="H2109" s="1"/>
  <c r="H2110" s="1"/>
  <c r="H2111" s="1"/>
  <c r="H2112" s="1"/>
  <c r="H2113" s="1"/>
  <c r="H2114" s="1"/>
  <c r="H2115" s="1"/>
  <c r="H2116" s="1"/>
  <c r="H2117" s="1"/>
  <c r="H2118" s="1"/>
  <c r="H2119" s="1"/>
  <c r="H2120" s="1"/>
  <c r="H2121" s="1"/>
  <c r="H2122" s="1"/>
  <c r="H2123" s="1"/>
  <c r="H2124" s="1"/>
  <c r="H2125" s="1"/>
  <c r="H2126" s="1"/>
  <c r="H2127" s="1"/>
  <c r="H2128" s="1"/>
  <c r="H2129" s="1"/>
  <c r="H2130" s="1"/>
  <c r="H2131" s="1"/>
  <c r="H2132" s="1"/>
  <c r="H2133" s="1"/>
  <c r="H2134" s="1"/>
  <c r="H2135" s="1"/>
  <c r="H2136" s="1"/>
  <c r="H2137" s="1"/>
  <c r="H2138" s="1"/>
  <c r="H2139" s="1"/>
  <c r="H2140" s="1"/>
  <c r="H2141" s="1"/>
  <c r="H2142" s="1"/>
  <c r="H2143" s="1"/>
  <c r="H2144" s="1"/>
  <c r="H2145" s="1"/>
  <c r="H2146" s="1"/>
  <c r="H2147" s="1"/>
  <c r="H2148" s="1"/>
  <c r="H2149" s="1"/>
  <c r="H2150" s="1"/>
  <c r="H2151" s="1"/>
  <c r="H2152" s="1"/>
  <c r="H2153" s="1"/>
  <c r="H2154" s="1"/>
  <c r="H2155" s="1"/>
  <c r="H2156" s="1"/>
  <c r="H2157" s="1"/>
  <c r="H2158" s="1"/>
  <c r="H2159" s="1"/>
  <c r="H2160" s="1"/>
  <c r="H2161" s="1"/>
  <c r="H2162" s="1"/>
  <c r="H2163" s="1"/>
  <c r="H2164" s="1"/>
  <c r="H2165" s="1"/>
  <c r="H2166" s="1"/>
  <c r="H2167" s="1"/>
  <c r="H2168" s="1"/>
  <c r="H2169" s="1"/>
  <c r="H2170" s="1"/>
  <c r="H2171" s="1"/>
  <c r="H2172" s="1"/>
  <c r="H2173" s="1"/>
  <c r="H2174" s="1"/>
  <c r="H2175" s="1"/>
  <c r="H2176" s="1"/>
  <c r="H2177" s="1"/>
  <c r="H2178" s="1"/>
  <c r="H2179" s="1"/>
  <c r="H2180" s="1"/>
  <c r="H2181" s="1"/>
  <c r="H2182" s="1"/>
  <c r="H2183" s="1"/>
  <c r="H2184" s="1"/>
  <c r="H2185" s="1"/>
  <c r="H2186" s="1"/>
  <c r="H2187" s="1"/>
  <c r="H2188" s="1"/>
  <c r="H2189" s="1"/>
  <c r="H2190" s="1"/>
  <c r="H2191" s="1"/>
  <c r="H2192" s="1"/>
  <c r="H2193" s="1"/>
  <c r="H2194" s="1"/>
  <c r="H2195" s="1"/>
  <c r="H2196" s="1"/>
  <c r="H2197" s="1"/>
  <c r="H2198" s="1"/>
  <c r="H2199" s="1"/>
  <c r="H2200" s="1"/>
  <c r="H2201" s="1"/>
  <c r="H2202" s="1"/>
  <c r="H2203" s="1"/>
  <c r="H2204" s="1"/>
  <c r="H2205" s="1"/>
  <c r="H2206" s="1"/>
  <c r="H2207" s="1"/>
  <c r="H2208" s="1"/>
  <c r="H2209" s="1"/>
  <c r="H2210" s="1"/>
  <c r="H2211" s="1"/>
  <c r="H2212" s="1"/>
  <c r="H2213" s="1"/>
  <c r="H2214" s="1"/>
  <c r="H2215" s="1"/>
  <c r="H2216" s="1"/>
  <c r="H2217" s="1"/>
  <c r="H2218" s="1"/>
  <c r="H2219" s="1"/>
  <c r="H2220" s="1"/>
  <c r="H2221" s="1"/>
  <c r="H2222" s="1"/>
  <c r="H2223" s="1"/>
  <c r="H2224" s="1"/>
  <c r="H2225" s="1"/>
  <c r="H2226" s="1"/>
  <c r="H2227" s="1"/>
  <c r="H2228" s="1"/>
  <c r="H2229" s="1"/>
  <c r="H2230" s="1"/>
  <c r="H2231" s="1"/>
  <c r="H2232" s="1"/>
  <c r="H2233" s="1"/>
  <c r="H2234" s="1"/>
  <c r="H2235" s="1"/>
  <c r="H2236" s="1"/>
  <c r="H2237" s="1"/>
  <c r="H2238" s="1"/>
  <c r="H2239" s="1"/>
  <c r="H2240" s="1"/>
  <c r="H2241" s="1"/>
  <c r="H2242" s="1"/>
  <c r="H2243" s="1"/>
  <c r="H2244" s="1"/>
  <c r="H2245" s="1"/>
  <c r="H2246" s="1"/>
  <c r="H2247" s="1"/>
  <c r="H2248" s="1"/>
  <c r="H2249" s="1"/>
  <c r="H2250" s="1"/>
  <c r="H2251" s="1"/>
  <c r="H2252" s="1"/>
  <c r="H2253" s="1"/>
  <c r="H2254" s="1"/>
  <c r="H2255" s="1"/>
  <c r="H2256" s="1"/>
  <c r="H2257" s="1"/>
  <c r="H2258" s="1"/>
  <c r="H2259" s="1"/>
  <c r="H2260" s="1"/>
  <c r="H2261" s="1"/>
  <c r="H2262" s="1"/>
  <c r="H2263" s="1"/>
  <c r="H2264" s="1"/>
  <c r="H2265" s="1"/>
  <c r="H2266" s="1"/>
  <c r="H2267" s="1"/>
  <c r="H2268" s="1"/>
  <c r="H2269" s="1"/>
  <c r="H2270" s="1"/>
  <c r="H2271" s="1"/>
  <c r="H2272" s="1"/>
  <c r="H2273" s="1"/>
  <c r="H2274" s="1"/>
  <c r="H2275" s="1"/>
  <c r="H2276" s="1"/>
  <c r="H2277" s="1"/>
  <c r="H2278" s="1"/>
  <c r="H2279" s="1"/>
  <c r="H2280" s="1"/>
  <c r="H2281" s="1"/>
  <c r="H2282" s="1"/>
  <c r="H2283" s="1"/>
  <c r="H2284" s="1"/>
  <c r="H2285" s="1"/>
  <c r="H2286" s="1"/>
  <c r="H2287" s="1"/>
  <c r="H2288" s="1"/>
  <c r="H2289" s="1"/>
  <c r="H2290" s="1"/>
  <c r="H2291" s="1"/>
  <c r="H2292" s="1"/>
  <c r="H2293" s="1"/>
  <c r="H2294" s="1"/>
  <c r="H2295" s="1"/>
  <c r="H2296" s="1"/>
  <c r="H2297" s="1"/>
  <c r="H2298" s="1"/>
  <c r="H2299" s="1"/>
  <c r="H2300" s="1"/>
  <c r="H2301" s="1"/>
  <c r="H2302" s="1"/>
  <c r="H2303" s="1"/>
  <c r="H2304" s="1"/>
  <c r="H2305" s="1"/>
  <c r="H2306" s="1"/>
  <c r="H2307" s="1"/>
  <c r="H2308" s="1"/>
  <c r="H2309" s="1"/>
  <c r="H2310" s="1"/>
  <c r="H2311" s="1"/>
  <c r="H2312" s="1"/>
  <c r="H2313" s="1"/>
  <c r="H2314" s="1"/>
  <c r="H2315" s="1"/>
  <c r="H2316" s="1"/>
  <c r="H2317" s="1"/>
  <c r="H2318" s="1"/>
  <c r="H2319" s="1"/>
  <c r="H2320" s="1"/>
  <c r="H2321" s="1"/>
  <c r="H2322" s="1"/>
  <c r="H2323" s="1"/>
  <c r="H2324" s="1"/>
  <c r="H2325" s="1"/>
  <c r="H2326" s="1"/>
  <c r="H2327" s="1"/>
  <c r="H2328" s="1"/>
  <c r="H2329" s="1"/>
  <c r="H2330" s="1"/>
  <c r="H2331" s="1"/>
  <c r="H2332" s="1"/>
  <c r="H2333" s="1"/>
  <c r="H2334" s="1"/>
  <c r="H2335" s="1"/>
  <c r="H2336" s="1"/>
  <c r="H2337" s="1"/>
  <c r="H2338" s="1"/>
  <c r="H2339" s="1"/>
  <c r="H2340" s="1"/>
  <c r="H2341" s="1"/>
  <c r="H2342" s="1"/>
  <c r="H2343" s="1"/>
  <c r="H2344" s="1"/>
  <c r="H2345" s="1"/>
  <c r="H2346" s="1"/>
  <c r="H2347" s="1"/>
  <c r="H2348" s="1"/>
  <c r="H2349" s="1"/>
  <c r="H2350" s="1"/>
  <c r="H2351" s="1"/>
  <c r="H2352" s="1"/>
  <c r="H2353" s="1"/>
  <c r="H2354" s="1"/>
  <c r="H2355" s="1"/>
  <c r="H2356" s="1"/>
  <c r="H2357" s="1"/>
  <c r="H2358" s="1"/>
  <c r="H2359" s="1"/>
  <c r="H2360" s="1"/>
  <c r="H2361" s="1"/>
  <c r="H2362" s="1"/>
  <c r="H2363" s="1"/>
  <c r="H2364" s="1"/>
  <c r="H2365" s="1"/>
  <c r="H2366" s="1"/>
  <c r="H2367" s="1"/>
  <c r="H2368" s="1"/>
  <c r="H2369" s="1"/>
  <c r="H2370" s="1"/>
  <c r="H2371" s="1"/>
  <c r="H2372" s="1"/>
  <c r="H2373" s="1"/>
  <c r="H2374" s="1"/>
  <c r="H2375" s="1"/>
  <c r="H2376" s="1"/>
  <c r="H2377" s="1"/>
  <c r="H2378" s="1"/>
  <c r="H2379" s="1"/>
  <c r="H2380" s="1"/>
  <c r="H2381" s="1"/>
  <c r="H2382" s="1"/>
  <c r="H2383" s="1"/>
  <c r="H2384" s="1"/>
  <c r="H2385" s="1"/>
  <c r="H2386" s="1"/>
  <c r="H2387" s="1"/>
  <c r="H2388" s="1"/>
  <c r="H2389" s="1"/>
  <c r="H2390" s="1"/>
  <c r="H2391" s="1"/>
  <c r="H2392" s="1"/>
  <c r="H2393" s="1"/>
  <c r="H2394" s="1"/>
  <c r="H2395" s="1"/>
  <c r="H2396" s="1"/>
  <c r="H2397" s="1"/>
  <c r="H2398" s="1"/>
  <c r="H2399" s="1"/>
  <c r="H2400" s="1"/>
  <c r="H2401" s="1"/>
  <c r="H2402" s="1"/>
  <c r="H2403" s="1"/>
  <c r="H2404" s="1"/>
  <c r="H2405" s="1"/>
  <c r="H2406" s="1"/>
  <c r="H2407" s="1"/>
  <c r="H2408" s="1"/>
  <c r="H2409" s="1"/>
  <c r="H2410" s="1"/>
  <c r="H2411" s="1"/>
  <c r="H2412" s="1"/>
  <c r="H2413" s="1"/>
  <c r="H2414" s="1"/>
  <c r="H2415" s="1"/>
  <c r="H2416" s="1"/>
  <c r="H2417" s="1"/>
  <c r="H2418" s="1"/>
  <c r="H2419" s="1"/>
  <c r="H2420" s="1"/>
  <c r="H2421" s="1"/>
  <c r="H2422" s="1"/>
  <c r="H2423" s="1"/>
  <c r="H2424" s="1"/>
  <c r="H2425" s="1"/>
  <c r="H2426" s="1"/>
  <c r="H2427" s="1"/>
  <c r="H2428" s="1"/>
  <c r="H2429" s="1"/>
  <c r="H2430" s="1"/>
  <c r="H2431" s="1"/>
  <c r="H2432" s="1"/>
  <c r="H2433" s="1"/>
  <c r="H2434" s="1"/>
  <c r="H2435" s="1"/>
  <c r="H2436" s="1"/>
  <c r="H2437" s="1"/>
  <c r="H2438" s="1"/>
  <c r="H2439" s="1"/>
  <c r="H2440" s="1"/>
  <c r="H2441" s="1"/>
  <c r="H2442" s="1"/>
  <c r="H2443" s="1"/>
  <c r="H2444" s="1"/>
  <c r="H2445" s="1"/>
  <c r="H2446" s="1"/>
  <c r="H2447" s="1"/>
  <c r="H2448" s="1"/>
  <c r="H2449" s="1"/>
  <c r="H2450" s="1"/>
  <c r="H2451" s="1"/>
  <c r="H2452" s="1"/>
  <c r="H2453" s="1"/>
  <c r="H2454" s="1"/>
  <c r="H2455" s="1"/>
  <c r="H2456" s="1"/>
  <c r="H2457" s="1"/>
  <c r="H2458" s="1"/>
  <c r="H2459" s="1"/>
  <c r="H2460" s="1"/>
  <c r="H2461" s="1"/>
  <c r="H2462" s="1"/>
  <c r="H2463" s="1"/>
  <c r="H2464" s="1"/>
  <c r="H2465" s="1"/>
  <c r="H2466" s="1"/>
  <c r="H2467" s="1"/>
  <c r="H2468" s="1"/>
  <c r="H2469" s="1"/>
  <c r="H2470" s="1"/>
  <c r="H2471" s="1"/>
  <c r="H2472" s="1"/>
  <c r="H2473" s="1"/>
  <c r="H2474" s="1"/>
  <c r="H2475" s="1"/>
  <c r="H2476" s="1"/>
  <c r="H2477" s="1"/>
  <c r="H2478" s="1"/>
  <c r="H2479" s="1"/>
  <c r="H2480" s="1"/>
  <c r="H2481" s="1"/>
  <c r="H2482" s="1"/>
  <c r="H2483" s="1"/>
  <c r="H2484" s="1"/>
  <c r="H2485" s="1"/>
  <c r="H2486" s="1"/>
  <c r="H2487" s="1"/>
  <c r="H2488" s="1"/>
  <c r="H2489" s="1"/>
  <c r="H2490" s="1"/>
  <c r="H2491" s="1"/>
  <c r="H2492" s="1"/>
  <c r="H2493" s="1"/>
  <c r="H2494" s="1"/>
  <c r="H2495" s="1"/>
  <c r="H2496" s="1"/>
  <c r="H2497" s="1"/>
  <c r="H2498" s="1"/>
  <c r="H2499" s="1"/>
  <c r="H2500" s="1"/>
  <c r="H2501" s="1"/>
  <c r="H2502" s="1"/>
  <c r="H2503" s="1"/>
  <c r="H2504" s="1"/>
  <c r="H2505" s="1"/>
  <c r="H2506" s="1"/>
  <c r="H2507" s="1"/>
  <c r="H2508" s="1"/>
  <c r="H2509" s="1"/>
  <c r="H2510" s="1"/>
  <c r="H2511" s="1"/>
  <c r="H2512" s="1"/>
  <c r="H2513" s="1"/>
  <c r="H2514" s="1"/>
  <c r="H2515" s="1"/>
  <c r="H2516" s="1"/>
  <c r="H2517" s="1"/>
  <c r="H2518" s="1"/>
  <c r="H2519" s="1"/>
  <c r="H2520" s="1"/>
  <c r="H2521" s="1"/>
  <c r="H2522" s="1"/>
  <c r="H2523" s="1"/>
  <c r="H2524" s="1"/>
  <c r="H2525" s="1"/>
  <c r="H2526" s="1"/>
  <c r="H2527" s="1"/>
  <c r="H2528" s="1"/>
  <c r="H2529" s="1"/>
  <c r="H2530" s="1"/>
  <c r="H2531" s="1"/>
  <c r="H2532" s="1"/>
  <c r="H2533" s="1"/>
  <c r="H2534" s="1"/>
  <c r="H2535" s="1"/>
  <c r="H2536" s="1"/>
  <c r="H2537" s="1"/>
  <c r="H2538" s="1"/>
  <c r="H2539" s="1"/>
  <c r="H2540" s="1"/>
  <c r="H2541" s="1"/>
  <c r="H2542" s="1"/>
  <c r="H2543" s="1"/>
  <c r="H2544" s="1"/>
  <c r="H2545" s="1"/>
  <c r="H2546" s="1"/>
  <c r="H2547" s="1"/>
  <c r="H2548" s="1"/>
  <c r="H2549" s="1"/>
  <c r="H2550" s="1"/>
  <c r="H2551" s="1"/>
  <c r="H2552" s="1"/>
  <c r="H2553" s="1"/>
  <c r="H2554" s="1"/>
  <c r="H2555" s="1"/>
  <c r="H2556" s="1"/>
  <c r="H2557" s="1"/>
  <c r="H2558" s="1"/>
  <c r="H2559" s="1"/>
  <c r="H2560" s="1"/>
  <c r="H2561" s="1"/>
  <c r="H2562" s="1"/>
  <c r="H2563" s="1"/>
  <c r="H2564" s="1"/>
  <c r="H2565" s="1"/>
  <c r="H2566" s="1"/>
  <c r="H2567" s="1"/>
  <c r="H2568" s="1"/>
  <c r="H2569" s="1"/>
  <c r="H2570" s="1"/>
  <c r="H2571" s="1"/>
  <c r="H2572" s="1"/>
  <c r="H2573" s="1"/>
  <c r="H2574" s="1"/>
  <c r="H2575" s="1"/>
  <c r="H2576" s="1"/>
  <c r="H2577" s="1"/>
  <c r="H2578" s="1"/>
  <c r="H2579" s="1"/>
  <c r="H2580" s="1"/>
  <c r="H2581" s="1"/>
  <c r="H2582" s="1"/>
  <c r="H2583" s="1"/>
  <c r="H2584" s="1"/>
  <c r="H2585" s="1"/>
  <c r="H2586" s="1"/>
  <c r="H2587" s="1"/>
  <c r="H2588" s="1"/>
  <c r="H2589" s="1"/>
  <c r="H2590" s="1"/>
  <c r="H2591" s="1"/>
  <c r="H2592" s="1"/>
  <c r="H2593" s="1"/>
  <c r="H2594" s="1"/>
  <c r="H2595" s="1"/>
  <c r="H2596" s="1"/>
  <c r="H2597" s="1"/>
  <c r="H2598" s="1"/>
  <c r="H2599" s="1"/>
  <c r="K398"/>
  <c r="K399" s="1"/>
  <c r="K400" s="1"/>
  <c r="K401" s="1"/>
  <c r="K402" s="1"/>
  <c r="K403" s="1"/>
  <c r="K404" s="1"/>
  <c r="K405" s="1"/>
  <c r="K406" s="1"/>
  <c r="K407" s="1"/>
  <c r="K408" s="1"/>
  <c r="K409" s="1"/>
  <c r="K410" s="1"/>
  <c r="K411" s="1"/>
  <c r="A411"/>
  <c r="M115"/>
  <c r="M675"/>
  <c r="M676" s="1"/>
  <c r="M677" s="1"/>
  <c r="M678" s="1"/>
  <c r="M679" s="1"/>
  <c r="M680" s="1"/>
  <c r="A412" i="1" l="1"/>
  <c r="K412" i="6"/>
  <c r="K413" s="1"/>
  <c r="K414" s="1"/>
  <c r="K415" s="1"/>
  <c r="K416" s="1"/>
  <c r="K417" s="1"/>
  <c r="K418" s="1"/>
  <c r="K419" s="1"/>
  <c r="K420" s="1"/>
  <c r="K421" s="1"/>
  <c r="K422" s="1"/>
  <c r="K423" s="1"/>
  <c r="K424" s="1"/>
  <c r="K425" s="1"/>
  <c r="K426" s="1"/>
  <c r="K427" s="1"/>
  <c r="K428" s="1"/>
  <c r="K429" s="1"/>
  <c r="K430" s="1"/>
  <c r="K431" s="1"/>
  <c r="K432" s="1"/>
  <c r="K433" s="1"/>
  <c r="K434" s="1"/>
  <c r="K435" s="1"/>
  <c r="K436" s="1"/>
  <c r="K437" s="1"/>
  <c r="K438" s="1"/>
  <c r="K439" s="1"/>
  <c r="K440" s="1"/>
  <c r="K441" s="1"/>
  <c r="K442" s="1"/>
  <c r="K443" s="1"/>
  <c r="K444" s="1"/>
  <c r="K445" s="1"/>
  <c r="K446" s="1"/>
  <c r="K447" s="1"/>
  <c r="K448" s="1"/>
  <c r="K449" s="1"/>
  <c r="K450" s="1"/>
  <c r="K451" s="1"/>
  <c r="K452" s="1"/>
  <c r="K453" s="1"/>
  <c r="K454" s="1"/>
  <c r="K455" s="1"/>
  <c r="K456" s="1"/>
  <c r="K457" s="1"/>
  <c r="K458" s="1"/>
  <c r="K459" s="1"/>
  <c r="K460" s="1"/>
  <c r="K461" s="1"/>
  <c r="K462" s="1"/>
  <c r="K463" s="1"/>
  <c r="K464" s="1"/>
  <c r="K465" s="1"/>
  <c r="K466" s="1"/>
  <c r="K467" s="1"/>
  <c r="K468" s="1"/>
  <c r="K469" s="1"/>
  <c r="K470" s="1"/>
  <c r="K471" s="1"/>
  <c r="K472" s="1"/>
  <c r="K473" s="1"/>
  <c r="K474" s="1"/>
  <c r="K475" s="1"/>
  <c r="K476" s="1"/>
  <c r="K477" s="1"/>
  <c r="K478" s="1"/>
  <c r="K479" s="1"/>
  <c r="K480" s="1"/>
  <c r="K481" s="1"/>
  <c r="K482" s="1"/>
  <c r="K483" s="1"/>
  <c r="K484" s="1"/>
  <c r="K485" s="1"/>
  <c r="K486" s="1"/>
  <c r="K487" s="1"/>
  <c r="K488" s="1"/>
  <c r="K489" s="1"/>
  <c r="K490" s="1"/>
  <c r="K491" s="1"/>
  <c r="K492" s="1"/>
  <c r="K493" s="1"/>
  <c r="K494" s="1"/>
  <c r="K495" s="1"/>
  <c r="K496" s="1"/>
  <c r="K497" s="1"/>
  <c r="K498" s="1"/>
  <c r="K499" s="1"/>
  <c r="K500" s="1"/>
  <c r="K501" s="1"/>
  <c r="K502" s="1"/>
  <c r="K503" s="1"/>
  <c r="K504" s="1"/>
  <c r="K505" s="1"/>
  <c r="K506" s="1"/>
  <c r="K507" s="1"/>
  <c r="K508" s="1"/>
  <c r="K509" s="1"/>
  <c r="K510" s="1"/>
  <c r="K511" s="1"/>
  <c r="K512" s="1"/>
  <c r="K513" s="1"/>
  <c r="K514" s="1"/>
  <c r="K515" s="1"/>
  <c r="K516" s="1"/>
  <c r="K517" s="1"/>
  <c r="K518" s="1"/>
  <c r="K519" s="1"/>
  <c r="K520" s="1"/>
  <c r="K521" s="1"/>
  <c r="K522" s="1"/>
  <c r="K523" s="1"/>
  <c r="K524" s="1"/>
  <c r="K525" s="1"/>
  <c r="K526" s="1"/>
  <c r="K527" s="1"/>
  <c r="K528" s="1"/>
  <c r="K529" s="1"/>
  <c r="K530" s="1"/>
  <c r="K531" s="1"/>
  <c r="K532" s="1"/>
  <c r="K533" s="1"/>
  <c r="K534" s="1"/>
  <c r="K535" s="1"/>
  <c r="K536" s="1"/>
  <c r="K537" s="1"/>
  <c r="K538" s="1"/>
  <c r="K539" s="1"/>
  <c r="K540" s="1"/>
  <c r="K541" s="1"/>
  <c r="K542" s="1"/>
  <c r="K543" s="1"/>
  <c r="K544" s="1"/>
  <c r="K545" s="1"/>
  <c r="K546" s="1"/>
  <c r="K547" s="1"/>
  <c r="K548" s="1"/>
  <c r="K549" s="1"/>
  <c r="K550" s="1"/>
  <c r="K551" s="1"/>
  <c r="K552" s="1"/>
  <c r="K553" s="1"/>
  <c r="K554" s="1"/>
  <c r="K555" s="1"/>
  <c r="K556" s="1"/>
  <c r="K557" s="1"/>
  <c r="K558" s="1"/>
  <c r="K559" s="1"/>
  <c r="K560" s="1"/>
  <c r="K561" s="1"/>
  <c r="K562" s="1"/>
  <c r="K563" s="1"/>
  <c r="K564" s="1"/>
  <c r="K565" s="1"/>
  <c r="K566" s="1"/>
  <c r="K567" s="1"/>
  <c r="K568" s="1"/>
  <c r="K569" s="1"/>
  <c r="K570" s="1"/>
  <c r="K571" s="1"/>
  <c r="K572" s="1"/>
  <c r="K573" s="1"/>
  <c r="K574" s="1"/>
  <c r="K575" s="1"/>
  <c r="K576" s="1"/>
  <c r="K577" s="1"/>
  <c r="K578" s="1"/>
  <c r="K579" s="1"/>
  <c r="K580" s="1"/>
  <c r="K581" s="1"/>
  <c r="K582" s="1"/>
  <c r="K583" s="1"/>
  <c r="K584" s="1"/>
  <c r="K585" s="1"/>
  <c r="K586" s="1"/>
  <c r="K587" s="1"/>
  <c r="K588" s="1"/>
  <c r="K589" s="1"/>
  <c r="K590" s="1"/>
  <c r="K591" s="1"/>
  <c r="K592" s="1"/>
  <c r="K593" s="1"/>
  <c r="K594" s="1"/>
  <c r="K595" s="1"/>
  <c r="K596" s="1"/>
  <c r="K597" s="1"/>
  <c r="K598" s="1"/>
  <c r="K599" s="1"/>
  <c r="K600" s="1"/>
  <c r="K601" s="1"/>
  <c r="K602" s="1"/>
  <c r="K603" s="1"/>
  <c r="K604" s="1"/>
  <c r="K605" s="1"/>
  <c r="K606" s="1"/>
  <c r="K607" s="1"/>
  <c r="K608" s="1"/>
  <c r="K609" s="1"/>
  <c r="K610" s="1"/>
  <c r="K611" s="1"/>
  <c r="K612" s="1"/>
  <c r="K613" s="1"/>
  <c r="K614" s="1"/>
  <c r="K615" s="1"/>
  <c r="K616" s="1"/>
  <c r="K617" s="1"/>
  <c r="K618" s="1"/>
  <c r="K619" s="1"/>
  <c r="K620" s="1"/>
  <c r="K621" s="1"/>
  <c r="K622" s="1"/>
  <c r="K623" s="1"/>
  <c r="K624" s="1"/>
  <c r="K625" s="1"/>
  <c r="K626" s="1"/>
  <c r="K627" s="1"/>
  <c r="K628" s="1"/>
  <c r="K629" s="1"/>
  <c r="K630" s="1"/>
  <c r="K631" s="1"/>
  <c r="K632" s="1"/>
  <c r="K633" s="1"/>
  <c r="K634" s="1"/>
  <c r="K635" s="1"/>
  <c r="K636" s="1"/>
  <c r="K637" s="1"/>
  <c r="K638" s="1"/>
  <c r="K639" s="1"/>
  <c r="K640" s="1"/>
  <c r="K641" s="1"/>
  <c r="K642" s="1"/>
  <c r="K643" s="1"/>
  <c r="K644" s="1"/>
  <c r="K645" s="1"/>
  <c r="K646" s="1"/>
  <c r="K647" s="1"/>
  <c r="K648" s="1"/>
  <c r="K649" s="1"/>
  <c r="K650" s="1"/>
  <c r="K651" s="1"/>
  <c r="K652" s="1"/>
  <c r="K653" s="1"/>
  <c r="K654" s="1"/>
  <c r="K655" s="1"/>
  <c r="K656" s="1"/>
  <c r="K657" s="1"/>
  <c r="K658" s="1"/>
  <c r="K659" s="1"/>
  <c r="K660" s="1"/>
  <c r="K661" s="1"/>
  <c r="K662" s="1"/>
  <c r="K663" s="1"/>
  <c r="K664" s="1"/>
  <c r="K665" s="1"/>
  <c r="K666" s="1"/>
  <c r="K667" s="1"/>
  <c r="K668" s="1"/>
  <c r="K669" s="1"/>
  <c r="K670" s="1"/>
  <c r="K671" s="1"/>
  <c r="K672" s="1"/>
  <c r="K673" s="1"/>
  <c r="K674" s="1"/>
  <c r="K675" s="1"/>
  <c r="K676" s="1"/>
  <c r="K677" s="1"/>
  <c r="K678" s="1"/>
  <c r="K679" s="1"/>
  <c r="K680" s="1"/>
  <c r="K681" s="1"/>
  <c r="K682" s="1"/>
  <c r="K683" s="1"/>
  <c r="K684" s="1"/>
  <c r="K685" s="1"/>
  <c r="K686" s="1"/>
  <c r="K687" s="1"/>
  <c r="K688" s="1"/>
  <c r="K689" s="1"/>
  <c r="K690" s="1"/>
  <c r="K691" s="1"/>
  <c r="K692" s="1"/>
  <c r="K693" s="1"/>
  <c r="K694" s="1"/>
  <c r="K695" s="1"/>
  <c r="K696" s="1"/>
  <c r="K697" s="1"/>
  <c r="K698" s="1"/>
  <c r="K699" s="1"/>
  <c r="K700" s="1"/>
  <c r="K701" s="1"/>
  <c r="K702" s="1"/>
  <c r="K703" s="1"/>
  <c r="K704" s="1"/>
  <c r="K705" s="1"/>
  <c r="K706" s="1"/>
  <c r="K707" s="1"/>
  <c r="K708" s="1"/>
  <c r="K709" s="1"/>
  <c r="K710" s="1"/>
  <c r="K711" s="1"/>
  <c r="K712" s="1"/>
  <c r="K713" s="1"/>
  <c r="K714" s="1"/>
  <c r="K715" s="1"/>
  <c r="K716" s="1"/>
  <c r="K717" s="1"/>
  <c r="K718" s="1"/>
  <c r="K719" s="1"/>
  <c r="K720" s="1"/>
  <c r="K721" s="1"/>
  <c r="K722" s="1"/>
  <c r="K723" s="1"/>
  <c r="K724" s="1"/>
  <c r="K725" s="1"/>
  <c r="K726" s="1"/>
  <c r="K727" s="1"/>
  <c r="K728" s="1"/>
  <c r="K729" s="1"/>
  <c r="K730" s="1"/>
  <c r="K731" s="1"/>
  <c r="K732" s="1"/>
  <c r="K733" s="1"/>
  <c r="K734" s="1"/>
  <c r="K735" s="1"/>
  <c r="K736" s="1"/>
  <c r="K737" s="1"/>
  <c r="K738" s="1"/>
  <c r="K739" s="1"/>
  <c r="K740" s="1"/>
  <c r="K741" s="1"/>
  <c r="K742" s="1"/>
  <c r="K743" s="1"/>
  <c r="K744" s="1"/>
  <c r="K745" s="1"/>
  <c r="K746" s="1"/>
  <c r="K747" s="1"/>
  <c r="K748" s="1"/>
  <c r="K749" s="1"/>
  <c r="K750" s="1"/>
  <c r="K751" s="1"/>
  <c r="K752" s="1"/>
  <c r="K753" s="1"/>
  <c r="K754" s="1"/>
  <c r="K755" s="1"/>
  <c r="K756" s="1"/>
  <c r="K757" s="1"/>
  <c r="K758" s="1"/>
  <c r="K759" s="1"/>
  <c r="K760" s="1"/>
  <c r="K761" s="1"/>
  <c r="K762" s="1"/>
  <c r="K763" s="1"/>
  <c r="K764" s="1"/>
  <c r="K765" s="1"/>
  <c r="K766" s="1"/>
  <c r="K767" s="1"/>
  <c r="K768" s="1"/>
  <c r="K769" s="1"/>
  <c r="K770" s="1"/>
  <c r="K771" s="1"/>
  <c r="K772" s="1"/>
  <c r="K773" s="1"/>
  <c r="K774" s="1"/>
  <c r="K775" s="1"/>
  <c r="K776" s="1"/>
  <c r="K777" s="1"/>
  <c r="K778" s="1"/>
  <c r="K779" s="1"/>
  <c r="K780" s="1"/>
  <c r="K781" s="1"/>
  <c r="K782" s="1"/>
  <c r="K783" s="1"/>
  <c r="K784" s="1"/>
  <c r="K785" s="1"/>
  <c r="K786" s="1"/>
  <c r="K787" s="1"/>
  <c r="K788" s="1"/>
  <c r="K789" s="1"/>
  <c r="K790" s="1"/>
  <c r="K791" s="1"/>
  <c r="K792" s="1"/>
  <c r="K793" s="1"/>
  <c r="K794" s="1"/>
  <c r="K795" s="1"/>
  <c r="K796" s="1"/>
  <c r="K797" s="1"/>
  <c r="K798" s="1"/>
  <c r="K799" s="1"/>
  <c r="K800" s="1"/>
  <c r="K801" s="1"/>
  <c r="K802" s="1"/>
  <c r="K803" s="1"/>
  <c r="K804" s="1"/>
  <c r="K805" s="1"/>
  <c r="K806" s="1"/>
  <c r="K807" s="1"/>
  <c r="K808" s="1"/>
  <c r="K809" s="1"/>
  <c r="K810" s="1"/>
  <c r="K811" s="1"/>
  <c r="K812" s="1"/>
  <c r="K813" s="1"/>
  <c r="K814" s="1"/>
  <c r="K815" s="1"/>
  <c r="K816" s="1"/>
  <c r="K817" s="1"/>
  <c r="K818" s="1"/>
  <c r="K819" s="1"/>
  <c r="K820" s="1"/>
  <c r="K821" s="1"/>
  <c r="K822" s="1"/>
  <c r="K823" s="1"/>
  <c r="K824" s="1"/>
  <c r="K825" s="1"/>
  <c r="K826" s="1"/>
  <c r="K827" s="1"/>
  <c r="K828" s="1"/>
  <c r="K829" s="1"/>
  <c r="K830" s="1"/>
  <c r="K831" s="1"/>
  <c r="K832" s="1"/>
  <c r="K833" s="1"/>
  <c r="K834" s="1"/>
  <c r="K835" s="1"/>
  <c r="K836" s="1"/>
  <c r="K837" s="1"/>
  <c r="K838" s="1"/>
  <c r="K839" s="1"/>
  <c r="K840" s="1"/>
  <c r="K841" s="1"/>
  <c r="K842" s="1"/>
  <c r="K843" s="1"/>
  <c r="K844" s="1"/>
  <c r="K845" s="1"/>
  <c r="K846" s="1"/>
  <c r="K847" s="1"/>
  <c r="K848" s="1"/>
  <c r="K849" s="1"/>
  <c r="K850" s="1"/>
  <c r="K851" s="1"/>
  <c r="K852" s="1"/>
  <c r="K853" s="1"/>
  <c r="K854" s="1"/>
  <c r="K855" s="1"/>
  <c r="K856" s="1"/>
  <c r="K857" s="1"/>
  <c r="K858" s="1"/>
  <c r="K859" s="1"/>
  <c r="K860" s="1"/>
  <c r="K861" s="1"/>
  <c r="K862" s="1"/>
  <c r="K863" s="1"/>
  <c r="K864" s="1"/>
  <c r="K865" s="1"/>
  <c r="K866" s="1"/>
  <c r="K867" s="1"/>
  <c r="K868" s="1"/>
  <c r="K869" s="1"/>
  <c r="K870" s="1"/>
  <c r="K871" s="1"/>
  <c r="K872" s="1"/>
  <c r="K873" s="1"/>
  <c r="K874" s="1"/>
  <c r="K875" s="1"/>
  <c r="K876" s="1"/>
  <c r="K877" s="1"/>
  <c r="K878" s="1"/>
  <c r="K879" s="1"/>
  <c r="K880" s="1"/>
  <c r="K881" s="1"/>
  <c r="K882" s="1"/>
  <c r="K883" s="1"/>
  <c r="K884" s="1"/>
  <c r="K885" s="1"/>
  <c r="K886" s="1"/>
  <c r="K887" s="1"/>
  <c r="K888" s="1"/>
  <c r="K889" s="1"/>
  <c r="K890" s="1"/>
  <c r="K891" s="1"/>
  <c r="K892" s="1"/>
  <c r="K893" s="1"/>
  <c r="K894" s="1"/>
  <c r="K895" s="1"/>
  <c r="K896" s="1"/>
  <c r="K897" s="1"/>
  <c r="K898" s="1"/>
  <c r="K899" s="1"/>
  <c r="K900" s="1"/>
  <c r="K901" s="1"/>
  <c r="K902" s="1"/>
  <c r="K903" s="1"/>
  <c r="K904" s="1"/>
  <c r="K905" s="1"/>
  <c r="K906" s="1"/>
  <c r="K907" s="1"/>
  <c r="K908" s="1"/>
  <c r="K909" s="1"/>
  <c r="K910" s="1"/>
  <c r="K911" s="1"/>
  <c r="K912" s="1"/>
  <c r="K913" s="1"/>
  <c r="K914" s="1"/>
  <c r="K915" s="1"/>
  <c r="K916" s="1"/>
  <c r="K917" s="1"/>
  <c r="K918" s="1"/>
  <c r="K919" s="1"/>
  <c r="K920" s="1"/>
  <c r="K921" s="1"/>
  <c r="K922" s="1"/>
  <c r="K923" s="1"/>
  <c r="K924" s="1"/>
  <c r="K925" s="1"/>
  <c r="K926" s="1"/>
  <c r="K927" s="1"/>
  <c r="K928" s="1"/>
  <c r="K929" s="1"/>
  <c r="K930" s="1"/>
  <c r="K931" s="1"/>
  <c r="K932" s="1"/>
  <c r="K933" s="1"/>
  <c r="K934" s="1"/>
  <c r="K935" s="1"/>
  <c r="K936" s="1"/>
  <c r="K937" s="1"/>
  <c r="K938" s="1"/>
  <c r="K939" s="1"/>
  <c r="K940" s="1"/>
  <c r="K941" s="1"/>
  <c r="K942" s="1"/>
  <c r="K943" s="1"/>
  <c r="K944" s="1"/>
  <c r="K945" s="1"/>
  <c r="K946" s="1"/>
  <c r="K947" s="1"/>
  <c r="K948" s="1"/>
  <c r="K949" s="1"/>
  <c r="K950" s="1"/>
  <c r="K951" s="1"/>
  <c r="K952" s="1"/>
  <c r="K953" s="1"/>
  <c r="K954" s="1"/>
  <c r="K955" s="1"/>
  <c r="K956" s="1"/>
  <c r="K957" s="1"/>
  <c r="K958" s="1"/>
  <c r="K959" s="1"/>
  <c r="K960" s="1"/>
  <c r="K961" s="1"/>
  <c r="K962" s="1"/>
  <c r="K963" s="1"/>
  <c r="K964" s="1"/>
  <c r="K965" s="1"/>
  <c r="K966" s="1"/>
  <c r="K967" s="1"/>
  <c r="K968" s="1"/>
  <c r="K969" s="1"/>
  <c r="K970" s="1"/>
  <c r="K971" s="1"/>
  <c r="K972" s="1"/>
  <c r="K973" s="1"/>
  <c r="K974" s="1"/>
  <c r="K975" s="1"/>
  <c r="K976" s="1"/>
  <c r="K977" s="1"/>
  <c r="K978" s="1"/>
  <c r="K979" s="1"/>
  <c r="K980" s="1"/>
  <c r="K981" s="1"/>
  <c r="K982" s="1"/>
  <c r="K983" s="1"/>
  <c r="K984" s="1"/>
  <c r="K985" s="1"/>
  <c r="K986" s="1"/>
  <c r="K987" s="1"/>
  <c r="K988" s="1"/>
  <c r="K989" s="1"/>
  <c r="K990" s="1"/>
  <c r="K991" s="1"/>
  <c r="K992" s="1"/>
  <c r="K993" s="1"/>
  <c r="K994" s="1"/>
  <c r="K995" s="1"/>
  <c r="K996" s="1"/>
  <c r="K997" s="1"/>
  <c r="K998" s="1"/>
  <c r="K999" s="1"/>
  <c r="K1000" s="1"/>
  <c r="K1001" s="1"/>
  <c r="K1002" s="1"/>
  <c r="K1003" s="1"/>
  <c r="K1004" s="1"/>
  <c r="K1005" s="1"/>
  <c r="K1006" s="1"/>
  <c r="K1007" s="1"/>
  <c r="K1008" s="1"/>
  <c r="K1009" s="1"/>
  <c r="K1010" s="1"/>
  <c r="K1011" s="1"/>
  <c r="K1012" s="1"/>
  <c r="K1013" s="1"/>
  <c r="K1014" s="1"/>
  <c r="K1015" s="1"/>
  <c r="K1016" s="1"/>
  <c r="K1017" s="1"/>
  <c r="K1018" s="1"/>
  <c r="K1019" s="1"/>
  <c r="K1020" s="1"/>
  <c r="K1021" s="1"/>
  <c r="K1022" s="1"/>
  <c r="K1023" s="1"/>
  <c r="K1024" s="1"/>
  <c r="K1025" s="1"/>
  <c r="K1026" s="1"/>
  <c r="K1027" s="1"/>
  <c r="K1028" s="1"/>
  <c r="K1029" s="1"/>
  <c r="K1030" s="1"/>
  <c r="K1031" s="1"/>
  <c r="K1032" s="1"/>
  <c r="K1033" s="1"/>
  <c r="K1034" s="1"/>
  <c r="K1035" s="1"/>
  <c r="K1036" s="1"/>
  <c r="K1037" s="1"/>
  <c r="K1038" s="1"/>
  <c r="K1039" s="1"/>
  <c r="K1040" s="1"/>
  <c r="K1041" s="1"/>
  <c r="K1042" s="1"/>
  <c r="K1043" s="1"/>
  <c r="K1044" s="1"/>
  <c r="K1045" s="1"/>
  <c r="K1046" s="1"/>
  <c r="K1047" s="1"/>
  <c r="K1048" s="1"/>
  <c r="K1049" s="1"/>
  <c r="K1050" s="1"/>
  <c r="K1051" s="1"/>
  <c r="K1052" s="1"/>
  <c r="K1053" s="1"/>
  <c r="K1054" s="1"/>
  <c r="K1055" s="1"/>
  <c r="K1056" s="1"/>
  <c r="K1057" s="1"/>
  <c r="K1058" s="1"/>
  <c r="K1059" s="1"/>
  <c r="K1060" s="1"/>
  <c r="K1061" s="1"/>
  <c r="K1062" s="1"/>
  <c r="K1063" s="1"/>
  <c r="K1064" s="1"/>
  <c r="K1065" s="1"/>
  <c r="K1066" s="1"/>
  <c r="K1067" s="1"/>
  <c r="K1068" s="1"/>
  <c r="K1069" s="1"/>
  <c r="K1070" s="1"/>
  <c r="K1071" s="1"/>
  <c r="K1072" s="1"/>
  <c r="K1073" s="1"/>
  <c r="K1074" s="1"/>
  <c r="K1075" s="1"/>
  <c r="K1076" s="1"/>
  <c r="K1077" s="1"/>
  <c r="K1078" s="1"/>
  <c r="K1079" s="1"/>
  <c r="K1080" s="1"/>
  <c r="K1081" s="1"/>
  <c r="K1082" s="1"/>
  <c r="K1083" s="1"/>
  <c r="K1084" s="1"/>
  <c r="K1085" s="1"/>
  <c r="K1086" s="1"/>
  <c r="K1087" s="1"/>
  <c r="K1088" s="1"/>
  <c r="K1089" s="1"/>
  <c r="K1090" s="1"/>
  <c r="K1091" s="1"/>
  <c r="K1092" s="1"/>
  <c r="K1093" s="1"/>
  <c r="K1094" s="1"/>
  <c r="K1095" s="1"/>
  <c r="K1096" s="1"/>
  <c r="K1097" s="1"/>
  <c r="K1098" s="1"/>
  <c r="K1099" s="1"/>
  <c r="K1100" s="1"/>
  <c r="K1101" s="1"/>
  <c r="K1102" s="1"/>
  <c r="K1103" s="1"/>
  <c r="K1104" s="1"/>
  <c r="K1105" s="1"/>
  <c r="K1106" s="1"/>
  <c r="K1107" s="1"/>
  <c r="K1108" s="1"/>
  <c r="K1109" s="1"/>
  <c r="K1110" s="1"/>
  <c r="K1111" s="1"/>
  <c r="K1112" s="1"/>
  <c r="K1113" s="1"/>
  <c r="K1114" s="1"/>
  <c r="K1115" s="1"/>
  <c r="K1116" s="1"/>
  <c r="K1117" s="1"/>
  <c r="K1118" s="1"/>
  <c r="K1119" s="1"/>
  <c r="K1120" s="1"/>
  <c r="K1121" s="1"/>
  <c r="K1122" s="1"/>
  <c r="K1123" s="1"/>
  <c r="K1124" s="1"/>
  <c r="K1125" s="1"/>
  <c r="K1126" s="1"/>
  <c r="K1127" s="1"/>
  <c r="K1128" s="1"/>
  <c r="K1129" s="1"/>
  <c r="K1130" s="1"/>
  <c r="K1131" s="1"/>
  <c r="K1132" s="1"/>
  <c r="K1133" s="1"/>
  <c r="K1134" s="1"/>
  <c r="K1135" s="1"/>
  <c r="K1136" s="1"/>
  <c r="K1137" s="1"/>
  <c r="K1138" s="1"/>
  <c r="K1139" s="1"/>
  <c r="K1140" s="1"/>
  <c r="K1141" s="1"/>
  <c r="K1142" s="1"/>
  <c r="K1143" s="1"/>
  <c r="K1144" s="1"/>
  <c r="K1145" s="1"/>
  <c r="K1146" s="1"/>
  <c r="K1147" s="1"/>
  <c r="K1148" s="1"/>
  <c r="K1149" s="1"/>
  <c r="K1150" s="1"/>
  <c r="K1151" s="1"/>
  <c r="K1152" s="1"/>
  <c r="K1153" s="1"/>
  <c r="K1154" s="1"/>
  <c r="K1155" s="1"/>
  <c r="K1156" s="1"/>
  <c r="K1157" s="1"/>
  <c r="K1158" s="1"/>
  <c r="K1159" s="1"/>
  <c r="K1160" s="1"/>
  <c r="K1161" s="1"/>
  <c r="K1162" s="1"/>
  <c r="K1163" s="1"/>
  <c r="K1164" s="1"/>
  <c r="K1165" s="1"/>
  <c r="K1166" s="1"/>
  <c r="K1167" s="1"/>
  <c r="K1168" s="1"/>
  <c r="K1169" s="1"/>
  <c r="K1170" s="1"/>
  <c r="K1171" s="1"/>
  <c r="K1172" s="1"/>
  <c r="K1173" s="1"/>
  <c r="K1174" s="1"/>
  <c r="K1175" s="1"/>
  <c r="K1176" s="1"/>
  <c r="K1177" s="1"/>
  <c r="K1178" s="1"/>
  <c r="K1179" s="1"/>
  <c r="K1180" s="1"/>
  <c r="K1181" s="1"/>
  <c r="K1182" s="1"/>
  <c r="K1183" s="1"/>
  <c r="K1184" s="1"/>
  <c r="K1185" s="1"/>
  <c r="K1186" s="1"/>
  <c r="K1187" s="1"/>
  <c r="K1188" s="1"/>
  <c r="K1189" s="1"/>
  <c r="K1190" s="1"/>
  <c r="K1191" s="1"/>
  <c r="K1192" s="1"/>
  <c r="K1193" s="1"/>
  <c r="K1194" s="1"/>
  <c r="K1195" s="1"/>
  <c r="K1196" s="1"/>
  <c r="K1197" s="1"/>
  <c r="K1198" s="1"/>
  <c r="K1199" s="1"/>
  <c r="K1200" s="1"/>
  <c r="K1201" s="1"/>
  <c r="K1202" s="1"/>
  <c r="K1203" s="1"/>
  <c r="K1204" s="1"/>
  <c r="K1205" s="1"/>
  <c r="K1206" s="1"/>
  <c r="K1207" s="1"/>
  <c r="K1208" s="1"/>
  <c r="K1209" s="1"/>
  <c r="K1210" s="1"/>
  <c r="K1211" s="1"/>
  <c r="K1212" s="1"/>
  <c r="K1213" s="1"/>
  <c r="K1214" s="1"/>
  <c r="K1215" s="1"/>
  <c r="K1216" s="1"/>
  <c r="K1217" s="1"/>
  <c r="K1218" s="1"/>
  <c r="K1219" s="1"/>
  <c r="K1220" s="1"/>
  <c r="K1221" s="1"/>
  <c r="K1222" s="1"/>
  <c r="K1223" s="1"/>
  <c r="K1224" s="1"/>
  <c r="K1225" s="1"/>
  <c r="K1226" s="1"/>
  <c r="K1227" s="1"/>
  <c r="K1228" s="1"/>
  <c r="K1229" s="1"/>
  <c r="K1230" s="1"/>
  <c r="K1231" s="1"/>
  <c r="K1232" s="1"/>
  <c r="K1233" s="1"/>
  <c r="K1234" s="1"/>
  <c r="K1235" s="1"/>
  <c r="K1236" s="1"/>
  <c r="K1237" s="1"/>
  <c r="K1238" s="1"/>
  <c r="K1239" s="1"/>
  <c r="K1240" s="1"/>
  <c r="K1241" s="1"/>
  <c r="K1242" s="1"/>
  <c r="K1243" s="1"/>
  <c r="K1244" s="1"/>
  <c r="K1245" s="1"/>
  <c r="K1246" s="1"/>
  <c r="K1247" s="1"/>
  <c r="K1248" s="1"/>
  <c r="K1249" s="1"/>
  <c r="K1250" s="1"/>
  <c r="K1251" s="1"/>
  <c r="K1252" s="1"/>
  <c r="K1253" s="1"/>
  <c r="K1254" s="1"/>
  <c r="K1255" s="1"/>
  <c r="K1256" s="1"/>
  <c r="K1257" s="1"/>
  <c r="K1258" s="1"/>
  <c r="K1259" s="1"/>
  <c r="K1260" s="1"/>
  <c r="K1261" s="1"/>
  <c r="K1262" s="1"/>
  <c r="K1263" s="1"/>
  <c r="K1264" s="1"/>
  <c r="K1265" s="1"/>
  <c r="K1266" s="1"/>
  <c r="K1267" s="1"/>
  <c r="K1268" s="1"/>
  <c r="K1269" s="1"/>
  <c r="K1270" s="1"/>
  <c r="K1271" s="1"/>
  <c r="K1272" s="1"/>
  <c r="K1273" s="1"/>
  <c r="K1274" s="1"/>
  <c r="K1275" s="1"/>
  <c r="K1276" s="1"/>
  <c r="K1277" s="1"/>
  <c r="K1278" s="1"/>
  <c r="K1279" s="1"/>
  <c r="K1280" s="1"/>
  <c r="K1281" s="1"/>
  <c r="K1282" s="1"/>
  <c r="K1283" s="1"/>
  <c r="K1284" s="1"/>
  <c r="K1285" s="1"/>
  <c r="K1286" s="1"/>
  <c r="K1287" s="1"/>
  <c r="K1288" s="1"/>
  <c r="K1289" s="1"/>
  <c r="K1290" s="1"/>
  <c r="K1291" s="1"/>
  <c r="K1292" s="1"/>
  <c r="K1293" s="1"/>
  <c r="K1294" s="1"/>
  <c r="K1295" s="1"/>
  <c r="K1296" s="1"/>
  <c r="K1297" s="1"/>
  <c r="K1298" s="1"/>
  <c r="K1299" s="1"/>
  <c r="K1300" s="1"/>
  <c r="K1301" s="1"/>
  <c r="K1302" s="1"/>
  <c r="K1303" s="1"/>
  <c r="K1304" s="1"/>
  <c r="K1305" s="1"/>
  <c r="K1306" s="1"/>
  <c r="K1307" s="1"/>
  <c r="K1308" s="1"/>
  <c r="K1309" s="1"/>
  <c r="K1310" s="1"/>
  <c r="K1311" s="1"/>
  <c r="K1312" s="1"/>
  <c r="K1313" s="1"/>
  <c r="K1314" s="1"/>
  <c r="K1315" s="1"/>
  <c r="K1316" s="1"/>
  <c r="K1317" s="1"/>
  <c r="K1318" s="1"/>
  <c r="K1319" s="1"/>
  <c r="K1320" s="1"/>
  <c r="K1321" s="1"/>
  <c r="K1322" s="1"/>
  <c r="K1323" s="1"/>
  <c r="K1324" s="1"/>
  <c r="K1325" s="1"/>
  <c r="K1326" s="1"/>
  <c r="K1327" s="1"/>
  <c r="K1328" s="1"/>
  <c r="K1329" s="1"/>
  <c r="K1330" s="1"/>
  <c r="K1331" s="1"/>
  <c r="K1332" s="1"/>
  <c r="K1333" s="1"/>
  <c r="K1334" s="1"/>
  <c r="K1335" s="1"/>
  <c r="K1336" s="1"/>
  <c r="K1337" s="1"/>
  <c r="K1338" s="1"/>
  <c r="K1339" s="1"/>
  <c r="K1340" s="1"/>
  <c r="K1341" s="1"/>
  <c r="K1342" s="1"/>
  <c r="K1343" s="1"/>
  <c r="K1344" s="1"/>
  <c r="K1345" s="1"/>
  <c r="K1346" s="1"/>
  <c r="K1347" s="1"/>
  <c r="K1348" s="1"/>
  <c r="K1349" s="1"/>
  <c r="K1350" s="1"/>
  <c r="K1351" s="1"/>
  <c r="K1352" s="1"/>
  <c r="K1353" s="1"/>
  <c r="K1354" s="1"/>
  <c r="K1355" s="1"/>
  <c r="K1356" s="1"/>
  <c r="K1357" s="1"/>
  <c r="K1358" s="1"/>
  <c r="K1359" s="1"/>
  <c r="K1360" s="1"/>
  <c r="K1361" s="1"/>
  <c r="K1362" s="1"/>
  <c r="K1363" s="1"/>
  <c r="K1364" s="1"/>
  <c r="K1365" s="1"/>
  <c r="K1366" s="1"/>
  <c r="K1367" s="1"/>
  <c r="K1368" s="1"/>
  <c r="K1369" s="1"/>
  <c r="K1370" s="1"/>
  <c r="K1371" s="1"/>
  <c r="K1372" s="1"/>
  <c r="K1373" s="1"/>
  <c r="K1374" s="1"/>
  <c r="K1375" s="1"/>
  <c r="K1376" s="1"/>
  <c r="K1377" s="1"/>
  <c r="K1378" s="1"/>
  <c r="K1379" s="1"/>
  <c r="K1380" s="1"/>
  <c r="K1381" s="1"/>
  <c r="K1382" s="1"/>
  <c r="K1383" s="1"/>
  <c r="K1384" s="1"/>
  <c r="K1385" s="1"/>
  <c r="K1386" s="1"/>
  <c r="K1387" s="1"/>
  <c r="K1388" s="1"/>
  <c r="K1389" s="1"/>
  <c r="K1390" s="1"/>
  <c r="K1391" s="1"/>
  <c r="K1392" s="1"/>
  <c r="K1393" s="1"/>
  <c r="K1394" s="1"/>
  <c r="K1395" s="1"/>
  <c r="K1396" s="1"/>
  <c r="K1397" s="1"/>
  <c r="K1398" s="1"/>
  <c r="K1399" s="1"/>
  <c r="K1400" s="1"/>
  <c r="K1401" s="1"/>
  <c r="K1402" s="1"/>
  <c r="K1403" s="1"/>
  <c r="K1404" s="1"/>
  <c r="K1405" s="1"/>
  <c r="K1406" s="1"/>
  <c r="K1407" s="1"/>
  <c r="K1408" s="1"/>
  <c r="K1409" s="1"/>
  <c r="K1410" s="1"/>
  <c r="K1411" s="1"/>
  <c r="K1412" s="1"/>
  <c r="K1413" s="1"/>
  <c r="K1414" s="1"/>
  <c r="K1415" s="1"/>
  <c r="K1416" s="1"/>
  <c r="K1417" s="1"/>
  <c r="K1418" s="1"/>
  <c r="K1419" s="1"/>
  <c r="K1420" s="1"/>
  <c r="K1421" s="1"/>
  <c r="K1422" s="1"/>
  <c r="K1423" s="1"/>
  <c r="K1424" s="1"/>
  <c r="K1425" s="1"/>
  <c r="K1426" s="1"/>
  <c r="K1427" s="1"/>
  <c r="K1428" s="1"/>
  <c r="K1429" s="1"/>
  <c r="K1430" s="1"/>
  <c r="K1431" s="1"/>
  <c r="K1432" s="1"/>
  <c r="K1433" s="1"/>
  <c r="K1434" s="1"/>
  <c r="K1435" s="1"/>
  <c r="K1436" s="1"/>
  <c r="K1437" s="1"/>
  <c r="K1438" s="1"/>
  <c r="K1439" s="1"/>
  <c r="K1440" s="1"/>
  <c r="K1441" s="1"/>
  <c r="K1442" s="1"/>
  <c r="K1443" s="1"/>
  <c r="K1444" s="1"/>
  <c r="K1445" s="1"/>
  <c r="K1446" s="1"/>
  <c r="K1447" s="1"/>
  <c r="K1448" s="1"/>
  <c r="K1449" s="1"/>
  <c r="K1450" s="1"/>
  <c r="K1451" s="1"/>
  <c r="K1452" s="1"/>
  <c r="K1453" s="1"/>
  <c r="K1454" s="1"/>
  <c r="K1455" s="1"/>
  <c r="K1456" s="1"/>
  <c r="K1457" s="1"/>
  <c r="K1458" s="1"/>
  <c r="K1459" s="1"/>
  <c r="K1460" s="1"/>
  <c r="K1461" s="1"/>
  <c r="K1462" s="1"/>
  <c r="K1463" s="1"/>
  <c r="K1464" s="1"/>
  <c r="K1465" s="1"/>
  <c r="K1466" s="1"/>
  <c r="K1467" s="1"/>
  <c r="K1468" s="1"/>
  <c r="K1469" s="1"/>
  <c r="K1470" s="1"/>
  <c r="K1471" s="1"/>
  <c r="K1472" s="1"/>
  <c r="K1473" s="1"/>
  <c r="K1474" s="1"/>
  <c r="K1475" s="1"/>
  <c r="K1476" s="1"/>
  <c r="K1477" s="1"/>
  <c r="K1478" s="1"/>
  <c r="K1479" s="1"/>
  <c r="K1480" s="1"/>
  <c r="K1481" s="1"/>
  <c r="K1482" s="1"/>
  <c r="K1483" s="1"/>
  <c r="K1484" s="1"/>
  <c r="K1485" s="1"/>
  <c r="K1486" s="1"/>
  <c r="K1487" s="1"/>
  <c r="K1488" s="1"/>
  <c r="K1489" s="1"/>
  <c r="K1490" s="1"/>
  <c r="K1491" s="1"/>
  <c r="K1492" s="1"/>
  <c r="K1493" s="1"/>
  <c r="K1494" s="1"/>
  <c r="K1495" s="1"/>
  <c r="K1496" s="1"/>
  <c r="K1497" s="1"/>
  <c r="K1498" s="1"/>
  <c r="K1499" s="1"/>
  <c r="K1500" s="1"/>
  <c r="K1501" s="1"/>
  <c r="K1502" s="1"/>
  <c r="K1503" s="1"/>
  <c r="K1504" s="1"/>
  <c r="K1505" s="1"/>
  <c r="K1506" s="1"/>
  <c r="K1507" s="1"/>
  <c r="K1508" s="1"/>
  <c r="K1509" s="1"/>
  <c r="K1510" s="1"/>
  <c r="K1511" s="1"/>
  <c r="K1512" s="1"/>
  <c r="K1513" s="1"/>
  <c r="K1514" s="1"/>
  <c r="K1515" s="1"/>
  <c r="K1516" s="1"/>
  <c r="K1517" s="1"/>
  <c r="K1518" s="1"/>
  <c r="K1519" s="1"/>
  <c r="K1520" s="1"/>
  <c r="K1521" s="1"/>
  <c r="K1522" s="1"/>
  <c r="K1523" s="1"/>
  <c r="K1524" s="1"/>
  <c r="K1525" s="1"/>
  <c r="K1526" s="1"/>
  <c r="K1527" s="1"/>
  <c r="K1528" s="1"/>
  <c r="K1529" s="1"/>
  <c r="K1530" s="1"/>
  <c r="K1531" s="1"/>
  <c r="K1532" s="1"/>
  <c r="K1533" s="1"/>
  <c r="K1534" s="1"/>
  <c r="K1535" s="1"/>
  <c r="K1536" s="1"/>
  <c r="K1537" s="1"/>
  <c r="K1538" s="1"/>
  <c r="K1539" s="1"/>
  <c r="K1540" s="1"/>
  <c r="K1541" s="1"/>
  <c r="K1542" s="1"/>
  <c r="K1543" s="1"/>
  <c r="K1544" s="1"/>
  <c r="K1545" s="1"/>
  <c r="K1546" s="1"/>
  <c r="K1547" s="1"/>
  <c r="K1548" s="1"/>
  <c r="K1549" s="1"/>
  <c r="K1550" s="1"/>
  <c r="K1551" s="1"/>
  <c r="K1552" s="1"/>
  <c r="K1553" s="1"/>
  <c r="K1554" s="1"/>
  <c r="K1555" s="1"/>
  <c r="K1556" s="1"/>
  <c r="K1557" s="1"/>
  <c r="K1558" s="1"/>
  <c r="K1559" s="1"/>
  <c r="K1560" s="1"/>
  <c r="K1561" s="1"/>
  <c r="K1562" s="1"/>
  <c r="K1563" s="1"/>
  <c r="K1564" s="1"/>
  <c r="K1565" s="1"/>
  <c r="K1566" s="1"/>
  <c r="K1567" s="1"/>
  <c r="K1568" s="1"/>
  <c r="K1569" s="1"/>
  <c r="K1570" s="1"/>
  <c r="K1571" s="1"/>
  <c r="K1572" s="1"/>
  <c r="K1573" s="1"/>
  <c r="K1574" s="1"/>
  <c r="K1575" s="1"/>
  <c r="K1576" s="1"/>
  <c r="K1577" s="1"/>
  <c r="K1578" s="1"/>
  <c r="K1579" s="1"/>
  <c r="K1580" s="1"/>
  <c r="K1581" s="1"/>
  <c r="K1582" s="1"/>
  <c r="K1583" s="1"/>
  <c r="K1584" s="1"/>
  <c r="K1585" s="1"/>
  <c r="K1586" s="1"/>
  <c r="K1587" s="1"/>
  <c r="K1588" s="1"/>
  <c r="K1589" s="1"/>
  <c r="K1590" s="1"/>
  <c r="K1591" s="1"/>
  <c r="K1592" s="1"/>
  <c r="K1593" s="1"/>
  <c r="K1594" s="1"/>
  <c r="K1595" s="1"/>
  <c r="K1596" s="1"/>
  <c r="K1597" s="1"/>
  <c r="K1598" s="1"/>
  <c r="K1599" s="1"/>
  <c r="K1600" s="1"/>
  <c r="K1601" s="1"/>
  <c r="K1602" s="1"/>
  <c r="K1603" s="1"/>
  <c r="K1604" s="1"/>
  <c r="K1605" s="1"/>
  <c r="K1606" s="1"/>
  <c r="K1607" s="1"/>
  <c r="K1608" s="1"/>
  <c r="K1609" s="1"/>
  <c r="K1610" s="1"/>
  <c r="K1611" s="1"/>
  <c r="K1612" s="1"/>
  <c r="K1613" s="1"/>
  <c r="K1614" s="1"/>
  <c r="K1615" s="1"/>
  <c r="K1616" s="1"/>
  <c r="K1617" s="1"/>
  <c r="K1618" s="1"/>
  <c r="K1619" s="1"/>
  <c r="K1620" s="1"/>
  <c r="K1621" s="1"/>
  <c r="K1622" s="1"/>
  <c r="K1623" s="1"/>
  <c r="K1624" s="1"/>
  <c r="K1625" s="1"/>
  <c r="K1626" s="1"/>
  <c r="K1627" s="1"/>
  <c r="K1628" s="1"/>
  <c r="K1629" s="1"/>
  <c r="K1630" s="1"/>
  <c r="K1631" s="1"/>
  <c r="K1632" s="1"/>
  <c r="K1633" s="1"/>
  <c r="K1634" s="1"/>
  <c r="K1635" s="1"/>
  <c r="K1636" s="1"/>
  <c r="K1637" s="1"/>
  <c r="K1638" s="1"/>
  <c r="K1639" s="1"/>
  <c r="K1640" s="1"/>
  <c r="K1641" s="1"/>
  <c r="K1642" s="1"/>
  <c r="K1643" s="1"/>
  <c r="K1644" s="1"/>
  <c r="K1645" s="1"/>
  <c r="K1646" s="1"/>
  <c r="K1647" s="1"/>
  <c r="K1648" s="1"/>
  <c r="K1649" s="1"/>
  <c r="K1650" s="1"/>
  <c r="K1651" s="1"/>
  <c r="K1652" s="1"/>
  <c r="K1653" s="1"/>
  <c r="K1654" s="1"/>
  <c r="K1655" s="1"/>
  <c r="K1656" s="1"/>
  <c r="K1657" s="1"/>
  <c r="K1658" s="1"/>
  <c r="K1659" s="1"/>
  <c r="K1660" s="1"/>
  <c r="K1661" s="1"/>
  <c r="K1662" s="1"/>
  <c r="K1663" s="1"/>
  <c r="K1664" s="1"/>
  <c r="K1665" s="1"/>
  <c r="K1666" s="1"/>
  <c r="K1667" s="1"/>
  <c r="K1668" s="1"/>
  <c r="K1669" s="1"/>
  <c r="K1670" s="1"/>
  <c r="K1671" s="1"/>
  <c r="K1672" s="1"/>
  <c r="K1673" s="1"/>
  <c r="K1674" s="1"/>
  <c r="K1675" s="1"/>
  <c r="K1676" s="1"/>
  <c r="K1677" s="1"/>
  <c r="K1678" s="1"/>
  <c r="K1679" s="1"/>
  <c r="K1680" s="1"/>
  <c r="K1681" s="1"/>
  <c r="K1682" s="1"/>
  <c r="K1683" s="1"/>
  <c r="K1684" s="1"/>
  <c r="K1685" s="1"/>
  <c r="K1686" s="1"/>
  <c r="K1687" s="1"/>
  <c r="K1688" s="1"/>
  <c r="K1689" s="1"/>
  <c r="K1690" s="1"/>
  <c r="K1691" s="1"/>
  <c r="K1692" s="1"/>
  <c r="K1693" s="1"/>
  <c r="K1694" s="1"/>
  <c r="K1695" s="1"/>
  <c r="K1696" s="1"/>
  <c r="K1697" s="1"/>
  <c r="K1698" s="1"/>
  <c r="K1699" s="1"/>
  <c r="K1700" s="1"/>
  <c r="K1701" s="1"/>
  <c r="K1702" s="1"/>
  <c r="K1703" s="1"/>
  <c r="K1704" s="1"/>
  <c r="K1705" s="1"/>
  <c r="K1706" s="1"/>
  <c r="K1707" s="1"/>
  <c r="K1708" s="1"/>
  <c r="K1709" s="1"/>
  <c r="K1710" s="1"/>
  <c r="K1711" s="1"/>
  <c r="K1712" s="1"/>
  <c r="K1713" s="1"/>
  <c r="K1714" s="1"/>
  <c r="K1715" s="1"/>
  <c r="K1716" s="1"/>
  <c r="K1717" s="1"/>
  <c r="K1718" s="1"/>
  <c r="K1719" s="1"/>
  <c r="K1720" s="1"/>
  <c r="K1721" s="1"/>
  <c r="K1722" s="1"/>
  <c r="K1723" s="1"/>
  <c r="K1724" s="1"/>
  <c r="K1725" s="1"/>
  <c r="K1726" s="1"/>
  <c r="K1727" s="1"/>
  <c r="K1728" s="1"/>
  <c r="K1729" s="1"/>
  <c r="K1730" s="1"/>
  <c r="K1731" s="1"/>
  <c r="K1732" s="1"/>
  <c r="K1733" s="1"/>
  <c r="K1734" s="1"/>
  <c r="K1735" s="1"/>
  <c r="K1736" s="1"/>
  <c r="K1737" s="1"/>
  <c r="K1738" s="1"/>
  <c r="K1739" s="1"/>
  <c r="K1740" s="1"/>
  <c r="K1741" s="1"/>
  <c r="K1742" s="1"/>
  <c r="K1743" s="1"/>
  <c r="K1744" s="1"/>
  <c r="K1745" s="1"/>
  <c r="K1746" s="1"/>
  <c r="K1747" s="1"/>
  <c r="K1748" s="1"/>
  <c r="K1749" s="1"/>
  <c r="K1750" s="1"/>
  <c r="K1751" s="1"/>
  <c r="K1752" s="1"/>
  <c r="K1753" s="1"/>
  <c r="K1754" s="1"/>
  <c r="K1755" s="1"/>
  <c r="K1756" s="1"/>
  <c r="K1757" s="1"/>
  <c r="K1758" s="1"/>
  <c r="K1759" s="1"/>
  <c r="K1760" s="1"/>
  <c r="K1761" s="1"/>
  <c r="K1762" s="1"/>
  <c r="K1763" s="1"/>
  <c r="K1764" s="1"/>
  <c r="K1765" s="1"/>
  <c r="K1766" s="1"/>
  <c r="K1767" s="1"/>
  <c r="K1768" s="1"/>
  <c r="K1769" s="1"/>
  <c r="K1770" s="1"/>
  <c r="K1771" s="1"/>
  <c r="K1772" s="1"/>
  <c r="K1773" s="1"/>
  <c r="K1774" s="1"/>
  <c r="K1775" s="1"/>
  <c r="K1776" s="1"/>
  <c r="K1777" s="1"/>
  <c r="K1778" s="1"/>
  <c r="K1779" s="1"/>
  <c r="K1780" s="1"/>
  <c r="K1781" s="1"/>
  <c r="K1782" s="1"/>
  <c r="K1783" s="1"/>
  <c r="K1784" s="1"/>
  <c r="K1785" s="1"/>
  <c r="K1786" s="1"/>
  <c r="K1787" s="1"/>
  <c r="K1788" s="1"/>
  <c r="K1789" s="1"/>
  <c r="K1790" s="1"/>
  <c r="K1791" s="1"/>
  <c r="K1792" s="1"/>
  <c r="K1793" s="1"/>
  <c r="K1794" s="1"/>
  <c r="K1795" s="1"/>
  <c r="K1796" s="1"/>
  <c r="K1797" s="1"/>
  <c r="K1798" s="1"/>
  <c r="K1799" s="1"/>
  <c r="K1800" s="1"/>
  <c r="K1801" s="1"/>
  <c r="K1802" s="1"/>
  <c r="K1803" s="1"/>
  <c r="K1804" s="1"/>
  <c r="K1805" s="1"/>
  <c r="K1806" s="1"/>
  <c r="K1807" s="1"/>
  <c r="K1808" s="1"/>
  <c r="K1809" s="1"/>
  <c r="K1810" s="1"/>
  <c r="K1811" s="1"/>
  <c r="K1812" s="1"/>
  <c r="K1813" s="1"/>
  <c r="K1814" s="1"/>
  <c r="K1815" s="1"/>
  <c r="K1816" s="1"/>
  <c r="K1817" s="1"/>
  <c r="K1818" s="1"/>
  <c r="K1819" s="1"/>
  <c r="K1820" s="1"/>
  <c r="K1821" s="1"/>
  <c r="K1822" s="1"/>
  <c r="K1823" s="1"/>
  <c r="K1824" s="1"/>
  <c r="K1825" s="1"/>
  <c r="K1826" s="1"/>
  <c r="K1827" s="1"/>
  <c r="K1828" s="1"/>
  <c r="K1829" s="1"/>
  <c r="K1830" s="1"/>
  <c r="K1831" s="1"/>
  <c r="K1832" s="1"/>
  <c r="K1833" s="1"/>
  <c r="K1834" s="1"/>
  <c r="K1835" s="1"/>
  <c r="K1836" s="1"/>
  <c r="K1837" s="1"/>
  <c r="K1838" s="1"/>
  <c r="K1839" s="1"/>
  <c r="K1840" s="1"/>
  <c r="K1841" s="1"/>
  <c r="K1842" s="1"/>
  <c r="K1843" s="1"/>
  <c r="K1844" s="1"/>
  <c r="K1845" s="1"/>
  <c r="K1846" s="1"/>
  <c r="K1847" s="1"/>
  <c r="K1848" s="1"/>
  <c r="K1849" s="1"/>
  <c r="K1850" s="1"/>
  <c r="K1851" s="1"/>
  <c r="K1852" s="1"/>
  <c r="K1853" s="1"/>
  <c r="K1854" s="1"/>
  <c r="K1855" s="1"/>
  <c r="K1856" s="1"/>
  <c r="K1857" s="1"/>
  <c r="K1858" s="1"/>
  <c r="K1859" s="1"/>
  <c r="K1860" s="1"/>
  <c r="K1861" s="1"/>
  <c r="K1862" s="1"/>
  <c r="K1863" s="1"/>
  <c r="K1864" s="1"/>
  <c r="K1865" s="1"/>
  <c r="K1866" s="1"/>
  <c r="K1867" s="1"/>
  <c r="K1868" s="1"/>
  <c r="K1869" s="1"/>
  <c r="K1870" s="1"/>
  <c r="K1871" s="1"/>
  <c r="K1872" s="1"/>
  <c r="K1873" s="1"/>
  <c r="K1874" s="1"/>
  <c r="K1875" s="1"/>
  <c r="K1876" s="1"/>
  <c r="K1877" s="1"/>
  <c r="K1878" s="1"/>
  <c r="K1879" s="1"/>
  <c r="K1880" s="1"/>
  <c r="K1881" s="1"/>
  <c r="K1882" s="1"/>
  <c r="K1883" s="1"/>
  <c r="K1884" s="1"/>
  <c r="K1885" s="1"/>
  <c r="K1886" s="1"/>
  <c r="K1887" s="1"/>
  <c r="K1888" s="1"/>
  <c r="K1889" s="1"/>
  <c r="K1890" s="1"/>
  <c r="K1891" s="1"/>
  <c r="K1892" s="1"/>
  <c r="K1893" s="1"/>
  <c r="K1894" s="1"/>
  <c r="K1895" s="1"/>
  <c r="K1896" s="1"/>
  <c r="K1897" s="1"/>
  <c r="K1898" s="1"/>
  <c r="K1899" s="1"/>
  <c r="K1900" s="1"/>
  <c r="K1901" s="1"/>
  <c r="K1902" s="1"/>
  <c r="K1903" s="1"/>
  <c r="K1904" s="1"/>
  <c r="K1905" s="1"/>
  <c r="K1906" s="1"/>
  <c r="K1907" s="1"/>
  <c r="K1908" s="1"/>
  <c r="K1909" s="1"/>
  <c r="K1910" s="1"/>
  <c r="K1911" s="1"/>
  <c r="K1912" s="1"/>
  <c r="K1913" s="1"/>
  <c r="K1914" s="1"/>
  <c r="K1915" s="1"/>
  <c r="K1916" s="1"/>
  <c r="K1917" s="1"/>
  <c r="K1918" s="1"/>
  <c r="K1919" s="1"/>
  <c r="K1920" s="1"/>
  <c r="K1921" s="1"/>
  <c r="K1922" s="1"/>
  <c r="K1923" s="1"/>
  <c r="K1924" s="1"/>
  <c r="K1925" s="1"/>
  <c r="K1926" s="1"/>
  <c r="K1927" s="1"/>
  <c r="K1928" s="1"/>
  <c r="K1929" s="1"/>
  <c r="K1930" s="1"/>
  <c r="K1931" s="1"/>
  <c r="K1932" s="1"/>
  <c r="K1933" s="1"/>
  <c r="K1934" s="1"/>
  <c r="K1935" s="1"/>
  <c r="K1936" s="1"/>
  <c r="K1937" s="1"/>
  <c r="K1938" s="1"/>
  <c r="K1939" s="1"/>
  <c r="K1940" s="1"/>
  <c r="K1941" s="1"/>
  <c r="K1942" s="1"/>
  <c r="K1943" s="1"/>
  <c r="K1944" s="1"/>
  <c r="K1945" s="1"/>
  <c r="K1946" s="1"/>
  <c r="K1947" s="1"/>
  <c r="K1948" s="1"/>
  <c r="K1949" s="1"/>
  <c r="K1950" s="1"/>
  <c r="K1951" s="1"/>
  <c r="K1952" s="1"/>
  <c r="K1953" s="1"/>
  <c r="K1954" s="1"/>
  <c r="K1955" s="1"/>
  <c r="K1956" s="1"/>
  <c r="K1957" s="1"/>
  <c r="K1958" s="1"/>
  <c r="K1959" s="1"/>
  <c r="K1960" s="1"/>
  <c r="K1961" s="1"/>
  <c r="K1962" s="1"/>
  <c r="K1963" s="1"/>
  <c r="K1964" s="1"/>
  <c r="K1965" s="1"/>
  <c r="K1966" s="1"/>
  <c r="K1967" s="1"/>
  <c r="K1968" s="1"/>
  <c r="K1969" s="1"/>
  <c r="K1970" s="1"/>
  <c r="K1971" s="1"/>
  <c r="K1972" s="1"/>
  <c r="K1973" s="1"/>
  <c r="K1974" s="1"/>
  <c r="K1975" s="1"/>
  <c r="K1976" s="1"/>
  <c r="K1977" s="1"/>
  <c r="K1978" s="1"/>
  <c r="K1979" s="1"/>
  <c r="K1980" s="1"/>
  <c r="K1981" s="1"/>
  <c r="K1982" s="1"/>
  <c r="K1983" s="1"/>
  <c r="K1984" s="1"/>
  <c r="K1985" s="1"/>
  <c r="K1986" s="1"/>
  <c r="K1987" s="1"/>
  <c r="K1988" s="1"/>
  <c r="K1989" s="1"/>
  <c r="K1990" s="1"/>
  <c r="K1991" s="1"/>
  <c r="K1992" s="1"/>
  <c r="K1993" s="1"/>
  <c r="K1994" s="1"/>
  <c r="K1995" s="1"/>
  <c r="K1996" s="1"/>
  <c r="K1997" s="1"/>
  <c r="K1998" s="1"/>
  <c r="K1999" s="1"/>
  <c r="K2000" s="1"/>
  <c r="K2001" s="1"/>
  <c r="K2002" s="1"/>
  <c r="K2003" s="1"/>
  <c r="K2004" s="1"/>
  <c r="K2005" s="1"/>
  <c r="K2006" s="1"/>
  <c r="K2007" s="1"/>
  <c r="K2008" s="1"/>
  <c r="K2009" s="1"/>
  <c r="K2010" s="1"/>
  <c r="K2011" s="1"/>
  <c r="K2012" s="1"/>
  <c r="K2013" s="1"/>
  <c r="K2014" s="1"/>
  <c r="K2015" s="1"/>
  <c r="K2016" s="1"/>
  <c r="K2017" s="1"/>
  <c r="K2018" s="1"/>
  <c r="K2019" s="1"/>
  <c r="K2020" s="1"/>
  <c r="K2021" s="1"/>
  <c r="K2022" s="1"/>
  <c r="K2023" s="1"/>
  <c r="K2024" s="1"/>
  <c r="K2025" s="1"/>
  <c r="K2026" s="1"/>
  <c r="K2027" s="1"/>
  <c r="K2028" s="1"/>
  <c r="K2029" s="1"/>
  <c r="K2030" s="1"/>
  <c r="K2031" s="1"/>
  <c r="K2032" s="1"/>
  <c r="K2033" s="1"/>
  <c r="K2034" s="1"/>
  <c r="K2035" s="1"/>
  <c r="K2036" s="1"/>
  <c r="K2037" s="1"/>
  <c r="K2038" s="1"/>
  <c r="K2039" s="1"/>
  <c r="K2040" s="1"/>
  <c r="K2041" s="1"/>
  <c r="K2042" s="1"/>
  <c r="K2043" s="1"/>
  <c r="K2044" s="1"/>
  <c r="K2045" s="1"/>
  <c r="K2046" s="1"/>
  <c r="K2047" s="1"/>
  <c r="K2048" s="1"/>
  <c r="K2049" s="1"/>
  <c r="K2050" s="1"/>
  <c r="K2051" s="1"/>
  <c r="K2052" s="1"/>
  <c r="K2053" s="1"/>
  <c r="K2054" s="1"/>
  <c r="K2055" s="1"/>
  <c r="K2056" s="1"/>
  <c r="K2057" s="1"/>
  <c r="K2058" s="1"/>
  <c r="K2059" s="1"/>
  <c r="K2060" s="1"/>
  <c r="K2061" s="1"/>
  <c r="K2062" s="1"/>
  <c r="K2063" s="1"/>
  <c r="K2064" s="1"/>
  <c r="K2065" s="1"/>
  <c r="K2066" s="1"/>
  <c r="K2067" s="1"/>
  <c r="K2068" s="1"/>
  <c r="K2069" s="1"/>
  <c r="K2070" s="1"/>
  <c r="K2071" s="1"/>
  <c r="K2072" s="1"/>
  <c r="K2073" s="1"/>
  <c r="K2074" s="1"/>
  <c r="K2075" s="1"/>
  <c r="K2076" s="1"/>
  <c r="K2077" s="1"/>
  <c r="K2078" s="1"/>
  <c r="K2079" s="1"/>
  <c r="K2080" s="1"/>
  <c r="K2081" s="1"/>
  <c r="K2082" s="1"/>
  <c r="K2083" s="1"/>
  <c r="K2084" s="1"/>
  <c r="K2085" s="1"/>
  <c r="K2086" s="1"/>
  <c r="K2087" s="1"/>
  <c r="K2088" s="1"/>
  <c r="K2089" s="1"/>
  <c r="K2090" s="1"/>
  <c r="K2091" s="1"/>
  <c r="K2092" s="1"/>
  <c r="K2093" s="1"/>
  <c r="K2094" s="1"/>
  <c r="K2095" s="1"/>
  <c r="K2096" s="1"/>
  <c r="K2097" s="1"/>
  <c r="K2098" s="1"/>
  <c r="K2099" s="1"/>
  <c r="K2100" s="1"/>
  <c r="K2101" s="1"/>
  <c r="K2102" s="1"/>
  <c r="K2103" s="1"/>
  <c r="K2104" s="1"/>
  <c r="K2105" s="1"/>
  <c r="K2106" s="1"/>
  <c r="K2107" s="1"/>
  <c r="K2108" s="1"/>
  <c r="K2109" s="1"/>
  <c r="K2110" s="1"/>
  <c r="K2111" s="1"/>
  <c r="K2112" s="1"/>
  <c r="K2113" s="1"/>
  <c r="K2114" s="1"/>
  <c r="K2115" s="1"/>
  <c r="K2116" s="1"/>
  <c r="K2117" s="1"/>
  <c r="K2118" s="1"/>
  <c r="K2119" s="1"/>
  <c r="K2120" s="1"/>
  <c r="K2121" s="1"/>
  <c r="K2122" s="1"/>
  <c r="K2123" s="1"/>
  <c r="K2124" s="1"/>
  <c r="K2125" s="1"/>
  <c r="K2126" s="1"/>
  <c r="K2127" s="1"/>
  <c r="K2128" s="1"/>
  <c r="K2129" s="1"/>
  <c r="K2130" s="1"/>
  <c r="K2131" s="1"/>
  <c r="K2132" s="1"/>
  <c r="K2133" s="1"/>
  <c r="K2134" s="1"/>
  <c r="K2135" s="1"/>
  <c r="K2136" s="1"/>
  <c r="K2137" s="1"/>
  <c r="K2138" s="1"/>
  <c r="K2139" s="1"/>
  <c r="K2140" s="1"/>
  <c r="K2141" s="1"/>
  <c r="K2142" s="1"/>
  <c r="K2143" s="1"/>
  <c r="K2144" s="1"/>
  <c r="K2145" s="1"/>
  <c r="K2146" s="1"/>
  <c r="K2147" s="1"/>
  <c r="K2148" s="1"/>
  <c r="K2149" s="1"/>
  <c r="K2150" s="1"/>
  <c r="K2151" s="1"/>
  <c r="K2152" s="1"/>
  <c r="K2153" s="1"/>
  <c r="K2154" s="1"/>
  <c r="K2155" s="1"/>
  <c r="K2156" s="1"/>
  <c r="K2157" s="1"/>
  <c r="K2158" s="1"/>
  <c r="K2159" s="1"/>
  <c r="K2160" s="1"/>
  <c r="K2161" s="1"/>
  <c r="K2162" s="1"/>
  <c r="K2163" s="1"/>
  <c r="K2164" s="1"/>
  <c r="K2165" s="1"/>
  <c r="K2166" s="1"/>
  <c r="K2167" s="1"/>
  <c r="K2168" s="1"/>
  <c r="K2169" s="1"/>
  <c r="K2170" s="1"/>
  <c r="K2171" s="1"/>
  <c r="K2172" s="1"/>
  <c r="K2173" s="1"/>
  <c r="K2174" s="1"/>
  <c r="K2175" s="1"/>
  <c r="K2176" s="1"/>
  <c r="K2177" s="1"/>
  <c r="K2178" s="1"/>
  <c r="K2179" s="1"/>
  <c r="K2180" s="1"/>
  <c r="K2181" s="1"/>
  <c r="K2182" s="1"/>
  <c r="K2183" s="1"/>
  <c r="K2184" s="1"/>
  <c r="K2185" s="1"/>
  <c r="K2186" s="1"/>
  <c r="K2187" s="1"/>
  <c r="K2188" s="1"/>
  <c r="K2189" s="1"/>
  <c r="K2190" s="1"/>
  <c r="K2191" s="1"/>
  <c r="K2192" s="1"/>
  <c r="K2193" s="1"/>
  <c r="K2194" s="1"/>
  <c r="K2195" s="1"/>
  <c r="K2196" s="1"/>
  <c r="K2197" s="1"/>
  <c r="K2198" s="1"/>
  <c r="K2199" s="1"/>
  <c r="K2200" s="1"/>
  <c r="K2201" s="1"/>
  <c r="K2202" s="1"/>
  <c r="K2203" s="1"/>
  <c r="K2204" s="1"/>
  <c r="K2205" s="1"/>
  <c r="K2206" s="1"/>
  <c r="K2207" s="1"/>
  <c r="K2208" s="1"/>
  <c r="K2209" s="1"/>
  <c r="K2210" s="1"/>
  <c r="K2211" s="1"/>
  <c r="K2212" s="1"/>
  <c r="K2213" s="1"/>
  <c r="K2214" s="1"/>
  <c r="K2215" s="1"/>
  <c r="K2216" s="1"/>
  <c r="K2217" s="1"/>
  <c r="K2218" s="1"/>
  <c r="K2219" s="1"/>
  <c r="K2220" s="1"/>
  <c r="K2221" s="1"/>
  <c r="K2222" s="1"/>
  <c r="K2223" s="1"/>
  <c r="K2224" s="1"/>
  <c r="K2225" s="1"/>
  <c r="K2226" s="1"/>
  <c r="K2227" s="1"/>
  <c r="K2228" s="1"/>
  <c r="K2229" s="1"/>
  <c r="K2230" s="1"/>
  <c r="K2231" s="1"/>
  <c r="K2232" s="1"/>
  <c r="K2233" s="1"/>
  <c r="K2234" s="1"/>
  <c r="K2235" s="1"/>
  <c r="K2236" s="1"/>
  <c r="K2237" s="1"/>
  <c r="K2238" s="1"/>
  <c r="K2239" s="1"/>
  <c r="K2240" s="1"/>
  <c r="K2241" s="1"/>
  <c r="K2242" s="1"/>
  <c r="K2243" s="1"/>
  <c r="K2244" s="1"/>
  <c r="K2245" s="1"/>
  <c r="K2246" s="1"/>
  <c r="K2247" s="1"/>
  <c r="K2248" s="1"/>
  <c r="K2249" s="1"/>
  <c r="K2250" s="1"/>
  <c r="K2251" s="1"/>
  <c r="K2252" s="1"/>
  <c r="K2253" s="1"/>
  <c r="K2254" s="1"/>
  <c r="K2255" s="1"/>
  <c r="K2256" s="1"/>
  <c r="K2257" s="1"/>
  <c r="K2258" s="1"/>
  <c r="K2259" s="1"/>
  <c r="K2260" s="1"/>
  <c r="K2261" s="1"/>
  <c r="K2262" s="1"/>
  <c r="K2263" s="1"/>
  <c r="K2264" s="1"/>
  <c r="K2265" s="1"/>
  <c r="K2266" s="1"/>
  <c r="K2267" s="1"/>
  <c r="K2268" s="1"/>
  <c r="K2269" s="1"/>
  <c r="K2270" s="1"/>
  <c r="K2271" s="1"/>
  <c r="K2272" s="1"/>
  <c r="K2273" s="1"/>
  <c r="K2274" s="1"/>
  <c r="K2275" s="1"/>
  <c r="K2276" s="1"/>
  <c r="K2277" s="1"/>
  <c r="K2278" s="1"/>
  <c r="K2279" s="1"/>
  <c r="K2280" s="1"/>
  <c r="K2281" s="1"/>
  <c r="K2282" s="1"/>
  <c r="K2283" s="1"/>
  <c r="K2284" s="1"/>
  <c r="K2285" s="1"/>
  <c r="K2286" s="1"/>
  <c r="K2287" s="1"/>
  <c r="K2288" s="1"/>
  <c r="K2289" s="1"/>
  <c r="K2290" s="1"/>
  <c r="K2291" s="1"/>
  <c r="K2292" s="1"/>
  <c r="K2293" s="1"/>
  <c r="K2294" s="1"/>
  <c r="K2295" s="1"/>
  <c r="K2296" s="1"/>
  <c r="K2297" s="1"/>
  <c r="K2298" s="1"/>
  <c r="K2299" s="1"/>
  <c r="K2300" s="1"/>
  <c r="K2301" s="1"/>
  <c r="K2302" s="1"/>
  <c r="K2303" s="1"/>
  <c r="K2304" s="1"/>
  <c r="K2305" s="1"/>
  <c r="K2306" s="1"/>
  <c r="K2307" s="1"/>
  <c r="K2308" s="1"/>
  <c r="K2309" s="1"/>
  <c r="K2310" s="1"/>
  <c r="K2311" s="1"/>
  <c r="K2312" s="1"/>
  <c r="K2313" s="1"/>
  <c r="K2314" s="1"/>
  <c r="K2315" s="1"/>
  <c r="K2316" s="1"/>
  <c r="K2317" s="1"/>
  <c r="K2318" s="1"/>
  <c r="K2319" s="1"/>
  <c r="K2320" s="1"/>
  <c r="K2321" s="1"/>
  <c r="K2322" s="1"/>
  <c r="K2323" s="1"/>
  <c r="K2324" s="1"/>
  <c r="K2325" s="1"/>
  <c r="K2326" s="1"/>
  <c r="K2327" s="1"/>
  <c r="K2328" s="1"/>
  <c r="K2329" s="1"/>
  <c r="K2330" s="1"/>
  <c r="K2331" s="1"/>
  <c r="K2332" s="1"/>
  <c r="K2333" s="1"/>
  <c r="K2334" s="1"/>
  <c r="K2335" s="1"/>
  <c r="K2336" s="1"/>
  <c r="K2337" s="1"/>
  <c r="K2338" s="1"/>
  <c r="K2339" s="1"/>
  <c r="K2340" s="1"/>
  <c r="K2341" s="1"/>
  <c r="K2342" s="1"/>
  <c r="K2343" s="1"/>
  <c r="K2344" s="1"/>
  <c r="K2345" s="1"/>
  <c r="K2346" s="1"/>
  <c r="K2347" s="1"/>
  <c r="K2348" s="1"/>
  <c r="K2349" s="1"/>
  <c r="K2350" s="1"/>
  <c r="K2351" s="1"/>
  <c r="K2352" s="1"/>
  <c r="K2353" s="1"/>
  <c r="K2354" s="1"/>
  <c r="K2355" s="1"/>
  <c r="K2356" s="1"/>
  <c r="K2357" s="1"/>
  <c r="K2358" s="1"/>
  <c r="K2359" s="1"/>
  <c r="K2360" s="1"/>
  <c r="K2361" s="1"/>
  <c r="K2362" s="1"/>
  <c r="K2363" s="1"/>
  <c r="K2364" s="1"/>
  <c r="K2365" s="1"/>
  <c r="K2366" s="1"/>
  <c r="K2367" s="1"/>
  <c r="K2368" s="1"/>
  <c r="K2369" s="1"/>
  <c r="K2370" s="1"/>
  <c r="K2371" s="1"/>
  <c r="K2372" s="1"/>
  <c r="K2373" s="1"/>
  <c r="K2374" s="1"/>
  <c r="K2375" s="1"/>
  <c r="K2376" s="1"/>
  <c r="K2377" s="1"/>
  <c r="K2378" s="1"/>
  <c r="K2379" s="1"/>
  <c r="K2380" s="1"/>
  <c r="K2381" s="1"/>
  <c r="K2382" s="1"/>
  <c r="K2383" s="1"/>
  <c r="K2384" s="1"/>
  <c r="K2385" s="1"/>
  <c r="K2386" s="1"/>
  <c r="K2387" s="1"/>
  <c r="K2388" s="1"/>
  <c r="K2389" s="1"/>
  <c r="K2390" s="1"/>
  <c r="K2391" s="1"/>
  <c r="K2392" s="1"/>
  <c r="K2393" s="1"/>
  <c r="K2394" s="1"/>
  <c r="K2395" s="1"/>
  <c r="K2396" s="1"/>
  <c r="K2397" s="1"/>
  <c r="K2398" s="1"/>
  <c r="K2399" s="1"/>
  <c r="K2400" s="1"/>
  <c r="K2401" s="1"/>
  <c r="K2402" s="1"/>
  <c r="K2403" s="1"/>
  <c r="K2404" s="1"/>
  <c r="K2405" s="1"/>
  <c r="K2406" s="1"/>
  <c r="K2407" s="1"/>
  <c r="K2408" s="1"/>
  <c r="K2409" s="1"/>
  <c r="K2410" s="1"/>
  <c r="K2411" s="1"/>
  <c r="K2412" s="1"/>
  <c r="K2413" s="1"/>
  <c r="K2414" s="1"/>
  <c r="K2415" s="1"/>
  <c r="K2416" s="1"/>
  <c r="K2417" s="1"/>
  <c r="K2418" s="1"/>
  <c r="K2419" s="1"/>
  <c r="K2420" s="1"/>
  <c r="K2421" s="1"/>
  <c r="K2422" s="1"/>
  <c r="K2423" s="1"/>
  <c r="K2424" s="1"/>
  <c r="K2425" s="1"/>
  <c r="K2426" s="1"/>
  <c r="K2427" s="1"/>
  <c r="K2428" s="1"/>
  <c r="K2429" s="1"/>
  <c r="K2430" s="1"/>
  <c r="K2431" s="1"/>
  <c r="K2432" s="1"/>
  <c r="K2433" s="1"/>
  <c r="K2434" s="1"/>
  <c r="K2435" s="1"/>
  <c r="K2436" s="1"/>
  <c r="K2437" s="1"/>
  <c r="K2438" s="1"/>
  <c r="K2439" s="1"/>
  <c r="K2440" s="1"/>
  <c r="K2441" s="1"/>
  <c r="K2442" s="1"/>
  <c r="K2443" s="1"/>
  <c r="K2444" s="1"/>
  <c r="K2445" s="1"/>
  <c r="K2446" s="1"/>
  <c r="K2447" s="1"/>
  <c r="K2448" s="1"/>
  <c r="K2449" s="1"/>
  <c r="K2450" s="1"/>
  <c r="K2451" s="1"/>
  <c r="K2452" s="1"/>
  <c r="K2453" s="1"/>
  <c r="K2454" s="1"/>
  <c r="K2455" s="1"/>
  <c r="K2456" s="1"/>
  <c r="K2457" s="1"/>
  <c r="K2458" s="1"/>
  <c r="K2459" s="1"/>
  <c r="K2460" s="1"/>
  <c r="K2461" s="1"/>
  <c r="K2462" s="1"/>
  <c r="K2463" s="1"/>
  <c r="K2464" s="1"/>
  <c r="K2465" s="1"/>
  <c r="K2466" s="1"/>
  <c r="K2467" s="1"/>
  <c r="K2468" s="1"/>
  <c r="K2469" s="1"/>
  <c r="K2470" s="1"/>
  <c r="K2471" s="1"/>
  <c r="K2472" s="1"/>
  <c r="K2473" s="1"/>
  <c r="K2474" s="1"/>
  <c r="K2475" s="1"/>
  <c r="K2476" s="1"/>
  <c r="K2477" s="1"/>
  <c r="K2478" s="1"/>
  <c r="K2479" s="1"/>
  <c r="K2480" s="1"/>
  <c r="K2481" s="1"/>
  <c r="K2482" s="1"/>
  <c r="K2483" s="1"/>
  <c r="K2484" s="1"/>
  <c r="K2485" s="1"/>
  <c r="K2486" s="1"/>
  <c r="K2487" s="1"/>
  <c r="K2488" s="1"/>
  <c r="K2489" s="1"/>
  <c r="K2490" s="1"/>
  <c r="K2491" s="1"/>
  <c r="K2492" s="1"/>
  <c r="K2493" s="1"/>
  <c r="K2494" s="1"/>
  <c r="K2495" s="1"/>
  <c r="K2496" s="1"/>
  <c r="K2497" s="1"/>
  <c r="K2498" s="1"/>
  <c r="K2499" s="1"/>
  <c r="K2500" s="1"/>
  <c r="K2501" s="1"/>
  <c r="K2502" s="1"/>
  <c r="K2503" s="1"/>
  <c r="K2504" s="1"/>
  <c r="K2505" s="1"/>
  <c r="K2506" s="1"/>
  <c r="K2507" s="1"/>
  <c r="K2508" s="1"/>
  <c r="K2509" s="1"/>
  <c r="K2510" s="1"/>
  <c r="K2511" s="1"/>
  <c r="K2512" s="1"/>
  <c r="K2513" s="1"/>
  <c r="K2514" s="1"/>
  <c r="K2515" s="1"/>
  <c r="K2516" s="1"/>
  <c r="K2517" s="1"/>
  <c r="K2518" s="1"/>
  <c r="K2519" s="1"/>
  <c r="K2520" s="1"/>
  <c r="K2521" s="1"/>
  <c r="K2522" s="1"/>
  <c r="K2523" s="1"/>
  <c r="K2524" s="1"/>
  <c r="K2525" s="1"/>
  <c r="K2526" s="1"/>
  <c r="K2527" s="1"/>
  <c r="K2528" s="1"/>
  <c r="K2529" s="1"/>
  <c r="K2530" s="1"/>
  <c r="K2531" s="1"/>
  <c r="K2532" s="1"/>
  <c r="K2533" s="1"/>
  <c r="K2534" s="1"/>
  <c r="K2535" s="1"/>
  <c r="K2536" s="1"/>
  <c r="K2537" s="1"/>
  <c r="K2538" s="1"/>
  <c r="K2539" s="1"/>
  <c r="K2540" s="1"/>
  <c r="K2541" s="1"/>
  <c r="K2542" s="1"/>
  <c r="K2543" s="1"/>
  <c r="K2544" s="1"/>
  <c r="K2545" s="1"/>
  <c r="K2546" s="1"/>
  <c r="K2547" s="1"/>
  <c r="K2548" s="1"/>
  <c r="K2549" s="1"/>
  <c r="K2550" s="1"/>
  <c r="K2551" s="1"/>
  <c r="K2552" s="1"/>
  <c r="K2553" s="1"/>
  <c r="K2554" s="1"/>
  <c r="K2555" s="1"/>
  <c r="K2556" s="1"/>
  <c r="K2557" s="1"/>
  <c r="K2558" s="1"/>
  <c r="K2559" s="1"/>
  <c r="K2560" s="1"/>
  <c r="K2561" s="1"/>
  <c r="K2562" s="1"/>
  <c r="K2563" s="1"/>
  <c r="K2564" s="1"/>
  <c r="K2565" s="1"/>
  <c r="K2566" s="1"/>
  <c r="K2567" s="1"/>
  <c r="K2568" s="1"/>
  <c r="K2569" s="1"/>
  <c r="K2570" s="1"/>
  <c r="K2571" s="1"/>
  <c r="K2572" s="1"/>
  <c r="K2573" s="1"/>
  <c r="K2574" s="1"/>
  <c r="K2575" s="1"/>
  <c r="K2576" s="1"/>
  <c r="K2577" s="1"/>
  <c r="K2578" s="1"/>
  <c r="K2579" s="1"/>
  <c r="K2580" s="1"/>
  <c r="K2581" s="1"/>
  <c r="K2582" s="1"/>
  <c r="K2583" s="1"/>
  <c r="K2584" s="1"/>
  <c r="K2585" s="1"/>
  <c r="K2586" s="1"/>
  <c r="K2587" s="1"/>
  <c r="K2588" s="1"/>
  <c r="K2589" s="1"/>
  <c r="K2590" s="1"/>
  <c r="K2591" s="1"/>
  <c r="K2592" s="1"/>
  <c r="K2593" s="1"/>
  <c r="K2594" s="1"/>
  <c r="K2595" s="1"/>
  <c r="K2596" s="1"/>
  <c r="K2597" s="1"/>
  <c r="K2598" s="1"/>
  <c r="K2599" s="1"/>
  <c r="M681"/>
  <c r="M682" s="1"/>
  <c r="M683" s="1"/>
  <c r="M684" s="1"/>
  <c r="M685" s="1"/>
  <c r="M686" s="1"/>
  <c r="M116"/>
  <c r="M117" s="1"/>
  <c r="M118" s="1"/>
  <c r="M687"/>
  <c r="M688" s="1"/>
  <c r="M689" s="1"/>
  <c r="M690" s="1"/>
  <c r="M691" s="1"/>
  <c r="M692" s="1"/>
  <c r="M119"/>
  <c r="M693"/>
  <c r="M694" s="1"/>
  <c r="M695" s="1"/>
  <c r="M696" s="1"/>
  <c r="M697" s="1"/>
  <c r="M698" s="1"/>
  <c r="M120"/>
  <c r="M121" s="1"/>
  <c r="M122" s="1"/>
  <c r="M123" s="1"/>
  <c r="M699"/>
  <c r="M700" s="1"/>
  <c r="M701" s="1"/>
  <c r="M702" s="1"/>
  <c r="M703" s="1"/>
  <c r="M704" s="1"/>
  <c r="M124"/>
  <c r="M125" s="1"/>
  <c r="M126" s="1"/>
  <c r="M705"/>
  <c r="M706" s="1"/>
  <c r="M707" s="1"/>
  <c r="M708" s="1"/>
  <c r="M709" s="1"/>
  <c r="M710" s="1"/>
  <c r="M127"/>
  <c r="M711"/>
  <c r="M712" s="1"/>
  <c r="M713" s="1"/>
  <c r="M714" s="1"/>
  <c r="M715" s="1"/>
  <c r="M716" s="1"/>
  <c r="M128"/>
  <c r="M717"/>
  <c r="M718" s="1"/>
  <c r="M719" s="1"/>
  <c r="M720" s="1"/>
  <c r="M721" s="1"/>
  <c r="M722" s="1"/>
  <c r="M129"/>
  <c r="M723"/>
  <c r="M724" s="1"/>
  <c r="M725" s="1"/>
  <c r="M726" s="1"/>
  <c r="M727" s="1"/>
  <c r="M728" s="1"/>
  <c r="M130"/>
  <c r="M131" s="1"/>
  <c r="M132" s="1"/>
  <c r="M729"/>
  <c r="M730" s="1"/>
  <c r="M731" s="1"/>
  <c r="M732" s="1"/>
  <c r="M733" s="1"/>
  <c r="M734" s="1"/>
  <c r="M133"/>
  <c r="M134" s="1"/>
  <c r="M135" s="1"/>
  <c r="M136" s="1"/>
  <c r="M735"/>
  <c r="M736" s="1"/>
  <c r="M737" s="1"/>
  <c r="M738" s="1"/>
  <c r="M739" s="1"/>
  <c r="M740" s="1"/>
  <c r="M137"/>
  <c r="M138" s="1"/>
  <c r="M139" s="1"/>
  <c r="M741"/>
  <c r="M742" s="1"/>
  <c r="M743" s="1"/>
  <c r="M744" s="1"/>
  <c r="M745" s="1"/>
  <c r="M746" s="1"/>
  <c r="M140"/>
  <c r="M747"/>
  <c r="M748" s="1"/>
  <c r="M749" s="1"/>
  <c r="M750" s="1"/>
  <c r="M751" s="1"/>
  <c r="M752" s="1"/>
  <c r="M141"/>
  <c r="M142" s="1"/>
  <c r="M143" s="1"/>
  <c r="M753"/>
  <c r="M754" s="1"/>
  <c r="M755" s="1"/>
  <c r="M756" s="1"/>
  <c r="M757" s="1"/>
  <c r="M758" s="1"/>
  <c r="M144"/>
  <c r="M145" s="1"/>
  <c r="M146" s="1"/>
  <c r="M759"/>
  <c r="M760" s="1"/>
  <c r="M761" s="1"/>
  <c r="M762" s="1"/>
  <c r="M763" s="1"/>
  <c r="M764" s="1"/>
  <c r="M147"/>
  <c r="M148" s="1"/>
  <c r="M149" s="1"/>
  <c r="M765"/>
  <c r="M766" s="1"/>
  <c r="M767" s="1"/>
  <c r="M768" s="1"/>
  <c r="M769" s="1"/>
  <c r="M770" s="1"/>
  <c r="M150"/>
  <c r="M151" s="1"/>
  <c r="M152" s="1"/>
  <c r="M771"/>
  <c r="M772" s="1"/>
  <c r="M773" s="1"/>
  <c r="M774" s="1"/>
  <c r="M775" s="1"/>
  <c r="M776" s="1"/>
  <c r="M153"/>
  <c r="M154" s="1"/>
  <c r="M155" s="1"/>
  <c r="M777"/>
  <c r="M778" s="1"/>
  <c r="M779" s="1"/>
  <c r="M780" s="1"/>
  <c r="M781" s="1"/>
  <c r="M782" s="1"/>
  <c r="M156"/>
  <c r="M157" s="1"/>
  <c r="M158" s="1"/>
  <c r="M783"/>
  <c r="M784" s="1"/>
  <c r="M785" s="1"/>
  <c r="M786" s="1"/>
  <c r="M787" s="1"/>
  <c r="M788" s="1"/>
  <c r="M159"/>
  <c r="M160" s="1"/>
  <c r="M161" s="1"/>
  <c r="M789"/>
  <c r="M790" s="1"/>
  <c r="M791" s="1"/>
  <c r="M792" s="1"/>
  <c r="M793" s="1"/>
  <c r="M794" s="1"/>
  <c r="M162"/>
  <c r="M163" s="1"/>
  <c r="M164" s="1"/>
  <c r="M795"/>
  <c r="M796" s="1"/>
  <c r="M797" s="1"/>
  <c r="M798" s="1"/>
  <c r="M799" s="1"/>
  <c r="M800" s="1"/>
  <c r="M165"/>
  <c r="M166" s="1"/>
  <c r="M167" s="1"/>
  <c r="M801"/>
  <c r="M802" s="1"/>
  <c r="M803" s="1"/>
  <c r="M804" s="1"/>
  <c r="M805" s="1"/>
  <c r="M806" s="1"/>
  <c r="M168"/>
  <c r="M169" s="1"/>
  <c r="M170" s="1"/>
  <c r="M807"/>
  <c r="M808" s="1"/>
  <c r="M809" s="1"/>
  <c r="M810" s="1"/>
  <c r="M811" s="1"/>
  <c r="M812" s="1"/>
  <c r="M171"/>
  <c r="M172" s="1"/>
  <c r="M173" s="1"/>
  <c r="M813"/>
  <c r="M814" s="1"/>
  <c r="M815" s="1"/>
  <c r="M816" s="1"/>
  <c r="M817" s="1"/>
  <c r="M818" s="1"/>
  <c r="M174"/>
  <c r="M175" s="1"/>
  <c r="M176" s="1"/>
  <c r="M819"/>
  <c r="M820" s="1"/>
  <c r="M821" s="1"/>
  <c r="M822" s="1"/>
  <c r="M823" s="1"/>
  <c r="M824" s="1"/>
  <c r="M177"/>
  <c r="M178" s="1"/>
  <c r="M179" s="1"/>
  <c r="M825"/>
  <c r="M826" s="1"/>
  <c r="M827" s="1"/>
  <c r="M828" s="1"/>
  <c r="M829" s="1"/>
  <c r="M830" s="1"/>
  <c r="M180"/>
  <c r="M181" s="1"/>
  <c r="M182" s="1"/>
  <c r="M831"/>
  <c r="M832" s="1"/>
  <c r="M833" s="1"/>
  <c r="M834" s="1"/>
  <c r="M835" s="1"/>
  <c r="M836" s="1"/>
  <c r="M183"/>
  <c r="M184" s="1"/>
  <c r="M185" s="1"/>
  <c r="M837"/>
  <c r="M838" s="1"/>
  <c r="M839" s="1"/>
  <c r="M840" s="1"/>
  <c r="M841" s="1"/>
  <c r="M842" s="1"/>
  <c r="M186"/>
  <c r="M187" s="1"/>
  <c r="M188" s="1"/>
  <c r="M843"/>
  <c r="M844" s="1"/>
  <c r="M845" s="1"/>
  <c r="M846" s="1"/>
  <c r="M847" s="1"/>
  <c r="M848" s="1"/>
  <c r="M189"/>
  <c r="M190" s="1"/>
  <c r="M191" s="1"/>
  <c r="M849"/>
  <c r="M850" s="1"/>
  <c r="M851" s="1"/>
  <c r="M852" s="1"/>
  <c r="M853" s="1"/>
  <c r="M854" s="1"/>
  <c r="M192"/>
  <c r="M193" s="1"/>
  <c r="M194" s="1"/>
  <c r="M855"/>
  <c r="M856" s="1"/>
  <c r="M857" s="1"/>
  <c r="M858" s="1"/>
  <c r="M859" s="1"/>
  <c r="M860" s="1"/>
  <c r="M195"/>
  <c r="M196" s="1"/>
  <c r="M197" s="1"/>
  <c r="M861"/>
  <c r="M862" s="1"/>
  <c r="M863" s="1"/>
  <c r="M864" s="1"/>
  <c r="M865" s="1"/>
  <c r="M866" s="1"/>
  <c r="M198"/>
  <c r="M199" s="1"/>
  <c r="M200" s="1"/>
  <c r="M867"/>
  <c r="M868" s="1"/>
  <c r="M869" s="1"/>
  <c r="M870" s="1"/>
  <c r="M871" s="1"/>
  <c r="M872" s="1"/>
  <c r="M873"/>
  <c r="M874" s="1"/>
  <c r="M875" s="1"/>
  <c r="M876" s="1"/>
  <c r="M877" s="1"/>
  <c r="M878" s="1"/>
  <c r="M879"/>
  <c r="M880" s="1"/>
  <c r="M881" s="1"/>
  <c r="M882" s="1"/>
  <c r="M883" s="1"/>
  <c r="M884" s="1"/>
  <c r="M885"/>
  <c r="M886" s="1"/>
  <c r="M887" s="1"/>
  <c r="M888" s="1"/>
  <c r="M889" s="1"/>
  <c r="M890" s="1"/>
  <c r="M891"/>
  <c r="M892" s="1"/>
  <c r="M893" s="1"/>
  <c r="M894" s="1"/>
  <c r="M895" s="1"/>
  <c r="M896" s="1"/>
  <c r="M897"/>
  <c r="M898" s="1"/>
  <c r="M899" s="1"/>
  <c r="M900" s="1"/>
  <c r="M901" s="1"/>
  <c r="M902" s="1"/>
  <c r="M903"/>
  <c r="M904" s="1"/>
  <c r="M905" s="1"/>
  <c r="M906" s="1"/>
  <c r="M907" s="1"/>
  <c r="M908" s="1"/>
  <c r="M909"/>
  <c r="M910" s="1"/>
  <c r="M911" s="1"/>
  <c r="M912" s="1"/>
  <c r="M913" s="1"/>
  <c r="M914" s="1"/>
  <c r="M915"/>
  <c r="M916" s="1"/>
  <c r="M917" s="1"/>
  <c r="M918" s="1"/>
  <c r="M919" s="1"/>
  <c r="M920" s="1"/>
  <c r="M921"/>
  <c r="M922" s="1"/>
  <c r="M923" s="1"/>
  <c r="M924" s="1"/>
  <c r="M925" s="1"/>
  <c r="M926" s="1"/>
  <c r="M927"/>
  <c r="M928" s="1"/>
  <c r="M929" s="1"/>
  <c r="M930" s="1"/>
  <c r="M931" s="1"/>
  <c r="M932" s="1"/>
  <c r="M933"/>
  <c r="M934" s="1"/>
  <c r="M935" s="1"/>
  <c r="M936" s="1"/>
  <c r="M937" s="1"/>
  <c r="M938" s="1"/>
  <c r="M939"/>
  <c r="M940" s="1"/>
  <c r="M941" s="1"/>
  <c r="M942" s="1"/>
  <c r="M943" s="1"/>
  <c r="M944" s="1"/>
  <c r="M945"/>
  <c r="M946" s="1"/>
  <c r="M947" s="1"/>
  <c r="M948" s="1"/>
  <c r="M949" s="1"/>
  <c r="M950" s="1"/>
  <c r="M951"/>
  <c r="M952" s="1"/>
  <c r="M953" s="1"/>
  <c r="M954" s="1"/>
  <c r="M955" s="1"/>
  <c r="M956" s="1"/>
  <c r="M957"/>
  <c r="M958" s="1"/>
  <c r="M959" s="1"/>
  <c r="M960" s="1"/>
  <c r="M961" s="1"/>
  <c r="M962" s="1"/>
  <c r="M963"/>
  <c r="M964" s="1"/>
  <c r="M965" s="1"/>
  <c r="M966" s="1"/>
  <c r="M967" s="1"/>
  <c r="M968" s="1"/>
  <c r="M969"/>
  <c r="M970" s="1"/>
  <c r="M971" s="1"/>
  <c r="M972" s="1"/>
  <c r="M973" s="1"/>
  <c r="M974" s="1"/>
  <c r="M975"/>
  <c r="M976" s="1"/>
  <c r="M977" s="1"/>
  <c r="M978" s="1"/>
  <c r="M979" s="1"/>
  <c r="M980" s="1"/>
  <c r="M981"/>
  <c r="M982" s="1"/>
  <c r="M983" s="1"/>
  <c r="M984" s="1"/>
  <c r="M985" s="1"/>
  <c r="M986" s="1"/>
  <c r="M987"/>
  <c r="M988" s="1"/>
  <c r="M989" s="1"/>
  <c r="M990" s="1"/>
  <c r="M991" s="1"/>
  <c r="M992" s="1"/>
  <c r="M993"/>
  <c r="M994" s="1"/>
  <c r="M995" s="1"/>
  <c r="M996" s="1"/>
  <c r="M997" s="1"/>
  <c r="M998" s="1"/>
  <c r="M999"/>
  <c r="M1000" s="1"/>
  <c r="M1001" s="1"/>
  <c r="M1002" s="1"/>
  <c r="M1003" s="1"/>
  <c r="M1004" s="1"/>
  <c r="M1005"/>
  <c r="M1006" s="1"/>
  <c r="M1007" s="1"/>
  <c r="M1008" s="1"/>
  <c r="M1009" s="1"/>
  <c r="M1010" s="1"/>
  <c r="M1011"/>
  <c r="M1012" s="1"/>
  <c r="M1013" s="1"/>
  <c r="M1014" s="1"/>
  <c r="M1015" s="1"/>
  <c r="M1016" s="1"/>
  <c r="M1017"/>
  <c r="M1018" s="1"/>
  <c r="M1019" s="1"/>
  <c r="M1020" s="1"/>
  <c r="M1021" s="1"/>
  <c r="M1022" s="1"/>
  <c r="M1023"/>
  <c r="M1024" s="1"/>
  <c r="M1025" s="1"/>
  <c r="M1026" s="1"/>
  <c r="M1027" s="1"/>
  <c r="M1028" s="1"/>
  <c r="M1029"/>
  <c r="M1030" s="1"/>
  <c r="M1031" s="1"/>
  <c r="M1032" s="1"/>
  <c r="M1033" s="1"/>
  <c r="M1034" s="1"/>
  <c r="M1035"/>
  <c r="M1036" s="1"/>
  <c r="M1037" s="1"/>
  <c r="M1038" s="1"/>
  <c r="M1039" s="1"/>
  <c r="M1040" s="1"/>
  <c r="M1041"/>
  <c r="M1042" s="1"/>
  <c r="M1043" s="1"/>
  <c r="M1044" s="1"/>
  <c r="M1045" s="1"/>
  <c r="M1046" s="1"/>
  <c r="M1047"/>
  <c r="M1048" s="1"/>
  <c r="M1049" s="1"/>
  <c r="M1050" s="1"/>
  <c r="M1051" s="1"/>
  <c r="M1052" s="1"/>
  <c r="M1053"/>
  <c r="M1054" s="1"/>
  <c r="M1055" s="1"/>
  <c r="M1056" s="1"/>
  <c r="M1057" s="1"/>
  <c r="M1058" s="1"/>
  <c r="M1059"/>
  <c r="M1060" s="1"/>
  <c r="M1061" s="1"/>
  <c r="M1062" s="1"/>
  <c r="M1063" s="1"/>
  <c r="M1064" s="1"/>
  <c r="M1065"/>
  <c r="M1066" s="1"/>
  <c r="M1067" s="1"/>
  <c r="M1068" s="1"/>
  <c r="M1069" s="1"/>
  <c r="M1070" s="1"/>
  <c r="M1071"/>
  <c r="M1072" s="1"/>
  <c r="M1073" s="1"/>
  <c r="M1074" s="1"/>
  <c r="M1075" s="1"/>
  <c r="M1076" s="1"/>
  <c r="M1077"/>
  <c r="M1078" s="1"/>
  <c r="M1079" s="1"/>
  <c r="M1080" s="1"/>
  <c r="M1081" s="1"/>
  <c r="M1082" s="1"/>
  <c r="M1083"/>
  <c r="M1084" s="1"/>
  <c r="M1085" s="1"/>
  <c r="M1086" s="1"/>
  <c r="M1087" s="1"/>
  <c r="M1088" s="1"/>
  <c r="M1089"/>
  <c r="M1090" s="1"/>
  <c r="M1091" s="1"/>
  <c r="M1092" s="1"/>
  <c r="M1093" s="1"/>
  <c r="M1094" s="1"/>
  <c r="M1095"/>
  <c r="M1096" s="1"/>
  <c r="M1097" s="1"/>
  <c r="M1098" s="1"/>
  <c r="M1099" s="1"/>
  <c r="M1100" s="1"/>
  <c r="M1101"/>
  <c r="M1102" s="1"/>
  <c r="M1103" s="1"/>
  <c r="M1104" s="1"/>
  <c r="M1105" s="1"/>
  <c r="M1106" s="1"/>
  <c r="M1107"/>
  <c r="M1108" s="1"/>
  <c r="M1109" s="1"/>
  <c r="M1110" s="1"/>
  <c r="M1111" s="1"/>
  <c r="M1112" s="1"/>
  <c r="M1113"/>
  <c r="M1114" s="1"/>
  <c r="M1115" s="1"/>
  <c r="M1116" s="1"/>
  <c r="M1117" s="1"/>
  <c r="M1118" s="1"/>
  <c r="M1119"/>
  <c r="M1120" s="1"/>
  <c r="M1121" s="1"/>
  <c r="M1122" s="1"/>
  <c r="M1123" s="1"/>
  <c r="M1124" s="1"/>
  <c r="M1125"/>
  <c r="M1126" s="1"/>
  <c r="M1127" s="1"/>
  <c r="M1128" s="1"/>
  <c r="M1129" s="1"/>
  <c r="M1130" s="1"/>
  <c r="M1131"/>
  <c r="M1132" s="1"/>
  <c r="M1133" s="1"/>
  <c r="M1134" s="1"/>
  <c r="M1135" s="1"/>
  <c r="M1136" s="1"/>
  <c r="M1137"/>
  <c r="M1138" s="1"/>
  <c r="M1139" s="1"/>
  <c r="M1140" s="1"/>
  <c r="M1141" s="1"/>
  <c r="M1142" s="1"/>
  <c r="M1143"/>
  <c r="M1144" s="1"/>
  <c r="M1145" s="1"/>
  <c r="M1146" s="1"/>
  <c r="M1147" s="1"/>
  <c r="M1148" s="1"/>
  <c r="M1149"/>
  <c r="M1150" s="1"/>
  <c r="M1151" s="1"/>
  <c r="M1152" s="1"/>
  <c r="M1153" s="1"/>
  <c r="M1154" s="1"/>
  <c r="M1155"/>
  <c r="M1156" s="1"/>
  <c r="M1157" s="1"/>
  <c r="M1158" s="1"/>
  <c r="M1159" s="1"/>
  <c r="M1160" s="1"/>
  <c r="M1161"/>
  <c r="M1162" s="1"/>
  <c r="M1163" s="1"/>
  <c r="M1164" s="1"/>
  <c r="M1165" s="1"/>
  <c r="M1166" s="1"/>
  <c r="M1167"/>
  <c r="M1168" s="1"/>
  <c r="M1169" s="1"/>
  <c r="M1170" s="1"/>
  <c r="M1171" s="1"/>
  <c r="M1172" s="1"/>
  <c r="M1173"/>
  <c r="M1174" s="1"/>
  <c r="M1175" s="1"/>
  <c r="M1176" s="1"/>
  <c r="M1177" s="1"/>
  <c r="M1178" s="1"/>
  <c r="M1179"/>
  <c r="M1180" s="1"/>
  <c r="M1181" s="1"/>
  <c r="M1182" s="1"/>
  <c r="M1183" s="1"/>
  <c r="M1184" s="1"/>
  <c r="M1185"/>
  <c r="M1186" s="1"/>
  <c r="M1187" s="1"/>
  <c r="M1188" s="1"/>
  <c r="M1189" s="1"/>
  <c r="M1190" s="1"/>
  <c r="M1191"/>
  <c r="M1192" s="1"/>
  <c r="M1193" s="1"/>
  <c r="M1194" s="1"/>
  <c r="M1195" s="1"/>
  <c r="M1196" s="1"/>
  <c r="M1197"/>
  <c r="M1198" s="1"/>
  <c r="M1199" s="1"/>
  <c r="M1200" s="1"/>
  <c r="M1201" s="1"/>
  <c r="M1202" s="1"/>
  <c r="M1203"/>
  <c r="M1204" s="1"/>
  <c r="M1205" s="1"/>
  <c r="M1206" s="1"/>
  <c r="M1207" s="1"/>
  <c r="M1208" s="1"/>
  <c r="M1209"/>
  <c r="M1210" s="1"/>
  <c r="M1211" s="1"/>
  <c r="M1212" s="1"/>
  <c r="M1213" s="1"/>
  <c r="M1214" s="1"/>
  <c r="M1215"/>
  <c r="M1216" s="1"/>
  <c r="M1217" s="1"/>
  <c r="M1218" s="1"/>
  <c r="M1219" s="1"/>
  <c r="M1220" s="1"/>
  <c r="M1221"/>
  <c r="M1222" s="1"/>
  <c r="M1223" s="1"/>
  <c r="M1224" s="1"/>
  <c r="M1225" s="1"/>
  <c r="M1226" s="1"/>
  <c r="M1227"/>
  <c r="M1228" s="1"/>
  <c r="M1229" s="1"/>
  <c r="M1230" s="1"/>
  <c r="M1231" s="1"/>
  <c r="M1232" s="1"/>
  <c r="M1233"/>
  <c r="M1234" s="1"/>
  <c r="M1235" s="1"/>
  <c r="M1236" s="1"/>
  <c r="M1237" s="1"/>
  <c r="M1238" s="1"/>
  <c r="M1239"/>
  <c r="M1240" s="1"/>
  <c r="M1241" s="1"/>
  <c r="M1242" s="1"/>
  <c r="M1243" s="1"/>
  <c r="M1244" s="1"/>
  <c r="M1245"/>
  <c r="M1246" s="1"/>
  <c r="M1247" s="1"/>
  <c r="M1248" s="1"/>
  <c r="M1249" s="1"/>
  <c r="M1250" s="1"/>
  <c r="M1251"/>
  <c r="M1252" s="1"/>
  <c r="M1253" s="1"/>
  <c r="M1254" s="1"/>
  <c r="M1255" s="1"/>
  <c r="M1256" s="1"/>
  <c r="M1257"/>
  <c r="M1258" s="1"/>
  <c r="M1259" s="1"/>
  <c r="M1260" s="1"/>
  <c r="M1261" s="1"/>
  <c r="M1262" s="1"/>
  <c r="M1263"/>
  <c r="M1264" s="1"/>
  <c r="M1265" s="1"/>
  <c r="M1266" s="1"/>
  <c r="M1267" s="1"/>
  <c r="M1268" s="1"/>
  <c r="M1269"/>
  <c r="M1270" s="1"/>
  <c r="M1271" s="1"/>
  <c r="M1272" s="1"/>
  <c r="M1273" s="1"/>
  <c r="M1274" s="1"/>
  <c r="M1275"/>
  <c r="M1276" s="1"/>
  <c r="M1277" s="1"/>
  <c r="M1278" s="1"/>
  <c r="M1279" s="1"/>
  <c r="M1280" s="1"/>
  <c r="M1281"/>
  <c r="M1282" s="1"/>
  <c r="M1283" s="1"/>
  <c r="M1284" s="1"/>
  <c r="M1285" s="1"/>
  <c r="M1286" s="1"/>
  <c r="M1287"/>
  <c r="M1288" s="1"/>
  <c r="M1289" s="1"/>
  <c r="M1290" s="1"/>
  <c r="M1291" s="1"/>
  <c r="M1292" s="1"/>
  <c r="M1293"/>
  <c r="M1294" s="1"/>
  <c r="M1295" s="1"/>
  <c r="M1296" s="1"/>
  <c r="M1297" s="1"/>
  <c r="M1298" s="1"/>
  <c r="M1299"/>
  <c r="M1300" s="1"/>
  <c r="M1301" s="1"/>
  <c r="M1302" s="1"/>
  <c r="M1303" s="1"/>
  <c r="M1304" s="1"/>
  <c r="M1305"/>
  <c r="M1306" s="1"/>
  <c r="M1307" s="1"/>
  <c r="M1308" s="1"/>
  <c r="M1309" s="1"/>
  <c r="M1310" s="1"/>
  <c r="M1311"/>
  <c r="M1312" s="1"/>
  <c r="M1313" s="1"/>
  <c r="M1314" s="1"/>
  <c r="M1315" s="1"/>
  <c r="M1316" s="1"/>
  <c r="M1317"/>
  <c r="M1318" s="1"/>
  <c r="M1319" s="1"/>
  <c r="M1320" s="1"/>
  <c r="M1321" s="1"/>
  <c r="M1322" s="1"/>
  <c r="M1323"/>
  <c r="M1324" s="1"/>
  <c r="M1325" s="1"/>
  <c r="M1326" s="1"/>
  <c r="M1327" s="1"/>
  <c r="M1328" s="1"/>
  <c r="M1329"/>
  <c r="M1330" s="1"/>
  <c r="M1331" s="1"/>
  <c r="M1332" s="1"/>
  <c r="M1333" s="1"/>
  <c r="M1334" s="1"/>
  <c r="M1335"/>
  <c r="M1336" s="1"/>
  <c r="M1337" s="1"/>
  <c r="M1338" s="1"/>
  <c r="M1339" s="1"/>
  <c r="M1340" s="1"/>
  <c r="M1341"/>
  <c r="M1342" s="1"/>
  <c r="M1343" s="1"/>
  <c r="M1344" s="1"/>
  <c r="M1345" s="1"/>
  <c r="M1346" s="1"/>
  <c r="M1347"/>
  <c r="M1348" s="1"/>
  <c r="M1349" s="1"/>
  <c r="M1350" s="1"/>
  <c r="M1351" s="1"/>
  <c r="M1352" s="1"/>
  <c r="M1353"/>
  <c r="M1354" s="1"/>
  <c r="M1355" s="1"/>
  <c r="M1356" s="1"/>
  <c r="M1357" s="1"/>
  <c r="M1358" s="1"/>
  <c r="M1359"/>
  <c r="M1360" s="1"/>
  <c r="M1361" s="1"/>
  <c r="M1362" s="1"/>
  <c r="M1363" s="1"/>
  <c r="M1364" s="1"/>
  <c r="M1365"/>
  <c r="M1366" s="1"/>
  <c r="M1367" s="1"/>
  <c r="M1368" s="1"/>
  <c r="M1369" s="1"/>
  <c r="M1370" s="1"/>
  <c r="M1371"/>
  <c r="M1372" s="1"/>
  <c r="M1373" s="1"/>
  <c r="M1374" s="1"/>
  <c r="M1375" s="1"/>
  <c r="M1376" s="1"/>
  <c r="M1377"/>
  <c r="M1378" s="1"/>
  <c r="M1379" s="1"/>
  <c r="M1380" s="1"/>
  <c r="M1381" s="1"/>
  <c r="M1382" s="1"/>
  <c r="M1383"/>
  <c r="M1384" s="1"/>
  <c r="M1385" s="1"/>
  <c r="M1386" s="1"/>
  <c r="M1387" s="1"/>
  <c r="M1388" s="1"/>
  <c r="M1389"/>
  <c r="M1390" s="1"/>
  <c r="M1391" s="1"/>
  <c r="M1392" s="1"/>
  <c r="M1393" s="1"/>
  <c r="M1394" s="1"/>
  <c r="M1395"/>
  <c r="M1396" s="1"/>
  <c r="M1397" s="1"/>
  <c r="M1398" s="1"/>
  <c r="M1399" s="1"/>
  <c r="M1400" s="1"/>
  <c r="M1401"/>
  <c r="M1402" s="1"/>
  <c r="M1403" s="1"/>
  <c r="M1404" s="1"/>
  <c r="M1405" s="1"/>
  <c r="M1406" s="1"/>
  <c r="M1407"/>
  <c r="M1408" s="1"/>
  <c r="M1409" s="1"/>
  <c r="M1410" s="1"/>
  <c r="M1411" s="1"/>
  <c r="M1412" s="1"/>
  <c r="M1413"/>
  <c r="M1414" s="1"/>
  <c r="M1415" s="1"/>
  <c r="M1416" s="1"/>
  <c r="M1417" s="1"/>
  <c r="M1418" s="1"/>
  <c r="M1419"/>
  <c r="M1420" s="1"/>
  <c r="M1421" s="1"/>
  <c r="M1422" s="1"/>
  <c r="M1423" s="1"/>
  <c r="M1424" s="1"/>
  <c r="M1425"/>
  <c r="M1426" s="1"/>
  <c r="M1427" s="1"/>
  <c r="M1428" s="1"/>
  <c r="M1429" s="1"/>
  <c r="M1430" s="1"/>
  <c r="M1431"/>
  <c r="M1432" s="1"/>
  <c r="M1433" s="1"/>
  <c r="M1434" s="1"/>
  <c r="M1435" s="1"/>
  <c r="M1436" s="1"/>
  <c r="M1437"/>
  <c r="M1438" s="1"/>
  <c r="M1439" s="1"/>
  <c r="M1440" s="1"/>
  <c r="M1441" s="1"/>
  <c r="M1442" s="1"/>
  <c r="M1443"/>
  <c r="M1444" s="1"/>
  <c r="M1445" s="1"/>
  <c r="M1446" s="1"/>
  <c r="M1447" s="1"/>
  <c r="M1448" s="1"/>
  <c r="M1449"/>
  <c r="M1450" s="1"/>
  <c r="M1451" s="1"/>
  <c r="M1452" s="1"/>
  <c r="M1453" s="1"/>
  <c r="M1454" s="1"/>
  <c r="M1455"/>
  <c r="M1456" s="1"/>
  <c r="M1457" s="1"/>
  <c r="M1458" s="1"/>
  <c r="M1459" s="1"/>
  <c r="M1460" s="1"/>
  <c r="M1461"/>
  <c r="M1462" s="1"/>
  <c r="M1463" s="1"/>
  <c r="M1464" s="1"/>
  <c r="M1465" s="1"/>
  <c r="M1466" s="1"/>
  <c r="M1467"/>
  <c r="M1468" s="1"/>
  <c r="M1469" s="1"/>
  <c r="M1470" s="1"/>
  <c r="M1471" s="1"/>
  <c r="M1472" s="1"/>
  <c r="M1473"/>
  <c r="M1474" s="1"/>
  <c r="M1475" s="1"/>
  <c r="M1476" s="1"/>
  <c r="M1477" s="1"/>
  <c r="M1478" s="1"/>
  <c r="M1479"/>
  <c r="M1480" s="1"/>
  <c r="M1481" s="1"/>
  <c r="M1482" s="1"/>
  <c r="M1483" s="1"/>
  <c r="M1484" s="1"/>
  <c r="M1485"/>
  <c r="M1486" s="1"/>
  <c r="M1487" s="1"/>
  <c r="M1488" s="1"/>
  <c r="M1489" s="1"/>
  <c r="M1490" s="1"/>
  <c r="M1491"/>
  <c r="M1492" s="1"/>
  <c r="M1493" s="1"/>
  <c r="M1494" s="1"/>
  <c r="M1495" s="1"/>
  <c r="M1496" s="1"/>
  <c r="M1497"/>
  <c r="M1498" s="1"/>
  <c r="M1499" s="1"/>
  <c r="M1500" s="1"/>
  <c r="M1501" s="1"/>
  <c r="M1502" s="1"/>
  <c r="M1503"/>
  <c r="M1504" s="1"/>
  <c r="M1505" s="1"/>
  <c r="M1506" s="1"/>
  <c r="M1507" s="1"/>
  <c r="M1508" s="1"/>
  <c r="M1509"/>
  <c r="M1510" s="1"/>
  <c r="M1511" s="1"/>
  <c r="M1512" s="1"/>
  <c r="M1513" s="1"/>
  <c r="M1514" s="1"/>
  <c r="M1515"/>
  <c r="M1516" s="1"/>
  <c r="M1517" s="1"/>
  <c r="M1518" s="1"/>
  <c r="M1519" s="1"/>
  <c r="M1520" s="1"/>
  <c r="M1521"/>
  <c r="M1522" s="1"/>
  <c r="M1523" s="1"/>
  <c r="M1524" s="1"/>
  <c r="M1525" s="1"/>
  <c r="M1526" s="1"/>
  <c r="M1527"/>
  <c r="M1528" s="1"/>
  <c r="M1529" s="1"/>
  <c r="M1530" s="1"/>
  <c r="M1531" s="1"/>
  <c r="M1532" s="1"/>
  <c r="M1533"/>
  <c r="M1534" s="1"/>
  <c r="M1535" s="1"/>
  <c r="M1536" s="1"/>
  <c r="M1537" s="1"/>
  <c r="M1538" s="1"/>
  <c r="M1539"/>
  <c r="M1540" s="1"/>
  <c r="M1541" s="1"/>
  <c r="M1542" s="1"/>
  <c r="M1543" s="1"/>
  <c r="M1544" s="1"/>
  <c r="M1545"/>
  <c r="M1546" s="1"/>
  <c r="M1547" s="1"/>
  <c r="M1548" s="1"/>
  <c r="M1549" s="1"/>
  <c r="M1550" s="1"/>
  <c r="M1551"/>
  <c r="M1552" s="1"/>
  <c r="M1553" s="1"/>
  <c r="M1554" s="1"/>
  <c r="M1555" s="1"/>
  <c r="M1556" s="1"/>
  <c r="M1557"/>
  <c r="M1558" s="1"/>
  <c r="M1559" s="1"/>
  <c r="M1560" s="1"/>
  <c r="M1561" s="1"/>
  <c r="M1562" s="1"/>
  <c r="M1563"/>
  <c r="M1564" s="1"/>
  <c r="M1565" s="1"/>
  <c r="M1566" s="1"/>
  <c r="M1567" s="1"/>
  <c r="M1568" s="1"/>
  <c r="M1569"/>
  <c r="M1570" s="1"/>
  <c r="M1571" s="1"/>
  <c r="M1572" s="1"/>
  <c r="M1573" s="1"/>
  <c r="M1574" s="1"/>
  <c r="M1575"/>
  <c r="M1576" s="1"/>
  <c r="M1577" s="1"/>
  <c r="M1578" s="1"/>
  <c r="M1579" s="1"/>
  <c r="M1580" s="1"/>
  <c r="M1581"/>
  <c r="M1582" s="1"/>
  <c r="M1583" s="1"/>
  <c r="M1584" s="1"/>
  <c r="M1585" s="1"/>
  <c r="M1586" s="1"/>
  <c r="M1587"/>
  <c r="M1588" s="1"/>
  <c r="M1589" s="1"/>
  <c r="M1590" s="1"/>
  <c r="M1591" s="1"/>
  <c r="M1592" s="1"/>
  <c r="M1593"/>
  <c r="M1594" s="1"/>
  <c r="M1595" s="1"/>
  <c r="M1596" s="1"/>
  <c r="M1597" s="1"/>
  <c r="M1598" s="1"/>
  <c r="M1599"/>
  <c r="M1600" s="1"/>
  <c r="M1601" s="1"/>
  <c r="M1602" s="1"/>
  <c r="M1603" s="1"/>
  <c r="M1604" s="1"/>
  <c r="M1605"/>
  <c r="M1606" s="1"/>
  <c r="M1607" s="1"/>
  <c r="M1608" s="1"/>
  <c r="M1609" s="1"/>
  <c r="M1610" s="1"/>
  <c r="M1611"/>
  <c r="M1612" s="1"/>
  <c r="M1613" s="1"/>
  <c r="M1614" s="1"/>
  <c r="M1615" s="1"/>
  <c r="M1616" s="1"/>
  <c r="M1617"/>
  <c r="M1618" s="1"/>
  <c r="M1619" s="1"/>
  <c r="M1620" s="1"/>
  <c r="M1621" s="1"/>
  <c r="M1622" s="1"/>
  <c r="M1623"/>
  <c r="M1624" s="1"/>
  <c r="M1625" s="1"/>
  <c r="M1626" s="1"/>
  <c r="M1627" s="1"/>
  <c r="M1628" s="1"/>
  <c r="M1629"/>
  <c r="M1630" s="1"/>
  <c r="M1631" s="1"/>
  <c r="M1632" s="1"/>
  <c r="M1633" s="1"/>
  <c r="M1634" s="1"/>
  <c r="M1635"/>
  <c r="M1636" s="1"/>
  <c r="M1637" s="1"/>
  <c r="M1638" s="1"/>
  <c r="M1639" s="1"/>
  <c r="M1640" s="1"/>
  <c r="M1641"/>
  <c r="M1642" s="1"/>
  <c r="M1643" s="1"/>
  <c r="M1644" s="1"/>
  <c r="M1645" s="1"/>
  <c r="M1646" s="1"/>
  <c r="M1647"/>
  <c r="M1648" s="1"/>
  <c r="M1649" s="1"/>
  <c r="M1650" s="1"/>
  <c r="M1651" s="1"/>
  <c r="M1652" s="1"/>
  <c r="M1653"/>
  <c r="M1654" s="1"/>
  <c r="M1655" s="1"/>
  <c r="M1656" s="1"/>
  <c r="M1657" s="1"/>
  <c r="M1658" s="1"/>
  <c r="M1659"/>
  <c r="M1660" s="1"/>
  <c r="M1661" s="1"/>
  <c r="M1662" s="1"/>
  <c r="M1663" s="1"/>
  <c r="M1664" s="1"/>
  <c r="M1665"/>
  <c r="M1666" s="1"/>
  <c r="M1667" s="1"/>
  <c r="M1668" s="1"/>
  <c r="M1669" s="1"/>
  <c r="M1670" s="1"/>
  <c r="M1671"/>
  <c r="M1672" s="1"/>
  <c r="M1673" s="1"/>
  <c r="M1674" s="1"/>
  <c r="M1675" s="1"/>
  <c r="M1676" s="1"/>
  <c r="M1677"/>
  <c r="M1678" s="1"/>
  <c r="M1679" s="1"/>
  <c r="M1680" s="1"/>
  <c r="M1681" s="1"/>
  <c r="M1682" s="1"/>
  <c r="M1683"/>
  <c r="M1684" s="1"/>
  <c r="M1685" s="1"/>
  <c r="M1686" s="1"/>
  <c r="M1687" s="1"/>
  <c r="M1688" s="1"/>
  <c r="M1689"/>
  <c r="M1690" s="1"/>
  <c r="M1691" s="1"/>
  <c r="M1692" s="1"/>
  <c r="M1693" s="1"/>
  <c r="M1694" s="1"/>
  <c r="M1695"/>
  <c r="M1696" s="1"/>
  <c r="M1697" s="1"/>
  <c r="M1698" s="1"/>
  <c r="M1699" s="1"/>
  <c r="M1700" s="1"/>
  <c r="M1701"/>
  <c r="M1702" s="1"/>
  <c r="M1703" s="1"/>
  <c r="M1704" s="1"/>
  <c r="M1705" s="1"/>
  <c r="M1706" s="1"/>
  <c r="M1707"/>
  <c r="M1708" s="1"/>
  <c r="M1709" s="1"/>
  <c r="M1710" s="1"/>
  <c r="M1711" s="1"/>
  <c r="M1712" s="1"/>
  <c r="M1713"/>
  <c r="M1714" s="1"/>
  <c r="M1715" s="1"/>
  <c r="M1716" s="1"/>
  <c r="M1717" s="1"/>
  <c r="M1718" s="1"/>
  <c r="M1719"/>
  <c r="M1720" s="1"/>
  <c r="M1721" s="1"/>
  <c r="M1722" s="1"/>
  <c r="M1723" s="1"/>
  <c r="M1724" s="1"/>
  <c r="M1725"/>
  <c r="M1726" s="1"/>
  <c r="M1727" s="1"/>
  <c r="M1728" s="1"/>
  <c r="M1729" s="1"/>
  <c r="M1730" s="1"/>
  <c r="M1731"/>
  <c r="M1732" s="1"/>
  <c r="M1733" s="1"/>
  <c r="M1734" s="1"/>
  <c r="M1735" s="1"/>
  <c r="M1736" s="1"/>
  <c r="M1737"/>
  <c r="M1738" s="1"/>
  <c r="M1739" s="1"/>
  <c r="M1740" s="1"/>
  <c r="M1741" s="1"/>
  <c r="M1742" s="1"/>
  <c r="M1743"/>
  <c r="M1744" s="1"/>
  <c r="M1745" s="1"/>
  <c r="M1746" s="1"/>
  <c r="M1747" s="1"/>
  <c r="M1748" s="1"/>
  <c r="M1749"/>
  <c r="M1750" s="1"/>
  <c r="M1751" s="1"/>
  <c r="M1752" s="1"/>
  <c r="M1753" s="1"/>
  <c r="M1754" s="1"/>
  <c r="M1755"/>
  <c r="M1756" s="1"/>
  <c r="M1757" s="1"/>
  <c r="M1758" s="1"/>
  <c r="M1759" s="1"/>
  <c r="M1760" s="1"/>
  <c r="M1761"/>
  <c r="M1762" s="1"/>
  <c r="M1763" s="1"/>
  <c r="M1764" s="1"/>
  <c r="M1765" s="1"/>
  <c r="M1766" s="1"/>
  <c r="M1767"/>
  <c r="M1768" s="1"/>
  <c r="M1769" s="1"/>
  <c r="M1770" s="1"/>
  <c r="M1771" s="1"/>
  <c r="M1772" s="1"/>
  <c r="M1773"/>
  <c r="M1774" s="1"/>
  <c r="M1775" s="1"/>
  <c r="M1776" s="1"/>
  <c r="M1777" s="1"/>
  <c r="M1778" s="1"/>
  <c r="M1779"/>
  <c r="M1780" s="1"/>
  <c r="M1781" s="1"/>
  <c r="M1782" s="1"/>
  <c r="M1783" s="1"/>
  <c r="M1784" s="1"/>
  <c r="M1785"/>
  <c r="M1786" s="1"/>
  <c r="M1787" s="1"/>
  <c r="M1788" s="1"/>
  <c r="M1789" s="1"/>
  <c r="M1790" s="1"/>
  <c r="M1791"/>
  <c r="M1792" s="1"/>
  <c r="M1793" s="1"/>
  <c r="M1794" s="1"/>
  <c r="M1795" s="1"/>
  <c r="M1796" s="1"/>
  <c r="M1797"/>
  <c r="M1798" s="1"/>
  <c r="M1799" s="1"/>
  <c r="M1800" s="1"/>
  <c r="M1801" s="1"/>
  <c r="M1802" s="1"/>
  <c r="M1803"/>
  <c r="M1804" s="1"/>
  <c r="M1805" s="1"/>
  <c r="M1806" s="1"/>
  <c r="M1807" s="1"/>
  <c r="M1808" s="1"/>
  <c r="M1809"/>
  <c r="M1810" s="1"/>
  <c r="M1811" s="1"/>
  <c r="M1812" s="1"/>
  <c r="M1813" s="1"/>
  <c r="M1814" s="1"/>
  <c r="M1815"/>
  <c r="M1816" s="1"/>
  <c r="M1817" s="1"/>
  <c r="M1818" s="1"/>
  <c r="M1819" s="1"/>
  <c r="M1820" s="1"/>
  <c r="M1821"/>
  <c r="M1822" s="1"/>
  <c r="M1823" s="1"/>
  <c r="M1824" s="1"/>
  <c r="M1825" s="1"/>
  <c r="M1826" s="1"/>
  <c r="M1827"/>
  <c r="M1828" s="1"/>
  <c r="M1829" s="1"/>
  <c r="M1830" s="1"/>
  <c r="M1831" s="1"/>
  <c r="M1832" s="1"/>
  <c r="M1833"/>
  <c r="M1834" s="1"/>
  <c r="M1835" s="1"/>
  <c r="M1836" s="1"/>
  <c r="M1837" s="1"/>
  <c r="M1838" s="1"/>
  <c r="M1839"/>
  <c r="M1840" s="1"/>
  <c r="M1841" s="1"/>
  <c r="M1842" s="1"/>
  <c r="M1843" s="1"/>
  <c r="M1844" s="1"/>
  <c r="M1845"/>
  <c r="M1846" s="1"/>
  <c r="M1847" s="1"/>
  <c r="M1848" s="1"/>
  <c r="M1849" s="1"/>
  <c r="M1850" s="1"/>
  <c r="M1851"/>
  <c r="M1852" s="1"/>
  <c r="M1853" s="1"/>
  <c r="M1854" s="1"/>
  <c r="M1855" s="1"/>
  <c r="M1856" s="1"/>
  <c r="M1857"/>
  <c r="M1858" s="1"/>
  <c r="M1859" s="1"/>
  <c r="M1860" s="1"/>
  <c r="M1861" s="1"/>
  <c r="M1862" s="1"/>
  <c r="M1863"/>
  <c r="M1864" s="1"/>
  <c r="M1865" s="1"/>
  <c r="M1866" s="1"/>
  <c r="M1867" s="1"/>
  <c r="M1868" s="1"/>
  <c r="M1869"/>
  <c r="M1870" s="1"/>
  <c r="M1871" s="1"/>
  <c r="M1872" s="1"/>
  <c r="M1873" s="1"/>
  <c r="M1874" s="1"/>
  <c r="M1875"/>
  <c r="M1876" s="1"/>
  <c r="M1877" s="1"/>
  <c r="M1878" s="1"/>
  <c r="M1879" s="1"/>
  <c r="M1880" s="1"/>
  <c r="M1881"/>
  <c r="M1882" s="1"/>
  <c r="M1883" s="1"/>
  <c r="M1884" s="1"/>
  <c r="M1885" s="1"/>
  <c r="M1886" s="1"/>
  <c r="M1887"/>
  <c r="M1888" s="1"/>
  <c r="M1889" s="1"/>
  <c r="M1890" s="1"/>
  <c r="M1891" s="1"/>
  <c r="M1892" s="1"/>
  <c r="M1893"/>
  <c r="M1894" s="1"/>
  <c r="M1895" s="1"/>
  <c r="M1896" s="1"/>
  <c r="M1897" s="1"/>
  <c r="M1898" s="1"/>
  <c r="M1899"/>
  <c r="M1900" s="1"/>
  <c r="M1901" s="1"/>
  <c r="M1902" s="1"/>
  <c r="M1903" s="1"/>
  <c r="M1904" s="1"/>
  <c r="M1905"/>
  <c r="M1906" s="1"/>
  <c r="M1907" s="1"/>
  <c r="M1908" s="1"/>
  <c r="M1909" s="1"/>
  <c r="M1910" s="1"/>
  <c r="M1911"/>
  <c r="M1912" s="1"/>
  <c r="M1913" s="1"/>
  <c r="M1914" s="1"/>
  <c r="M1915" s="1"/>
  <c r="M1916" s="1"/>
  <c r="M1917"/>
  <c r="M1918" s="1"/>
  <c r="M1919" s="1"/>
  <c r="M1920" s="1"/>
  <c r="M1921" s="1"/>
  <c r="M1922" s="1"/>
  <c r="M1923"/>
  <c r="M1924" s="1"/>
  <c r="M1925" s="1"/>
  <c r="M1926" s="1"/>
  <c r="M1927" s="1"/>
  <c r="M1928" s="1"/>
  <c r="M1929"/>
  <c r="M1930" s="1"/>
  <c r="M1931" s="1"/>
  <c r="M1932" s="1"/>
  <c r="M1933" s="1"/>
  <c r="M1934" s="1"/>
  <c r="M1935"/>
  <c r="M1936" s="1"/>
  <c r="M1937" s="1"/>
  <c r="M1938" s="1"/>
  <c r="M1939" s="1"/>
  <c r="M1940" s="1"/>
  <c r="M1941"/>
  <c r="M1942" s="1"/>
  <c r="M1943" s="1"/>
  <c r="M1944" s="1"/>
  <c r="M1945" s="1"/>
  <c r="M1946" s="1"/>
  <c r="M1947"/>
  <c r="M1948" s="1"/>
  <c r="M1949" s="1"/>
  <c r="M1950" s="1"/>
  <c r="M1951" s="1"/>
  <c r="M1952" s="1"/>
  <c r="M1953"/>
  <c r="M1954" s="1"/>
  <c r="M1955" s="1"/>
  <c r="M1956" s="1"/>
  <c r="M1957" s="1"/>
  <c r="M1958" s="1"/>
  <c r="M1959"/>
  <c r="M1960" s="1"/>
  <c r="M1961" s="1"/>
  <c r="M1962" s="1"/>
  <c r="M1963" s="1"/>
  <c r="M1964" s="1"/>
  <c r="M1965"/>
  <c r="M1966" s="1"/>
  <c r="M1967" s="1"/>
  <c r="M1968" s="1"/>
  <c r="M1969" s="1"/>
  <c r="M1970" s="1"/>
  <c r="M1971"/>
  <c r="M1972" s="1"/>
  <c r="M1973" s="1"/>
  <c r="M1974" s="1"/>
  <c r="M1975" s="1"/>
  <c r="M1976" s="1"/>
  <c r="M1977"/>
  <c r="M1978" s="1"/>
  <c r="M1979" s="1"/>
  <c r="M1980" s="1"/>
  <c r="M1981" s="1"/>
  <c r="M1982" s="1"/>
  <c r="M1983"/>
  <c r="M1984" s="1"/>
  <c r="M1985" s="1"/>
  <c r="M1986" s="1"/>
  <c r="M1987" s="1"/>
  <c r="M1988" s="1"/>
  <c r="M1989"/>
  <c r="M1990" s="1"/>
  <c r="M1991" s="1"/>
  <c r="M1992" s="1"/>
  <c r="M1993" s="1"/>
  <c r="M1994" s="1"/>
  <c r="M1995"/>
  <c r="M1996" s="1"/>
  <c r="M1997" s="1"/>
  <c r="M1998" s="1"/>
  <c r="M1999" s="1"/>
  <c r="M2000" s="1"/>
  <c r="M2001"/>
  <c r="M2002" s="1"/>
  <c r="M2003" s="1"/>
  <c r="M2004" s="1"/>
  <c r="M2005" s="1"/>
  <c r="M2006" s="1"/>
  <c r="M2007"/>
  <c r="M2008" s="1"/>
  <c r="M2009" s="1"/>
  <c r="M2010" s="1"/>
  <c r="M2011" s="1"/>
  <c r="M2012" s="1"/>
  <c r="M2013"/>
  <c r="M2014" s="1"/>
  <c r="M2015" s="1"/>
  <c r="M2016" s="1"/>
  <c r="M2017" s="1"/>
  <c r="M2018" s="1"/>
  <c r="M2019"/>
  <c r="M2020" s="1"/>
  <c r="M2021" s="1"/>
  <c r="M2022" s="1"/>
  <c r="M2023" s="1"/>
  <c r="M2024" s="1"/>
  <c r="M2025"/>
  <c r="M2026" s="1"/>
  <c r="M2027" s="1"/>
  <c r="M2028" s="1"/>
  <c r="M2029" s="1"/>
  <c r="M2030" s="1"/>
  <c r="M2031"/>
  <c r="M2032" s="1"/>
  <c r="M2033" s="1"/>
  <c r="M2034" s="1"/>
  <c r="M2035" s="1"/>
  <c r="M2036" s="1"/>
  <c r="M2037"/>
  <c r="M2038" s="1"/>
  <c r="M2039" s="1"/>
  <c r="M2040" s="1"/>
  <c r="M2041" s="1"/>
  <c r="M2042" s="1"/>
  <c r="M2043"/>
  <c r="M2044" s="1"/>
  <c r="M2045" s="1"/>
  <c r="M2046" s="1"/>
  <c r="M2047" s="1"/>
  <c r="M2048" s="1"/>
  <c r="M2049"/>
  <c r="M2050" s="1"/>
  <c r="M2051" s="1"/>
  <c r="M2052" s="1"/>
  <c r="M2053" s="1"/>
  <c r="M2054" s="1"/>
  <c r="M2055"/>
  <c r="M2056" s="1"/>
  <c r="M2057" s="1"/>
  <c r="M2058" s="1"/>
  <c r="M2059" s="1"/>
  <c r="M2060" s="1"/>
  <c r="M2061"/>
  <c r="M2062" s="1"/>
  <c r="M2063" s="1"/>
  <c r="M2064" s="1"/>
  <c r="M2065" s="1"/>
  <c r="M2066" s="1"/>
  <c r="M2067"/>
  <c r="M2068" s="1"/>
  <c r="M2069" s="1"/>
  <c r="M2070" s="1"/>
  <c r="M2071" s="1"/>
  <c r="M2072" s="1"/>
  <c r="M2073"/>
  <c r="M2074" s="1"/>
  <c r="M2075" s="1"/>
  <c r="M2076" s="1"/>
  <c r="M2077" s="1"/>
  <c r="M2078" s="1"/>
  <c r="M2079"/>
  <c r="M2080" s="1"/>
  <c r="M2081" s="1"/>
  <c r="M2082" s="1"/>
  <c r="M2083" s="1"/>
  <c r="M2084" s="1"/>
  <c r="M2085"/>
  <c r="M2086" s="1"/>
  <c r="M2087" s="1"/>
  <c r="M2088" s="1"/>
  <c r="M2089" s="1"/>
  <c r="M2090" s="1"/>
  <c r="M2091"/>
  <c r="M2092" s="1"/>
  <c r="M2093" s="1"/>
  <c r="M2094" s="1"/>
  <c r="M2095" s="1"/>
  <c r="M2096" s="1"/>
  <c r="M2097"/>
  <c r="M2098" s="1"/>
  <c r="M2099" s="1"/>
  <c r="M2100" s="1"/>
  <c r="M2101" s="1"/>
  <c r="M2102" s="1"/>
  <c r="M2103"/>
  <c r="M2104" s="1"/>
  <c r="M2105" s="1"/>
  <c r="M2106" s="1"/>
  <c r="M2107" s="1"/>
  <c r="M2108" s="1"/>
  <c r="M2109"/>
  <c r="M2110" s="1"/>
  <c r="M2111" s="1"/>
  <c r="M2112" s="1"/>
  <c r="M2113" s="1"/>
  <c r="M2114" s="1"/>
  <c r="M2115"/>
  <c r="M2116" s="1"/>
  <c r="M2117" s="1"/>
  <c r="M2118" s="1"/>
  <c r="M2119" s="1"/>
  <c r="M2120" s="1"/>
  <c r="M2121"/>
  <c r="M2122" s="1"/>
  <c r="M2123" s="1"/>
  <c r="M2124" s="1"/>
  <c r="M2125" s="1"/>
  <c r="M2126" s="1"/>
  <c r="M2127"/>
  <c r="M2128" s="1"/>
  <c r="M2129" s="1"/>
  <c r="M2130" s="1"/>
  <c r="M2131" s="1"/>
  <c r="M2132" s="1"/>
  <c r="M2133"/>
  <c r="M2134" s="1"/>
  <c r="M2135" s="1"/>
  <c r="M2136" s="1"/>
  <c r="M2137" s="1"/>
  <c r="M2138" s="1"/>
  <c r="M2139"/>
  <c r="M2140" s="1"/>
  <c r="M2141" s="1"/>
  <c r="M2142" s="1"/>
  <c r="M2143" s="1"/>
  <c r="M2144" s="1"/>
  <c r="M2145"/>
  <c r="M2146" s="1"/>
  <c r="M2147" s="1"/>
  <c r="M2148" s="1"/>
  <c r="M2149" s="1"/>
  <c r="M2150" s="1"/>
  <c r="M2151"/>
  <c r="M2152" s="1"/>
  <c r="M2153" s="1"/>
  <c r="M2154" s="1"/>
  <c r="M2155" s="1"/>
  <c r="M2156" s="1"/>
  <c r="M2157"/>
  <c r="M2158" s="1"/>
  <c r="M2159" s="1"/>
  <c r="M2160" s="1"/>
  <c r="M2161" s="1"/>
  <c r="M2162" s="1"/>
  <c r="M2163"/>
  <c r="M2164" s="1"/>
  <c r="M2165" s="1"/>
  <c r="M2166" s="1"/>
  <c r="M2167" s="1"/>
  <c r="M2168" s="1"/>
  <c r="M2169"/>
  <c r="M2170" s="1"/>
  <c r="M2171" s="1"/>
  <c r="M2172" s="1"/>
  <c r="M2173" s="1"/>
  <c r="M2174" s="1"/>
  <c r="M2175"/>
  <c r="M2176" s="1"/>
  <c r="M2177" s="1"/>
  <c r="M2178" s="1"/>
  <c r="M2179" s="1"/>
  <c r="M2180" s="1"/>
  <c r="M2181"/>
  <c r="M2182" s="1"/>
  <c r="M2183" s="1"/>
  <c r="M2184" s="1"/>
  <c r="M2185" s="1"/>
  <c r="M2186" s="1"/>
  <c r="M2187"/>
  <c r="M2188" s="1"/>
  <c r="M2189" s="1"/>
  <c r="M2190" s="1"/>
  <c r="M2191" s="1"/>
  <c r="M2192" s="1"/>
  <c r="M2193"/>
  <c r="M2194" s="1"/>
  <c r="M2195" s="1"/>
  <c r="M2196" s="1"/>
  <c r="M2197" s="1"/>
  <c r="M2198" s="1"/>
  <c r="M2199"/>
  <c r="M2200" s="1"/>
  <c r="M2201" s="1"/>
  <c r="M2202" s="1"/>
  <c r="M2203" s="1"/>
  <c r="M2204" s="1"/>
  <c r="M2205"/>
  <c r="M2206" s="1"/>
  <c r="M2207" s="1"/>
  <c r="M2208" s="1"/>
  <c r="M2209" s="1"/>
  <c r="M2210" s="1"/>
  <c r="M2211"/>
  <c r="M2212" s="1"/>
  <c r="M2213" s="1"/>
  <c r="M2214" s="1"/>
  <c r="M2215" s="1"/>
  <c r="M2216" s="1"/>
  <c r="M2217"/>
  <c r="M2218" s="1"/>
  <c r="M2219" s="1"/>
  <c r="M2220" s="1"/>
  <c r="M2221" s="1"/>
  <c r="M2222" s="1"/>
  <c r="M2223"/>
  <c r="M2224" s="1"/>
  <c r="M2225" s="1"/>
  <c r="M2226" s="1"/>
  <c r="M2227" s="1"/>
  <c r="M2228" s="1"/>
  <c r="M2229"/>
  <c r="M2230" s="1"/>
  <c r="M2231" s="1"/>
  <c r="M2232" s="1"/>
  <c r="M2233" s="1"/>
  <c r="M2234" s="1"/>
  <c r="M2235"/>
  <c r="M2236" s="1"/>
  <c r="M2237" s="1"/>
  <c r="M2238" s="1"/>
  <c r="M2239" s="1"/>
  <c r="M2240" s="1"/>
  <c r="M2241"/>
  <c r="M2242" s="1"/>
  <c r="M2243" s="1"/>
  <c r="M2244" s="1"/>
  <c r="M2245" s="1"/>
  <c r="M2246" s="1"/>
  <c r="M2247"/>
  <c r="M2248" s="1"/>
  <c r="M2249" s="1"/>
  <c r="M2250" s="1"/>
  <c r="M2251" s="1"/>
  <c r="M2252" s="1"/>
  <c r="M2253"/>
  <c r="M2254" s="1"/>
  <c r="M2255" s="1"/>
  <c r="M2256" s="1"/>
  <c r="M2257" s="1"/>
  <c r="M2258" s="1"/>
  <c r="M2259"/>
  <c r="M2260" s="1"/>
  <c r="M2261" s="1"/>
  <c r="M2262" s="1"/>
  <c r="M2263" s="1"/>
  <c r="M2264" s="1"/>
  <c r="M2265"/>
  <c r="M2266" s="1"/>
  <c r="M2267" s="1"/>
  <c r="M2268" s="1"/>
  <c r="M2269" s="1"/>
  <c r="M2270" s="1"/>
  <c r="M2271"/>
  <c r="M2272" s="1"/>
  <c r="M2273" s="1"/>
  <c r="M2274" s="1"/>
  <c r="M2275" s="1"/>
  <c r="M2276" s="1"/>
  <c r="M2277"/>
  <c r="M2278" s="1"/>
  <c r="M2279" s="1"/>
  <c r="M2280" s="1"/>
  <c r="M2281" s="1"/>
  <c r="M2282" s="1"/>
  <c r="M2283"/>
  <c r="M2284" s="1"/>
  <c r="M2285" s="1"/>
  <c r="M2286" s="1"/>
  <c r="M2287" s="1"/>
  <c r="M2288" s="1"/>
  <c r="M2289"/>
  <c r="M2290" s="1"/>
  <c r="M2291" s="1"/>
  <c r="M2292" s="1"/>
  <c r="M2293" s="1"/>
  <c r="M2294" s="1"/>
  <c r="M2295"/>
  <c r="M2296" s="1"/>
  <c r="M2297" s="1"/>
  <c r="M2298" s="1"/>
  <c r="M2299" s="1"/>
  <c r="M2300" s="1"/>
  <c r="M2301"/>
  <c r="M2302" s="1"/>
  <c r="M2303" s="1"/>
  <c r="M2304" s="1"/>
  <c r="M2305" s="1"/>
  <c r="M2306" s="1"/>
  <c r="M2307"/>
  <c r="M2308" s="1"/>
  <c r="M2309" s="1"/>
  <c r="M2310" s="1"/>
  <c r="M2311" s="1"/>
  <c r="M2312" s="1"/>
  <c r="M2313"/>
  <c r="M2314" s="1"/>
  <c r="M2315" s="1"/>
  <c r="M2316" s="1"/>
  <c r="M2317" s="1"/>
  <c r="M2318" s="1"/>
  <c r="M2319"/>
  <c r="M2320" s="1"/>
  <c r="M2321" s="1"/>
  <c r="M2322" s="1"/>
  <c r="M2323" s="1"/>
  <c r="M2324" s="1"/>
  <c r="M2325"/>
  <c r="M2326" s="1"/>
  <c r="M2327" s="1"/>
  <c r="M2328" s="1"/>
  <c r="M2329" s="1"/>
  <c r="M2330" s="1"/>
  <c r="M2331"/>
  <c r="M2332" s="1"/>
  <c r="M2333" s="1"/>
  <c r="M2334" s="1"/>
  <c r="M2335" s="1"/>
  <c r="M2336" s="1"/>
  <c r="M2337"/>
  <c r="M2338" s="1"/>
  <c r="M2339" s="1"/>
  <c r="M2340" s="1"/>
  <c r="M2341" s="1"/>
  <c r="M2342" s="1"/>
  <c r="M2343"/>
  <c r="M2344" s="1"/>
  <c r="M2345" s="1"/>
  <c r="M2346" s="1"/>
  <c r="M2347" s="1"/>
  <c r="M2348" s="1"/>
  <c r="M2349"/>
  <c r="M2350" s="1"/>
  <c r="M2351" s="1"/>
  <c r="M2352" s="1"/>
  <c r="M2353" s="1"/>
  <c r="M2354" s="1"/>
  <c r="M2355"/>
  <c r="M2356" s="1"/>
  <c r="M2357" s="1"/>
  <c r="M2358" s="1"/>
  <c r="M2359" s="1"/>
  <c r="M2360" s="1"/>
  <c r="M2361"/>
  <c r="M2362" s="1"/>
  <c r="M2363" s="1"/>
  <c r="M2364" s="1"/>
  <c r="M2365" s="1"/>
  <c r="M2366" s="1"/>
  <c r="M2367"/>
  <c r="M2368" s="1"/>
  <c r="M2369" s="1"/>
  <c r="M2370" s="1"/>
  <c r="M2371" s="1"/>
  <c r="M2372" s="1"/>
  <c r="M2373"/>
  <c r="M2374" s="1"/>
  <c r="M2375" s="1"/>
  <c r="M2376" s="1"/>
  <c r="M2377" s="1"/>
  <c r="M2378" s="1"/>
  <c r="M2379"/>
  <c r="M2380" s="1"/>
  <c r="M2381" s="1"/>
  <c r="M2382" s="1"/>
  <c r="M2383" s="1"/>
  <c r="M2384" s="1"/>
  <c r="M2385"/>
  <c r="M2386" s="1"/>
  <c r="M2387" s="1"/>
  <c r="M2388" s="1"/>
  <c r="M2389" s="1"/>
  <c r="M2390" s="1"/>
  <c r="M2391"/>
  <c r="M2392" s="1"/>
  <c r="M2393" s="1"/>
  <c r="M2394" s="1"/>
  <c r="M2395" s="1"/>
  <c r="M2396" s="1"/>
  <c r="M2397"/>
  <c r="M2398" s="1"/>
  <c r="M2399" s="1"/>
  <c r="M2400" s="1"/>
  <c r="M2401" s="1"/>
  <c r="M2402" s="1"/>
  <c r="M2403"/>
  <c r="M2404" s="1"/>
  <c r="M2405" s="1"/>
  <c r="M2406" s="1"/>
  <c r="M2407" s="1"/>
  <c r="M2408" s="1"/>
  <c r="M2409"/>
  <c r="M2410" s="1"/>
  <c r="M2411" s="1"/>
  <c r="M2412" s="1"/>
  <c r="M2413" s="1"/>
  <c r="M2414" s="1"/>
  <c r="M2415"/>
  <c r="M2416" s="1"/>
  <c r="M2417" s="1"/>
  <c r="M2418" s="1"/>
  <c r="M2419" s="1"/>
  <c r="M2420" s="1"/>
  <c r="M2421"/>
  <c r="M2422" s="1"/>
  <c r="M2423" s="1"/>
  <c r="M2424" s="1"/>
  <c r="M2425" s="1"/>
  <c r="M2426" s="1"/>
  <c r="M2427"/>
  <c r="M2428" s="1"/>
  <c r="M2429" s="1"/>
  <c r="M2430" s="1"/>
  <c r="M2431" s="1"/>
  <c r="M2432" s="1"/>
  <c r="M2433"/>
  <c r="M2434" s="1"/>
  <c r="M2435" s="1"/>
  <c r="M2436" s="1"/>
  <c r="M2437" s="1"/>
  <c r="M2438" s="1"/>
  <c r="M2439"/>
  <c r="M2440" s="1"/>
  <c r="M2441" s="1"/>
  <c r="M2442" s="1"/>
  <c r="M2443" s="1"/>
  <c r="M2444" s="1"/>
  <c r="M2445"/>
  <c r="M2446" s="1"/>
  <c r="M2447" s="1"/>
  <c r="M2448" s="1"/>
  <c r="M2449" s="1"/>
  <c r="M2450" s="1"/>
  <c r="M2451"/>
  <c r="M2452" s="1"/>
  <c r="M2453" s="1"/>
  <c r="M2454" s="1"/>
  <c r="M2455" s="1"/>
  <c r="M2456" s="1"/>
  <c r="M2457"/>
  <c r="M2458" s="1"/>
  <c r="M2459" s="1"/>
  <c r="M2460" s="1"/>
  <c r="M2461" s="1"/>
  <c r="M2462" s="1"/>
  <c r="M2463"/>
  <c r="M2464" s="1"/>
  <c r="M2465" s="1"/>
  <c r="M2466" s="1"/>
  <c r="M2467" s="1"/>
  <c r="M2468" s="1"/>
  <c r="M2469"/>
  <c r="M2470" s="1"/>
  <c r="M2471" s="1"/>
  <c r="M2472" s="1"/>
  <c r="M2473" s="1"/>
  <c r="M2474" s="1"/>
  <c r="M2475"/>
  <c r="M2476" s="1"/>
  <c r="M2477" s="1"/>
  <c r="M2478" s="1"/>
  <c r="M2479" s="1"/>
  <c r="M2480" s="1"/>
  <c r="M2481"/>
  <c r="M2482" s="1"/>
  <c r="M2483" s="1"/>
  <c r="M2484" s="1"/>
  <c r="M2485" s="1"/>
  <c r="M2486" s="1"/>
  <c r="M2487"/>
  <c r="M2488" s="1"/>
  <c r="M2489" s="1"/>
  <c r="M2490" s="1"/>
  <c r="M2491" s="1"/>
  <c r="M2492" s="1"/>
  <c r="M2493"/>
  <c r="M2494" s="1"/>
  <c r="M2495" s="1"/>
  <c r="M2496" s="1"/>
  <c r="M2497" s="1"/>
  <c r="M2498" s="1"/>
  <c r="M2499"/>
  <c r="M2500" s="1"/>
  <c r="M2501" s="1"/>
  <c r="M2502" s="1"/>
  <c r="M2503" s="1"/>
  <c r="M2504" s="1"/>
  <c r="M2505"/>
  <c r="M2506" s="1"/>
  <c r="M2507" s="1"/>
  <c r="M2508" s="1"/>
  <c r="M2509" s="1"/>
  <c r="M2510" s="1"/>
  <c r="M2511"/>
  <c r="M2512" s="1"/>
  <c r="M2513" s="1"/>
  <c r="M2514" s="1"/>
  <c r="M2515" s="1"/>
  <c r="M2516" s="1"/>
  <c r="M2517"/>
  <c r="M2518" s="1"/>
  <c r="M2519" s="1"/>
  <c r="M2520" s="1"/>
  <c r="M2521" s="1"/>
  <c r="M2522" s="1"/>
  <c r="M2523"/>
  <c r="M2524" s="1"/>
  <c r="M2525" s="1"/>
  <c r="M2526" s="1"/>
  <c r="M2527" s="1"/>
  <c r="M2528" s="1"/>
  <c r="M2529"/>
  <c r="M2530" s="1"/>
  <c r="M2531" s="1"/>
  <c r="M2532" s="1"/>
  <c r="M2533" s="1"/>
  <c r="M2534" s="1"/>
  <c r="M2535"/>
  <c r="M2536" s="1"/>
  <c r="M2537" s="1"/>
  <c r="M2538" s="1"/>
  <c r="M2539" s="1"/>
  <c r="M2540" s="1"/>
  <c r="M2541"/>
  <c r="M2542" s="1"/>
  <c r="M2543" s="1"/>
  <c r="M2544" s="1"/>
  <c r="M2545" s="1"/>
  <c r="M2546" s="1"/>
  <c r="M2547"/>
  <c r="M2548" s="1"/>
  <c r="M2549" s="1"/>
  <c r="M2550" s="1"/>
  <c r="M2551" s="1"/>
  <c r="M2552" s="1"/>
  <c r="M2553"/>
  <c r="M2554" s="1"/>
  <c r="M2555" s="1"/>
  <c r="M2556" s="1"/>
  <c r="M2557" s="1"/>
  <c r="M2558" s="1"/>
  <c r="M2559"/>
  <c r="M2560" s="1"/>
  <c r="M2561" s="1"/>
  <c r="M2562" s="1"/>
  <c r="M2563" s="1"/>
  <c r="M2564" s="1"/>
  <c r="M2565"/>
  <c r="M2566" s="1"/>
  <c r="M2567" s="1"/>
  <c r="M2568" s="1"/>
  <c r="M2569" s="1"/>
  <c r="M2570" s="1"/>
  <c r="M2571"/>
  <c r="M2572" s="1"/>
  <c r="M2573" s="1"/>
  <c r="M2574" s="1"/>
  <c r="M2575" s="1"/>
  <c r="M2576" s="1"/>
  <c r="M2577"/>
  <c r="M2578" s="1"/>
  <c r="M2579" s="1"/>
  <c r="M2580" s="1"/>
  <c r="M2581" s="1"/>
  <c r="M2582" s="1"/>
  <c r="M2583"/>
  <c r="M2584" s="1"/>
  <c r="M2585" s="1"/>
  <c r="M2586" s="1"/>
  <c r="M2587" s="1"/>
  <c r="M2588" s="1"/>
  <c r="M2589"/>
  <c r="M2590" s="1"/>
  <c r="M2591" s="1"/>
  <c r="M2592" s="1"/>
  <c r="M2593" s="1"/>
  <c r="M2594" s="1"/>
  <c r="M2595"/>
  <c r="M2596" s="1"/>
  <c r="M2597" s="1"/>
  <c r="M2598" s="1"/>
  <c r="M2599" s="1"/>
</calcChain>
</file>

<file path=xl/comments1.xml><?xml version="1.0" encoding="utf-8"?>
<comments xmlns="http://schemas.openxmlformats.org/spreadsheetml/2006/main">
  <authors>
    <author>kl000805</author>
  </authors>
  <commentList>
    <comment ref="E5" authorId="0">
      <text>
        <r>
          <rPr>
            <b/>
            <sz val="8"/>
            <color indexed="81"/>
            <rFont val="Tahoma"/>
            <family val="2"/>
          </rPr>
          <t xml:space="preserve">UU </t>
        </r>
        <r>
          <rPr>
            <b/>
            <sz val="14"/>
            <color indexed="10"/>
            <rFont val="Tahoma"/>
            <family val="2"/>
          </rPr>
          <t xml:space="preserve">: </t>
        </r>
        <r>
          <rPr>
            <b/>
            <sz val="8"/>
            <color indexed="81"/>
            <rFont val="Tahoma"/>
            <family val="2"/>
          </rPr>
          <t>MM notatie gebruiken!</t>
        </r>
      </text>
    </comment>
    <comment ref="J5" authorId="0">
      <text>
        <r>
          <rPr>
            <b/>
            <sz val="8"/>
            <color indexed="81"/>
            <rFont val="Tahoma"/>
            <family val="2"/>
          </rPr>
          <t>Deze cel wordt automatisch bij bereiken van de Finish gevuld!</t>
        </r>
        <r>
          <rPr>
            <sz val="8"/>
            <color indexed="81"/>
            <rFont val="Tahoma"/>
            <family val="2"/>
          </rPr>
          <t xml:space="preserve">
</t>
        </r>
      </text>
    </comment>
    <comment ref="J6" authorId="0">
      <text>
        <r>
          <rPr>
            <b/>
            <sz val="8"/>
            <color indexed="81"/>
            <rFont val="Tahoma"/>
            <family val="2"/>
          </rPr>
          <t>Bij 1 snelheids-/doorkomsttijd kolom kan de breedte van kolom "omschrijving" op 54 worden gezet anders de breedte terugbrengen naar 49.</t>
        </r>
      </text>
    </comment>
  </commentList>
</comments>
</file>

<file path=xl/sharedStrings.xml><?xml version="1.0" encoding="utf-8"?>
<sst xmlns="http://schemas.openxmlformats.org/spreadsheetml/2006/main" count="461" uniqueCount="230">
  <si>
    <t>PLAATS</t>
  </si>
  <si>
    <t>OMSCHRIJVING</t>
  </si>
  <si>
    <t>nr.</t>
  </si>
  <si>
    <t>nog te
rijden
km's</t>
  </si>
  <si>
    <t>tussen
afstand</t>
  </si>
  <si>
    <t>door
komst
tijd</t>
  </si>
  <si>
    <t>km/u</t>
  </si>
  <si>
    <t>a</t>
  </si>
  <si>
    <t>b</t>
  </si>
  <si>
    <t>c</t>
  </si>
  <si>
    <t>d</t>
  </si>
  <si>
    <t>e</t>
  </si>
  <si>
    <t>f</t>
  </si>
  <si>
    <t>g</t>
  </si>
  <si>
    <t>h</t>
  </si>
  <si>
    <t>i</t>
  </si>
  <si>
    <t>j</t>
  </si>
  <si>
    <t>k</t>
  </si>
  <si>
    <t>l</t>
  </si>
  <si>
    <t>m</t>
  </si>
  <si>
    <t>o</t>
  </si>
  <si>
    <t>p</t>
  </si>
  <si>
    <t>q</t>
  </si>
  <si>
    <t>r</t>
  </si>
  <si>
    <t>s</t>
  </si>
  <si>
    <t>t</t>
  </si>
  <si>
    <t>u</t>
  </si>
  <si>
    <t>v</t>
  </si>
  <si>
    <t>n</t>
  </si>
  <si>
    <t>Datum</t>
  </si>
  <si>
    <t>Aktie / omschrijving werkzaamheden</t>
  </si>
  <si>
    <t>Bijzonderheden</t>
  </si>
  <si>
    <t>Naam</t>
  </si>
  <si>
    <t>START</t>
  </si>
  <si>
    <t>w</t>
  </si>
  <si>
    <t>x</t>
  </si>
  <si>
    <t>y</t>
  </si>
  <si>
    <t>z</t>
  </si>
  <si>
    <t>aa</t>
  </si>
  <si>
    <t>ab</t>
  </si>
  <si>
    <t>ac</t>
  </si>
  <si>
    <t>ad</t>
  </si>
  <si>
    <t>ae</t>
  </si>
  <si>
    <t>af</t>
  </si>
  <si>
    <t>ag</t>
  </si>
  <si>
    <t>ah</t>
  </si>
  <si>
    <t>re.a*</t>
  </si>
  <si>
    <t>li.a*</t>
  </si>
  <si>
    <t>Rotonde</t>
  </si>
  <si>
    <t xml:space="preserve">  </t>
  </si>
  <si>
    <t>tussen afstand</t>
  </si>
  <si>
    <t>Gereden km's</t>
  </si>
  <si>
    <t>42</t>
  </si>
  <si>
    <t>gereden
km's</t>
  </si>
  <si>
    <t>Versie:</t>
  </si>
  <si>
    <t>Van:</t>
  </si>
  <si>
    <t xml:space="preserve">vertrek/départ  </t>
  </si>
  <si>
    <t>-li.af-</t>
  </si>
  <si>
    <t>-re.af-</t>
  </si>
  <si>
    <t>rotonde</t>
  </si>
  <si>
    <t>richting/obstakel</t>
  </si>
  <si>
    <t>kleur</t>
  </si>
  <si>
    <r>
      <t>[</t>
    </r>
    <r>
      <rPr>
        <u/>
        <sz val="12"/>
        <rFont val="Arial"/>
        <family val="2"/>
      </rPr>
      <t>onderstreept</t>
    </r>
    <r>
      <rPr>
        <sz val="12"/>
        <rFont val="Arial"/>
        <family val="2"/>
      </rPr>
      <t>][</t>
    </r>
    <r>
      <rPr>
        <b/>
        <sz val="12"/>
        <rFont val="Arial"/>
        <family val="2"/>
      </rPr>
      <t>vet</t>
    </r>
    <r>
      <rPr>
        <sz val="12"/>
        <rFont val="Arial"/>
        <family val="2"/>
      </rPr>
      <t>][</t>
    </r>
    <r>
      <rPr>
        <sz val="12"/>
        <color indexed="10"/>
        <rFont val="Arial"/>
        <family val="2"/>
      </rPr>
      <t>rood</t>
    </r>
    <r>
      <rPr>
        <sz val="12"/>
        <rFont val="Arial"/>
        <family val="2"/>
      </rPr>
      <t>]</t>
    </r>
  </si>
  <si>
    <t>bijv.:</t>
  </si>
  <si>
    <t>1e</t>
  </si>
  <si>
    <t>2e</t>
  </si>
  <si>
    <t>3e</t>
  </si>
  <si>
    <t>4e</t>
  </si>
  <si>
    <t>5e</t>
  </si>
  <si>
    <t>6e</t>
  </si>
  <si>
    <t>7e</t>
  </si>
  <si>
    <r>
      <t>[</t>
    </r>
    <r>
      <rPr>
        <b/>
        <sz val="12"/>
        <rFont val="Arial"/>
        <family val="2"/>
      </rPr>
      <t>vet</t>
    </r>
    <r>
      <rPr>
        <sz val="12"/>
        <rFont val="Arial"/>
        <family val="2"/>
      </rPr>
      <t>][</t>
    </r>
    <r>
      <rPr>
        <sz val="12"/>
        <color indexed="12"/>
        <rFont val="Arial"/>
        <family val="2"/>
      </rPr>
      <t>blauw</t>
    </r>
    <r>
      <rPr>
        <sz val="12"/>
        <rFont val="Arial"/>
        <family val="2"/>
      </rPr>
      <t>]</t>
    </r>
  </si>
  <si>
    <r>
      <t>voorkr.</t>
    </r>
    <r>
      <rPr>
        <b/>
        <u/>
        <sz val="12"/>
        <color indexed="10"/>
        <rFont val="Arial"/>
        <family val="2"/>
      </rPr>
      <t>-li.af-</t>
    </r>
    <r>
      <rPr>
        <sz val="12"/>
        <rFont val="Arial"/>
        <family val="2"/>
      </rPr>
      <t>Frank Daamenstraat</t>
    </r>
  </si>
  <si>
    <t>8e</t>
  </si>
  <si>
    <r>
      <t>Kleurcodes</t>
    </r>
    <r>
      <rPr>
        <sz val="12"/>
        <rFont val="Arial"/>
        <family val="2"/>
      </rPr>
      <t xml:space="preserve"> en omschrijving:</t>
    </r>
  </si>
  <si>
    <r>
      <t>rotonde</t>
    </r>
    <r>
      <rPr>
        <b/>
        <sz val="12"/>
        <rFont val="Arial"/>
        <family val="2"/>
      </rPr>
      <t xml:space="preserve">  </t>
    </r>
    <r>
      <rPr>
        <b/>
        <u/>
        <sz val="12"/>
        <color indexed="10"/>
        <rFont val="Arial"/>
        <family val="2"/>
      </rPr>
      <t>-li.af-</t>
    </r>
  </si>
  <si>
    <t>h / u</t>
  </si>
  <si>
    <t>9e</t>
  </si>
  <si>
    <t>Bij wielerrondes moeten in de "Plaats"-kolom (Kolom letter D) bij de start het woord "START"en bij de finish het woord "FINISH" worden ingevuld. Als men dit niet doet worden er geen "nog te rijden km's" vermeld.</t>
  </si>
  <si>
    <t>= = = WORDT = = =  &gt;</t>
  </si>
  <si>
    <r>
      <t xml:space="preserve">De cellen voorzien van in de rechterbovenhoek van een klein rood driehoekje bevatten een opmerking die belangrijk is voor de gebruiker om de melding van </t>
    </r>
    <r>
      <rPr>
        <b/>
        <sz val="12"/>
        <rFont val="Arial"/>
        <family val="2"/>
      </rPr>
      <t>" ########### "</t>
    </r>
    <r>
      <rPr>
        <sz val="12"/>
        <rFont val="Arial"/>
        <family val="2"/>
      </rPr>
      <t xml:space="preserve"> te voorkomen.</t>
    </r>
  </si>
  <si>
    <t>Het belangrijkste is dat men zich realiseert dat in cellen waar men bijvoorbeeld km's moet invullen men geen datum of tijd moet vermelden, of dat men in een cel bestemd voor een tijd tekst gaat vermelden. (of een combinatie van tijdstip en tekst). Dit werk niet en geeft over het gehele blad een foutmelding.</t>
  </si>
  <si>
    <t>= = = =  IS  = = = = =  &gt;</t>
  </si>
  <si>
    <t>rechtdoor</t>
  </si>
  <si>
    <t>40</t>
  </si>
  <si>
    <t>ai</t>
  </si>
  <si>
    <t>aj</t>
  </si>
  <si>
    <t>ak</t>
  </si>
  <si>
    <t>al</t>
  </si>
  <si>
    <t>am</t>
  </si>
  <si>
    <t>an</t>
  </si>
  <si>
    <t>ao</t>
  </si>
  <si>
    <t>ap</t>
  </si>
  <si>
    <t>aq</t>
  </si>
  <si>
    <t>ar</t>
  </si>
  <si>
    <t>as</t>
  </si>
  <si>
    <t>at</t>
  </si>
  <si>
    <t>au</t>
  </si>
  <si>
    <t>av</t>
  </si>
  <si>
    <t>aw</t>
  </si>
  <si>
    <t>ax</t>
  </si>
  <si>
    <t>ay</t>
  </si>
  <si>
    <t>az</t>
  </si>
  <si>
    <t>ba</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</si>
  <si>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</si>
  <si>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</si>
  <si>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</si>
  <si>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</si>
  <si>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</si>
  <si>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</si>
  <si>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</si>
  <si>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</si>
  <si>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</si>
  <si>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</si>
  <si>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</si>
  <si>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</si>
  <si>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</si>
  <si>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</si>
  <si>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</si>
  <si>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</si>
  <si>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</si>
  <si>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</si>
  <si>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</si>
  <si>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</si>
  <si>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</si>
  <si>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</si>
  <si>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</si>
  <si>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</si>
  <si>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</si>
  <si>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10e</t>
  </si>
  <si>
    <t>(KRUISENDE WEG)</t>
  </si>
  <si>
    <t>inv*</t>
  </si>
  <si>
    <t>uitv*</t>
  </si>
  <si>
    <r>
      <t xml:space="preserve">In de kop van het programma zijn de eerste </t>
    </r>
    <r>
      <rPr>
        <b/>
        <sz val="12"/>
        <rFont val="Arial"/>
        <family val="2"/>
      </rPr>
      <t>4</t>
    </r>
    <r>
      <rPr>
        <sz val="12"/>
        <rFont val="Arial"/>
        <family val="2"/>
      </rPr>
      <t xml:space="preserve"> regels gereserveerd voor de naam van de route, een lege regel, de omschrijving van de etappe, en de datum. Hier kunnen eventuele voor de uitvoering van het spektakel ook andere items worden ingevuld die belangrijk zijn voor de uitvoering daarvan.
Op regel 5 (</t>
    </r>
    <r>
      <rPr>
        <b/>
        <sz val="12"/>
        <rFont val="Arial"/>
        <family val="2"/>
      </rPr>
      <t>cel E5</t>
    </r>
    <r>
      <rPr>
        <sz val="12"/>
        <rFont val="Arial"/>
        <family val="2"/>
      </rPr>
      <t>) moet de vertrektijd worden ingevuld, let hierbij op de getalnotatie (bijv. 13</t>
    </r>
    <r>
      <rPr>
        <b/>
        <sz val="12"/>
        <rFont val="Arial"/>
        <family val="2"/>
      </rPr>
      <t>:</t>
    </r>
    <r>
      <rPr>
        <sz val="12"/>
        <rFont val="Arial"/>
        <family val="2"/>
      </rPr>
      <t xml:space="preserve">45). In </t>
    </r>
    <r>
      <rPr>
        <b/>
        <sz val="12"/>
        <rFont val="Arial"/>
        <family val="2"/>
      </rPr>
      <t>cel J5</t>
    </r>
    <r>
      <rPr>
        <sz val="12"/>
        <rFont val="Arial"/>
        <family val="2"/>
      </rPr>
      <t xml:space="preserve"> komt bij het invullen van "Finish" in kolom D en het totaal gereden kilometers in kolom E te staan wat de totale lengte is van deze etappe. Op de printversie komt het paginaummer te staan en de vermelding van uit hoeveel bladzijdes deze etappe bestaat.</t>
    </r>
  </si>
  <si>
    <r>
      <t xml:space="preserve">Het blad "route" bevat als standaard twee snelheden kolommen. Wordt er maar met een gewerkt dan kan kolom "B" op verborgen worden gezet. (In kolom B gaan staan en vervolgens met het toetsenbord: "Alt-K";"K";"B"; de kolom verbergen of via de linker- en rechtermuisknoppen ) </t>
    </r>
    <r>
      <rPr>
        <b/>
        <sz val="12"/>
        <rFont val="Arial"/>
        <family val="2"/>
      </rPr>
      <t xml:space="preserve">Houd wel rekening met het feit dat als beide kolommen (A en B) in het zicht MOETEN blijven, </t>
    </r>
    <r>
      <rPr>
        <sz val="12"/>
        <rFont val="Arial"/>
        <family val="2"/>
      </rPr>
      <t xml:space="preserve"> de breedte van kolom G, moeten worden terug gebracht van 54 naar 49 (in kolom </t>
    </r>
    <r>
      <rPr>
        <b/>
        <sz val="12"/>
        <rFont val="Arial"/>
        <family val="2"/>
      </rPr>
      <t>J</t>
    </r>
    <r>
      <rPr>
        <sz val="12"/>
        <rFont val="Arial"/>
        <family val="2"/>
      </rPr>
      <t xml:space="preserve"> gaan staan met cursor en vervolgens met het toetsenbord:"alt-K","K";"R";"49"; typen of met de linker- en rechtermuisknoppen de kolombreedte instellen).</t>
    </r>
  </si>
  <si>
    <r>
      <t>VERBERGEN VAN NIET GEBRUIKTE REGELS</t>
    </r>
    <r>
      <rPr>
        <b/>
        <i/>
        <u/>
        <sz val="12"/>
        <color indexed="10"/>
        <rFont val="Arial"/>
        <family val="2"/>
      </rPr>
      <t>:</t>
    </r>
    <r>
      <rPr>
        <sz val="12"/>
        <rFont val="Arial"/>
        <family val="2"/>
      </rPr>
      <t xml:space="preserve"> Dit gaat het makkelijkst door in kolom K (cel </t>
    </r>
    <r>
      <rPr>
        <b/>
        <sz val="12"/>
        <rFont val="Arial"/>
        <family val="2"/>
      </rPr>
      <t>K1</t>
    </r>
    <r>
      <rPr>
        <sz val="12"/>
        <rFont val="Arial"/>
        <family val="2"/>
      </rPr>
      <t>) op het kleine zwartje pijltje richting omlaag te klikken met de muisaanwijzer en dan helemaal naar onder scrollen en dan te kiezen voor "</t>
    </r>
    <r>
      <rPr>
        <b/>
        <sz val="12"/>
        <rFont val="Arial"/>
        <family val="2"/>
      </rPr>
      <t>(Niet-lege cellen)</t>
    </r>
    <r>
      <rPr>
        <sz val="12"/>
        <rFont val="Arial"/>
        <family val="2"/>
      </rPr>
      <t>". Hierna zijn alle lege regels verdwenen en kun je zien met "voorbeeld op het scherm" hoeveel pagina's je kunt printen.</t>
    </r>
  </si>
  <si>
    <t>Gevaarlijke of verkeerssnelheids remmende maatregelen zoals te zijn: VERSMALLINGEN, DREMPELS worden aan het begin van de zin in HOOFDLETTERS  vermeld. De combinatie van versmalling en drempel is toegestaan waarbij dat het eerst aangetroffen als eerste wordt vermeld (bijv. DREMPELS/VERSMAL).
Het scheelt karakters om de afkorting te gebruiken VHZ = Vluchtheuvels en Zuilen zodat andere info toch wordt vermeld.</t>
  </si>
  <si>
    <t>Kruisende wegen</t>
  </si>
  <si>
    <t>aan beide zijden dezelfde naam</t>
  </si>
  <si>
    <t>Frank Damenstraat</t>
  </si>
  <si>
    <t>Frank Damenstraat/-</t>
  </si>
  <si>
    <t xml:space="preserve"> -/Frank Damenstraat</t>
  </si>
  <si>
    <t>aan beide zijden met  verschillende namen</t>
  </si>
  <si>
    <t>11e</t>
  </si>
  <si>
    <r>
      <t xml:space="preserve"> - Op de punten waarin de route een richtingverandering maakt, links- of rechtsaf (wordt omschreven als:
   </t>
    </r>
    <r>
      <rPr>
        <b/>
        <u/>
        <sz val="12"/>
        <color indexed="10"/>
        <rFont val="Arial"/>
        <family val="2"/>
      </rPr>
      <t>-li.af-</t>
    </r>
    <r>
      <rPr>
        <sz val="12"/>
        <rFont val="Arial"/>
        <family val="2"/>
      </rPr>
      <t xml:space="preserve"> en</t>
    </r>
    <r>
      <rPr>
        <sz val="12"/>
        <color indexed="17"/>
        <rFont val="Arial"/>
        <family val="2"/>
      </rPr>
      <t xml:space="preserve"> </t>
    </r>
    <r>
      <rPr>
        <b/>
        <u/>
        <sz val="12"/>
        <color indexed="17"/>
        <rFont val="Arial"/>
        <family val="2"/>
      </rPr>
      <t>-re.af-</t>
    </r>
    <r>
      <rPr>
        <sz val="12"/>
        <rFont val="Arial"/>
        <family val="2"/>
      </rPr>
      <t xml:space="preserve">) worden die punten geaccentueerd door deze te vermelden in een afwijkende tekstkleur.
 - In de regels wordt de gehele tekst voor de betreffende richtingverandering gekleurd en onderstreept (MAAR NIET IN VET VERMELD) en wordt de specifieke richtingverandering als extra in vet vermeld!
</t>
    </r>
    <r>
      <rPr>
        <b/>
        <sz val="12"/>
        <rFont val="Arial"/>
        <family val="2"/>
      </rPr>
      <t>OOK</t>
    </r>
    <r>
      <rPr>
        <sz val="12"/>
        <rFont val="Arial"/>
        <family val="2"/>
      </rPr>
      <t xml:space="preserve"> mag er maar een richtingverandering per regel worden vermeld. Bij rotonde wordt het een ander verhaal.
 - Het word "rotonde" alleen wordt bij recht doorgaan (=re.do- ) </t>
    </r>
    <r>
      <rPr>
        <b/>
        <sz val="12"/>
        <color indexed="12"/>
        <rFont val="Arial"/>
        <family val="2"/>
      </rPr>
      <t>blauw</t>
    </r>
    <r>
      <rPr>
        <sz val="12"/>
        <rFont val="Arial"/>
        <family val="2"/>
      </rPr>
      <t xml:space="preserve"> gekleurd. Verder geen andere tekst. Houd de rotonde een richtingverandering in dan krijgt de hele tekst vóór de richtingverandering de kleur van de richtingverandering. (zie voorbeelden).</t>
    </r>
  </si>
  <si>
    <r>
      <t>[</t>
    </r>
    <r>
      <rPr>
        <u/>
        <sz val="12"/>
        <rFont val="Arial"/>
        <family val="2"/>
      </rPr>
      <t>onderstreept</t>
    </r>
    <r>
      <rPr>
        <sz val="12"/>
        <rFont val="Arial"/>
        <family val="2"/>
      </rPr>
      <t>][</t>
    </r>
    <r>
      <rPr>
        <b/>
        <sz val="12"/>
        <rFont val="Arial"/>
        <family val="2"/>
      </rPr>
      <t>vet</t>
    </r>
    <r>
      <rPr>
        <sz val="12"/>
        <rFont val="Arial"/>
        <family val="2"/>
      </rPr>
      <t>][</t>
    </r>
    <r>
      <rPr>
        <sz val="12"/>
        <color indexed="17"/>
        <rFont val="Arial"/>
        <family val="2"/>
      </rPr>
      <t>groen</t>
    </r>
    <r>
      <rPr>
        <sz val="12"/>
        <rFont val="Arial"/>
        <family val="2"/>
      </rPr>
      <t>]</t>
    </r>
  </si>
  <si>
    <r>
      <rPr>
        <u/>
        <sz val="12"/>
        <color indexed="17"/>
        <rFont val="Arial"/>
        <family val="2"/>
      </rPr>
      <t>voorkr.</t>
    </r>
    <r>
      <rPr>
        <b/>
        <u/>
        <sz val="12"/>
        <color indexed="17"/>
        <rFont val="Arial"/>
        <family val="2"/>
      </rPr>
      <t>-re.af-</t>
    </r>
    <r>
      <rPr>
        <sz val="12"/>
        <rFont val="Arial"/>
        <family val="2"/>
      </rPr>
      <t>Frank Daamenstraat</t>
    </r>
  </si>
  <si>
    <r>
      <t>VERSMAL-</t>
    </r>
    <r>
      <rPr>
        <b/>
        <sz val="12"/>
        <color indexed="12"/>
        <rFont val="Arial"/>
        <family val="2"/>
      </rPr>
      <t>rotonde</t>
    </r>
    <r>
      <rPr>
        <sz val="12"/>
        <rFont val="Arial"/>
        <family val="2"/>
      </rPr>
      <t xml:space="preserve"> 2/4 -re.do-Debbeshoek</t>
    </r>
  </si>
  <si>
    <r>
      <t>rotonde 1/4 P.DE POL</t>
    </r>
    <r>
      <rPr>
        <b/>
        <u/>
        <sz val="12"/>
        <color indexed="10"/>
        <rFont val="Arial"/>
        <family val="2"/>
      </rPr>
      <t>-li.af-</t>
    </r>
    <r>
      <rPr>
        <sz val="12"/>
        <rFont val="Arial"/>
        <family val="2"/>
      </rPr>
      <t>Berghseweg/N816</t>
    </r>
  </si>
  <si>
    <r>
      <t>rotonde</t>
    </r>
    <r>
      <rPr>
        <b/>
        <sz val="12"/>
        <rFont val="Arial"/>
        <family val="2"/>
      </rPr>
      <t xml:space="preserve"> </t>
    </r>
    <r>
      <rPr>
        <b/>
        <u/>
        <sz val="12"/>
        <color indexed="17"/>
        <rFont val="Arial"/>
        <family val="2"/>
      </rPr>
      <t>-re.af-</t>
    </r>
  </si>
  <si>
    <r>
      <rPr>
        <u/>
        <sz val="12"/>
        <color indexed="17"/>
        <rFont val="Arial"/>
        <family val="2"/>
      </rPr>
      <t>rotonde 1/4 P.VARSELDER 1</t>
    </r>
    <r>
      <rPr>
        <b/>
        <u/>
        <sz val="12"/>
        <color indexed="17"/>
        <rFont val="Arial"/>
        <family val="2"/>
      </rPr>
      <t>-re.af-</t>
    </r>
    <r>
      <rPr>
        <sz val="12"/>
        <rFont val="Arial"/>
        <family val="2"/>
      </rPr>
      <t>Oude IJsselweg/N817</t>
    </r>
  </si>
  <si>
    <t>-re.do-</t>
  </si>
  <si>
    <r>
      <t>K</t>
    </r>
    <r>
      <rPr>
        <b/>
        <sz val="12"/>
        <color indexed="12"/>
        <rFont val="Arial"/>
        <family val="2"/>
      </rPr>
      <t>le</t>
    </r>
    <r>
      <rPr>
        <b/>
        <sz val="12"/>
        <color indexed="17"/>
        <rFont val="Arial"/>
        <family val="2"/>
      </rPr>
      <t>ur</t>
    </r>
    <r>
      <rPr>
        <b/>
        <sz val="12"/>
        <color indexed="10"/>
        <rFont val="Arial"/>
        <family val="2"/>
      </rPr>
      <t>en</t>
    </r>
    <r>
      <rPr>
        <b/>
        <sz val="12"/>
        <rFont val="Arial"/>
        <family val="2"/>
      </rPr>
      <t>:</t>
    </r>
  </si>
  <si>
    <t>Blauw</t>
  </si>
  <si>
    <t>Rood: 0</t>
  </si>
  <si>
    <t>Groen: 0</t>
  </si>
  <si>
    <t>Blauw: 255</t>
  </si>
  <si>
    <t>Groen</t>
  </si>
  <si>
    <t>Groen: 128</t>
  </si>
  <si>
    <t>Blauw: 0</t>
  </si>
  <si>
    <t>Rood</t>
  </si>
  <si>
    <t>Rood: 255</t>
  </si>
  <si>
    <t>uitvoegen</t>
  </si>
  <si>
    <r>
      <t>[</t>
    </r>
    <r>
      <rPr>
        <b/>
        <sz val="12"/>
        <rFont val="Arial"/>
        <family val="2"/>
      </rPr>
      <t>vet</t>
    </r>
    <r>
      <rPr>
        <sz val="12"/>
        <rFont val="Arial"/>
        <family val="2"/>
      </rPr>
      <t>][zwart]</t>
    </r>
  </si>
  <si>
    <r>
      <t xml:space="preserve"> -uitvoegen-</t>
    </r>
    <r>
      <rPr>
        <sz val="12"/>
        <rFont val="Arial"/>
        <family val="2"/>
      </rPr>
      <t>Frank Daamenstraat</t>
    </r>
  </si>
  <si>
    <t>invoegen</t>
  </si>
  <si>
    <r>
      <t xml:space="preserve"> -invoegen-</t>
    </r>
    <r>
      <rPr>
        <sz val="12"/>
        <rFont val="Arial"/>
        <family val="2"/>
      </rPr>
      <t>Frank Daamenstraat</t>
    </r>
  </si>
  <si>
    <t>!</t>
  </si>
  <si>
    <t>Handleiding voor het juist werken met het routeprogramma LE</t>
  </si>
  <si>
    <t>vraag op de mailbox :</t>
  </si>
  <si>
    <r>
      <t xml:space="preserve">Mocht U nog vragen hebben v.w.b. de invulling of problemen hebben daarmee,  kunt U zich melden met de  </t>
    </r>
    <r>
      <rPr>
        <b/>
        <sz val="12"/>
        <rFont val="Arial"/>
        <family val="2"/>
      </rPr>
      <t xml:space="preserve">Wielrennen@politie.nl </t>
    </r>
    <r>
      <rPr>
        <sz val="12"/>
        <rFont val="Arial"/>
        <family val="2"/>
      </rPr>
      <t xml:space="preserve"> </t>
    </r>
  </si>
  <si>
    <t>U krijgt dan bericht of wordt dan verder geholpen.</t>
  </si>
  <si>
    <t>Frank Damestraat / Damen Frankstraat</t>
  </si>
  <si>
    <t>van rechts (uitlijning rechts)</t>
  </si>
  <si>
    <r>
      <t xml:space="preserve">van links  </t>
    </r>
    <r>
      <rPr>
        <sz val="12"/>
        <color indexed="10"/>
        <rFont val="Arial"/>
        <family val="2"/>
      </rPr>
      <t xml:space="preserve">  (</t>
    </r>
    <r>
      <rPr>
        <sz val="12"/>
        <rFont val="Arial"/>
        <family val="2"/>
      </rPr>
      <t>uitlijning links)</t>
    </r>
  </si>
  <si>
    <r>
      <t>Het nieuwe programma is omvangrijker geworden door een aantal nieuwe formules en doordat het een algemeen routeblad is geworden waarbij men tot 2599 regels (</t>
    </r>
    <r>
      <rPr>
        <b/>
        <sz val="12"/>
        <rFont val="Arial"/>
        <family val="2"/>
      </rPr>
      <t xml:space="preserve">7 t/m 200 voor neutralisatie en 201 t/m 2599 voor de route) </t>
    </r>
    <r>
      <rPr>
        <sz val="12"/>
        <rFont val="Arial"/>
        <family val="2"/>
      </rPr>
      <t>kan gebruiken voor de etappe.</t>
    </r>
  </si>
  <si>
    <r>
      <t xml:space="preserve">Er mogen in de voor de "NEUTRALISATIE" bestemde regels, </t>
    </r>
    <r>
      <rPr>
        <b/>
        <sz val="12"/>
        <rFont val="Arial"/>
        <family val="2"/>
      </rPr>
      <t xml:space="preserve">(dit zijn de regels 7 t/m 200), </t>
    </r>
    <r>
      <rPr>
        <b/>
        <u/>
        <sz val="12"/>
        <rFont val="Arial"/>
        <family val="2"/>
      </rPr>
      <t>GEEN</t>
    </r>
    <r>
      <rPr>
        <sz val="12"/>
        <rFont val="Arial"/>
        <family val="2"/>
      </rPr>
      <t xml:space="preserve"> lege regels worden </t>
    </r>
    <r>
      <rPr>
        <b/>
        <u/>
        <sz val="12"/>
        <color indexed="10"/>
        <rFont val="Arial"/>
        <family val="2"/>
      </rPr>
      <t>VERWIJDERD!!!</t>
    </r>
    <r>
      <rPr>
        <sz val="12"/>
        <rFont val="Arial"/>
        <family val="2"/>
      </rPr>
      <t xml:space="preserve"> Mochten er lege regels zijn dan kunnen die worden </t>
    </r>
    <r>
      <rPr>
        <b/>
        <sz val="12"/>
        <rFont val="Arial"/>
        <family val="2"/>
      </rPr>
      <t>verborgen</t>
    </r>
    <r>
      <rPr>
        <sz val="12"/>
        <rFont val="Arial"/>
        <family val="2"/>
      </rPr>
      <t xml:space="preserve">. Als in de route na de officiële start later regels moeten worden toegevoegd dan moet de formule die staan in de kolom op de rij boven de nieuwe ingevoegde rij(en) worden gecopieerd tot de laatste gebruikte cellen. Dit betreft de kolommen: </t>
    </r>
    <r>
      <rPr>
        <b/>
        <sz val="12"/>
        <rFont val="Arial"/>
        <family val="2"/>
      </rPr>
      <t>A;B;C</t>
    </r>
    <r>
      <rPr>
        <sz val="12"/>
        <rFont val="Arial"/>
        <family val="2"/>
      </rPr>
      <t xml:space="preserve"> en </t>
    </r>
    <r>
      <rPr>
        <b/>
        <sz val="12"/>
        <rFont val="Arial"/>
        <family val="2"/>
      </rPr>
      <t>F</t>
    </r>
    <r>
      <rPr>
        <sz val="12"/>
        <rFont val="Arial"/>
        <family val="2"/>
      </rPr>
      <t xml:space="preserve">. </t>
    </r>
    <r>
      <rPr>
        <u/>
        <sz val="12"/>
        <rFont val="Arial"/>
        <family val="2"/>
      </rPr>
      <t>Kolom H</t>
    </r>
    <r>
      <rPr>
        <sz val="12"/>
        <rFont val="Arial"/>
        <family val="2"/>
      </rPr>
      <t xml:space="preserve"> nooit want die worden voorzien van een toevoeging.</t>
    </r>
  </si>
  <si>
    <t>MailboxRoutezakenMO@politie.nl</t>
  </si>
  <si>
    <t>MO</t>
  </si>
  <si>
    <t>Gennep</t>
  </si>
  <si>
    <t>Ottersum</t>
  </si>
  <si>
    <t>MIDDENGELEIDER</t>
  </si>
  <si>
    <t>Einde neutralisatie</t>
  </si>
  <si>
    <t>DREMPEL</t>
  </si>
  <si>
    <r>
      <rPr>
        <b/>
        <sz val="14"/>
        <color indexed="17"/>
        <rFont val="Arial Narrow"/>
        <family val="2"/>
      </rPr>
      <t>-re.af-</t>
    </r>
    <r>
      <rPr>
        <sz val="14"/>
        <rFont val="Arial Narrow"/>
        <family val="2"/>
      </rPr>
      <t xml:space="preserve"> Nierburg/Nijmeegseweg</t>
    </r>
  </si>
  <si>
    <t>DREMPEL 3X</t>
  </si>
  <si>
    <t>DREMPEL 2X</t>
  </si>
  <si>
    <t>Finish</t>
  </si>
  <si>
    <r>
      <rPr>
        <b/>
        <sz val="14"/>
        <color rgb="FF00B050"/>
        <rFont val="Arial Narrow"/>
        <family val="2"/>
      </rPr>
      <t>-re.af-</t>
    </r>
    <r>
      <rPr>
        <sz val="14"/>
        <rFont val="Arial Narrow"/>
        <family val="2"/>
      </rPr>
      <t xml:space="preserve"> Stiemensweg</t>
    </r>
  </si>
  <si>
    <t>1e doorkomst finishlijn</t>
  </si>
  <si>
    <r>
      <rPr>
        <b/>
        <sz val="14"/>
        <color rgb="FFFF0000"/>
        <rFont val="Arial Narrow"/>
        <family val="2"/>
      </rPr>
      <t>-li.af-</t>
    </r>
    <r>
      <rPr>
        <sz val="14"/>
        <rFont val="Arial Narrow"/>
        <family val="2"/>
      </rPr>
      <t xml:space="preserve"> Zandstraat</t>
    </r>
  </si>
  <si>
    <t>Bocht naar rechts Zuid-Oost wal</t>
  </si>
  <si>
    <t>2e doorkomst finishlijn</t>
  </si>
  <si>
    <t>Boels Ladies Tour</t>
  </si>
  <si>
    <t>Stichting 4Events Gennep</t>
  </si>
  <si>
    <t>Gennep - Gennep</t>
  </si>
  <si>
    <r>
      <rPr>
        <b/>
        <sz val="14"/>
        <rFont val="Arial Narrow"/>
        <family val="2"/>
      </rPr>
      <t>Geneutraliseerd</t>
    </r>
    <r>
      <rPr>
        <sz val="14"/>
        <rFont val="Arial Narrow"/>
        <family val="2"/>
      </rPr>
      <t xml:space="preserve"> vertrek vanaf de Brugstraat</t>
    </r>
  </si>
  <si>
    <r>
      <rPr>
        <b/>
        <sz val="14"/>
        <color rgb="FFFF0000"/>
        <rFont val="Arial Narrow"/>
        <family val="2"/>
      </rPr>
      <t>-li.af'</t>
    </r>
    <r>
      <rPr>
        <sz val="14"/>
        <rFont val="Arial Narrow"/>
        <family val="2"/>
      </rPr>
      <t xml:space="preserve"> oversteek rijksweg N271 Bloemenstraat</t>
    </r>
  </si>
  <si>
    <t>WEGVERSMALLING</t>
  </si>
  <si>
    <r>
      <t>´</t>
    </r>
    <r>
      <rPr>
        <b/>
        <sz val="14"/>
        <color rgb="FFFF0000"/>
        <rFont val="Arial Narrow"/>
        <family val="2"/>
      </rPr>
      <t>-li.af-</t>
    </r>
    <r>
      <rPr>
        <sz val="14"/>
        <rFont val="Arial Narrow"/>
        <family val="2"/>
      </rPr>
      <t xml:space="preserve"> Voordijk verhoogde kruising</t>
    </r>
  </si>
  <si>
    <t>-re.do- verhoogde kruising Witte weg</t>
  </si>
  <si>
    <r>
      <t>-li.af-</t>
    </r>
    <r>
      <rPr>
        <sz val="14"/>
        <rFont val="Arial Narrow"/>
        <family val="2"/>
      </rPr>
      <t xml:space="preserve"> Katerboscheweg SMAL</t>
    </r>
  </si>
  <si>
    <r>
      <rPr>
        <b/>
        <sz val="14"/>
        <color rgb="FF00B050"/>
        <rFont val="Arial Narrow"/>
        <family val="2"/>
      </rPr>
      <t>-re.af-</t>
    </r>
    <r>
      <rPr>
        <sz val="14"/>
        <rFont val="Arial Narrow"/>
        <family val="2"/>
      </rPr>
      <t xml:space="preserve"> Lambertusweg</t>
    </r>
  </si>
  <si>
    <r>
      <t>-li.af-</t>
    </r>
    <r>
      <rPr>
        <sz val="14"/>
        <rFont val="Arial Narrow"/>
        <family val="2"/>
      </rPr>
      <t xml:space="preserve"> Nijmeegseweg</t>
    </r>
  </si>
  <si>
    <r>
      <rPr>
        <b/>
        <sz val="14"/>
        <color rgb="FF00B050"/>
        <rFont val="Arial Narrow"/>
        <family val="2"/>
      </rPr>
      <t>-re.af-</t>
    </r>
    <r>
      <rPr>
        <sz val="14"/>
        <rFont val="Arial Narrow"/>
        <family val="2"/>
      </rPr>
      <t xml:space="preserve"> Startsedijk</t>
    </r>
  </si>
  <si>
    <r>
      <rPr>
        <b/>
        <sz val="14"/>
        <color rgb="FF00B050"/>
        <rFont val="Arial Narrow"/>
        <family val="2"/>
      </rPr>
      <t>-re.af-</t>
    </r>
    <r>
      <rPr>
        <sz val="14"/>
        <rFont val="Arial Narrow"/>
        <family val="2"/>
      </rPr>
      <t xml:space="preserve"> bruggetje over</t>
    </r>
  </si>
  <si>
    <t>Startsedijk over in Broekweg</t>
  </si>
  <si>
    <t>Middelaar</t>
  </si>
  <si>
    <t>Mook</t>
  </si>
  <si>
    <r>
      <rPr>
        <b/>
        <sz val="14"/>
        <color rgb="FFFF0000"/>
        <rFont val="Arial Narrow"/>
        <family val="2"/>
      </rPr>
      <t>-li.af-</t>
    </r>
    <r>
      <rPr>
        <sz val="14"/>
        <rFont val="Arial Narrow"/>
        <family val="2"/>
      </rPr>
      <t xml:space="preserve"> verhoogde kruising Witte weg</t>
    </r>
  </si>
  <si>
    <r>
      <rPr>
        <b/>
        <sz val="14"/>
        <color rgb="FF00B050"/>
        <rFont val="Arial Narrow"/>
        <family val="2"/>
      </rPr>
      <t>-re.af-</t>
    </r>
    <r>
      <rPr>
        <sz val="14"/>
        <rFont val="Arial Narrow"/>
        <family val="2"/>
      </rPr>
      <t xml:space="preserve"> Rijksweg N271</t>
    </r>
  </si>
  <si>
    <t>VLUCHTHEUVEL</t>
  </si>
  <si>
    <t>VLUCHTHEUVEL/MIDDENGELEIDER</t>
  </si>
  <si>
    <t>Milsbeek</t>
  </si>
  <si>
    <r>
      <t xml:space="preserve">rotonde 3/4 </t>
    </r>
    <r>
      <rPr>
        <b/>
        <sz val="14"/>
        <color rgb="FFFF0000"/>
        <rFont val="Arial Narrow"/>
        <family val="2"/>
      </rPr>
      <t xml:space="preserve">-li.af- </t>
    </r>
    <r>
      <rPr>
        <sz val="14"/>
        <rFont val="Arial Narrow"/>
        <family val="2"/>
      </rPr>
      <t>Zwarteweg</t>
    </r>
  </si>
  <si>
    <r>
      <rPr>
        <b/>
        <sz val="14"/>
        <color rgb="FF00B050"/>
        <rFont val="Arial Narrow"/>
        <family val="2"/>
      </rPr>
      <t>-re.af-</t>
    </r>
    <r>
      <rPr>
        <sz val="14"/>
        <rFont val="Arial Narrow"/>
        <family val="2"/>
      </rPr>
      <t xml:space="preserve"> Onderkant </t>
    </r>
  </si>
  <si>
    <r>
      <rPr>
        <b/>
        <sz val="14"/>
        <color rgb="FF00B050"/>
        <rFont val="Arial Narrow"/>
        <family val="2"/>
      </rPr>
      <t>-re.af-</t>
    </r>
    <r>
      <rPr>
        <sz val="14"/>
        <rFont val="Arial Narrow"/>
        <family val="2"/>
      </rPr>
      <t xml:space="preserve">, </t>
    </r>
    <r>
      <rPr>
        <b/>
        <sz val="14"/>
        <color rgb="FFFF0000"/>
        <rFont val="Arial Narrow"/>
        <family val="2"/>
      </rPr>
      <t>-li.af-</t>
    </r>
    <r>
      <rPr>
        <sz val="14"/>
        <rFont val="Arial Narrow"/>
        <family val="2"/>
      </rPr>
      <t xml:space="preserve"> Horsestraat/Aaldonksestraat</t>
    </r>
  </si>
  <si>
    <t>Over in Driekronenstraat/Kroefstraat</t>
  </si>
  <si>
    <r>
      <rPr>
        <b/>
        <sz val="14"/>
        <color rgb="FF00B050"/>
        <rFont val="Arial Narrow"/>
        <family val="2"/>
      </rPr>
      <t>-re.af-</t>
    </r>
    <r>
      <rPr>
        <sz val="14"/>
        <rFont val="Arial Narrow"/>
        <family val="2"/>
      </rPr>
      <t xml:space="preserve"> verhoogde kruising Scheidingsweg</t>
    </r>
  </si>
  <si>
    <r>
      <rPr>
        <b/>
        <sz val="14"/>
        <color rgb="FF00B050"/>
        <rFont val="Arial Narrow"/>
        <family val="2"/>
      </rPr>
      <t>-re.af-</t>
    </r>
    <r>
      <rPr>
        <sz val="14"/>
        <rFont val="Arial Narrow"/>
        <family val="2"/>
      </rPr>
      <t xml:space="preserve"> Kleefseweg N291 (Prov.weg)</t>
    </r>
  </si>
  <si>
    <t>Ven-Zelderheide</t>
  </si>
  <si>
    <r>
      <t>-re.af-</t>
    </r>
    <r>
      <rPr>
        <b/>
        <sz val="14"/>
        <color rgb="FFFF0000"/>
        <rFont val="Arial Narrow"/>
        <family val="2"/>
      </rPr>
      <t xml:space="preserve"> </t>
    </r>
    <r>
      <rPr>
        <sz val="14"/>
        <rFont val="Arial Narrow"/>
        <family val="2"/>
      </rPr>
      <t>Randweg MIDDENGELEIDER</t>
    </r>
  </si>
  <si>
    <t>Weg volgen scherpe bocht naar links</t>
  </si>
  <si>
    <t>MIDDENGELEIDER Brabantweg</t>
  </si>
  <si>
    <r>
      <rPr>
        <b/>
        <sz val="14"/>
        <color rgb="FFFF0000"/>
        <rFont val="Arial Narrow"/>
        <family val="2"/>
      </rPr>
      <t xml:space="preserve">-li.af- </t>
    </r>
    <r>
      <rPr>
        <sz val="14"/>
        <rFont val="Arial Narrow"/>
        <family val="2"/>
      </rPr>
      <t xml:space="preserve">VLUCHTHEUVEL Siebengewaldseweg </t>
    </r>
  </si>
  <si>
    <r>
      <rPr>
        <sz val="14"/>
        <color rgb="FFFF0000"/>
        <rFont val="Arial Narrow"/>
        <family val="2"/>
      </rPr>
      <t xml:space="preserve">rotonde 1/4 </t>
    </r>
    <r>
      <rPr>
        <b/>
        <sz val="14"/>
        <color rgb="FFFF0000"/>
        <rFont val="Arial Narrow"/>
        <family val="2"/>
      </rPr>
      <t xml:space="preserve">-li.af- </t>
    </r>
    <r>
      <rPr>
        <sz val="14"/>
        <rFont val="Arial Narrow"/>
        <family val="2"/>
      </rPr>
      <t>Weverstraat</t>
    </r>
  </si>
  <si>
    <t>MIDDENBERM RECHTS BLIJVEN Brugstraat</t>
  </si>
  <si>
    <t>Rechts aanhouden parallelweg</t>
  </si>
  <si>
    <t>3e doorkomst finishlijn</t>
  </si>
  <si>
    <r>
      <t>rotonde 2/4</t>
    </r>
    <r>
      <rPr>
        <b/>
        <sz val="14"/>
        <color rgb="FF00B0F0"/>
        <rFont val="Arial Narrow"/>
        <family val="2"/>
      </rPr>
      <t xml:space="preserve"> -re.do-</t>
    </r>
    <r>
      <rPr>
        <b/>
        <sz val="14"/>
        <rFont val="Arial Narrow"/>
        <family val="2"/>
      </rPr>
      <t xml:space="preserve"> </t>
    </r>
    <r>
      <rPr>
        <sz val="14"/>
        <rFont val="Arial Narrow"/>
        <family val="2"/>
      </rPr>
      <t>Brabantweg</t>
    </r>
  </si>
</sst>
</file>

<file path=xl/styles.xml><?xml version="1.0" encoding="utf-8"?>
<styleSheet xmlns="http://schemas.openxmlformats.org/spreadsheetml/2006/main">
  <numFmts count="4">
    <numFmt numFmtId="164" formatCode="0.0"/>
    <numFmt numFmtId="165" formatCode="h:mm;@"/>
    <numFmt numFmtId="166" formatCode="h:mm:ss;@"/>
    <numFmt numFmtId="167" formatCode="dd\/mm\/yy"/>
  </numFmts>
  <fonts count="53">
    <font>
      <sz val="10"/>
      <name val="Arial"/>
    </font>
    <font>
      <sz val="14"/>
      <name val="Arial Narrow"/>
      <family val="2"/>
    </font>
    <font>
      <b/>
      <sz val="12"/>
      <name val="Arial Narrow"/>
      <family val="2"/>
    </font>
    <font>
      <sz val="12"/>
      <name val="Arial Narrow"/>
      <family val="2"/>
    </font>
    <font>
      <sz val="10"/>
      <name val="Arial Narrow"/>
      <family val="2"/>
    </font>
    <font>
      <b/>
      <sz val="16"/>
      <name val="Arial Narrow"/>
      <family val="2"/>
    </font>
    <font>
      <sz val="8"/>
      <name val="Arial"/>
      <family val="2"/>
    </font>
    <font>
      <b/>
      <sz val="10"/>
      <name val="Arial"/>
      <family val="2"/>
    </font>
    <font>
      <b/>
      <sz val="14"/>
      <color indexed="22"/>
      <name val="Arial Narrow"/>
      <family val="2"/>
    </font>
    <font>
      <sz val="14"/>
      <color indexed="22"/>
      <name val="Arial Narrow"/>
      <family val="2"/>
    </font>
    <font>
      <sz val="9"/>
      <color indexed="22"/>
      <name val="Arial Narrow"/>
      <family val="2"/>
    </font>
    <font>
      <sz val="9"/>
      <name val="Arial Narrow"/>
      <family val="2"/>
    </font>
    <font>
      <sz val="13"/>
      <name val="Arial Narrow"/>
      <family val="2"/>
    </font>
    <font>
      <b/>
      <sz val="13"/>
      <name val="Arial Narrow"/>
      <family val="2"/>
    </font>
    <font>
      <sz val="9"/>
      <name val="Arial"/>
      <family val="2"/>
    </font>
    <font>
      <b/>
      <sz val="9"/>
      <name val="Arial"/>
      <family val="2"/>
    </font>
    <font>
      <sz val="8"/>
      <color indexed="81"/>
      <name val="Tahoma"/>
      <family val="2"/>
    </font>
    <font>
      <b/>
      <sz val="8"/>
      <color indexed="81"/>
      <name val="Tahoma"/>
      <family val="2"/>
    </font>
    <font>
      <b/>
      <sz val="14"/>
      <color indexed="10"/>
      <name val="Tahoma"/>
      <family val="2"/>
    </font>
    <font>
      <b/>
      <sz val="24"/>
      <name val="Arial Narrow"/>
      <family val="2"/>
    </font>
    <font>
      <b/>
      <sz val="20"/>
      <name val="Arial Narrow"/>
      <family val="2"/>
    </font>
    <font>
      <b/>
      <sz val="12"/>
      <name val="Arial"/>
      <family val="2"/>
    </font>
    <font>
      <b/>
      <sz val="16"/>
      <name val="Arial"/>
      <family val="2"/>
    </font>
    <font>
      <sz val="12"/>
      <name val="Arial"/>
      <family val="2"/>
    </font>
    <font>
      <sz val="11"/>
      <name val="Arial"/>
      <family val="2"/>
    </font>
    <font>
      <b/>
      <u/>
      <sz val="12"/>
      <color indexed="10"/>
      <name val="Arial"/>
      <family val="2"/>
    </font>
    <font>
      <u/>
      <sz val="12"/>
      <name val="Arial"/>
      <family val="2"/>
    </font>
    <font>
      <sz val="12"/>
      <color indexed="10"/>
      <name val="Arial"/>
      <family val="2"/>
    </font>
    <font>
      <b/>
      <sz val="12"/>
      <color indexed="12"/>
      <name val="Arial"/>
      <family val="2"/>
    </font>
    <font>
      <sz val="12"/>
      <color indexed="12"/>
      <name val="Arial"/>
      <family val="2"/>
    </font>
    <font>
      <u/>
      <sz val="12"/>
      <color indexed="10"/>
      <name val="Arial"/>
      <family val="2"/>
    </font>
    <font>
      <u/>
      <sz val="12"/>
      <color indexed="11"/>
      <name val="Arial"/>
      <family val="2"/>
    </font>
    <font>
      <b/>
      <sz val="18"/>
      <name val="Arial"/>
      <family val="2"/>
    </font>
    <font>
      <sz val="11"/>
      <name val="Arial Narrow"/>
      <family val="2"/>
    </font>
    <font>
      <sz val="13"/>
      <color indexed="9"/>
      <name val="Arial Narrow"/>
      <family val="2"/>
    </font>
    <font>
      <b/>
      <u/>
      <sz val="12"/>
      <name val="Arial"/>
      <family val="2"/>
    </font>
    <font>
      <b/>
      <i/>
      <u/>
      <sz val="12"/>
      <color indexed="10"/>
      <name val="Arial"/>
      <family val="2"/>
    </font>
    <font>
      <sz val="12"/>
      <color indexed="10"/>
      <name val="Arial"/>
      <family val="2"/>
    </font>
    <font>
      <sz val="12"/>
      <color indexed="17"/>
      <name val="Arial"/>
      <family val="2"/>
    </font>
    <font>
      <b/>
      <u/>
      <sz val="12"/>
      <color indexed="17"/>
      <name val="Arial"/>
      <family val="2"/>
    </font>
    <font>
      <u/>
      <sz val="12"/>
      <color indexed="17"/>
      <name val="Arial"/>
      <family val="2"/>
    </font>
    <font>
      <b/>
      <sz val="12"/>
      <color indexed="17"/>
      <name val="Arial"/>
      <family val="2"/>
    </font>
    <font>
      <b/>
      <sz val="12"/>
      <color indexed="10"/>
      <name val="Arial"/>
      <family val="2"/>
    </font>
    <font>
      <sz val="12"/>
      <color indexed="12"/>
      <name val="Arial"/>
      <family val="2"/>
    </font>
    <font>
      <b/>
      <sz val="20"/>
      <color indexed="10"/>
      <name val="Arial"/>
      <family val="2"/>
    </font>
    <font>
      <b/>
      <sz val="8"/>
      <color indexed="9"/>
      <name val="Arial Narrow"/>
      <family val="2"/>
    </font>
    <font>
      <b/>
      <sz val="14"/>
      <color indexed="17"/>
      <name val="Arial Narrow"/>
      <family val="2"/>
    </font>
    <font>
      <b/>
      <sz val="14"/>
      <name val="Arial Narrow"/>
      <family val="2"/>
    </font>
    <font>
      <u/>
      <sz val="10"/>
      <color theme="10"/>
      <name val="Arial"/>
      <family val="2"/>
    </font>
    <font>
      <b/>
      <sz val="14"/>
      <color rgb="FFFF0000"/>
      <name val="Arial Narrow"/>
      <family val="2"/>
    </font>
    <font>
      <b/>
      <sz val="14"/>
      <color rgb="FF00B050"/>
      <name val="Arial Narrow"/>
      <family val="2"/>
    </font>
    <font>
      <sz val="14"/>
      <color rgb="FFFF0000"/>
      <name val="Arial Narrow"/>
      <family val="2"/>
    </font>
    <font>
      <b/>
      <sz val="14"/>
      <color rgb="FF00B0F0"/>
      <name val="Arial Narrow"/>
      <family val="2"/>
    </font>
  </fonts>
  <fills count="4">
    <fill>
      <patternFill patternType="none"/>
    </fill>
    <fill>
      <patternFill patternType="gray125"/>
    </fill>
    <fill>
      <patternFill patternType="solid">
        <fgColor indexed="55"/>
        <bgColor indexed="64"/>
      </patternFill>
    </fill>
    <fill>
      <patternFill patternType="solid">
        <fgColor indexed="8"/>
        <bgColor indexed="64"/>
      </patternFill>
    </fill>
  </fills>
  <borders count="3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176">
    <xf numFmtId="0" fontId="0" fillId="0" borderId="0" xfId="0"/>
    <xf numFmtId="0" fontId="7" fillId="0" borderId="1" xfId="0" applyFont="1" applyBorder="1"/>
    <xf numFmtId="0" fontId="7" fillId="0" borderId="2" xfId="0" applyFont="1" applyBorder="1"/>
    <xf numFmtId="0" fontId="7" fillId="0" borderId="3" xfId="0" applyFont="1" applyBorder="1"/>
    <xf numFmtId="49" fontId="2" fillId="0" borderId="0" xfId="0" applyNumberFormat="1" applyFont="1" applyFill="1" applyBorder="1" applyProtection="1">
      <protection locked="0"/>
    </xf>
    <xf numFmtId="20" fontId="3" fillId="0" borderId="0" xfId="0" applyNumberFormat="1" applyFont="1" applyFill="1" applyBorder="1" applyProtection="1">
      <protection locked="0"/>
    </xf>
    <xf numFmtId="164" fontId="1" fillId="0" borderId="0" xfId="0" applyNumberFormat="1" applyFont="1" applyFill="1" applyBorder="1" applyAlignment="1" applyProtection="1">
      <alignment horizontal="right"/>
      <protection locked="0"/>
    </xf>
    <xf numFmtId="20" fontId="3" fillId="2" borderId="0" xfId="0" applyNumberFormat="1" applyFont="1" applyFill="1" applyBorder="1" applyProtection="1">
      <protection locked="0"/>
    </xf>
    <xf numFmtId="0" fontId="1" fillId="2" borderId="0" xfId="0" applyFont="1" applyFill="1" applyBorder="1" applyAlignment="1" applyProtection="1">
      <alignment horizontal="left"/>
      <protection locked="0"/>
    </xf>
    <xf numFmtId="164" fontId="3" fillId="0" borderId="0"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protection locked="0"/>
    </xf>
    <xf numFmtId="0" fontId="14" fillId="0" borderId="0" xfId="0" applyNumberFormat="1" applyFont="1" applyFill="1" applyProtection="1">
      <protection hidden="1"/>
    </xf>
    <xf numFmtId="0" fontId="14" fillId="0" borderId="0" xfId="0" applyFont="1" applyFill="1" applyProtection="1">
      <protection hidden="1"/>
    </xf>
    <xf numFmtId="164" fontId="14" fillId="0" borderId="0" xfId="0" applyNumberFormat="1" applyFont="1" applyFill="1" applyAlignment="1" applyProtection="1">
      <alignment horizontal="center"/>
      <protection hidden="1"/>
    </xf>
    <xf numFmtId="0" fontId="14" fillId="0" borderId="0" xfId="0" applyFont="1" applyFill="1" applyBorder="1" applyProtection="1">
      <protection hidden="1"/>
    </xf>
    <xf numFmtId="49" fontId="14" fillId="0" borderId="0" xfId="0" applyNumberFormat="1" applyFont="1" applyFill="1" applyAlignment="1" applyProtection="1">
      <alignment horizontal="center" vertical="center"/>
      <protection hidden="1"/>
    </xf>
    <xf numFmtId="0" fontId="14" fillId="0" borderId="0" xfId="0" applyNumberFormat="1" applyFont="1" applyFill="1" applyAlignment="1" applyProtection="1">
      <alignment horizontal="center" vertical="center"/>
      <protection hidden="1"/>
    </xf>
    <xf numFmtId="20" fontId="14" fillId="0" borderId="0" xfId="0" applyNumberFormat="1" applyFont="1" applyFill="1" applyBorder="1" applyAlignment="1" applyProtection="1">
      <alignment horizontal="center" wrapText="1"/>
      <protection hidden="1"/>
    </xf>
    <xf numFmtId="49" fontId="15" fillId="0" borderId="4" xfId="0" applyNumberFormat="1" applyFont="1" applyFill="1" applyBorder="1" applyAlignment="1" applyProtection="1">
      <alignment horizontal="center" vertical="center"/>
      <protection hidden="1"/>
    </xf>
    <xf numFmtId="0" fontId="14" fillId="0" borderId="5" xfId="0" applyFont="1" applyFill="1" applyBorder="1" applyProtection="1">
      <protection hidden="1"/>
    </xf>
    <xf numFmtId="0" fontId="14" fillId="0" borderId="6" xfId="0" applyFont="1" applyFill="1" applyBorder="1" applyProtection="1">
      <protection hidden="1"/>
    </xf>
    <xf numFmtId="0" fontId="14" fillId="0" borderId="0" xfId="0" applyFont="1" applyFill="1" applyAlignment="1" applyProtection="1">
      <alignment horizontal="center"/>
      <protection hidden="1"/>
    </xf>
    <xf numFmtId="0" fontId="14" fillId="0" borderId="0" xfId="0" applyFont="1" applyFill="1" applyBorder="1" applyAlignment="1" applyProtection="1">
      <alignment horizontal="center"/>
      <protection hidden="1"/>
    </xf>
    <xf numFmtId="20" fontId="14" fillId="0" borderId="0" xfId="0" applyNumberFormat="1" applyFont="1" applyFill="1" applyProtection="1">
      <protection hidden="1"/>
    </xf>
    <xf numFmtId="164" fontId="14" fillId="0" borderId="0" xfId="0" applyNumberFormat="1" applyFont="1" applyFill="1" applyBorder="1" applyAlignment="1" applyProtection="1">
      <alignment horizontal="right"/>
      <protection hidden="1"/>
    </xf>
    <xf numFmtId="164" fontId="14" fillId="0" borderId="0" xfId="0" applyNumberFormat="1" applyFont="1" applyFill="1" applyBorder="1" applyAlignment="1" applyProtection="1">
      <alignment horizontal="center"/>
      <protection hidden="1"/>
    </xf>
    <xf numFmtId="164" fontId="14" fillId="0" borderId="7" xfId="0" applyNumberFormat="1" applyFont="1" applyFill="1" applyBorder="1" applyAlignment="1" applyProtection="1">
      <alignment horizontal="right"/>
      <protection hidden="1"/>
    </xf>
    <xf numFmtId="166" fontId="14" fillId="0" borderId="0" xfId="0" applyNumberFormat="1" applyFont="1" applyFill="1" applyBorder="1" applyAlignment="1" applyProtection="1">
      <alignment horizontal="right"/>
      <protection hidden="1"/>
    </xf>
    <xf numFmtId="21" fontId="14" fillId="0" borderId="8" xfId="0" applyNumberFormat="1" applyFont="1" applyFill="1" applyBorder="1" applyAlignment="1" applyProtection="1">
      <alignment horizontal="right"/>
      <protection hidden="1"/>
    </xf>
    <xf numFmtId="166" fontId="14" fillId="0" borderId="0" xfId="0" applyNumberFormat="1" applyFont="1" applyFill="1" applyBorder="1" applyProtection="1">
      <protection hidden="1"/>
    </xf>
    <xf numFmtId="0" fontId="15" fillId="0" borderId="0" xfId="0" applyFont="1" applyFill="1" applyProtection="1">
      <protection hidden="1"/>
    </xf>
    <xf numFmtId="0" fontId="15" fillId="0" borderId="0" xfId="0" applyFont="1" applyFill="1" applyBorder="1" applyProtection="1">
      <protection hidden="1"/>
    </xf>
    <xf numFmtId="164" fontId="2" fillId="0" borderId="9"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wrapText="1"/>
      <protection hidden="1"/>
    </xf>
    <xf numFmtId="164" fontId="6" fillId="0" borderId="0" xfId="0" applyNumberFormat="1" applyFont="1" applyFill="1" applyAlignment="1" applyProtection="1">
      <alignment horizontal="center" vertical="center" wrapText="1"/>
      <protection hidden="1"/>
    </xf>
    <xf numFmtId="165" fontId="13" fillId="0" borderId="0" xfId="0" applyNumberFormat="1" applyFont="1" applyFill="1" applyBorder="1" applyAlignment="1" applyProtection="1">
      <alignment horizontal="center"/>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49" fontId="1" fillId="0" borderId="0" xfId="0" applyNumberFormat="1" applyFont="1" applyAlignment="1" applyProtection="1">
      <alignment horizontal="left"/>
      <protection locked="0"/>
    </xf>
    <xf numFmtId="49" fontId="3" fillId="0" borderId="0" xfId="0" applyNumberFormat="1" applyFont="1" applyFill="1" applyBorder="1" applyAlignment="1" applyProtection="1">
      <alignment horizontal="left"/>
      <protection locked="0"/>
    </xf>
    <xf numFmtId="49" fontId="3" fillId="0" borderId="0" xfId="0" applyNumberFormat="1" applyFont="1" applyFill="1" applyBorder="1" applyProtection="1">
      <protection locked="0"/>
    </xf>
    <xf numFmtId="0" fontId="13" fillId="0" borderId="0" xfId="0" applyFont="1" applyFill="1" applyBorder="1" applyAlignment="1" applyProtection="1">
      <alignment horizontal="right"/>
      <protection locked="0"/>
    </xf>
    <xf numFmtId="164" fontId="8" fillId="2" borderId="0" xfId="0" applyNumberFormat="1" applyFont="1" applyFill="1" applyBorder="1" applyAlignment="1" applyProtection="1">
      <alignment horizontal="right"/>
      <protection locked="0"/>
    </xf>
    <xf numFmtId="166" fontId="9" fillId="2" borderId="0" xfId="0" applyNumberFormat="1" applyFont="1" applyFill="1" applyBorder="1" applyAlignment="1" applyProtection="1">
      <alignment horizontal="right"/>
      <protection locked="0"/>
    </xf>
    <xf numFmtId="21" fontId="9" fillId="2" borderId="0" xfId="0" applyNumberFormat="1" applyFont="1" applyFill="1" applyBorder="1" applyAlignment="1" applyProtection="1">
      <alignment horizontal="right"/>
      <protection locked="0"/>
    </xf>
    <xf numFmtId="164" fontId="9" fillId="2" borderId="0" xfId="0" applyNumberFormat="1" applyFont="1" applyFill="1" applyBorder="1" applyAlignment="1" applyProtection="1">
      <alignment horizontal="right"/>
      <protection locked="0"/>
    </xf>
    <xf numFmtId="0" fontId="9" fillId="2" borderId="0" xfId="0" applyFont="1" applyFill="1" applyBorder="1" applyProtection="1">
      <protection locked="0"/>
    </xf>
    <xf numFmtId="0" fontId="1" fillId="2" borderId="0" xfId="0" applyFont="1" applyFill="1" applyBorder="1" applyProtection="1">
      <protection locked="0"/>
    </xf>
    <xf numFmtId="20" fontId="11" fillId="0" borderId="19" xfId="0" applyNumberFormat="1" applyFont="1" applyFill="1" applyBorder="1" applyAlignment="1" applyProtection="1">
      <alignment horizontal="center" vertical="top"/>
      <protection locked="0"/>
    </xf>
    <xf numFmtId="0" fontId="3" fillId="0" borderId="0" xfId="0" applyNumberFormat="1" applyFont="1" applyFill="1" applyBorder="1" applyAlignment="1" applyProtection="1">
      <alignment horizontal="center"/>
      <protection locked="0"/>
    </xf>
    <xf numFmtId="20" fontId="2" fillId="0" borderId="0" xfId="0" applyNumberFormat="1" applyFont="1" applyFill="1" applyBorder="1" applyProtection="1">
      <protection locked="0"/>
    </xf>
    <xf numFmtId="164" fontId="2" fillId="0" borderId="0" xfId="0" applyNumberFormat="1" applyFont="1" applyFill="1" applyBorder="1" applyAlignment="1" applyProtection="1">
      <alignment horizontal="right"/>
      <protection locked="0"/>
    </xf>
    <xf numFmtId="20" fontId="4" fillId="0" borderId="14" xfId="0" applyNumberFormat="1" applyFont="1" applyFill="1" applyBorder="1" applyAlignment="1" applyProtection="1">
      <alignment wrapText="1"/>
      <protection locked="0"/>
    </xf>
    <xf numFmtId="164" fontId="4" fillId="0" borderId="14" xfId="0" applyNumberFormat="1" applyFont="1" applyFill="1" applyBorder="1" applyAlignment="1" applyProtection="1">
      <alignment horizontal="center" wrapText="1"/>
      <protection locked="0"/>
    </xf>
    <xf numFmtId="49" fontId="1" fillId="0" borderId="14" xfId="0" applyNumberFormat="1" applyFont="1" applyFill="1" applyBorder="1" applyAlignment="1" applyProtection="1">
      <alignment horizontal="left"/>
      <protection locked="0"/>
    </xf>
    <xf numFmtId="0" fontId="1" fillId="0" borderId="14" xfId="0" applyFont="1" applyFill="1" applyBorder="1" applyAlignment="1" applyProtection="1">
      <alignment horizontal="center"/>
      <protection locked="0"/>
    </xf>
    <xf numFmtId="0" fontId="12" fillId="0" borderId="14" xfId="0" applyFont="1" applyFill="1" applyBorder="1" applyAlignment="1" applyProtection="1">
      <alignment horizontal="right"/>
      <protection locked="0"/>
    </xf>
    <xf numFmtId="164" fontId="10" fillId="2" borderId="0" xfId="0" applyNumberFormat="1" applyFont="1" applyFill="1" applyBorder="1" applyAlignment="1" applyProtection="1">
      <alignment horizontal="right"/>
      <protection locked="0"/>
    </xf>
    <xf numFmtId="166" fontId="10" fillId="2" borderId="0" xfId="0" applyNumberFormat="1" applyFont="1" applyFill="1" applyBorder="1" applyAlignment="1" applyProtection="1">
      <alignment horizontal="right"/>
      <protection locked="0"/>
    </xf>
    <xf numFmtId="21" fontId="10" fillId="2" borderId="0" xfId="0" applyNumberFormat="1" applyFont="1" applyFill="1" applyBorder="1" applyAlignment="1" applyProtection="1">
      <alignment horizontal="right"/>
      <protection locked="0"/>
    </xf>
    <xf numFmtId="0" fontId="10" fillId="2" borderId="0" xfId="0" applyFont="1" applyFill="1" applyBorder="1" applyProtection="1">
      <protection locked="0"/>
    </xf>
    <xf numFmtId="0" fontId="11" fillId="2" borderId="0" xfId="0" applyFont="1" applyFill="1" applyBorder="1" applyProtection="1">
      <protection locked="0"/>
    </xf>
    <xf numFmtId="166" fontId="9" fillId="2" borderId="0" xfId="0" applyNumberFormat="1" applyFont="1" applyFill="1" applyBorder="1" applyProtection="1">
      <protection locked="0"/>
    </xf>
    <xf numFmtId="164" fontId="3" fillId="2" borderId="0" xfId="0" applyNumberFormat="1" applyFont="1" applyFill="1" applyBorder="1" applyAlignment="1" applyProtection="1">
      <alignment horizontal="right"/>
      <protection locked="0"/>
    </xf>
    <xf numFmtId="164" fontId="1" fillId="2" borderId="0" xfId="0" applyNumberFormat="1" applyFont="1" applyFill="1" applyBorder="1" applyAlignment="1" applyProtection="1">
      <alignment horizontal="center"/>
      <protection locked="0"/>
    </xf>
    <xf numFmtId="0" fontId="12" fillId="2" borderId="0" xfId="0" applyFont="1" applyFill="1" applyBorder="1" applyAlignment="1" applyProtection="1">
      <alignment horizontal="right"/>
      <protection locked="0"/>
    </xf>
    <xf numFmtId="164" fontId="14" fillId="0" borderId="8" xfId="0" applyNumberFormat="1" applyFont="1" applyFill="1" applyBorder="1" applyAlignment="1" applyProtection="1">
      <alignment horizontal="center"/>
      <protection hidden="1"/>
    </xf>
    <xf numFmtId="0" fontId="1" fillId="0" borderId="0" xfId="0" applyFont="1" applyFill="1" applyBorder="1" applyAlignment="1" applyProtection="1">
      <alignment horizontal="left"/>
      <protection locked="0"/>
    </xf>
    <xf numFmtId="0" fontId="34" fillId="0" borderId="0" xfId="0" applyFont="1" applyFill="1" applyBorder="1" applyAlignment="1" applyProtection="1">
      <alignment horizontal="right"/>
      <protection locked="0"/>
    </xf>
    <xf numFmtId="0" fontId="34" fillId="0" borderId="0" xfId="0" applyNumberFormat="1" applyFont="1" applyFill="1" applyBorder="1" applyAlignment="1" applyProtection="1">
      <alignment horizontal="right"/>
      <protection locked="0"/>
    </xf>
    <xf numFmtId="0" fontId="14" fillId="0" borderId="7" xfId="0" applyFont="1" applyFill="1" applyBorder="1" applyProtection="1">
      <protection hidden="1"/>
    </xf>
    <xf numFmtId="0" fontId="4" fillId="0" borderId="14" xfId="0" applyFont="1" applyFill="1" applyBorder="1" applyAlignment="1" applyProtection="1">
      <alignment horizontal="right"/>
      <protection locked="0"/>
    </xf>
    <xf numFmtId="49" fontId="4" fillId="0" borderId="0" xfId="0" applyNumberFormat="1" applyFont="1" applyAlignment="1" applyProtection="1">
      <alignment horizontal="right"/>
      <protection locked="0"/>
    </xf>
    <xf numFmtId="0" fontId="4" fillId="2" borderId="0" xfId="0" applyFont="1" applyFill="1" applyBorder="1" applyAlignment="1" applyProtection="1">
      <alignment horizontal="right"/>
      <protection locked="0"/>
    </xf>
    <xf numFmtId="0" fontId="22" fillId="0" borderId="0" xfId="0" applyFont="1" applyFill="1" applyAlignment="1" applyProtection="1">
      <alignment horizontal="left" vertical="center" wrapText="1"/>
    </xf>
    <xf numFmtId="0" fontId="24" fillId="0" borderId="0" xfId="0" applyFont="1" applyFill="1" applyAlignment="1" applyProtection="1">
      <alignment horizontal="left" vertical="center" wrapText="1"/>
    </xf>
    <xf numFmtId="0" fontId="22" fillId="2" borderId="0" xfId="0" applyFont="1" applyFill="1" applyAlignment="1" applyProtection="1">
      <alignment horizontal="left" vertical="center" wrapText="1"/>
    </xf>
    <xf numFmtId="0" fontId="23" fillId="0" borderId="0" xfId="0" applyFont="1" applyFill="1" applyAlignment="1" applyProtection="1">
      <alignment horizontal="left" vertical="center" wrapText="1"/>
    </xf>
    <xf numFmtId="49" fontId="6" fillId="3" borderId="0" xfId="0" applyNumberFormat="1" applyFont="1" applyFill="1" applyAlignment="1" applyProtection="1">
      <alignment horizontal="center" vertical="center" wrapText="1"/>
    </xf>
    <xf numFmtId="0" fontId="23" fillId="3" borderId="0" xfId="0" applyFont="1" applyFill="1" applyAlignment="1" applyProtection="1">
      <alignment horizontal="left" vertical="center" wrapText="1"/>
    </xf>
    <xf numFmtId="0" fontId="23" fillId="2" borderId="0" xfId="0" applyFont="1" applyFill="1" applyAlignment="1" applyProtection="1">
      <alignment horizontal="left" vertical="center" wrapText="1"/>
    </xf>
    <xf numFmtId="49" fontId="6" fillId="0" borderId="0" xfId="0" applyNumberFormat="1" applyFont="1" applyFill="1" applyAlignment="1" applyProtection="1">
      <alignment horizontal="center" vertical="top" wrapText="1"/>
    </xf>
    <xf numFmtId="0" fontId="23" fillId="0" borderId="14" xfId="0" applyFont="1" applyFill="1" applyBorder="1" applyAlignment="1" applyProtection="1">
      <alignment vertical="top" wrapText="1"/>
    </xf>
    <xf numFmtId="0" fontId="23" fillId="0" borderId="0" xfId="0" applyFont="1" applyFill="1" applyAlignment="1" applyProtection="1">
      <alignment horizontal="left" vertical="top" wrapText="1"/>
    </xf>
    <xf numFmtId="0" fontId="23" fillId="0" borderId="0" xfId="0" applyFont="1" applyFill="1" applyAlignment="1" applyProtection="1">
      <alignment vertical="top" wrapText="1"/>
    </xf>
    <xf numFmtId="0" fontId="23" fillId="0" borderId="0" xfId="0" applyFont="1" applyFill="1" applyAlignment="1" applyProtection="1">
      <alignment horizontal="center" vertical="top" wrapText="1"/>
    </xf>
    <xf numFmtId="0" fontId="21" fillId="0" borderId="0" xfId="0" applyFont="1" applyFill="1" applyAlignment="1" applyProtection="1">
      <alignment horizontal="left" vertical="center" wrapText="1"/>
    </xf>
    <xf numFmtId="49" fontId="6" fillId="0" borderId="0" xfId="0" applyNumberFormat="1" applyFont="1" applyFill="1" applyAlignment="1" applyProtection="1">
      <alignment horizontal="center" vertical="center" wrapText="1"/>
    </xf>
    <xf numFmtId="0" fontId="23" fillId="0" borderId="14" xfId="0" applyFont="1" applyFill="1" applyBorder="1" applyAlignment="1" applyProtection="1">
      <alignment horizontal="left" vertical="center" wrapText="1"/>
    </xf>
    <xf numFmtId="49" fontId="25" fillId="0" borderId="14" xfId="0" applyNumberFormat="1" applyFont="1" applyFill="1" applyBorder="1" applyAlignment="1" applyProtection="1">
      <alignment horizontal="left" vertical="center" wrapText="1"/>
    </xf>
    <xf numFmtId="49" fontId="39" fillId="0" borderId="14" xfId="0" applyNumberFormat="1"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49" fontId="23" fillId="0" borderId="14" xfId="0" applyNumberFormat="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49" fontId="23" fillId="0" borderId="20" xfId="0" applyNumberFormat="1" applyFont="1" applyFill="1" applyBorder="1" applyAlignment="1" applyProtection="1">
      <alignment horizontal="left" vertical="center" wrapText="1"/>
    </xf>
    <xf numFmtId="0" fontId="21" fillId="0" borderId="14"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23" fillId="0" borderId="14" xfId="0" applyFont="1" applyFill="1" applyBorder="1" applyAlignment="1" applyProtection="1">
      <alignment vertical="center" wrapText="1"/>
    </xf>
    <xf numFmtId="0" fontId="38" fillId="0" borderId="14" xfId="0" applyFont="1" applyFill="1" applyBorder="1" applyAlignment="1" applyProtection="1">
      <alignment vertical="center" wrapText="1"/>
    </xf>
    <xf numFmtId="0" fontId="37" fillId="0" borderId="14"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23" fillId="0" borderId="0" xfId="0" applyFont="1" applyFill="1" applyAlignment="1" applyProtection="1">
      <alignment horizontal="center" vertical="center" wrapText="1"/>
    </xf>
    <xf numFmtId="49" fontId="14" fillId="2" borderId="0" xfId="0" applyNumberFormat="1" applyFont="1" applyFill="1" applyAlignment="1" applyProtection="1">
      <alignment horizontal="center" vertical="center" wrapText="1"/>
    </xf>
    <xf numFmtId="164" fontId="12" fillId="0" borderId="0" xfId="0" applyNumberFormat="1" applyFont="1" applyFill="1" applyBorder="1" applyProtection="1">
      <protection locked="0"/>
    </xf>
    <xf numFmtId="164" fontId="33" fillId="0" borderId="14" xfId="0" applyNumberFormat="1" applyFont="1" applyFill="1" applyBorder="1" applyAlignment="1" applyProtection="1">
      <alignment horizontal="center" wrapText="1"/>
      <protection locked="0"/>
    </xf>
    <xf numFmtId="164" fontId="12" fillId="0" borderId="0" xfId="0" applyNumberFormat="1" applyFont="1" applyFill="1" applyBorder="1" applyAlignment="1" applyProtection="1">
      <alignment horizontal="right" wrapText="1"/>
      <protection locked="0"/>
    </xf>
    <xf numFmtId="164" fontId="12" fillId="2" borderId="0" xfId="0" applyNumberFormat="1" applyFont="1" applyFill="1" applyBorder="1" applyAlignment="1" applyProtection="1">
      <alignment horizontal="center"/>
      <protection locked="0"/>
    </xf>
    <xf numFmtId="0" fontId="48" fillId="0" borderId="0" xfId="1" applyFill="1" applyAlignment="1" applyProtection="1">
      <alignment horizontal="center" vertical="center" wrapText="1"/>
    </xf>
    <xf numFmtId="164" fontId="45" fillId="0" borderId="21" xfId="0" applyNumberFormat="1" applyFont="1" applyFill="1" applyBorder="1" applyAlignment="1" applyProtection="1">
      <alignment horizontal="left" wrapText="1"/>
    </xf>
    <xf numFmtId="20" fontId="15" fillId="0" borderId="22" xfId="0" applyNumberFormat="1" applyFont="1" applyFill="1" applyBorder="1" applyProtection="1">
      <protection hidden="1"/>
    </xf>
    <xf numFmtId="20" fontId="15" fillId="0" borderId="23" xfId="0" applyNumberFormat="1" applyFont="1" applyFill="1" applyBorder="1" applyProtection="1">
      <protection hidden="1"/>
    </xf>
    <xf numFmtId="164" fontId="15" fillId="0" borderId="23" xfId="0" applyNumberFormat="1" applyFont="1" applyFill="1" applyBorder="1" applyAlignment="1" applyProtection="1">
      <alignment horizontal="right"/>
      <protection hidden="1"/>
    </xf>
    <xf numFmtId="164" fontId="15" fillId="0" borderId="23" xfId="0" applyNumberFormat="1" applyFont="1" applyFill="1" applyBorder="1" applyAlignment="1" applyProtection="1">
      <alignment horizontal="center"/>
      <protection hidden="1"/>
    </xf>
    <xf numFmtId="164" fontId="15" fillId="0" borderId="24" xfId="0" applyNumberFormat="1" applyFont="1" applyFill="1" applyBorder="1" applyAlignment="1" applyProtection="1">
      <alignment horizontal="right"/>
      <protection hidden="1"/>
    </xf>
    <xf numFmtId="166" fontId="15" fillId="0" borderId="23" xfId="0" applyNumberFormat="1" applyFont="1" applyFill="1" applyBorder="1" applyProtection="1">
      <protection hidden="1"/>
    </xf>
    <xf numFmtId="21" fontId="15" fillId="0" borderId="25" xfId="0" applyNumberFormat="1" applyFont="1" applyFill="1" applyBorder="1" applyAlignment="1" applyProtection="1">
      <alignment horizontal="right"/>
      <protection hidden="1"/>
    </xf>
    <xf numFmtId="0" fontId="15" fillId="0" borderId="23" xfId="0" applyFont="1" applyFill="1" applyBorder="1" applyProtection="1">
      <protection hidden="1"/>
    </xf>
    <xf numFmtId="0" fontId="15" fillId="0" borderId="26" xfId="0" applyFont="1" applyFill="1" applyBorder="1" applyProtection="1">
      <protection hidden="1"/>
    </xf>
    <xf numFmtId="49" fontId="1" fillId="0" borderId="0" xfId="0" quotePrefix="1" applyNumberFormat="1" applyFont="1" applyAlignment="1" applyProtection="1">
      <alignment horizontal="left"/>
      <protection locked="0"/>
    </xf>
    <xf numFmtId="49" fontId="47" fillId="0" borderId="0" xfId="0" applyNumberFormat="1" applyFont="1" applyAlignment="1" applyProtection="1">
      <alignment horizontal="left"/>
      <protection locked="0"/>
    </xf>
    <xf numFmtId="0" fontId="1" fillId="0" borderId="0" xfId="0" applyFont="1" applyFill="1" applyBorder="1" applyAlignment="1" applyProtection="1">
      <alignment horizontal="left" vertical="top"/>
      <protection locked="0"/>
    </xf>
    <xf numFmtId="49" fontId="49" fillId="0" borderId="0" xfId="0" quotePrefix="1" applyNumberFormat="1" applyFont="1" applyAlignment="1" applyProtection="1">
      <alignment horizontal="left"/>
      <protection locked="0"/>
    </xf>
    <xf numFmtId="49" fontId="50" fillId="0" borderId="0" xfId="0" quotePrefix="1" applyNumberFormat="1" applyFont="1" applyAlignment="1" applyProtection="1">
      <alignment horizontal="left"/>
      <protection locked="0"/>
    </xf>
    <xf numFmtId="49" fontId="51" fillId="0" borderId="0" xfId="0" applyNumberFormat="1" applyFont="1" applyAlignment="1" applyProtection="1">
      <alignment horizontal="left"/>
      <protection locked="0"/>
    </xf>
    <xf numFmtId="0" fontId="1" fillId="0" borderId="0" xfId="0" applyFont="1" applyFill="1" applyBorder="1" applyAlignment="1" applyProtection="1">
      <alignment vertical="top"/>
      <protection locked="0"/>
    </xf>
    <xf numFmtId="49" fontId="1" fillId="0" borderId="0" xfId="0" quotePrefix="1" applyNumberFormat="1" applyFont="1" applyFill="1" applyAlignment="1" applyProtection="1">
      <alignment vertical="top"/>
      <protection locked="0"/>
    </xf>
    <xf numFmtId="0" fontId="21" fillId="0" borderId="0" xfId="0" applyFont="1" applyFill="1" applyAlignment="1" applyProtection="1">
      <alignment horizontal="left" vertical="top" wrapText="1"/>
    </xf>
    <xf numFmtId="0" fontId="23" fillId="0" borderId="14" xfId="0" applyFont="1" applyFill="1" applyBorder="1" applyAlignment="1" applyProtection="1">
      <alignment horizontal="left" vertical="top" wrapText="1"/>
    </xf>
    <xf numFmtId="0" fontId="23" fillId="0" borderId="14" xfId="0" applyFont="1" applyFill="1" applyBorder="1" applyAlignment="1" applyProtection="1">
      <alignment horizontal="right" vertical="top" wrapText="1"/>
    </xf>
    <xf numFmtId="0" fontId="32" fillId="0" borderId="0" xfId="0" applyFont="1" applyFill="1" applyAlignment="1" applyProtection="1">
      <alignment horizontal="center" vertical="center" wrapText="1"/>
    </xf>
    <xf numFmtId="0" fontId="23" fillId="0" borderId="0" xfId="0" applyFont="1" applyFill="1" applyAlignment="1" applyProtection="1">
      <alignment horizontal="left" vertical="center" wrapText="1"/>
    </xf>
    <xf numFmtId="0" fontId="25" fillId="0" borderId="0" xfId="0" applyFont="1" applyFill="1" applyAlignment="1" applyProtection="1">
      <alignment horizontal="left" vertical="top" wrapText="1"/>
    </xf>
    <xf numFmtId="0" fontId="23" fillId="0" borderId="0" xfId="0" applyFont="1" applyFill="1" applyAlignment="1" applyProtection="1">
      <alignment horizontal="left" vertical="top" wrapText="1"/>
    </xf>
    <xf numFmtId="49" fontId="23" fillId="0" borderId="0" xfId="0" applyNumberFormat="1" applyFont="1" applyFill="1" applyAlignment="1" applyProtection="1">
      <alignment horizontal="left" vertical="center" wrapText="1"/>
    </xf>
    <xf numFmtId="49" fontId="23" fillId="0" borderId="27" xfId="0" applyNumberFormat="1" applyFont="1" applyFill="1" applyBorder="1" applyAlignment="1" applyProtection="1">
      <alignment horizontal="left" vertical="center" wrapText="1"/>
    </xf>
    <xf numFmtId="0" fontId="21" fillId="0" borderId="0" xfId="0" applyFont="1" applyFill="1" applyAlignment="1" applyProtection="1">
      <alignment horizontal="left" vertical="center" wrapText="1"/>
    </xf>
    <xf numFmtId="0" fontId="23" fillId="0" borderId="14"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top" wrapText="1"/>
    </xf>
    <xf numFmtId="0" fontId="31" fillId="0" borderId="14"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49" fontId="44" fillId="0" borderId="0" xfId="0" applyNumberFormat="1" applyFont="1" applyFill="1" applyAlignment="1" applyProtection="1">
      <alignment horizontal="center" vertical="center" wrapText="1"/>
    </xf>
    <xf numFmtId="49" fontId="23" fillId="0" borderId="28" xfId="0" applyNumberFormat="1" applyFont="1" applyFill="1" applyBorder="1" applyAlignment="1" applyProtection="1">
      <alignment horizontal="left" vertical="center" wrapText="1"/>
    </xf>
    <xf numFmtId="49" fontId="23" fillId="0" borderId="29" xfId="0" applyNumberFormat="1" applyFont="1" applyFill="1" applyBorder="1" applyAlignment="1" applyProtection="1">
      <alignment horizontal="left" vertical="center" wrapText="1"/>
    </xf>
    <xf numFmtId="49" fontId="23" fillId="0" borderId="30" xfId="0" applyNumberFormat="1" applyFont="1" applyFill="1" applyBorder="1" applyAlignment="1" applyProtection="1">
      <alignment horizontal="left" vertical="center" wrapText="1"/>
    </xf>
    <xf numFmtId="0" fontId="23" fillId="0" borderId="31"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21" fillId="0" borderId="14"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37"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11" fillId="0" borderId="31" xfId="0" applyNumberFormat="1" applyFont="1" applyFill="1" applyBorder="1" applyAlignment="1" applyProtection="1">
      <alignment horizontal="center" vertical="center" wrapText="1" shrinkToFit="1"/>
      <protection locked="0"/>
    </xf>
    <xf numFmtId="0" fontId="11" fillId="0" borderId="20" xfId="0" applyNumberFormat="1" applyFont="1" applyFill="1" applyBorder="1" applyAlignment="1" applyProtection="1">
      <alignment horizontal="center" vertical="center" wrapText="1" shrinkToFit="1"/>
      <protection locked="0"/>
    </xf>
    <xf numFmtId="167" fontId="4" fillId="0" borderId="21" xfId="0" applyNumberFormat="1" applyFont="1" applyFill="1" applyBorder="1" applyAlignment="1" applyProtection="1">
      <alignment horizontal="center" vertical="top"/>
      <protection locked="0"/>
    </xf>
    <xf numFmtId="167" fontId="4" fillId="0" borderId="33" xfId="0" applyNumberFormat="1" applyFont="1" applyFill="1" applyBorder="1" applyAlignment="1" applyProtection="1">
      <alignment horizontal="center" vertical="top"/>
      <protection locked="0"/>
    </xf>
    <xf numFmtId="0" fontId="19" fillId="0" borderId="32"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1" fontId="2" fillId="0" borderId="21" xfId="0" applyNumberFormat="1" applyFont="1" applyFill="1" applyBorder="1" applyAlignment="1" applyProtection="1">
      <alignment horizontal="left" wrapText="1"/>
    </xf>
    <xf numFmtId="16"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20" fillId="0" borderId="32"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165" fontId="14" fillId="0" borderId="0" xfId="0" applyNumberFormat="1" applyFont="1" applyFill="1" applyAlignment="1" applyProtection="1">
      <alignment horizontal="center" vertical="center"/>
      <protection hidden="1"/>
    </xf>
  </cellXfs>
  <cellStyles count="2">
    <cellStyle name="Hyperlink" xfId="1" builtinId="8"/>
    <cellStyle name="Standaard" xfId="0" builtinId="0"/>
  </cellStyles>
  <dxfs count="1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ensten\17_DVP\17_100_MO\17_100_90_Admin\Excel\Routezaken\Model%202012%20&#233;&#233;ntijdkolom_H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ute"/>
      <sheetName val="logboek"/>
      <sheetName val="Blad1"/>
    </sheetNames>
    <sheetDataSet>
      <sheetData sheetId="0"/>
      <sheetData sheetId="1"/>
      <sheetData sheetId="2"/>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boxRoutezakenMO@politie.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Blad4">
    <tabColor indexed="43"/>
    <pageSetUpPr autoPageBreaks="0"/>
  </sheetPr>
  <dimension ref="A1:K43"/>
  <sheetViews>
    <sheetView showGridLines="0" showZeros="0" showOutlineSymbols="0" view="pageBreakPreview" topLeftCell="A16" zoomScaleNormal="89" zoomScaleSheetLayoutView="100" workbookViewId="0">
      <selection activeCell="F30" sqref="F30:J30"/>
    </sheetView>
  </sheetViews>
  <sheetFormatPr defaultRowHeight="15"/>
  <cols>
    <col min="1" max="1" width="1.7109375" style="87" customWidth="1"/>
    <col min="2" max="2" width="4.42578125" style="112" customWidth="1"/>
    <col min="3" max="3" width="17.85546875" style="87" customWidth="1"/>
    <col min="4" max="4" width="27.42578125" style="87" customWidth="1"/>
    <col min="5" max="5" width="5.7109375" style="87" bestFit="1" customWidth="1"/>
    <col min="6" max="6" width="15.140625" style="87" customWidth="1"/>
    <col min="7" max="7" width="8.7109375" style="87" customWidth="1"/>
    <col min="8" max="8" width="11.85546875" style="87" customWidth="1"/>
    <col min="9" max="9" width="17.7109375" style="87" customWidth="1"/>
    <col min="10" max="10" width="6.5703125" style="87" customWidth="1"/>
    <col min="11" max="11" width="0.5703125" style="87" customWidth="1"/>
    <col min="12" max="13" width="9.140625" style="87"/>
    <col min="14" max="14" width="17.7109375" style="87" customWidth="1"/>
    <col min="15" max="16384" width="9.140625" style="87"/>
  </cols>
  <sheetData>
    <row r="1" spans="1:11" s="83" customFormat="1" ht="21.95" customHeight="1">
      <c r="A1" s="81"/>
      <c r="B1" s="139" t="s">
        <v>168</v>
      </c>
      <c r="C1" s="139"/>
      <c r="D1" s="139"/>
      <c r="E1" s="139"/>
      <c r="F1" s="139"/>
      <c r="G1" s="139"/>
      <c r="H1" s="139"/>
      <c r="I1" s="139"/>
      <c r="J1" s="139"/>
      <c r="K1" s="82"/>
    </row>
    <row r="2" spans="1:11" ht="1.5" customHeight="1">
      <c r="A2" s="84"/>
      <c r="B2" s="85"/>
      <c r="C2" s="86"/>
      <c r="D2" s="86"/>
      <c r="E2" s="86"/>
      <c r="F2" s="86"/>
      <c r="G2" s="86"/>
      <c r="H2" s="86"/>
      <c r="I2" s="86"/>
      <c r="J2" s="86"/>
      <c r="K2" s="86"/>
    </row>
    <row r="3" spans="1:11" ht="44.25" customHeight="1">
      <c r="A3" s="84"/>
      <c r="B3" s="88" t="s">
        <v>64</v>
      </c>
      <c r="C3" s="140" t="s">
        <v>81</v>
      </c>
      <c r="D3" s="140"/>
      <c r="E3" s="140"/>
      <c r="F3" s="140"/>
      <c r="G3" s="140"/>
      <c r="H3" s="140"/>
      <c r="I3" s="140"/>
      <c r="J3" s="140"/>
      <c r="K3" s="84"/>
    </row>
    <row r="4" spans="1:11" ht="30" customHeight="1">
      <c r="A4" s="84"/>
      <c r="B4" s="88" t="s">
        <v>65</v>
      </c>
      <c r="C4" s="140" t="s">
        <v>175</v>
      </c>
      <c r="D4" s="140"/>
      <c r="E4" s="140"/>
      <c r="F4" s="140"/>
      <c r="G4" s="140"/>
      <c r="H4" s="140"/>
      <c r="I4" s="140"/>
      <c r="J4" s="140"/>
      <c r="K4" s="84"/>
    </row>
    <row r="5" spans="1:11" ht="106.5" customHeight="1">
      <c r="A5" s="84"/>
      <c r="B5" s="88" t="s">
        <v>66</v>
      </c>
      <c r="C5" s="140" t="s">
        <v>133</v>
      </c>
      <c r="D5" s="140"/>
      <c r="E5" s="140"/>
      <c r="F5" s="140"/>
      <c r="G5" s="140"/>
      <c r="H5" s="140"/>
      <c r="I5" s="140"/>
      <c r="J5" s="140"/>
      <c r="K5" s="84"/>
    </row>
    <row r="6" spans="1:11" ht="30" customHeight="1">
      <c r="A6" s="84"/>
      <c r="B6" s="88" t="s">
        <v>67</v>
      </c>
      <c r="C6" s="140" t="s">
        <v>78</v>
      </c>
      <c r="D6" s="140"/>
      <c r="E6" s="140"/>
      <c r="F6" s="140"/>
      <c r="G6" s="140"/>
      <c r="H6" s="140"/>
      <c r="I6" s="140"/>
      <c r="J6" s="140"/>
      <c r="K6" s="84"/>
    </row>
    <row r="7" spans="1:11" ht="29.25" customHeight="1">
      <c r="A7" s="84"/>
      <c r="B7" s="88" t="s">
        <v>68</v>
      </c>
      <c r="C7" s="140" t="s">
        <v>80</v>
      </c>
      <c r="D7" s="140"/>
      <c r="E7" s="140"/>
      <c r="F7" s="140"/>
      <c r="G7" s="140"/>
      <c r="H7" s="140"/>
      <c r="I7" s="140"/>
      <c r="J7" s="140"/>
      <c r="K7" s="84"/>
    </row>
    <row r="8" spans="1:11" ht="93" customHeight="1">
      <c r="A8" s="84"/>
      <c r="B8" s="88" t="s">
        <v>69</v>
      </c>
      <c r="C8" s="140" t="s">
        <v>134</v>
      </c>
      <c r="D8" s="140"/>
      <c r="E8" s="140"/>
      <c r="F8" s="140"/>
      <c r="G8" s="140"/>
      <c r="H8" s="140"/>
      <c r="I8" s="140"/>
      <c r="J8" s="140"/>
      <c r="K8" s="84"/>
    </row>
    <row r="9" spans="1:11" ht="77.25" customHeight="1">
      <c r="A9" s="84"/>
      <c r="B9" s="88" t="s">
        <v>70</v>
      </c>
      <c r="C9" s="140" t="s">
        <v>176</v>
      </c>
      <c r="D9" s="140"/>
      <c r="E9" s="140"/>
      <c r="F9" s="140"/>
      <c r="G9" s="140"/>
      <c r="H9" s="140"/>
      <c r="I9" s="140"/>
      <c r="J9" s="140"/>
      <c r="K9" s="84"/>
    </row>
    <row r="10" spans="1:11" ht="61.5" customHeight="1">
      <c r="A10" s="84"/>
      <c r="B10" s="88" t="s">
        <v>73</v>
      </c>
      <c r="C10" s="141" t="s">
        <v>135</v>
      </c>
      <c r="D10" s="142"/>
      <c r="E10" s="142"/>
      <c r="F10" s="142"/>
      <c r="G10" s="142"/>
      <c r="H10" s="142"/>
      <c r="I10" s="142"/>
      <c r="J10" s="142"/>
      <c r="K10" s="84"/>
    </row>
    <row r="11" spans="1:11" ht="72" customHeight="1">
      <c r="A11" s="84"/>
      <c r="B11" s="88" t="s">
        <v>77</v>
      </c>
      <c r="C11" s="140" t="s">
        <v>136</v>
      </c>
      <c r="D11" s="140"/>
      <c r="E11" s="140"/>
      <c r="F11" s="140"/>
      <c r="G11" s="140"/>
      <c r="H11" s="140"/>
      <c r="I11" s="140"/>
      <c r="J11" s="140"/>
      <c r="K11" s="84"/>
    </row>
    <row r="12" spans="1:11" ht="15.75">
      <c r="A12" s="84"/>
      <c r="B12" s="88" t="s">
        <v>129</v>
      </c>
      <c r="C12" s="136" t="s">
        <v>137</v>
      </c>
      <c r="D12" s="136"/>
      <c r="E12" s="136"/>
      <c r="F12" s="136"/>
      <c r="G12" s="136"/>
      <c r="H12" s="136"/>
      <c r="I12" s="136"/>
      <c r="J12" s="136"/>
      <c r="K12" s="84"/>
    </row>
    <row r="13" spans="1:11" ht="15.75" customHeight="1">
      <c r="A13" s="84"/>
      <c r="B13" s="88"/>
      <c r="C13" s="137" t="s">
        <v>138</v>
      </c>
      <c r="D13" s="137"/>
      <c r="E13" s="89" t="s">
        <v>63</v>
      </c>
      <c r="F13" s="147" t="s">
        <v>139</v>
      </c>
      <c r="G13" s="147"/>
      <c r="H13" s="147"/>
      <c r="I13" s="147"/>
      <c r="J13" s="147"/>
      <c r="K13" s="84"/>
    </row>
    <row r="14" spans="1:11" ht="14.25" customHeight="1">
      <c r="A14" s="84"/>
      <c r="B14" s="88"/>
      <c r="C14" s="137" t="s">
        <v>174</v>
      </c>
      <c r="D14" s="137"/>
      <c r="E14" s="89"/>
      <c r="F14" s="137" t="s">
        <v>140</v>
      </c>
      <c r="G14" s="137"/>
      <c r="H14" s="137"/>
      <c r="I14" s="137"/>
      <c r="J14" s="137"/>
      <c r="K14" s="84"/>
    </row>
    <row r="15" spans="1:11">
      <c r="A15" s="84"/>
      <c r="B15" s="88"/>
      <c r="C15" s="137" t="s">
        <v>173</v>
      </c>
      <c r="D15" s="137"/>
      <c r="E15" s="89"/>
      <c r="F15" s="138" t="s">
        <v>141</v>
      </c>
      <c r="G15" s="138"/>
      <c r="H15" s="138"/>
      <c r="I15" s="138"/>
      <c r="J15" s="138"/>
      <c r="K15" s="84"/>
    </row>
    <row r="16" spans="1:11" ht="15.75" customHeight="1">
      <c r="A16" s="84"/>
      <c r="B16" s="88"/>
      <c r="C16" s="137" t="s">
        <v>142</v>
      </c>
      <c r="D16" s="137"/>
      <c r="E16" s="89"/>
      <c r="F16" s="147" t="s">
        <v>172</v>
      </c>
      <c r="G16" s="147"/>
      <c r="H16" s="147"/>
      <c r="I16" s="147"/>
      <c r="J16" s="147"/>
      <c r="K16" s="84"/>
    </row>
    <row r="17" spans="1:11" ht="5.25" customHeight="1">
      <c r="A17" s="84"/>
      <c r="B17" s="88"/>
      <c r="C17" s="90"/>
      <c r="D17" s="90"/>
      <c r="E17" s="91"/>
      <c r="F17" s="92"/>
      <c r="G17" s="92"/>
      <c r="H17" s="92"/>
      <c r="I17" s="92"/>
      <c r="J17" s="92"/>
      <c r="K17" s="84"/>
    </row>
    <row r="18" spans="1:11" ht="14.25" customHeight="1">
      <c r="A18" s="84"/>
      <c r="B18" s="88" t="s">
        <v>143</v>
      </c>
      <c r="C18" s="145" t="s">
        <v>74</v>
      </c>
      <c r="D18" s="145"/>
      <c r="E18" s="145"/>
      <c r="F18" s="145"/>
      <c r="G18" s="145"/>
      <c r="H18" s="145"/>
      <c r="I18" s="145"/>
      <c r="J18" s="93"/>
      <c r="K18" s="84"/>
    </row>
    <row r="19" spans="1:11" ht="125.25" customHeight="1">
      <c r="A19" s="84"/>
      <c r="B19" s="88"/>
      <c r="C19" s="140" t="s">
        <v>144</v>
      </c>
      <c r="D19" s="140"/>
      <c r="E19" s="140"/>
      <c r="F19" s="140"/>
      <c r="G19" s="140"/>
      <c r="H19" s="140"/>
      <c r="I19" s="140"/>
      <c r="J19" s="140"/>
      <c r="K19" s="84"/>
    </row>
    <row r="20" spans="1:11" ht="16.5" customHeight="1">
      <c r="A20" s="84"/>
      <c r="B20" s="94"/>
      <c r="C20" s="95" t="s">
        <v>60</v>
      </c>
      <c r="D20" s="95" t="s">
        <v>61</v>
      </c>
      <c r="E20" s="95" t="s">
        <v>63</v>
      </c>
      <c r="F20" s="146" t="s">
        <v>1</v>
      </c>
      <c r="G20" s="146"/>
      <c r="H20" s="146"/>
      <c r="I20" s="146"/>
      <c r="J20" s="146"/>
      <c r="K20" s="84"/>
    </row>
    <row r="21" spans="1:11" ht="3.95" customHeight="1">
      <c r="A21" s="84"/>
      <c r="B21" s="94"/>
      <c r="C21" s="84"/>
      <c r="D21" s="84"/>
      <c r="E21" s="84"/>
      <c r="F21" s="84"/>
      <c r="G21" s="84"/>
      <c r="H21" s="84"/>
      <c r="I21" s="84"/>
      <c r="J21" s="84"/>
      <c r="K21" s="84"/>
    </row>
    <row r="22" spans="1:11" ht="16.5" customHeight="1">
      <c r="A22" s="84"/>
      <c r="B22" s="94"/>
      <c r="C22" s="96" t="s">
        <v>57</v>
      </c>
      <c r="D22" s="95" t="s">
        <v>62</v>
      </c>
      <c r="E22" s="95"/>
      <c r="F22" s="149" t="s">
        <v>72</v>
      </c>
      <c r="G22" s="149"/>
      <c r="H22" s="149"/>
      <c r="I22" s="149"/>
      <c r="J22" s="149"/>
      <c r="K22" s="84"/>
    </row>
    <row r="23" spans="1:11" ht="3.95" customHeight="1">
      <c r="A23" s="84"/>
      <c r="B23" s="143"/>
      <c r="C23" s="143"/>
      <c r="D23" s="143"/>
      <c r="E23" s="143"/>
      <c r="F23" s="143"/>
      <c r="G23" s="143"/>
      <c r="H23" s="143"/>
      <c r="I23" s="143"/>
      <c r="J23" s="144"/>
      <c r="K23" s="84"/>
    </row>
    <row r="24" spans="1:11" ht="15" customHeight="1">
      <c r="A24" s="84"/>
      <c r="B24" s="94"/>
      <c r="C24" s="97" t="s">
        <v>58</v>
      </c>
      <c r="D24" s="95" t="s">
        <v>145</v>
      </c>
      <c r="E24" s="95"/>
      <c r="F24" s="148" t="s">
        <v>146</v>
      </c>
      <c r="G24" s="149"/>
      <c r="H24" s="149"/>
      <c r="I24" s="149"/>
      <c r="J24" s="149"/>
      <c r="K24" s="84"/>
    </row>
    <row r="25" spans="1:11" ht="3.95" customHeight="1">
      <c r="A25" s="84"/>
      <c r="B25" s="143"/>
      <c r="C25" s="143"/>
      <c r="D25" s="143"/>
      <c r="E25" s="143"/>
      <c r="F25" s="143"/>
      <c r="G25" s="143"/>
      <c r="H25" s="143"/>
      <c r="I25" s="143"/>
      <c r="J25" s="144"/>
      <c r="K25" s="84"/>
    </row>
    <row r="26" spans="1:11" ht="20.100000000000001" customHeight="1">
      <c r="A26" s="84"/>
      <c r="B26" s="94"/>
      <c r="C26" s="98" t="s">
        <v>59</v>
      </c>
      <c r="D26" s="95" t="s">
        <v>71</v>
      </c>
      <c r="E26" s="95"/>
      <c r="F26" s="163" t="s">
        <v>147</v>
      </c>
      <c r="G26" s="163"/>
      <c r="H26" s="163"/>
      <c r="I26" s="163"/>
      <c r="J26" s="163"/>
      <c r="K26" s="84"/>
    </row>
    <row r="27" spans="1:11" ht="3.95" customHeight="1">
      <c r="A27" s="84"/>
      <c r="B27" s="143"/>
      <c r="C27" s="143"/>
      <c r="D27" s="143"/>
      <c r="E27" s="143"/>
      <c r="F27" s="143"/>
      <c r="G27" s="143"/>
      <c r="H27" s="143"/>
      <c r="I27" s="143"/>
      <c r="J27" s="144"/>
      <c r="K27" s="84"/>
    </row>
    <row r="28" spans="1:11" ht="15" customHeight="1">
      <c r="B28" s="94"/>
      <c r="C28" s="98" t="s">
        <v>75</v>
      </c>
      <c r="D28" s="99" t="s">
        <v>79</v>
      </c>
      <c r="E28" s="95"/>
      <c r="F28" s="149" t="s">
        <v>148</v>
      </c>
      <c r="G28" s="161"/>
      <c r="H28" s="161"/>
      <c r="I28" s="161"/>
      <c r="J28" s="161"/>
    </row>
    <row r="29" spans="1:11" ht="3.75" customHeight="1">
      <c r="B29" s="143"/>
      <c r="C29" s="143"/>
      <c r="D29" s="143"/>
      <c r="E29" s="143"/>
      <c r="F29" s="143"/>
      <c r="G29" s="143"/>
      <c r="H29" s="143"/>
      <c r="I29" s="143"/>
      <c r="J29" s="144"/>
    </row>
    <row r="30" spans="1:11" ht="15.75">
      <c r="B30" s="94"/>
      <c r="C30" s="98" t="s">
        <v>149</v>
      </c>
      <c r="D30" s="99" t="s">
        <v>79</v>
      </c>
      <c r="E30" s="95"/>
      <c r="F30" s="148" t="s">
        <v>150</v>
      </c>
      <c r="G30" s="161"/>
      <c r="H30" s="161"/>
      <c r="I30" s="161"/>
      <c r="J30" s="161"/>
    </row>
    <row r="31" spans="1:11" ht="3.75" customHeight="1">
      <c r="B31" s="143"/>
      <c r="C31" s="143"/>
      <c r="D31" s="143"/>
      <c r="E31" s="143"/>
      <c r="F31" s="143"/>
      <c r="G31" s="143"/>
      <c r="H31" s="143"/>
      <c r="I31" s="143"/>
      <c r="J31" s="144"/>
    </row>
    <row r="32" spans="1:11">
      <c r="B32" s="94"/>
      <c r="C32" s="95" t="s">
        <v>83</v>
      </c>
      <c r="D32" s="99" t="s">
        <v>82</v>
      </c>
      <c r="E32" s="95"/>
      <c r="F32" s="151" t="s">
        <v>151</v>
      </c>
      <c r="G32" s="152"/>
      <c r="H32" s="152"/>
      <c r="I32" s="152"/>
      <c r="J32" s="153"/>
    </row>
    <row r="33" spans="2:10" ht="3" customHeight="1">
      <c r="B33" s="94"/>
      <c r="C33" s="100"/>
      <c r="D33" s="101"/>
      <c r="E33" s="100"/>
      <c r="F33" s="101"/>
      <c r="G33" s="101"/>
      <c r="H33" s="101"/>
      <c r="I33" s="101"/>
      <c r="J33" s="101"/>
    </row>
    <row r="34" spans="2:10" ht="30">
      <c r="B34" s="94"/>
      <c r="C34" s="102" t="s">
        <v>152</v>
      </c>
      <c r="D34" s="103" t="s">
        <v>153</v>
      </c>
      <c r="E34" s="104"/>
      <c r="F34" s="104" t="s">
        <v>154</v>
      </c>
      <c r="G34" s="104" t="s">
        <v>155</v>
      </c>
      <c r="H34" s="104" t="s">
        <v>156</v>
      </c>
      <c r="I34" s="154"/>
      <c r="J34" s="155"/>
    </row>
    <row r="35" spans="2:10" ht="30">
      <c r="B35" s="94"/>
      <c r="C35" s="146"/>
      <c r="D35" s="105" t="s">
        <v>157</v>
      </c>
      <c r="E35" s="104"/>
      <c r="F35" s="104" t="s">
        <v>154</v>
      </c>
      <c r="G35" s="104" t="s">
        <v>158</v>
      </c>
      <c r="H35" s="104" t="s">
        <v>159</v>
      </c>
      <c r="I35" s="156"/>
      <c r="J35" s="157"/>
    </row>
    <row r="36" spans="2:10" ht="30">
      <c r="B36" s="94"/>
      <c r="C36" s="146"/>
      <c r="D36" s="106" t="s">
        <v>160</v>
      </c>
      <c r="E36" s="95"/>
      <c r="F36" s="95" t="s">
        <v>161</v>
      </c>
      <c r="G36" s="95" t="s">
        <v>155</v>
      </c>
      <c r="H36" s="95" t="s">
        <v>159</v>
      </c>
      <c r="I36" s="158"/>
      <c r="J36" s="159"/>
    </row>
    <row r="37" spans="2:10">
      <c r="B37" s="94"/>
      <c r="C37" s="107"/>
      <c r="D37" s="162"/>
      <c r="E37" s="162"/>
      <c r="F37" s="162"/>
      <c r="G37" s="162"/>
      <c r="H37" s="162"/>
      <c r="I37" s="162"/>
      <c r="J37" s="162"/>
    </row>
    <row r="38" spans="2:10" ht="15.75">
      <c r="B38" s="94"/>
      <c r="C38" s="102" t="s">
        <v>162</v>
      </c>
      <c r="D38" s="95" t="s">
        <v>163</v>
      </c>
      <c r="E38" s="104"/>
      <c r="F38" s="160" t="s">
        <v>164</v>
      </c>
      <c r="G38" s="160"/>
      <c r="H38" s="160"/>
      <c r="I38" s="160"/>
      <c r="J38" s="160"/>
    </row>
    <row r="39" spans="2:10" ht="15.75">
      <c r="B39" s="94"/>
      <c r="C39" s="102" t="s">
        <v>165</v>
      </c>
      <c r="D39" s="95" t="s">
        <v>163</v>
      </c>
      <c r="E39" s="104"/>
      <c r="F39" s="160" t="s">
        <v>166</v>
      </c>
      <c r="G39" s="160"/>
      <c r="H39" s="160"/>
      <c r="I39" s="160"/>
      <c r="J39" s="160"/>
    </row>
    <row r="40" spans="2:10" ht="15.75">
      <c r="B40" s="94"/>
      <c r="C40" s="108"/>
      <c r="D40" s="107"/>
      <c r="E40" s="109"/>
      <c r="F40" s="110"/>
      <c r="G40" s="110"/>
      <c r="H40" s="110"/>
      <c r="I40" s="110"/>
      <c r="J40" s="110"/>
    </row>
    <row r="41" spans="2:10" ht="15" customHeight="1">
      <c r="B41" s="150" t="s">
        <v>167</v>
      </c>
      <c r="C41" s="140" t="s">
        <v>170</v>
      </c>
      <c r="D41" s="140"/>
      <c r="E41" s="140"/>
      <c r="F41" s="140"/>
      <c r="G41" s="140"/>
      <c r="H41" s="140"/>
      <c r="I41" s="140"/>
      <c r="J41" s="140"/>
    </row>
    <row r="42" spans="2:10" ht="27" customHeight="1">
      <c r="B42" s="150"/>
      <c r="C42" s="111" t="s">
        <v>169</v>
      </c>
      <c r="D42" s="117" t="s">
        <v>177</v>
      </c>
      <c r="E42" s="140" t="s">
        <v>171</v>
      </c>
      <c r="F42" s="140"/>
      <c r="G42" s="140"/>
      <c r="H42" s="140"/>
      <c r="I42" s="140"/>
      <c r="J42" s="140"/>
    </row>
    <row r="43" spans="2:10">
      <c r="B43" s="94"/>
      <c r="C43" s="84"/>
      <c r="D43" s="84"/>
      <c r="E43" s="84"/>
      <c r="F43" s="84"/>
      <c r="G43" s="84"/>
      <c r="H43" s="84"/>
      <c r="I43" s="84"/>
      <c r="J43" s="84"/>
    </row>
  </sheetData>
  <sheetProtection sheet="1" objects="1" scenarios="1"/>
  <mergeCells count="41">
    <mergeCell ref="B41:B42"/>
    <mergeCell ref="C19:J19"/>
    <mergeCell ref="B31:J31"/>
    <mergeCell ref="F32:J32"/>
    <mergeCell ref="I34:J36"/>
    <mergeCell ref="C35:C36"/>
    <mergeCell ref="F39:J39"/>
    <mergeCell ref="F28:J28"/>
    <mergeCell ref="B29:J29"/>
    <mergeCell ref="F38:J38"/>
    <mergeCell ref="F30:J30"/>
    <mergeCell ref="D37:J37"/>
    <mergeCell ref="F22:J22"/>
    <mergeCell ref="C41:J41"/>
    <mergeCell ref="E42:J42"/>
    <mergeCell ref="F26:J26"/>
    <mergeCell ref="B27:J27"/>
    <mergeCell ref="C18:I18"/>
    <mergeCell ref="C13:D13"/>
    <mergeCell ref="F20:J20"/>
    <mergeCell ref="F13:J13"/>
    <mergeCell ref="F14:J14"/>
    <mergeCell ref="F16:J16"/>
    <mergeCell ref="C14:D14"/>
    <mergeCell ref="F24:J24"/>
    <mergeCell ref="B23:J23"/>
    <mergeCell ref="B25:J25"/>
    <mergeCell ref="C12:J12"/>
    <mergeCell ref="C15:D15"/>
    <mergeCell ref="F15:J15"/>
    <mergeCell ref="C16:D16"/>
    <mergeCell ref="B1:J1"/>
    <mergeCell ref="C5:J5"/>
    <mergeCell ref="C7:J7"/>
    <mergeCell ref="C8:J8"/>
    <mergeCell ref="C6:J6"/>
    <mergeCell ref="C11:J11"/>
    <mergeCell ref="C3:J3"/>
    <mergeCell ref="C4:J4"/>
    <mergeCell ref="C9:J9"/>
    <mergeCell ref="C10:J10"/>
  </mergeCells>
  <phoneticPr fontId="0" type="noConversion"/>
  <hyperlinks>
    <hyperlink ref="D42" r:id="rId1"/>
  </hyperlinks>
  <pageMargins left="0.17" right="0.17" top="0.56000000000000005" bottom="0.39" header="0.3" footer="0.33"/>
  <pageSetup paperSize="9" scale="86" orientation="portrait" r:id="rId2"/>
  <headerFooter alignWithMargins="0"/>
</worksheet>
</file>

<file path=xl/worksheets/sheet2.xml><?xml version="1.0" encoding="utf-8"?>
<worksheet xmlns="http://schemas.openxmlformats.org/spreadsheetml/2006/main" xmlns:r="http://schemas.openxmlformats.org/officeDocument/2006/relationships">
  <sheetPr codeName="Blad1"/>
  <dimension ref="A1:Y2651"/>
  <sheetViews>
    <sheetView tabSelected="1" showOutlineSymbols="0"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RowHeight="22.7" customHeight="1"/>
  <cols>
    <col min="1" max="1" width="5.42578125" style="7" hidden="1" customWidth="1"/>
    <col min="2" max="2" width="5.42578125" style="7" customWidth="1"/>
    <col min="3" max="3" width="6.7109375" style="70" customWidth="1"/>
    <col min="4" max="4" width="16.7109375" style="8" customWidth="1"/>
    <col min="5" max="5" width="7.7109375" style="116" customWidth="1"/>
    <col min="6" max="6" width="5.7109375" style="71" customWidth="1"/>
    <col min="7" max="9" width="5.7109375" style="71" hidden="1" customWidth="1"/>
    <col min="10" max="10" width="38.85546875" style="8" customWidth="1"/>
    <col min="11" max="11" width="17.5703125" style="80" customWidth="1"/>
    <col min="12" max="12" width="4.7109375" style="72" customWidth="1"/>
    <col min="13" max="13" width="7" style="52" customWidth="1"/>
    <col min="14" max="14" width="10.140625" style="50" customWidth="1"/>
    <col min="15" max="15" width="12.5703125" style="51" customWidth="1"/>
    <col min="16" max="16" width="8" style="52" customWidth="1"/>
    <col min="17" max="17" width="8.42578125" style="52" customWidth="1"/>
    <col min="18" max="22" width="12.5703125" style="53" customWidth="1"/>
    <col min="23" max="23" width="14.140625" style="53" customWidth="1"/>
    <col min="24" max="24" width="8.7109375" style="53" customWidth="1"/>
    <col min="25" max="25" width="9.140625" style="54"/>
    <col min="26" max="16384" width="9.140625" style="53"/>
  </cols>
  <sheetData>
    <row r="1" spans="1:25" ht="30">
      <c r="A1" s="164" t="s">
        <v>54</v>
      </c>
      <c r="B1" s="165"/>
      <c r="C1" s="32" t="s">
        <v>178</v>
      </c>
      <c r="D1" s="168" t="s">
        <v>193</v>
      </c>
      <c r="E1" s="169"/>
      <c r="F1" s="169"/>
      <c r="G1" s="169"/>
      <c r="H1" s="169"/>
      <c r="I1" s="169"/>
      <c r="J1" s="169"/>
      <c r="K1" s="169"/>
      <c r="L1" s="75">
        <v>0</v>
      </c>
      <c r="M1" s="49"/>
    </row>
    <row r="2" spans="1:25" ht="25.5">
      <c r="A2" s="55" t="s">
        <v>55</v>
      </c>
      <c r="B2" s="166">
        <v>43578</v>
      </c>
      <c r="C2" s="167"/>
      <c r="D2" s="173" t="s">
        <v>194</v>
      </c>
      <c r="E2" s="174"/>
      <c r="F2" s="174"/>
      <c r="G2" s="174"/>
      <c r="H2" s="174"/>
      <c r="I2" s="174"/>
      <c r="J2" s="174"/>
      <c r="K2" s="174"/>
      <c r="L2" s="75">
        <v>0</v>
      </c>
    </row>
    <row r="3" spans="1:25" ht="21" customHeight="1">
      <c r="A3" s="56"/>
      <c r="B3" s="5"/>
      <c r="C3" s="9"/>
      <c r="D3" s="172" t="s">
        <v>195</v>
      </c>
      <c r="E3" s="172"/>
      <c r="F3" s="172"/>
      <c r="G3" s="172"/>
      <c r="H3" s="172"/>
      <c r="I3" s="172"/>
      <c r="J3" s="172"/>
      <c r="K3" s="172"/>
      <c r="L3" s="75">
        <v>0</v>
      </c>
    </row>
    <row r="4" spans="1:25" ht="21" customHeight="1">
      <c r="A4" s="57" t="s">
        <v>6</v>
      </c>
      <c r="B4" s="57" t="s">
        <v>6</v>
      </c>
      <c r="C4" s="58"/>
      <c r="D4" s="171">
        <v>43713</v>
      </c>
      <c r="E4" s="172"/>
      <c r="F4" s="172"/>
      <c r="G4" s="172"/>
      <c r="H4" s="172"/>
      <c r="I4" s="172"/>
      <c r="J4" s="172"/>
      <c r="K4" s="172"/>
      <c r="L4" s="76">
        <v>0</v>
      </c>
    </row>
    <row r="5" spans="1:25" ht="30" customHeight="1">
      <c r="A5" s="4" t="s">
        <v>52</v>
      </c>
      <c r="B5" s="4" t="s">
        <v>84</v>
      </c>
      <c r="C5" s="58"/>
      <c r="D5" s="48" t="s">
        <v>56</v>
      </c>
      <c r="E5" s="35">
        <v>0.54166666666666663</v>
      </c>
      <c r="F5" s="35" t="s">
        <v>76</v>
      </c>
      <c r="G5" s="35"/>
      <c r="H5" s="35"/>
      <c r="I5" s="35"/>
      <c r="J5" s="170" t="str">
        <f>IF(ISNA($L$5),"Na de Finish-vermelding, in kolom D, wordt hier de totale lengte van de dagetappe vermeld","Afstand / Distance : "&amp;TEXT($L$5,"0,0")&amp;" km")</f>
        <v>Afstand / Distance : 116,1 km</v>
      </c>
      <c r="K5" s="170"/>
      <c r="L5" s="118">
        <f>VLOOKUP("Finish",$D:$E,2,FALSE)</f>
        <v>116.1</v>
      </c>
    </row>
    <row r="6" spans="1:25" s="67" customFormat="1" ht="41.25" customHeight="1">
      <c r="A6" s="59" t="s">
        <v>5</v>
      </c>
      <c r="B6" s="59" t="s">
        <v>5</v>
      </c>
      <c r="C6" s="60" t="s">
        <v>3</v>
      </c>
      <c r="D6" s="61" t="s">
        <v>0</v>
      </c>
      <c r="E6" s="114" t="s">
        <v>53</v>
      </c>
      <c r="F6" s="60" t="s">
        <v>4</v>
      </c>
      <c r="G6" s="60"/>
      <c r="H6" s="60"/>
      <c r="I6" s="60"/>
      <c r="J6" s="62" t="s">
        <v>1</v>
      </c>
      <c r="K6" s="78" t="s">
        <v>130</v>
      </c>
      <c r="L6" s="63" t="s">
        <v>2</v>
      </c>
      <c r="M6" s="64"/>
      <c r="N6" s="65"/>
      <c r="O6" s="66"/>
      <c r="P6" s="64"/>
      <c r="Q6" s="64"/>
      <c r="Y6" s="68"/>
    </row>
    <row r="7" spans="1:25" ht="22.7" customHeight="1">
      <c r="A7" s="5">
        <f ca="1">Blad1!A7</f>
        <v>0.54166666666666663</v>
      </c>
      <c r="B7" s="5">
        <f ca="1">Blad1!B7</f>
        <v>0.54166666666666663</v>
      </c>
      <c r="C7" s="9" t="str">
        <f ca="1">IF(ISERROR(Blad1!C7),"",Blad1!C7)</f>
        <v/>
      </c>
      <c r="D7" s="46" t="s">
        <v>179</v>
      </c>
      <c r="E7" s="115">
        <v>0</v>
      </c>
      <c r="F7" s="6" t="str">
        <f ca="1">Blad1!E7</f>
        <v/>
      </c>
      <c r="G7" s="6"/>
      <c r="H7" s="6"/>
      <c r="I7" s="6"/>
      <c r="J7" s="130" t="s">
        <v>196</v>
      </c>
      <c r="K7" s="79"/>
      <c r="L7" s="10" t="s">
        <v>7</v>
      </c>
    </row>
    <row r="8" spans="1:25" ht="22.7" customHeight="1">
      <c r="A8" s="5" t="str">
        <f ca="1">Blad1!A8</f>
        <v/>
      </c>
      <c r="B8" s="5" t="str">
        <f ca="1">Blad1!B8</f>
        <v/>
      </c>
      <c r="C8" s="9" t="str">
        <f ca="1">IF(ISERROR(Blad1!C8),"",Blad1!C8)</f>
        <v/>
      </c>
      <c r="D8" s="46"/>
      <c r="E8" s="113">
        <v>0.1</v>
      </c>
      <c r="F8" s="6">
        <f ca="1">Blad1!E8</f>
        <v>0.1</v>
      </c>
      <c r="G8" s="6"/>
      <c r="H8" s="6"/>
      <c r="I8" s="6"/>
      <c r="J8" s="135" t="s">
        <v>190</v>
      </c>
      <c r="K8" s="79"/>
      <c r="L8" s="10" t="s">
        <v>8</v>
      </c>
      <c r="N8" s="69"/>
    </row>
    <row r="9" spans="1:25" ht="22.7" customHeight="1">
      <c r="A9" s="5" t="str">
        <f ca="1">Blad1!A9</f>
        <v/>
      </c>
      <c r="B9" s="5" t="str">
        <f ca="1">Blad1!B9</f>
        <v/>
      </c>
      <c r="C9" s="9" t="str">
        <f ca="1">IF(ISERROR(Blad1!C9),"",Blad1!C9)</f>
        <v/>
      </c>
      <c r="D9" s="46"/>
      <c r="E9" s="113">
        <v>0.2</v>
      </c>
      <c r="F9" s="6" t="str">
        <f ca="1">Blad1!E9</f>
        <v/>
      </c>
      <c r="G9" s="6"/>
      <c r="H9" s="6"/>
      <c r="I9" s="6"/>
      <c r="J9" s="134" t="s">
        <v>191</v>
      </c>
      <c r="K9" s="79"/>
      <c r="L9" s="10" t="s">
        <v>9</v>
      </c>
      <c r="N9" s="69"/>
    </row>
    <row r="10" spans="1:25" ht="22.7" customHeight="1">
      <c r="A10" s="5" t="str">
        <f ca="1">Blad1!A10</f>
        <v/>
      </c>
      <c r="B10" s="5" t="str">
        <f ca="1">Blad1!B10</f>
        <v/>
      </c>
      <c r="C10" s="9" t="str">
        <f ca="1">IF(ISERROR(Blad1!C10),"",Blad1!C10)</f>
        <v/>
      </c>
      <c r="D10" s="46"/>
      <c r="E10" s="113">
        <v>0.5</v>
      </c>
      <c r="F10" s="6" t="str">
        <f ca="1">Blad1!E10</f>
        <v/>
      </c>
      <c r="G10" s="6"/>
      <c r="H10" s="6"/>
      <c r="I10" s="6"/>
      <c r="J10" s="45" t="s">
        <v>185</v>
      </c>
      <c r="K10" s="79"/>
      <c r="L10" s="10" t="s">
        <v>10</v>
      </c>
      <c r="N10" s="69"/>
    </row>
    <row r="11" spans="1:25" ht="22.7" customHeight="1">
      <c r="A11" s="5" t="str">
        <f ca="1">Blad1!A11</f>
        <v/>
      </c>
      <c r="B11" s="5" t="str">
        <f ca="1">Blad1!B11</f>
        <v/>
      </c>
      <c r="C11" s="9" t="str">
        <f ca="1">IF(ISERROR(Blad1!C11),"",Blad1!C11)</f>
        <v/>
      </c>
      <c r="D11" s="46"/>
      <c r="E11" s="113">
        <v>0.6</v>
      </c>
      <c r="F11" s="6">
        <f ca="1">Blad1!E11</f>
        <v>0.5</v>
      </c>
      <c r="G11" s="6"/>
      <c r="H11" s="6"/>
      <c r="I11" s="6"/>
      <c r="J11" s="128" t="s">
        <v>184</v>
      </c>
      <c r="K11" s="79"/>
      <c r="L11" s="10" t="s">
        <v>11</v>
      </c>
      <c r="N11" s="69"/>
    </row>
    <row r="12" spans="1:25" ht="22.7" customHeight="1">
      <c r="A12" s="5" t="str">
        <f ca="1">Blad1!A12</f>
        <v/>
      </c>
      <c r="B12" s="5" t="str">
        <f ca="1">Blad1!B12</f>
        <v/>
      </c>
      <c r="C12" s="9" t="str">
        <f ca="1">IF(ISERROR(Blad1!C12),"",Blad1!C12)</f>
        <v/>
      </c>
      <c r="D12" s="46"/>
      <c r="E12" s="113">
        <v>0.8</v>
      </c>
      <c r="F12" s="6" t="str">
        <f ca="1">Blad1!E12</f>
        <v/>
      </c>
      <c r="G12" s="6"/>
      <c r="H12" s="6"/>
      <c r="I12" s="6"/>
      <c r="J12" s="45" t="s">
        <v>183</v>
      </c>
      <c r="K12" s="79"/>
      <c r="L12" s="10" t="s">
        <v>12</v>
      </c>
      <c r="N12" s="69"/>
    </row>
    <row r="13" spans="1:25" ht="22.7" customHeight="1">
      <c r="A13" s="5">
        <f ca="1">Blad1!A13</f>
        <v>0.5433796296296296</v>
      </c>
      <c r="B13" s="5">
        <f ca="1">Blad1!B13</f>
        <v>0.5433796296296296</v>
      </c>
      <c r="C13" s="9" t="str">
        <f ca="1">IF(ISERROR(Blad1!C13),"",Blad1!C13)</f>
        <v/>
      </c>
      <c r="D13" s="46" t="s">
        <v>180</v>
      </c>
      <c r="E13" s="113">
        <v>1.1000000000000001</v>
      </c>
      <c r="F13" s="6">
        <f ca="1">Blad1!E13</f>
        <v>0.50000000000000011</v>
      </c>
      <c r="G13" s="6"/>
      <c r="H13" s="6"/>
      <c r="I13" s="6"/>
      <c r="J13" s="131" t="s">
        <v>203</v>
      </c>
      <c r="K13" s="79"/>
      <c r="L13" s="10" t="s">
        <v>13</v>
      </c>
      <c r="N13" s="69"/>
    </row>
    <row r="14" spans="1:25" ht="22.7" customHeight="1">
      <c r="A14" s="5" t="str">
        <f ca="1">Blad1!A14</f>
        <v/>
      </c>
      <c r="B14" s="5" t="str">
        <f ca="1">Blad1!B14</f>
        <v/>
      </c>
      <c r="C14" s="9" t="str">
        <f ca="1">IF(ISERROR(Blad1!C14),"",Blad1!C14)</f>
        <v/>
      </c>
      <c r="D14" s="46"/>
      <c r="E14" s="113">
        <v>1.4</v>
      </c>
      <c r="F14" s="6" t="str">
        <f ca="1">Blad1!E14</f>
        <v/>
      </c>
      <c r="G14" s="6"/>
      <c r="H14" s="6"/>
      <c r="I14" s="6"/>
      <c r="J14" s="45" t="s">
        <v>181</v>
      </c>
      <c r="K14" s="79"/>
      <c r="L14" s="10" t="s">
        <v>14</v>
      </c>
      <c r="N14" s="69"/>
    </row>
    <row r="15" spans="1:25" ht="22.7" customHeight="1">
      <c r="A15" s="5" t="str">
        <f ca="1">Blad1!A15</f>
        <v/>
      </c>
      <c r="B15" s="5" t="str">
        <f ca="1">Blad1!B15</f>
        <v/>
      </c>
      <c r="C15" s="9" t="str">
        <f ca="1">IF(ISERROR(Blad1!C15),"",Blad1!C15)</f>
        <v/>
      </c>
      <c r="D15" s="46"/>
      <c r="E15" s="113">
        <v>1.8</v>
      </c>
      <c r="F15" s="6" t="str">
        <f ca="1">Blad1!E15</f>
        <v/>
      </c>
      <c r="G15" s="6"/>
      <c r="H15" s="6"/>
      <c r="I15" s="6"/>
      <c r="J15" s="45" t="s">
        <v>227</v>
      </c>
      <c r="K15" s="79"/>
      <c r="L15" s="10" t="s">
        <v>15</v>
      </c>
      <c r="N15" s="69"/>
    </row>
    <row r="16" spans="1:25" ht="22.7" customHeight="1">
      <c r="A16" s="5">
        <f ca="1">Blad1!A16</f>
        <v>0.54528935185185179</v>
      </c>
      <c r="B16" s="5">
        <f ca="1">Blad1!B16</f>
        <v>0.54528935185185179</v>
      </c>
      <c r="C16" s="9" t="str">
        <f ca="1">IF(ISERROR(Blad1!C16),"",Blad1!C16)</f>
        <v/>
      </c>
      <c r="D16" s="46" t="s">
        <v>213</v>
      </c>
      <c r="E16" s="113">
        <v>2.2999999999999998</v>
      </c>
      <c r="F16" s="6">
        <f ca="1">Blad1!E16</f>
        <v>1.1999999999999997</v>
      </c>
      <c r="G16" s="6"/>
      <c r="H16" s="6"/>
      <c r="I16" s="6"/>
      <c r="J16" s="128" t="s">
        <v>197</v>
      </c>
      <c r="K16" s="79"/>
      <c r="L16" s="10" t="s">
        <v>16</v>
      </c>
      <c r="N16" s="69"/>
    </row>
    <row r="17" spans="1:14" ht="22.7" customHeight="1">
      <c r="A17" s="5" t="str">
        <f ca="1">Blad1!A17</f>
        <v/>
      </c>
      <c r="B17" s="5" t="str">
        <f ca="1">Blad1!B17</f>
        <v/>
      </c>
      <c r="C17" s="9" t="str">
        <f ca="1">IF(ISERROR(Blad1!C17),"",Blad1!C17)</f>
        <v xml:space="preserve"> </v>
      </c>
      <c r="D17" s="46"/>
      <c r="E17" s="113"/>
      <c r="F17" s="6" t="str">
        <f ca="1">Blad1!E17</f>
        <v/>
      </c>
      <c r="G17" s="6"/>
      <c r="H17" s="6"/>
      <c r="I17" s="6"/>
      <c r="J17" s="129" t="s">
        <v>182</v>
      </c>
      <c r="K17" s="79"/>
      <c r="L17" s="10" t="s">
        <v>17</v>
      </c>
      <c r="N17" s="69"/>
    </row>
    <row r="18" spans="1:14" ht="22.7" hidden="1" customHeight="1">
      <c r="A18" s="5" t="str">
        <f ca="1">Blad1!A18</f>
        <v/>
      </c>
      <c r="B18" s="5" t="str">
        <f ca="1">Blad1!B18</f>
        <v/>
      </c>
      <c r="C18" s="9" t="str">
        <f ca="1">IF(ISERROR(Blad1!C18),"",Blad1!C18)</f>
        <v xml:space="preserve"> </v>
      </c>
      <c r="D18" s="46"/>
      <c r="E18" s="113"/>
      <c r="F18" s="6" t="str">
        <f ca="1">Blad1!E18</f>
        <v/>
      </c>
      <c r="G18" s="6"/>
      <c r="H18" s="6"/>
      <c r="I18" s="6"/>
      <c r="J18" s="45"/>
      <c r="K18" s="79"/>
      <c r="L18" s="10" t="s">
        <v>18</v>
      </c>
      <c r="N18" s="69"/>
    </row>
    <row r="19" spans="1:14" ht="22.7" hidden="1" customHeight="1">
      <c r="A19" s="5" t="str">
        <f ca="1">Blad1!A19</f>
        <v/>
      </c>
      <c r="B19" s="5" t="str">
        <f ca="1">Blad1!B19</f>
        <v/>
      </c>
      <c r="C19" s="9" t="str">
        <f ca="1">IF(ISERROR(Blad1!C19),"",Blad1!C19)</f>
        <v xml:space="preserve"> </v>
      </c>
      <c r="D19" s="46"/>
      <c r="E19" s="113"/>
      <c r="F19" s="6" t="str">
        <f ca="1">Blad1!E19</f>
        <v/>
      </c>
      <c r="G19" s="6"/>
      <c r="H19" s="6"/>
      <c r="I19" s="6"/>
      <c r="J19" s="45"/>
      <c r="K19" s="79"/>
      <c r="L19" s="10" t="s">
        <v>19</v>
      </c>
      <c r="N19" s="69"/>
    </row>
    <row r="20" spans="1:14" ht="22.7" hidden="1" customHeight="1">
      <c r="A20" s="5" t="str">
        <f ca="1">Blad1!A20</f>
        <v/>
      </c>
      <c r="B20" s="5" t="str">
        <f ca="1">Blad1!B20</f>
        <v/>
      </c>
      <c r="C20" s="9" t="str">
        <f ca="1">IF(ISERROR(Blad1!C20),"",Blad1!C20)</f>
        <v xml:space="preserve"> </v>
      </c>
      <c r="D20" s="46"/>
      <c r="E20" s="113"/>
      <c r="F20" s="6" t="str">
        <f ca="1">Blad1!E20</f>
        <v/>
      </c>
      <c r="G20" s="6"/>
      <c r="H20" s="6"/>
      <c r="I20" s="6"/>
      <c r="J20" s="45"/>
      <c r="K20" s="79"/>
      <c r="L20" s="10" t="s">
        <v>28</v>
      </c>
      <c r="N20" s="69"/>
    </row>
    <row r="21" spans="1:14" ht="22.7" hidden="1" customHeight="1">
      <c r="A21" s="5" t="str">
        <f ca="1">Blad1!A21</f>
        <v/>
      </c>
      <c r="B21" s="5" t="str">
        <f ca="1">Blad1!B21</f>
        <v/>
      </c>
      <c r="C21" s="9" t="str">
        <f ca="1">IF(ISERROR(Blad1!C21),"",Blad1!C21)</f>
        <v xml:space="preserve"> </v>
      </c>
      <c r="D21" s="46"/>
      <c r="E21" s="113"/>
      <c r="F21" s="6" t="str">
        <f ca="1">Blad1!E21</f>
        <v/>
      </c>
      <c r="G21" s="6"/>
      <c r="H21" s="6"/>
      <c r="I21" s="6"/>
      <c r="J21" s="45"/>
      <c r="K21" s="79"/>
      <c r="L21" s="10" t="s">
        <v>20</v>
      </c>
      <c r="N21" s="69"/>
    </row>
    <row r="22" spans="1:14" ht="22.7" hidden="1" customHeight="1">
      <c r="A22" s="5" t="str">
        <f ca="1">Blad1!A22</f>
        <v/>
      </c>
      <c r="B22" s="5" t="str">
        <f ca="1">Blad1!B22</f>
        <v/>
      </c>
      <c r="C22" s="9" t="str">
        <f ca="1">IF(ISERROR(Blad1!C22),"",Blad1!C22)</f>
        <v xml:space="preserve"> </v>
      </c>
      <c r="D22" s="46"/>
      <c r="E22" s="113"/>
      <c r="F22" s="6" t="str">
        <f ca="1">Blad1!E22</f>
        <v/>
      </c>
      <c r="G22" s="6"/>
      <c r="H22" s="6"/>
      <c r="I22" s="6"/>
      <c r="J22" s="45"/>
      <c r="K22" s="79"/>
      <c r="L22" s="10" t="s">
        <v>21</v>
      </c>
      <c r="N22" s="69"/>
    </row>
    <row r="23" spans="1:14" ht="22.7" hidden="1" customHeight="1">
      <c r="A23" s="5" t="str">
        <f ca="1">Blad1!A23</f>
        <v/>
      </c>
      <c r="B23" s="5" t="str">
        <f ca="1">Blad1!B23</f>
        <v/>
      </c>
      <c r="C23" s="9" t="str">
        <f ca="1">IF(ISERROR(Blad1!C23),"",Blad1!C23)</f>
        <v xml:space="preserve"> </v>
      </c>
      <c r="D23" s="46"/>
      <c r="E23" s="113"/>
      <c r="F23" s="6" t="str">
        <f ca="1">Blad1!E23</f>
        <v/>
      </c>
      <c r="G23" s="6"/>
      <c r="H23" s="6"/>
      <c r="I23" s="6"/>
      <c r="J23" s="45"/>
      <c r="K23" s="79"/>
      <c r="L23" s="10" t="s">
        <v>22</v>
      </c>
      <c r="N23" s="69"/>
    </row>
    <row r="24" spans="1:14" ht="22.7" hidden="1" customHeight="1">
      <c r="A24" s="5" t="str">
        <f ca="1">Blad1!A24</f>
        <v/>
      </c>
      <c r="B24" s="5" t="str">
        <f ca="1">Blad1!B24</f>
        <v/>
      </c>
      <c r="C24" s="9" t="str">
        <f ca="1">IF(ISERROR(Blad1!C24),"",Blad1!C24)</f>
        <v xml:space="preserve"> </v>
      </c>
      <c r="D24" s="46"/>
      <c r="E24" s="113"/>
      <c r="F24" s="6" t="str">
        <f ca="1">Blad1!E24</f>
        <v/>
      </c>
      <c r="G24" s="6"/>
      <c r="H24" s="6"/>
      <c r="I24" s="6"/>
      <c r="J24" s="45"/>
      <c r="K24" s="79"/>
      <c r="L24" s="10" t="s">
        <v>23</v>
      </c>
      <c r="N24" s="69"/>
    </row>
    <row r="25" spans="1:14" ht="22.7" hidden="1" customHeight="1">
      <c r="A25" s="5" t="str">
        <f ca="1">Blad1!A25</f>
        <v/>
      </c>
      <c r="B25" s="5" t="str">
        <f ca="1">Blad1!B25</f>
        <v/>
      </c>
      <c r="C25" s="9" t="str">
        <f ca="1">IF(ISERROR(Blad1!C25),"",Blad1!C25)</f>
        <v xml:space="preserve"> </v>
      </c>
      <c r="D25" s="46"/>
      <c r="E25" s="113"/>
      <c r="F25" s="6" t="str">
        <f ca="1">Blad1!E25</f>
        <v/>
      </c>
      <c r="G25" s="6"/>
      <c r="H25" s="6"/>
      <c r="I25" s="6"/>
      <c r="J25" s="45"/>
      <c r="K25" s="79"/>
      <c r="L25" s="10" t="s">
        <v>24</v>
      </c>
      <c r="N25" s="69"/>
    </row>
    <row r="26" spans="1:14" ht="22.7" hidden="1" customHeight="1">
      <c r="A26" s="5" t="str">
        <f ca="1">Blad1!A26</f>
        <v/>
      </c>
      <c r="B26" s="5" t="str">
        <f ca="1">Blad1!B26</f>
        <v/>
      </c>
      <c r="C26" s="9" t="str">
        <f ca="1">IF(ISERROR(Blad1!C26),"",Blad1!C26)</f>
        <v xml:space="preserve"> </v>
      </c>
      <c r="D26" s="46"/>
      <c r="E26" s="113"/>
      <c r="F26" s="6" t="str">
        <f ca="1">Blad1!E26</f>
        <v/>
      </c>
      <c r="G26" s="6"/>
      <c r="H26" s="6"/>
      <c r="I26" s="6"/>
      <c r="J26" s="45"/>
      <c r="K26" s="79"/>
      <c r="L26" s="10" t="s">
        <v>25</v>
      </c>
      <c r="N26" s="69"/>
    </row>
    <row r="27" spans="1:14" ht="22.7" hidden="1" customHeight="1">
      <c r="A27" s="5" t="str">
        <f ca="1">Blad1!A27</f>
        <v/>
      </c>
      <c r="B27" s="5" t="str">
        <f ca="1">Blad1!B27</f>
        <v/>
      </c>
      <c r="C27" s="9" t="str">
        <f ca="1">IF(ISERROR(Blad1!C27),"",Blad1!C27)</f>
        <v xml:space="preserve"> </v>
      </c>
      <c r="D27" s="46"/>
      <c r="E27" s="113"/>
      <c r="F27" s="6" t="str">
        <f ca="1">Blad1!E27</f>
        <v/>
      </c>
      <c r="G27" s="6"/>
      <c r="H27" s="6"/>
      <c r="I27" s="6"/>
      <c r="J27" s="45"/>
      <c r="K27" s="79"/>
      <c r="L27" s="10" t="s">
        <v>26</v>
      </c>
      <c r="N27" s="69"/>
    </row>
    <row r="28" spans="1:14" ht="22.7" hidden="1" customHeight="1">
      <c r="A28" s="5" t="str">
        <f ca="1">Blad1!A28</f>
        <v/>
      </c>
      <c r="B28" s="5" t="str">
        <f ca="1">Blad1!B28</f>
        <v/>
      </c>
      <c r="C28" s="9" t="str">
        <f ca="1">IF(ISERROR(Blad1!C28),"",Blad1!C28)</f>
        <v xml:space="preserve"> </v>
      </c>
      <c r="D28" s="46"/>
      <c r="E28" s="113"/>
      <c r="F28" s="6" t="str">
        <f ca="1">Blad1!E28</f>
        <v/>
      </c>
      <c r="G28" s="6"/>
      <c r="H28" s="6"/>
      <c r="I28" s="6"/>
      <c r="J28" s="45"/>
      <c r="K28" s="79"/>
      <c r="L28" s="10" t="s">
        <v>27</v>
      </c>
      <c r="N28" s="69"/>
    </row>
    <row r="29" spans="1:14" ht="22.7" hidden="1" customHeight="1">
      <c r="A29" s="5" t="str">
        <f ca="1">Blad1!A29</f>
        <v/>
      </c>
      <c r="B29" s="5" t="str">
        <f ca="1">Blad1!B29</f>
        <v/>
      </c>
      <c r="C29" s="9" t="str">
        <f ca="1">IF(ISERROR(Blad1!C29),"",Blad1!C29)</f>
        <v xml:space="preserve"> </v>
      </c>
      <c r="D29" s="46"/>
      <c r="E29" s="113"/>
      <c r="F29" s="6" t="str">
        <f ca="1">Blad1!E29</f>
        <v/>
      </c>
      <c r="G29" s="6"/>
      <c r="H29" s="6"/>
      <c r="I29" s="6"/>
      <c r="J29" s="45"/>
      <c r="K29" s="79"/>
      <c r="L29" s="10" t="s">
        <v>34</v>
      </c>
      <c r="N29" s="69"/>
    </row>
    <row r="30" spans="1:14" ht="22.7" hidden="1" customHeight="1">
      <c r="A30" s="5" t="str">
        <f ca="1">Blad1!A30</f>
        <v/>
      </c>
      <c r="B30" s="5" t="str">
        <f ca="1">Blad1!B30</f>
        <v/>
      </c>
      <c r="C30" s="9" t="str">
        <f ca="1">IF(ISERROR(Blad1!C30),"",Blad1!C30)</f>
        <v xml:space="preserve"> </v>
      </c>
      <c r="D30" s="46"/>
      <c r="E30" s="113"/>
      <c r="F30" s="6" t="str">
        <f ca="1">Blad1!E30</f>
        <v/>
      </c>
      <c r="G30" s="6"/>
      <c r="H30" s="6"/>
      <c r="I30" s="6"/>
      <c r="J30" s="45"/>
      <c r="K30" s="79"/>
      <c r="L30" s="10" t="s">
        <v>35</v>
      </c>
      <c r="N30" s="69"/>
    </row>
    <row r="31" spans="1:14" ht="22.7" hidden="1" customHeight="1">
      <c r="A31" s="5" t="str">
        <f ca="1">Blad1!A31</f>
        <v/>
      </c>
      <c r="B31" s="5" t="str">
        <f ca="1">Blad1!B31</f>
        <v/>
      </c>
      <c r="C31" s="9" t="str">
        <f ca="1">IF(ISERROR(Blad1!C31),"",Blad1!C31)</f>
        <v xml:space="preserve"> </v>
      </c>
      <c r="D31" s="46"/>
      <c r="E31" s="113"/>
      <c r="F31" s="6" t="str">
        <f ca="1">Blad1!E31</f>
        <v/>
      </c>
      <c r="G31" s="6"/>
      <c r="H31" s="6"/>
      <c r="I31" s="6"/>
      <c r="J31" s="45"/>
      <c r="K31" s="79"/>
      <c r="L31" s="10" t="s">
        <v>36</v>
      </c>
      <c r="N31" s="69"/>
    </row>
    <row r="32" spans="1:14" ht="22.7" hidden="1" customHeight="1">
      <c r="A32" s="5" t="str">
        <f ca="1">Blad1!A32</f>
        <v/>
      </c>
      <c r="B32" s="5" t="str">
        <f ca="1">Blad1!B32</f>
        <v/>
      </c>
      <c r="C32" s="9" t="str">
        <f ca="1">IF(ISERROR(Blad1!C32),"",Blad1!C32)</f>
        <v xml:space="preserve"> </v>
      </c>
      <c r="D32" s="46"/>
      <c r="E32" s="113"/>
      <c r="F32" s="6" t="str">
        <f ca="1">Blad1!E32</f>
        <v/>
      </c>
      <c r="G32" s="6"/>
      <c r="H32" s="6"/>
      <c r="I32" s="6"/>
      <c r="J32" s="45"/>
      <c r="K32" s="79"/>
      <c r="L32" s="10" t="s">
        <v>37</v>
      </c>
      <c r="N32" s="69"/>
    </row>
    <row r="33" spans="1:14" ht="22.7" hidden="1" customHeight="1">
      <c r="A33" s="5" t="str">
        <f ca="1">Blad1!A33</f>
        <v/>
      </c>
      <c r="B33" s="5" t="str">
        <f ca="1">Blad1!B33</f>
        <v/>
      </c>
      <c r="C33" s="9" t="str">
        <f ca="1">IF(ISERROR(Blad1!C33),"",Blad1!C33)</f>
        <v xml:space="preserve"> </v>
      </c>
      <c r="D33" s="46"/>
      <c r="E33" s="113"/>
      <c r="F33" s="6" t="str">
        <f ca="1">Blad1!E33</f>
        <v/>
      </c>
      <c r="G33" s="6"/>
      <c r="H33" s="6"/>
      <c r="I33" s="6"/>
      <c r="J33" s="45"/>
      <c r="K33" s="79"/>
      <c r="L33" s="10" t="s">
        <v>38</v>
      </c>
      <c r="N33" s="69"/>
    </row>
    <row r="34" spans="1:14" ht="22.7" hidden="1" customHeight="1">
      <c r="A34" s="5" t="str">
        <f ca="1">Blad1!A34</f>
        <v/>
      </c>
      <c r="B34" s="5" t="str">
        <f ca="1">Blad1!B34</f>
        <v/>
      </c>
      <c r="C34" s="9" t="str">
        <f ca="1">IF(ISERROR(Blad1!C34),"",Blad1!C34)</f>
        <v xml:space="preserve"> </v>
      </c>
      <c r="D34" s="46"/>
      <c r="E34" s="113"/>
      <c r="F34" s="6" t="str">
        <f ca="1">Blad1!E34</f>
        <v/>
      </c>
      <c r="G34" s="6"/>
      <c r="H34" s="6"/>
      <c r="I34" s="6"/>
      <c r="J34" s="45"/>
      <c r="K34" s="79"/>
      <c r="L34" s="10" t="s">
        <v>39</v>
      </c>
      <c r="N34" s="69"/>
    </row>
    <row r="35" spans="1:14" ht="22.7" hidden="1" customHeight="1">
      <c r="A35" s="5" t="str">
        <f ca="1">Blad1!A35</f>
        <v/>
      </c>
      <c r="B35" s="5" t="str">
        <f ca="1">Blad1!B35</f>
        <v/>
      </c>
      <c r="C35" s="9" t="str">
        <f ca="1">IF(ISERROR(Blad1!C35),"",Blad1!C35)</f>
        <v xml:space="preserve"> </v>
      </c>
      <c r="D35" s="46"/>
      <c r="E35" s="113"/>
      <c r="F35" s="6" t="str">
        <f ca="1">Blad1!E35</f>
        <v/>
      </c>
      <c r="G35" s="6"/>
      <c r="H35" s="6"/>
      <c r="I35" s="6"/>
      <c r="J35" s="45"/>
      <c r="K35" s="79"/>
      <c r="L35" s="10" t="s">
        <v>40</v>
      </c>
      <c r="N35" s="69"/>
    </row>
    <row r="36" spans="1:14" ht="22.7" hidden="1" customHeight="1">
      <c r="A36" s="5" t="str">
        <f ca="1">Blad1!A36</f>
        <v/>
      </c>
      <c r="B36" s="5" t="str">
        <f ca="1">Blad1!B36</f>
        <v/>
      </c>
      <c r="C36" s="9" t="str">
        <f ca="1">IF(ISERROR(Blad1!C36),"",Blad1!C36)</f>
        <v xml:space="preserve"> </v>
      </c>
      <c r="D36" s="46"/>
      <c r="E36" s="113"/>
      <c r="F36" s="6" t="str">
        <f ca="1">Blad1!E36</f>
        <v/>
      </c>
      <c r="G36" s="6"/>
      <c r="H36" s="6"/>
      <c r="I36" s="6"/>
      <c r="J36" s="45"/>
      <c r="K36" s="79"/>
      <c r="L36" s="10" t="s">
        <v>41</v>
      </c>
      <c r="N36" s="69"/>
    </row>
    <row r="37" spans="1:14" ht="22.7" hidden="1" customHeight="1">
      <c r="A37" s="5" t="str">
        <f ca="1">Blad1!A37</f>
        <v/>
      </c>
      <c r="B37" s="5" t="str">
        <f ca="1">Blad1!B37</f>
        <v/>
      </c>
      <c r="C37" s="9" t="str">
        <f ca="1">IF(ISERROR(Blad1!C37),"",Blad1!C37)</f>
        <v xml:space="preserve"> </v>
      </c>
      <c r="D37" s="46"/>
      <c r="E37" s="113"/>
      <c r="F37" s="6" t="str">
        <f ca="1">Blad1!E37</f>
        <v/>
      </c>
      <c r="G37" s="6"/>
      <c r="H37" s="6"/>
      <c r="I37" s="6"/>
      <c r="J37" s="45"/>
      <c r="K37" s="79"/>
      <c r="L37" s="10" t="s">
        <v>42</v>
      </c>
      <c r="N37" s="69"/>
    </row>
    <row r="38" spans="1:14" ht="22.7" hidden="1" customHeight="1">
      <c r="A38" s="5" t="str">
        <f ca="1">Blad1!A38</f>
        <v/>
      </c>
      <c r="B38" s="5" t="str">
        <f ca="1">Blad1!B38</f>
        <v/>
      </c>
      <c r="C38" s="9" t="str">
        <f ca="1">IF(ISERROR(Blad1!C38),"",Blad1!C38)</f>
        <v xml:space="preserve"> </v>
      </c>
      <c r="D38" s="46"/>
      <c r="E38" s="113"/>
      <c r="F38" s="6" t="str">
        <f ca="1">Blad1!E38</f>
        <v/>
      </c>
      <c r="G38" s="6"/>
      <c r="H38" s="6"/>
      <c r="I38" s="6"/>
      <c r="J38" s="45"/>
      <c r="K38" s="79"/>
      <c r="L38" s="10" t="s">
        <v>43</v>
      </c>
      <c r="N38" s="69"/>
    </row>
    <row r="39" spans="1:14" ht="22.7" hidden="1" customHeight="1">
      <c r="A39" s="5" t="str">
        <f ca="1">Blad1!A39</f>
        <v/>
      </c>
      <c r="B39" s="5" t="str">
        <f ca="1">Blad1!B39</f>
        <v/>
      </c>
      <c r="C39" s="9" t="str">
        <f ca="1">IF(ISERROR(Blad1!C39),"",Blad1!C39)</f>
        <v xml:space="preserve"> </v>
      </c>
      <c r="D39" s="46"/>
      <c r="E39" s="113"/>
      <c r="F39" s="6" t="str">
        <f ca="1">Blad1!E39</f>
        <v/>
      </c>
      <c r="G39" s="6"/>
      <c r="H39" s="6"/>
      <c r="I39" s="6"/>
      <c r="J39" s="45"/>
      <c r="K39" s="79"/>
      <c r="L39" s="10" t="s">
        <v>44</v>
      </c>
      <c r="N39" s="69"/>
    </row>
    <row r="40" spans="1:14" ht="22.7" hidden="1" customHeight="1">
      <c r="A40" s="5" t="str">
        <f ca="1">Blad1!A40</f>
        <v/>
      </c>
      <c r="B40" s="5" t="str">
        <f ca="1">Blad1!B40</f>
        <v/>
      </c>
      <c r="C40" s="9" t="str">
        <f ca="1">IF(ISERROR(Blad1!C40),"",Blad1!C40)</f>
        <v xml:space="preserve"> </v>
      </c>
      <c r="D40" s="46"/>
      <c r="E40" s="113"/>
      <c r="F40" s="6" t="str">
        <f ca="1">Blad1!E40</f>
        <v/>
      </c>
      <c r="G40" s="6"/>
      <c r="H40" s="6"/>
      <c r="I40" s="6"/>
      <c r="J40" s="45"/>
      <c r="K40" s="79"/>
      <c r="L40" s="10" t="s">
        <v>45</v>
      </c>
      <c r="N40" s="69"/>
    </row>
    <row r="41" spans="1:14" ht="22.7" hidden="1" customHeight="1">
      <c r="A41" s="5" t="str">
        <f ca="1">Blad1!A41</f>
        <v/>
      </c>
      <c r="B41" s="5" t="str">
        <f ca="1">Blad1!B41</f>
        <v/>
      </c>
      <c r="C41" s="9" t="str">
        <f ca="1">IF(ISERROR(Blad1!C41),"",Blad1!C41)</f>
        <v xml:space="preserve"> </v>
      </c>
      <c r="D41" s="74"/>
      <c r="E41" s="113"/>
      <c r="F41" s="6" t="str">
        <f ca="1">Blad1!E41</f>
        <v/>
      </c>
      <c r="G41" s="6"/>
      <c r="H41" s="6"/>
      <c r="I41" s="6"/>
      <c r="J41" s="45"/>
      <c r="K41" s="79"/>
      <c r="L41" s="10" t="s">
        <v>85</v>
      </c>
      <c r="N41" s="69"/>
    </row>
    <row r="42" spans="1:14" ht="22.7" hidden="1" customHeight="1">
      <c r="A42" s="5" t="str">
        <f ca="1">Blad1!A42</f>
        <v/>
      </c>
      <c r="B42" s="5" t="str">
        <f ca="1">Blad1!B42</f>
        <v/>
      </c>
      <c r="C42" s="9" t="str">
        <f ca="1">IF(ISERROR(Blad1!C42),"",Blad1!C42)</f>
        <v xml:space="preserve"> </v>
      </c>
      <c r="D42" s="47"/>
      <c r="E42" s="113"/>
      <c r="F42" s="6" t="str">
        <f ca="1">Blad1!E42</f>
        <v/>
      </c>
      <c r="G42" s="6"/>
      <c r="H42" s="6"/>
      <c r="I42" s="6"/>
      <c r="J42" s="45"/>
      <c r="K42" s="79"/>
      <c r="L42" s="10" t="s">
        <v>86</v>
      </c>
      <c r="N42" s="69"/>
    </row>
    <row r="43" spans="1:14" ht="22.7" hidden="1" customHeight="1">
      <c r="A43" s="5" t="str">
        <f ca="1">Blad1!A43</f>
        <v/>
      </c>
      <c r="B43" s="5" t="str">
        <f ca="1">Blad1!B43</f>
        <v/>
      </c>
      <c r="C43" s="9" t="str">
        <f ca="1">IF(ISERROR(Blad1!C43),"",Blad1!C43)</f>
        <v xml:space="preserve"> </v>
      </c>
      <c r="D43" s="47"/>
      <c r="E43" s="113"/>
      <c r="F43" s="6" t="str">
        <f ca="1">Blad1!E43</f>
        <v/>
      </c>
      <c r="G43" s="6"/>
      <c r="H43" s="6"/>
      <c r="I43" s="6"/>
      <c r="J43" s="45"/>
      <c r="K43" s="79"/>
      <c r="L43" s="10" t="s">
        <v>87</v>
      </c>
      <c r="N43" s="69"/>
    </row>
    <row r="44" spans="1:14" ht="22.7" hidden="1" customHeight="1">
      <c r="A44" s="5" t="str">
        <f ca="1">Blad1!A44</f>
        <v/>
      </c>
      <c r="B44" s="5" t="str">
        <f ca="1">Blad1!B44</f>
        <v/>
      </c>
      <c r="C44" s="9" t="str">
        <f ca="1">IF(ISERROR(Blad1!C44),"",Blad1!C44)</f>
        <v xml:space="preserve"> </v>
      </c>
      <c r="D44" s="47"/>
      <c r="E44" s="113"/>
      <c r="F44" s="6" t="str">
        <f ca="1">Blad1!E44</f>
        <v/>
      </c>
      <c r="G44" s="6"/>
      <c r="H44" s="6"/>
      <c r="I44" s="6"/>
      <c r="J44" s="45"/>
      <c r="K44" s="79"/>
      <c r="L44" s="10" t="s">
        <v>88</v>
      </c>
      <c r="N44" s="69"/>
    </row>
    <row r="45" spans="1:14" ht="22.7" hidden="1" customHeight="1">
      <c r="A45" s="5" t="str">
        <f ca="1">Blad1!A45</f>
        <v/>
      </c>
      <c r="B45" s="5" t="str">
        <f ca="1">Blad1!B45</f>
        <v/>
      </c>
      <c r="C45" s="9" t="str">
        <f ca="1">IF(ISERROR(Blad1!C45),"",Blad1!C45)</f>
        <v xml:space="preserve"> </v>
      </c>
      <c r="D45" s="47"/>
      <c r="E45" s="113"/>
      <c r="F45" s="6" t="str">
        <f ca="1">Blad1!E45</f>
        <v/>
      </c>
      <c r="G45" s="6"/>
      <c r="H45" s="6"/>
      <c r="I45" s="6"/>
      <c r="J45" s="45"/>
      <c r="K45" s="79"/>
      <c r="L45" s="10" t="s">
        <v>89</v>
      </c>
      <c r="N45" s="69"/>
    </row>
    <row r="46" spans="1:14" ht="22.7" hidden="1" customHeight="1">
      <c r="A46" s="5" t="str">
        <f ca="1">Blad1!A46</f>
        <v/>
      </c>
      <c r="B46" s="5" t="str">
        <f ca="1">Blad1!B46</f>
        <v/>
      </c>
      <c r="C46" s="9" t="str">
        <f ca="1">IF(ISERROR(Blad1!C46),"",Blad1!C46)</f>
        <v xml:space="preserve"> </v>
      </c>
      <c r="D46" s="47"/>
      <c r="E46" s="113"/>
      <c r="F46" s="6" t="str">
        <f ca="1">Blad1!E46</f>
        <v/>
      </c>
      <c r="G46" s="6"/>
      <c r="H46" s="6"/>
      <c r="I46" s="6"/>
      <c r="J46" s="45"/>
      <c r="K46" s="79"/>
      <c r="L46" s="10" t="s">
        <v>90</v>
      </c>
      <c r="N46" s="69"/>
    </row>
    <row r="47" spans="1:14" ht="22.7" hidden="1" customHeight="1">
      <c r="A47" s="5" t="str">
        <f ca="1">Blad1!A47</f>
        <v/>
      </c>
      <c r="B47" s="5" t="str">
        <f ca="1">Blad1!B47</f>
        <v/>
      </c>
      <c r="C47" s="9" t="str">
        <f ca="1">IF(ISERROR(Blad1!C47),"",Blad1!C47)</f>
        <v xml:space="preserve"> </v>
      </c>
      <c r="D47" s="47"/>
      <c r="E47" s="113"/>
      <c r="F47" s="6" t="str">
        <f ca="1">Blad1!E47</f>
        <v/>
      </c>
      <c r="G47" s="6"/>
      <c r="H47" s="6"/>
      <c r="I47" s="6"/>
      <c r="J47" s="45"/>
      <c r="K47" s="79"/>
      <c r="L47" s="10" t="s">
        <v>91</v>
      </c>
      <c r="N47" s="69"/>
    </row>
    <row r="48" spans="1:14" ht="22.7" hidden="1" customHeight="1">
      <c r="A48" s="5" t="str">
        <f ca="1">Blad1!A48</f>
        <v/>
      </c>
      <c r="B48" s="5" t="str">
        <f ca="1">Blad1!B48</f>
        <v/>
      </c>
      <c r="C48" s="9" t="str">
        <f ca="1">IF(ISERROR(Blad1!C48),"",Blad1!C48)</f>
        <v xml:space="preserve"> </v>
      </c>
      <c r="D48" s="47"/>
      <c r="E48" s="113"/>
      <c r="F48" s="6" t="str">
        <f ca="1">Blad1!E48</f>
        <v/>
      </c>
      <c r="G48" s="6"/>
      <c r="H48" s="6"/>
      <c r="I48" s="6"/>
      <c r="J48" s="45"/>
      <c r="K48" s="79"/>
      <c r="L48" s="10" t="s">
        <v>92</v>
      </c>
      <c r="N48" s="69"/>
    </row>
    <row r="49" spans="1:14" ht="22.7" hidden="1" customHeight="1">
      <c r="A49" s="5" t="str">
        <f ca="1">Blad1!A49</f>
        <v/>
      </c>
      <c r="B49" s="5" t="str">
        <f ca="1">Blad1!B49</f>
        <v/>
      </c>
      <c r="C49" s="9" t="str">
        <f ca="1">IF(ISERROR(Blad1!C49),"",Blad1!C49)</f>
        <v xml:space="preserve"> </v>
      </c>
      <c r="D49" s="47"/>
      <c r="E49" s="113"/>
      <c r="F49" s="6" t="str">
        <f ca="1">Blad1!E49</f>
        <v/>
      </c>
      <c r="G49" s="6"/>
      <c r="H49" s="6"/>
      <c r="I49" s="6"/>
      <c r="J49" s="45"/>
      <c r="K49" s="79"/>
      <c r="L49" s="10" t="s">
        <v>93</v>
      </c>
      <c r="N49" s="69"/>
    </row>
    <row r="50" spans="1:14" ht="22.7" hidden="1" customHeight="1">
      <c r="A50" s="5" t="str">
        <f ca="1">Blad1!A50</f>
        <v/>
      </c>
      <c r="B50" s="5" t="str">
        <f ca="1">Blad1!B50</f>
        <v/>
      </c>
      <c r="C50" s="9" t="str">
        <f ca="1">IF(ISERROR(Blad1!C50),"",Blad1!C50)</f>
        <v xml:space="preserve"> </v>
      </c>
      <c r="D50" s="47"/>
      <c r="E50" s="113"/>
      <c r="F50" s="6" t="str">
        <f ca="1">Blad1!E50</f>
        <v/>
      </c>
      <c r="G50" s="6"/>
      <c r="H50" s="6"/>
      <c r="I50" s="6"/>
      <c r="J50" s="45"/>
      <c r="K50" s="79"/>
      <c r="L50" s="10" t="s">
        <v>94</v>
      </c>
      <c r="N50" s="69"/>
    </row>
    <row r="51" spans="1:14" ht="22.7" hidden="1" customHeight="1">
      <c r="A51" s="5" t="str">
        <f ca="1">Blad1!A51</f>
        <v/>
      </c>
      <c r="B51" s="5" t="str">
        <f ca="1">Blad1!B51</f>
        <v/>
      </c>
      <c r="C51" s="9" t="str">
        <f ca="1">IF(ISERROR(Blad1!C51),"",Blad1!C51)</f>
        <v xml:space="preserve"> </v>
      </c>
      <c r="D51" s="47"/>
      <c r="E51" s="113"/>
      <c r="F51" s="6" t="str">
        <f ca="1">Blad1!E51</f>
        <v/>
      </c>
      <c r="G51" s="6"/>
      <c r="H51" s="6"/>
      <c r="I51" s="6"/>
      <c r="J51" s="45"/>
      <c r="K51" s="79"/>
      <c r="L51" s="10" t="s">
        <v>95</v>
      </c>
      <c r="N51" s="69"/>
    </row>
    <row r="52" spans="1:14" ht="22.7" hidden="1" customHeight="1">
      <c r="A52" s="5" t="str">
        <f ca="1">Blad1!A52</f>
        <v/>
      </c>
      <c r="B52" s="5" t="str">
        <f ca="1">Blad1!B52</f>
        <v/>
      </c>
      <c r="C52" s="9" t="str">
        <f ca="1">IF(ISERROR(Blad1!C52),"",Blad1!C52)</f>
        <v xml:space="preserve"> </v>
      </c>
      <c r="D52" s="47"/>
      <c r="E52" s="113"/>
      <c r="F52" s="6" t="str">
        <f ca="1">Blad1!E52</f>
        <v/>
      </c>
      <c r="G52" s="6"/>
      <c r="H52" s="6"/>
      <c r="I52" s="6"/>
      <c r="J52" s="45"/>
      <c r="K52" s="79"/>
      <c r="L52" s="10" t="s">
        <v>96</v>
      </c>
      <c r="N52" s="69"/>
    </row>
    <row r="53" spans="1:14" ht="22.7" hidden="1" customHeight="1">
      <c r="A53" s="5" t="str">
        <f ca="1">Blad1!A53</f>
        <v/>
      </c>
      <c r="B53" s="5" t="str">
        <f ca="1">Blad1!B53</f>
        <v/>
      </c>
      <c r="C53" s="9" t="str">
        <f ca="1">IF(ISERROR(Blad1!C53),"",Blad1!C53)</f>
        <v xml:space="preserve"> </v>
      </c>
      <c r="D53" s="47"/>
      <c r="E53" s="113"/>
      <c r="F53" s="6" t="str">
        <f ca="1">Blad1!E53</f>
        <v/>
      </c>
      <c r="G53" s="6"/>
      <c r="H53" s="6"/>
      <c r="I53" s="6"/>
      <c r="J53" s="45"/>
      <c r="K53" s="79"/>
      <c r="L53" s="10" t="s">
        <v>97</v>
      </c>
      <c r="N53" s="69"/>
    </row>
    <row r="54" spans="1:14" ht="22.7" hidden="1" customHeight="1">
      <c r="A54" s="5" t="str">
        <f ca="1">Blad1!A54</f>
        <v/>
      </c>
      <c r="B54" s="5" t="str">
        <f ca="1">Blad1!B54</f>
        <v/>
      </c>
      <c r="C54" s="9" t="str">
        <f ca="1">IF(ISERROR(Blad1!C54),"",Blad1!C54)</f>
        <v xml:space="preserve"> </v>
      </c>
      <c r="D54" s="47"/>
      <c r="E54" s="113"/>
      <c r="F54" s="6" t="str">
        <f ca="1">Blad1!E54</f>
        <v/>
      </c>
      <c r="G54" s="6"/>
      <c r="H54" s="6"/>
      <c r="I54" s="6"/>
      <c r="J54" s="45"/>
      <c r="K54" s="79"/>
      <c r="L54" s="10" t="s">
        <v>98</v>
      </c>
      <c r="N54" s="69"/>
    </row>
    <row r="55" spans="1:14" ht="22.7" hidden="1" customHeight="1">
      <c r="A55" s="5" t="str">
        <f ca="1">Blad1!A55</f>
        <v/>
      </c>
      <c r="B55" s="5" t="str">
        <f ca="1">Blad1!B55</f>
        <v/>
      </c>
      <c r="C55" s="9" t="str">
        <f ca="1">IF(ISERROR(Blad1!C55),"",Blad1!C55)</f>
        <v xml:space="preserve"> </v>
      </c>
      <c r="D55" s="47"/>
      <c r="E55" s="113"/>
      <c r="F55" s="6" t="str">
        <f ca="1">Blad1!E55</f>
        <v/>
      </c>
      <c r="G55" s="6"/>
      <c r="H55" s="6"/>
      <c r="I55" s="6"/>
      <c r="J55" s="45"/>
      <c r="K55" s="79"/>
      <c r="L55" s="10" t="s">
        <v>99</v>
      </c>
      <c r="N55" s="69"/>
    </row>
    <row r="56" spans="1:14" ht="22.7" hidden="1" customHeight="1">
      <c r="A56" s="5" t="str">
        <f ca="1">Blad1!A56</f>
        <v/>
      </c>
      <c r="B56" s="5" t="str">
        <f ca="1">Blad1!B56</f>
        <v/>
      </c>
      <c r="C56" s="9" t="str">
        <f ca="1">IF(ISERROR(Blad1!C56),"",Blad1!C56)</f>
        <v xml:space="preserve"> </v>
      </c>
      <c r="D56" s="47"/>
      <c r="E56" s="113"/>
      <c r="F56" s="6" t="str">
        <f ca="1">Blad1!E56</f>
        <v/>
      </c>
      <c r="G56" s="6"/>
      <c r="H56" s="6"/>
      <c r="I56" s="6"/>
      <c r="J56" s="45"/>
      <c r="K56" s="79"/>
      <c r="L56" s="10" t="s">
        <v>100</v>
      </c>
      <c r="N56" s="69"/>
    </row>
    <row r="57" spans="1:14" ht="22.7" hidden="1" customHeight="1">
      <c r="A57" s="5" t="str">
        <f ca="1">Blad1!A57</f>
        <v/>
      </c>
      <c r="B57" s="5" t="str">
        <f ca="1">Blad1!B57</f>
        <v/>
      </c>
      <c r="C57" s="9" t="str">
        <f ca="1">IF(ISERROR(Blad1!C57),"",Blad1!C57)</f>
        <v xml:space="preserve"> </v>
      </c>
      <c r="D57" s="47"/>
      <c r="E57" s="113"/>
      <c r="F57" s="6" t="str">
        <f ca="1">Blad1!E57</f>
        <v/>
      </c>
      <c r="G57" s="6"/>
      <c r="H57" s="6"/>
      <c r="I57" s="6"/>
      <c r="J57" s="45"/>
      <c r="K57" s="79"/>
      <c r="L57" s="10" t="s">
        <v>101</v>
      </c>
      <c r="N57" s="69"/>
    </row>
    <row r="58" spans="1:14" ht="22.7" hidden="1" customHeight="1">
      <c r="A58" s="5" t="str">
        <f ca="1">Blad1!A58</f>
        <v/>
      </c>
      <c r="B58" s="5" t="str">
        <f ca="1">Blad1!B58</f>
        <v/>
      </c>
      <c r="C58" s="9" t="str">
        <f ca="1">IF(ISERROR(Blad1!C58),"",Blad1!C58)</f>
        <v xml:space="preserve"> </v>
      </c>
      <c r="D58" s="47"/>
      <c r="E58" s="113"/>
      <c r="F58" s="6" t="str">
        <f ca="1">Blad1!E58</f>
        <v/>
      </c>
      <c r="G58" s="6"/>
      <c r="H58" s="6"/>
      <c r="I58" s="6"/>
      <c r="J58" s="45"/>
      <c r="K58" s="79"/>
      <c r="L58" s="10" t="s">
        <v>102</v>
      </c>
      <c r="N58" s="69"/>
    </row>
    <row r="59" spans="1:14" ht="22.7" hidden="1" customHeight="1">
      <c r="A59" s="5" t="str">
        <f ca="1">Blad1!A59</f>
        <v/>
      </c>
      <c r="B59" s="5" t="str">
        <f ca="1">Blad1!B59</f>
        <v/>
      </c>
      <c r="C59" s="9" t="str">
        <f ca="1">IF(ISERROR(Blad1!C59),"",Blad1!C59)</f>
        <v xml:space="preserve"> </v>
      </c>
      <c r="D59" s="47"/>
      <c r="E59" s="113"/>
      <c r="F59" s="6" t="str">
        <f ca="1">Blad1!E59</f>
        <v/>
      </c>
      <c r="G59" s="6"/>
      <c r="H59" s="6"/>
      <c r="I59" s="6"/>
      <c r="J59" s="45"/>
      <c r="K59" s="79"/>
      <c r="L59" s="10" t="s">
        <v>103</v>
      </c>
      <c r="N59" s="69"/>
    </row>
    <row r="60" spans="1:14" ht="22.7" hidden="1" customHeight="1">
      <c r="A60" s="5" t="str">
        <f ca="1">Blad1!A60</f>
        <v/>
      </c>
      <c r="B60" s="5" t="str">
        <f ca="1">Blad1!B60</f>
        <v/>
      </c>
      <c r="C60" s="9" t="str">
        <f ca="1">IF(ISERROR(Blad1!C60),"",Blad1!C60)</f>
        <v xml:space="preserve"> </v>
      </c>
      <c r="D60" s="47"/>
      <c r="E60" s="113"/>
      <c r="F60" s="6" t="str">
        <f ca="1">Blad1!E60</f>
        <v/>
      </c>
      <c r="G60" s="6"/>
      <c r="H60" s="6"/>
      <c r="I60" s="6"/>
      <c r="J60" s="45"/>
      <c r="K60" s="79"/>
      <c r="L60" s="10" t="s">
        <v>104</v>
      </c>
      <c r="N60" s="69"/>
    </row>
    <row r="61" spans="1:14" ht="22.7" hidden="1" customHeight="1">
      <c r="A61" s="5" t="str">
        <f ca="1">Blad1!A61</f>
        <v/>
      </c>
      <c r="B61" s="5" t="str">
        <f ca="1">Blad1!B61</f>
        <v/>
      </c>
      <c r="C61" s="9" t="str">
        <f ca="1">IF(ISERROR(Blad1!C61),"",Blad1!C61)</f>
        <v xml:space="preserve"> </v>
      </c>
      <c r="D61" s="47"/>
      <c r="E61" s="113"/>
      <c r="F61" s="6" t="str">
        <f ca="1">Blad1!E61</f>
        <v/>
      </c>
      <c r="G61" s="6"/>
      <c r="H61" s="6"/>
      <c r="I61" s="6"/>
      <c r="J61" s="45"/>
      <c r="K61" s="79"/>
      <c r="L61" s="10" t="s">
        <v>105</v>
      </c>
      <c r="N61" s="69"/>
    </row>
    <row r="62" spans="1:14" ht="22.7" hidden="1" customHeight="1">
      <c r="A62" s="5" t="str">
        <f ca="1">Blad1!A62</f>
        <v/>
      </c>
      <c r="B62" s="5" t="str">
        <f ca="1">Blad1!B62</f>
        <v/>
      </c>
      <c r="C62" s="9" t="str">
        <f ca="1">IF(ISERROR(Blad1!C62),"",Blad1!C62)</f>
        <v xml:space="preserve"> </v>
      </c>
      <c r="D62" s="47"/>
      <c r="E62" s="113"/>
      <c r="F62" s="6" t="str">
        <f ca="1">Blad1!E62</f>
        <v/>
      </c>
      <c r="G62" s="6"/>
      <c r="H62" s="6"/>
      <c r="I62" s="6"/>
      <c r="J62" s="45"/>
      <c r="K62" s="79"/>
      <c r="L62" s="10" t="s">
        <v>106</v>
      </c>
      <c r="N62" s="69"/>
    </row>
    <row r="63" spans="1:14" ht="22.7" hidden="1" customHeight="1">
      <c r="A63" s="5" t="str">
        <f ca="1">Blad1!A63</f>
        <v/>
      </c>
      <c r="B63" s="5" t="str">
        <f ca="1">Blad1!B63</f>
        <v/>
      </c>
      <c r="C63" s="9" t="str">
        <f ca="1">IF(ISERROR(Blad1!C63),"",Blad1!C63)</f>
        <v xml:space="preserve"> </v>
      </c>
      <c r="D63" s="47"/>
      <c r="E63" s="113"/>
      <c r="F63" s="6" t="str">
        <f ca="1">Blad1!E63</f>
        <v/>
      </c>
      <c r="G63" s="6"/>
      <c r="H63" s="6"/>
      <c r="I63" s="6"/>
      <c r="J63" s="45"/>
      <c r="K63" s="79"/>
      <c r="L63" s="10" t="s">
        <v>107</v>
      </c>
      <c r="N63" s="69"/>
    </row>
    <row r="64" spans="1:14" ht="22.7" hidden="1" customHeight="1">
      <c r="A64" s="5" t="str">
        <f ca="1">Blad1!A64</f>
        <v/>
      </c>
      <c r="B64" s="5" t="str">
        <f ca="1">Blad1!B64</f>
        <v/>
      </c>
      <c r="C64" s="9" t="str">
        <f ca="1">IF(ISERROR(Blad1!C64),"",Blad1!C64)</f>
        <v xml:space="preserve"> </v>
      </c>
      <c r="D64" s="47"/>
      <c r="E64" s="113"/>
      <c r="F64" s="6" t="str">
        <f ca="1">Blad1!E64</f>
        <v/>
      </c>
      <c r="G64" s="6"/>
      <c r="H64" s="6"/>
      <c r="I64" s="6"/>
      <c r="J64" s="45"/>
      <c r="K64" s="79"/>
      <c r="L64" s="10" t="s">
        <v>108</v>
      </c>
      <c r="N64" s="69"/>
    </row>
    <row r="65" spans="1:14" ht="22.7" hidden="1" customHeight="1">
      <c r="A65" s="5" t="str">
        <f ca="1">Blad1!A65</f>
        <v/>
      </c>
      <c r="B65" s="5" t="str">
        <f ca="1">Blad1!B65</f>
        <v/>
      </c>
      <c r="C65" s="9" t="str">
        <f ca="1">IF(ISERROR(Blad1!C65),"",Blad1!C65)</f>
        <v xml:space="preserve"> </v>
      </c>
      <c r="D65" s="47"/>
      <c r="E65" s="113"/>
      <c r="F65" s="6" t="str">
        <f ca="1">Blad1!E65</f>
        <v/>
      </c>
      <c r="G65" s="6"/>
      <c r="H65" s="6"/>
      <c r="I65" s="6"/>
      <c r="J65" s="45"/>
      <c r="K65" s="79"/>
      <c r="L65" s="10" t="s">
        <v>109</v>
      </c>
      <c r="N65" s="69"/>
    </row>
    <row r="66" spans="1:14" ht="22.7" hidden="1" customHeight="1">
      <c r="A66" s="5" t="str">
        <f ca="1">Blad1!A66</f>
        <v/>
      </c>
      <c r="B66" s="5" t="str">
        <f ca="1">Blad1!B66</f>
        <v/>
      </c>
      <c r="C66" s="9" t="str">
        <f ca="1">IF(ISERROR(Blad1!C66),"",Blad1!C66)</f>
        <v xml:space="preserve"> </v>
      </c>
      <c r="D66" s="47"/>
      <c r="E66" s="113"/>
      <c r="F66" s="6" t="str">
        <f ca="1">Blad1!E66</f>
        <v/>
      </c>
      <c r="G66" s="6"/>
      <c r="H66" s="6"/>
      <c r="I66" s="6"/>
      <c r="J66" s="45"/>
      <c r="K66" s="79"/>
      <c r="L66" s="10" t="s">
        <v>110</v>
      </c>
      <c r="N66" s="69"/>
    </row>
    <row r="67" spans="1:14" ht="22.7" hidden="1" customHeight="1">
      <c r="A67" s="5" t="str">
        <f ca="1">Blad1!A67</f>
        <v/>
      </c>
      <c r="B67" s="5" t="str">
        <f ca="1">Blad1!B67</f>
        <v/>
      </c>
      <c r="C67" s="9" t="str">
        <f ca="1">IF(ISERROR(Blad1!C67),"",Blad1!C67)</f>
        <v xml:space="preserve"> </v>
      </c>
      <c r="D67" s="47"/>
      <c r="E67" s="113"/>
      <c r="F67" s="6" t="str">
        <f ca="1">Blad1!E67</f>
        <v/>
      </c>
      <c r="G67" s="6"/>
      <c r="H67" s="6"/>
      <c r="I67" s="6"/>
      <c r="J67" s="45"/>
      <c r="K67" s="79"/>
      <c r="L67" s="10" t="s">
        <v>111</v>
      </c>
      <c r="N67" s="69"/>
    </row>
    <row r="68" spans="1:14" ht="22.7" hidden="1" customHeight="1">
      <c r="A68" s="5" t="str">
        <f ca="1">Blad1!A68</f>
        <v/>
      </c>
      <c r="B68" s="5" t="str">
        <f ca="1">Blad1!B68</f>
        <v/>
      </c>
      <c r="C68" s="9" t="str">
        <f ca="1">IF(ISERROR(Blad1!C68),"",Blad1!C68)</f>
        <v xml:space="preserve"> </v>
      </c>
      <c r="D68" s="47"/>
      <c r="E68" s="113"/>
      <c r="F68" s="6" t="str">
        <f ca="1">Blad1!E68</f>
        <v/>
      </c>
      <c r="G68" s="6"/>
      <c r="H68" s="6"/>
      <c r="I68" s="6"/>
      <c r="J68" s="45"/>
      <c r="K68" s="79"/>
      <c r="L68" s="10" t="s">
        <v>112</v>
      </c>
      <c r="N68" s="69"/>
    </row>
    <row r="69" spans="1:14" ht="22.7" hidden="1" customHeight="1">
      <c r="A69" s="5" t="str">
        <f ca="1">Blad1!A69</f>
        <v/>
      </c>
      <c r="B69" s="5" t="str">
        <f ca="1">Blad1!B69</f>
        <v/>
      </c>
      <c r="C69" s="9" t="str">
        <f ca="1">IF(ISERROR(Blad1!C69),"",Blad1!C69)</f>
        <v xml:space="preserve"> </v>
      </c>
      <c r="D69" s="47"/>
      <c r="E69" s="113"/>
      <c r="F69" s="6" t="str">
        <f ca="1">Blad1!E69</f>
        <v/>
      </c>
      <c r="G69" s="6"/>
      <c r="H69" s="6"/>
      <c r="I69" s="6"/>
      <c r="J69" s="45"/>
      <c r="K69" s="79"/>
      <c r="L69" s="10" t="s">
        <v>113</v>
      </c>
      <c r="N69" s="69"/>
    </row>
    <row r="70" spans="1:14" ht="22.7" hidden="1" customHeight="1">
      <c r="A70" s="5" t="str">
        <f ca="1">Blad1!A70</f>
        <v/>
      </c>
      <c r="B70" s="5" t="str">
        <f ca="1">Blad1!B70</f>
        <v/>
      </c>
      <c r="C70" s="9" t="str">
        <f ca="1">IF(ISERROR(Blad1!C70),"",Blad1!C70)</f>
        <v xml:space="preserve"> </v>
      </c>
      <c r="D70" s="47"/>
      <c r="E70" s="113"/>
      <c r="F70" s="6" t="str">
        <f ca="1">Blad1!E70</f>
        <v/>
      </c>
      <c r="G70" s="6"/>
      <c r="H70" s="6"/>
      <c r="I70" s="6"/>
      <c r="J70" s="45"/>
      <c r="K70" s="79"/>
      <c r="L70" s="10" t="s">
        <v>114</v>
      </c>
      <c r="N70" s="69"/>
    </row>
    <row r="71" spans="1:14" ht="22.7" hidden="1" customHeight="1">
      <c r="A71" s="5" t="str">
        <f ca="1">Blad1!A71</f>
        <v/>
      </c>
      <c r="B71" s="5" t="str">
        <f ca="1">Blad1!B71</f>
        <v/>
      </c>
      <c r="C71" s="9" t="str">
        <f ca="1">IF(ISERROR(Blad1!C71),"",Blad1!C71)</f>
        <v xml:space="preserve"> </v>
      </c>
      <c r="D71" s="47"/>
      <c r="E71" s="113"/>
      <c r="F71" s="6" t="str">
        <f ca="1">Blad1!E71</f>
        <v/>
      </c>
      <c r="G71" s="6"/>
      <c r="H71" s="6"/>
      <c r="I71" s="6"/>
      <c r="J71" s="45"/>
      <c r="K71" s="79"/>
      <c r="L71" s="10" t="s">
        <v>115</v>
      </c>
      <c r="N71" s="69"/>
    </row>
    <row r="72" spans="1:14" ht="22.7" hidden="1" customHeight="1">
      <c r="A72" s="5" t="str">
        <f ca="1">Blad1!A72</f>
        <v/>
      </c>
      <c r="B72" s="5" t="str">
        <f ca="1">Blad1!B72</f>
        <v/>
      </c>
      <c r="C72" s="9" t="str">
        <f ca="1">IF(ISERROR(Blad1!C72),"",Blad1!C72)</f>
        <v xml:space="preserve"> </v>
      </c>
      <c r="D72" s="47"/>
      <c r="E72" s="113"/>
      <c r="F72" s="6" t="str">
        <f ca="1">Blad1!E72</f>
        <v/>
      </c>
      <c r="G72" s="6"/>
      <c r="H72" s="6"/>
      <c r="I72" s="6"/>
      <c r="J72" s="45"/>
      <c r="K72" s="79"/>
      <c r="L72" s="10" t="s">
        <v>116</v>
      </c>
      <c r="N72" s="69"/>
    </row>
    <row r="73" spans="1:14" ht="22.7" hidden="1" customHeight="1">
      <c r="A73" s="5" t="str">
        <f ca="1">Blad1!A73</f>
        <v/>
      </c>
      <c r="B73" s="5" t="str">
        <f ca="1">Blad1!B73</f>
        <v/>
      </c>
      <c r="C73" s="9" t="str">
        <f ca="1">IF(ISERROR(Blad1!C73),"",Blad1!C73)</f>
        <v xml:space="preserve"> </v>
      </c>
      <c r="D73" s="47"/>
      <c r="E73" s="113"/>
      <c r="F73" s="6" t="str">
        <f ca="1">Blad1!E73</f>
        <v/>
      </c>
      <c r="G73" s="6"/>
      <c r="H73" s="6"/>
      <c r="I73" s="6"/>
      <c r="J73" s="45"/>
      <c r="K73" s="79"/>
      <c r="L73" s="10" t="s">
        <v>117</v>
      </c>
      <c r="N73" s="69"/>
    </row>
    <row r="74" spans="1:14" ht="22.7" hidden="1" customHeight="1">
      <c r="A74" s="5" t="str">
        <f ca="1">Blad1!A74</f>
        <v/>
      </c>
      <c r="B74" s="5" t="str">
        <f ca="1">Blad1!B74</f>
        <v/>
      </c>
      <c r="C74" s="9" t="str">
        <f ca="1">IF(ISERROR(Blad1!C74),"",Blad1!C74)</f>
        <v xml:space="preserve"> </v>
      </c>
      <c r="D74" s="47"/>
      <c r="E74" s="113"/>
      <c r="F74" s="6" t="str">
        <f ca="1">Blad1!E74</f>
        <v/>
      </c>
      <c r="G74" s="6"/>
      <c r="H74" s="6"/>
      <c r="I74" s="6"/>
      <c r="J74" s="45"/>
      <c r="K74" s="79"/>
      <c r="L74" s="10" t="s">
        <v>118</v>
      </c>
      <c r="N74" s="69"/>
    </row>
    <row r="75" spans="1:14" ht="22.7" hidden="1" customHeight="1">
      <c r="A75" s="5" t="str">
        <f ca="1">Blad1!A75</f>
        <v/>
      </c>
      <c r="B75" s="5" t="str">
        <f ca="1">Blad1!B75</f>
        <v/>
      </c>
      <c r="C75" s="9" t="str">
        <f ca="1">IF(ISERROR(Blad1!C75),"",Blad1!C75)</f>
        <v xml:space="preserve"> </v>
      </c>
      <c r="D75" s="47"/>
      <c r="E75" s="113"/>
      <c r="F75" s="6" t="str">
        <f ca="1">Blad1!E75</f>
        <v/>
      </c>
      <c r="G75" s="6"/>
      <c r="H75" s="6"/>
      <c r="I75" s="6"/>
      <c r="J75" s="45"/>
      <c r="K75" s="79"/>
      <c r="L75" s="10" t="s">
        <v>119</v>
      </c>
      <c r="N75" s="69"/>
    </row>
    <row r="76" spans="1:14" ht="22.7" hidden="1" customHeight="1">
      <c r="A76" s="5" t="str">
        <f ca="1">Blad1!A76</f>
        <v/>
      </c>
      <c r="B76" s="5" t="str">
        <f ca="1">Blad1!B76</f>
        <v/>
      </c>
      <c r="C76" s="9" t="str">
        <f ca="1">IF(ISERROR(Blad1!C76),"",Blad1!C76)</f>
        <v xml:space="preserve"> </v>
      </c>
      <c r="D76" s="47"/>
      <c r="E76" s="113"/>
      <c r="F76" s="6" t="str">
        <f ca="1">Blad1!E76</f>
        <v/>
      </c>
      <c r="G76" s="6"/>
      <c r="H76" s="6"/>
      <c r="I76" s="6"/>
      <c r="J76" s="45"/>
      <c r="K76" s="79"/>
      <c r="L76" s="10" t="s">
        <v>120</v>
      </c>
      <c r="N76" s="69"/>
    </row>
    <row r="77" spans="1:14" ht="22.7" hidden="1" customHeight="1">
      <c r="A77" s="5" t="str">
        <f ca="1">Blad1!A77</f>
        <v/>
      </c>
      <c r="B77" s="5" t="str">
        <f ca="1">Blad1!B77</f>
        <v/>
      </c>
      <c r="C77" s="9" t="str">
        <f ca="1">IF(ISERROR(Blad1!C77),"",Blad1!C77)</f>
        <v xml:space="preserve"> </v>
      </c>
      <c r="D77" s="47"/>
      <c r="E77" s="113"/>
      <c r="F77" s="6" t="str">
        <f ca="1">Blad1!E77</f>
        <v/>
      </c>
      <c r="G77" s="6"/>
      <c r="H77" s="6"/>
      <c r="I77" s="6"/>
      <c r="J77" s="45"/>
      <c r="K77" s="79"/>
      <c r="L77" s="10" t="s">
        <v>121</v>
      </c>
      <c r="N77" s="69"/>
    </row>
    <row r="78" spans="1:14" ht="22.7" hidden="1" customHeight="1">
      <c r="A78" s="5" t="str">
        <f ca="1">Blad1!A78</f>
        <v/>
      </c>
      <c r="B78" s="5" t="str">
        <f ca="1">Blad1!B78</f>
        <v/>
      </c>
      <c r="C78" s="9" t="str">
        <f ca="1">IF(ISERROR(Blad1!C78),"",Blad1!C78)</f>
        <v xml:space="preserve"> </v>
      </c>
      <c r="D78" s="47"/>
      <c r="E78" s="113"/>
      <c r="F78" s="6" t="str">
        <f ca="1">Blad1!E78</f>
        <v/>
      </c>
      <c r="G78" s="6"/>
      <c r="H78" s="6"/>
      <c r="I78" s="6"/>
      <c r="J78" s="45"/>
      <c r="K78" s="79"/>
      <c r="L78" s="10" t="s">
        <v>122</v>
      </c>
      <c r="N78" s="69"/>
    </row>
    <row r="79" spans="1:14" ht="22.7" hidden="1" customHeight="1">
      <c r="A79" s="5" t="str">
        <f ca="1">Blad1!A79</f>
        <v/>
      </c>
      <c r="B79" s="5" t="str">
        <f ca="1">Blad1!B79</f>
        <v/>
      </c>
      <c r="C79" s="9" t="str">
        <f ca="1">IF(ISERROR(Blad1!C79),"",Blad1!C79)</f>
        <v xml:space="preserve"> </v>
      </c>
      <c r="D79" s="47"/>
      <c r="E79" s="113"/>
      <c r="F79" s="6" t="str">
        <f ca="1">Blad1!E79</f>
        <v/>
      </c>
      <c r="G79" s="6"/>
      <c r="H79" s="6"/>
      <c r="I79" s="6"/>
      <c r="J79" s="45"/>
      <c r="K79" s="79"/>
      <c r="L79" s="10" t="s">
        <v>123</v>
      </c>
      <c r="N79" s="69"/>
    </row>
    <row r="80" spans="1:14" ht="22.7" hidden="1" customHeight="1">
      <c r="A80" s="5" t="str">
        <f ca="1">Blad1!A80</f>
        <v/>
      </c>
      <c r="B80" s="5" t="str">
        <f ca="1">Blad1!B80</f>
        <v/>
      </c>
      <c r="C80" s="9" t="str">
        <f ca="1">IF(ISERROR(Blad1!C80),"",Blad1!C80)</f>
        <v xml:space="preserve"> </v>
      </c>
      <c r="D80" s="47"/>
      <c r="E80" s="113"/>
      <c r="F80" s="6" t="str">
        <f ca="1">Blad1!E80</f>
        <v/>
      </c>
      <c r="G80" s="6"/>
      <c r="H80" s="6"/>
      <c r="I80" s="6"/>
      <c r="J80" s="45"/>
      <c r="K80" s="79"/>
      <c r="L80" s="10" t="s">
        <v>124</v>
      </c>
      <c r="N80" s="69"/>
    </row>
    <row r="81" spans="1:14" ht="22.7" hidden="1" customHeight="1">
      <c r="A81" s="5" t="str">
        <f ca="1">Blad1!A81</f>
        <v/>
      </c>
      <c r="B81" s="5" t="str">
        <f ca="1">Blad1!B81</f>
        <v/>
      </c>
      <c r="C81" s="9" t="str">
        <f ca="1">IF(ISERROR(Blad1!C81),"",Blad1!C81)</f>
        <v xml:space="preserve"> </v>
      </c>
      <c r="D81" s="47"/>
      <c r="E81" s="113"/>
      <c r="F81" s="6" t="str">
        <f ca="1">Blad1!E81</f>
        <v/>
      </c>
      <c r="G81" s="6"/>
      <c r="H81" s="6"/>
      <c r="I81" s="6"/>
      <c r="J81" s="45"/>
      <c r="K81" s="79"/>
      <c r="L81" s="10" t="s">
        <v>125</v>
      </c>
      <c r="N81" s="69"/>
    </row>
    <row r="82" spans="1:14" ht="22.7" hidden="1" customHeight="1">
      <c r="A82" s="5" t="str">
        <f ca="1">Blad1!A82</f>
        <v/>
      </c>
      <c r="B82" s="5" t="str">
        <f ca="1">Blad1!B82</f>
        <v/>
      </c>
      <c r="C82" s="9" t="str">
        <f ca="1">IF(ISERROR(Blad1!C82),"",Blad1!C82)</f>
        <v xml:space="preserve"> </v>
      </c>
      <c r="D82" s="47"/>
      <c r="E82" s="113"/>
      <c r="F82" s="6" t="str">
        <f ca="1">Blad1!E82</f>
        <v/>
      </c>
      <c r="G82" s="6"/>
      <c r="H82" s="6"/>
      <c r="I82" s="6"/>
      <c r="J82" s="45"/>
      <c r="K82" s="79"/>
      <c r="L82" s="10" t="s">
        <v>126</v>
      </c>
      <c r="N82" s="69"/>
    </row>
    <row r="83" spans="1:14" ht="22.7" hidden="1" customHeight="1">
      <c r="A83" s="5" t="str">
        <f ca="1">Blad1!A83</f>
        <v/>
      </c>
      <c r="B83" s="5" t="str">
        <f ca="1">Blad1!B83</f>
        <v/>
      </c>
      <c r="C83" s="9" t="str">
        <f ca="1">IF(ISERROR(Blad1!C83),"",Blad1!C83)</f>
        <v xml:space="preserve"> </v>
      </c>
      <c r="D83" s="47"/>
      <c r="E83" s="113"/>
      <c r="F83" s="6" t="str">
        <f ca="1">Blad1!E83</f>
        <v/>
      </c>
      <c r="G83" s="6"/>
      <c r="H83" s="6"/>
      <c r="I83" s="6"/>
      <c r="J83" s="45"/>
      <c r="K83" s="79"/>
      <c r="L83" s="10" t="s">
        <v>127</v>
      </c>
      <c r="N83" s="69"/>
    </row>
    <row r="84" spans="1:14" ht="22.7" hidden="1" customHeight="1">
      <c r="A84" s="5" t="str">
        <f ca="1">Blad1!A84</f>
        <v/>
      </c>
      <c r="B84" s="5" t="str">
        <f ca="1">Blad1!B84</f>
        <v/>
      </c>
      <c r="C84" s="9" t="str">
        <f ca="1">IF(ISERROR(Blad1!C84),"",Blad1!C84)</f>
        <v xml:space="preserve"> </v>
      </c>
      <c r="D84" s="47"/>
      <c r="E84" s="113"/>
      <c r="F84" s="6" t="str">
        <f ca="1">Blad1!E84</f>
        <v/>
      </c>
      <c r="G84" s="6"/>
      <c r="H84" s="6"/>
      <c r="I84" s="6"/>
      <c r="J84" s="45"/>
      <c r="K84" s="79"/>
      <c r="L84" s="10" t="s">
        <v>128</v>
      </c>
      <c r="N84" s="69"/>
    </row>
    <row r="85" spans="1:14" ht="22.7" hidden="1" customHeight="1">
      <c r="A85" s="5" t="str">
        <f ca="1">Blad1!A85</f>
        <v/>
      </c>
      <c r="B85" s="5" t="str">
        <f ca="1">Blad1!B85</f>
        <v/>
      </c>
      <c r="C85" s="9" t="str">
        <f ca="1">IF(ISERROR(Blad1!C85),"",Blad1!C85)</f>
        <v xml:space="preserve"> </v>
      </c>
      <c r="D85" s="47"/>
      <c r="E85" s="113"/>
      <c r="F85" s="6" t="str">
        <f ca="1">Blad1!E85</f>
        <v/>
      </c>
      <c r="G85" s="6"/>
      <c r="H85" s="6"/>
      <c r="I85" s="6"/>
      <c r="J85" s="45"/>
      <c r="K85" s="79"/>
      <c r="L85" s="10"/>
      <c r="N85" s="69"/>
    </row>
    <row r="86" spans="1:14" ht="22.7" hidden="1" customHeight="1">
      <c r="A86" s="5" t="str">
        <f ca="1">Blad1!A86</f>
        <v/>
      </c>
      <c r="B86" s="5" t="str">
        <f ca="1">Blad1!B86</f>
        <v/>
      </c>
      <c r="C86" s="9" t="str">
        <f ca="1">IF(ISERROR(Blad1!C86),"",Blad1!C86)</f>
        <v xml:space="preserve"> </v>
      </c>
      <c r="D86" s="47"/>
      <c r="E86" s="113"/>
      <c r="F86" s="6" t="str">
        <f ca="1">Blad1!E86</f>
        <v/>
      </c>
      <c r="G86" s="6"/>
      <c r="H86" s="6"/>
      <c r="I86" s="6"/>
      <c r="J86" s="45"/>
      <c r="K86" s="79"/>
      <c r="L86" s="10"/>
      <c r="N86" s="69"/>
    </row>
    <row r="87" spans="1:14" ht="22.7" hidden="1" customHeight="1">
      <c r="A87" s="5" t="str">
        <f ca="1">Blad1!A87</f>
        <v/>
      </c>
      <c r="B87" s="5" t="str">
        <f ca="1">Blad1!B87</f>
        <v/>
      </c>
      <c r="C87" s="9" t="str">
        <f ca="1">IF(ISERROR(Blad1!C87),"",Blad1!C87)</f>
        <v xml:space="preserve"> </v>
      </c>
      <c r="D87" s="47"/>
      <c r="E87" s="113"/>
      <c r="F87" s="6" t="str">
        <f ca="1">Blad1!E87</f>
        <v/>
      </c>
      <c r="G87" s="6"/>
      <c r="H87" s="6"/>
      <c r="I87" s="6"/>
      <c r="J87" s="45"/>
      <c r="K87" s="79"/>
      <c r="L87" s="10"/>
      <c r="N87" s="69"/>
    </row>
    <row r="88" spans="1:14" ht="22.7" hidden="1" customHeight="1">
      <c r="A88" s="5" t="str">
        <f ca="1">Blad1!A88</f>
        <v/>
      </c>
      <c r="B88" s="5" t="str">
        <f ca="1">Blad1!B88</f>
        <v/>
      </c>
      <c r="C88" s="9" t="str">
        <f ca="1">IF(ISERROR(Blad1!C88),"",Blad1!C88)</f>
        <v xml:space="preserve"> </v>
      </c>
      <c r="D88" s="47"/>
      <c r="E88" s="113"/>
      <c r="F88" s="6" t="str">
        <f ca="1">Blad1!E88</f>
        <v/>
      </c>
      <c r="G88" s="6"/>
      <c r="H88" s="6"/>
      <c r="I88" s="6"/>
      <c r="J88" s="45"/>
      <c r="K88" s="79"/>
      <c r="L88" s="10"/>
      <c r="N88" s="69"/>
    </row>
    <row r="89" spans="1:14" ht="22.7" hidden="1" customHeight="1">
      <c r="A89" s="5" t="str">
        <f ca="1">Blad1!A89</f>
        <v/>
      </c>
      <c r="B89" s="5" t="str">
        <f ca="1">Blad1!B89</f>
        <v/>
      </c>
      <c r="C89" s="9" t="str">
        <f ca="1">IF(ISERROR(Blad1!C89),"",Blad1!C89)</f>
        <v xml:space="preserve"> </v>
      </c>
      <c r="D89" s="47"/>
      <c r="E89" s="113"/>
      <c r="F89" s="6" t="str">
        <f ca="1">Blad1!E89</f>
        <v/>
      </c>
      <c r="G89" s="6"/>
      <c r="H89" s="6"/>
      <c r="I89" s="6"/>
      <c r="J89" s="45"/>
      <c r="K89" s="79"/>
      <c r="L89" s="10"/>
      <c r="N89" s="69"/>
    </row>
    <row r="90" spans="1:14" ht="22.7" hidden="1" customHeight="1">
      <c r="A90" s="5" t="str">
        <f ca="1">Blad1!A90</f>
        <v/>
      </c>
      <c r="B90" s="5" t="str">
        <f ca="1">Blad1!B90</f>
        <v/>
      </c>
      <c r="C90" s="9" t="str">
        <f ca="1">IF(ISERROR(Blad1!C90),"",Blad1!C90)</f>
        <v xml:space="preserve"> </v>
      </c>
      <c r="D90" s="47"/>
      <c r="E90" s="113"/>
      <c r="F90" s="6" t="str">
        <f ca="1">Blad1!E90</f>
        <v/>
      </c>
      <c r="G90" s="6"/>
      <c r="H90" s="6"/>
      <c r="I90" s="6"/>
      <c r="J90" s="45"/>
      <c r="K90" s="79"/>
      <c r="L90" s="10"/>
      <c r="N90" s="69"/>
    </row>
    <row r="91" spans="1:14" ht="22.7" hidden="1" customHeight="1">
      <c r="A91" s="5" t="str">
        <f ca="1">Blad1!A91</f>
        <v/>
      </c>
      <c r="B91" s="5" t="str">
        <f ca="1">Blad1!B91</f>
        <v/>
      </c>
      <c r="C91" s="9" t="str">
        <f ca="1">IF(ISERROR(Blad1!C91),"",Blad1!C91)</f>
        <v xml:space="preserve"> </v>
      </c>
      <c r="D91" s="47"/>
      <c r="E91" s="113"/>
      <c r="F91" s="6" t="str">
        <f ca="1">Blad1!E91</f>
        <v/>
      </c>
      <c r="G91" s="6"/>
      <c r="H91" s="6"/>
      <c r="I91" s="6"/>
      <c r="J91" s="45"/>
      <c r="K91" s="79"/>
      <c r="L91" s="10"/>
      <c r="N91" s="69"/>
    </row>
    <row r="92" spans="1:14" ht="22.7" hidden="1" customHeight="1">
      <c r="A92" s="5" t="str">
        <f ca="1">Blad1!A92</f>
        <v/>
      </c>
      <c r="B92" s="5" t="str">
        <f ca="1">Blad1!B92</f>
        <v/>
      </c>
      <c r="C92" s="9" t="str">
        <f ca="1">IF(ISERROR(Blad1!C92),"",Blad1!C92)</f>
        <v xml:space="preserve"> </v>
      </c>
      <c r="D92" s="47"/>
      <c r="E92" s="113"/>
      <c r="F92" s="6" t="str">
        <f ca="1">Blad1!E92</f>
        <v/>
      </c>
      <c r="G92" s="6"/>
      <c r="H92" s="6"/>
      <c r="I92" s="6"/>
      <c r="J92" s="45"/>
      <c r="K92" s="79"/>
      <c r="L92" s="10"/>
      <c r="N92" s="69"/>
    </row>
    <row r="93" spans="1:14" ht="22.7" hidden="1" customHeight="1">
      <c r="A93" s="5" t="str">
        <f ca="1">Blad1!A93</f>
        <v/>
      </c>
      <c r="B93" s="5" t="str">
        <f ca="1">Blad1!B93</f>
        <v/>
      </c>
      <c r="C93" s="9" t="str">
        <f ca="1">IF(ISERROR(Blad1!C93),"",Blad1!C93)</f>
        <v xml:space="preserve"> </v>
      </c>
      <c r="D93" s="47"/>
      <c r="E93" s="113"/>
      <c r="F93" s="6" t="str">
        <f ca="1">Blad1!E93</f>
        <v/>
      </c>
      <c r="G93" s="6"/>
      <c r="H93" s="6"/>
      <c r="I93" s="6"/>
      <c r="J93" s="45"/>
      <c r="K93" s="79"/>
      <c r="L93" s="10"/>
      <c r="N93" s="69"/>
    </row>
    <row r="94" spans="1:14" ht="22.7" hidden="1" customHeight="1">
      <c r="A94" s="5" t="str">
        <f ca="1">Blad1!A94</f>
        <v/>
      </c>
      <c r="B94" s="5" t="str">
        <f ca="1">Blad1!B94</f>
        <v/>
      </c>
      <c r="C94" s="9" t="str">
        <f ca="1">IF(ISERROR(Blad1!C94),"",Blad1!C94)</f>
        <v xml:space="preserve"> </v>
      </c>
      <c r="D94" s="47"/>
      <c r="E94" s="113"/>
      <c r="F94" s="6" t="str">
        <f ca="1">Blad1!E94</f>
        <v/>
      </c>
      <c r="G94" s="6"/>
      <c r="H94" s="6"/>
      <c r="I94" s="6"/>
      <c r="J94" s="45"/>
      <c r="K94" s="79"/>
      <c r="L94" s="10"/>
      <c r="N94" s="69"/>
    </row>
    <row r="95" spans="1:14" ht="22.7" hidden="1" customHeight="1">
      <c r="A95" s="5" t="str">
        <f ca="1">Blad1!A95</f>
        <v/>
      </c>
      <c r="B95" s="5" t="str">
        <f ca="1">Blad1!B95</f>
        <v/>
      </c>
      <c r="C95" s="9" t="str">
        <f ca="1">IF(ISERROR(Blad1!C95),"",Blad1!C95)</f>
        <v xml:space="preserve"> </v>
      </c>
      <c r="D95" s="47"/>
      <c r="E95" s="113"/>
      <c r="F95" s="6" t="str">
        <f ca="1">Blad1!E95</f>
        <v/>
      </c>
      <c r="G95" s="6"/>
      <c r="H95" s="6"/>
      <c r="I95" s="6"/>
      <c r="J95" s="45"/>
      <c r="K95" s="79"/>
      <c r="L95" s="10"/>
      <c r="N95" s="69"/>
    </row>
    <row r="96" spans="1:14" ht="22.7" hidden="1" customHeight="1">
      <c r="A96" s="5" t="str">
        <f ca="1">Blad1!A96</f>
        <v/>
      </c>
      <c r="B96" s="5" t="str">
        <f ca="1">Blad1!B96</f>
        <v/>
      </c>
      <c r="C96" s="9" t="str">
        <f ca="1">IF(ISERROR(Blad1!C96),"",Blad1!C96)</f>
        <v xml:space="preserve"> </v>
      </c>
      <c r="D96" s="47"/>
      <c r="E96" s="113"/>
      <c r="F96" s="6" t="str">
        <f ca="1">Blad1!E96</f>
        <v/>
      </c>
      <c r="G96" s="6"/>
      <c r="H96" s="6"/>
      <c r="I96" s="6"/>
      <c r="J96" s="45"/>
      <c r="K96" s="79"/>
      <c r="L96" s="10"/>
      <c r="N96" s="69"/>
    </row>
    <row r="97" spans="1:14" ht="22.7" hidden="1" customHeight="1">
      <c r="A97" s="5" t="str">
        <f ca="1">Blad1!A97</f>
        <v/>
      </c>
      <c r="B97" s="5" t="str">
        <f ca="1">Blad1!B97</f>
        <v/>
      </c>
      <c r="C97" s="9" t="str">
        <f ca="1">IF(ISERROR(Blad1!C97),"",Blad1!C97)</f>
        <v xml:space="preserve"> </v>
      </c>
      <c r="D97" s="47"/>
      <c r="E97" s="113"/>
      <c r="F97" s="6" t="str">
        <f ca="1">Blad1!E97</f>
        <v/>
      </c>
      <c r="G97" s="6"/>
      <c r="H97" s="6"/>
      <c r="I97" s="6"/>
      <c r="J97" s="45"/>
      <c r="K97" s="79"/>
      <c r="L97" s="10"/>
      <c r="N97" s="69"/>
    </row>
    <row r="98" spans="1:14" ht="22.7" hidden="1" customHeight="1">
      <c r="A98" s="5" t="str">
        <f ca="1">Blad1!A98</f>
        <v/>
      </c>
      <c r="B98" s="5" t="str">
        <f ca="1">Blad1!B98</f>
        <v/>
      </c>
      <c r="C98" s="9" t="str">
        <f ca="1">IF(ISERROR(Blad1!C98),"",Blad1!C98)</f>
        <v xml:space="preserve"> </v>
      </c>
      <c r="D98" s="47"/>
      <c r="E98" s="113"/>
      <c r="F98" s="6" t="str">
        <f ca="1">Blad1!E98</f>
        <v/>
      </c>
      <c r="G98" s="6"/>
      <c r="H98" s="6"/>
      <c r="I98" s="6"/>
      <c r="J98" s="45"/>
      <c r="K98" s="79"/>
      <c r="L98" s="10"/>
      <c r="N98" s="69"/>
    </row>
    <row r="99" spans="1:14" ht="22.7" hidden="1" customHeight="1">
      <c r="A99" s="5" t="str">
        <f ca="1">Blad1!A99</f>
        <v/>
      </c>
      <c r="B99" s="5" t="str">
        <f ca="1">Blad1!B99</f>
        <v/>
      </c>
      <c r="C99" s="9" t="str">
        <f ca="1">IF(ISERROR(Blad1!C99),"",Blad1!C99)</f>
        <v xml:space="preserve"> </v>
      </c>
      <c r="D99" s="47"/>
      <c r="E99" s="113"/>
      <c r="F99" s="6" t="str">
        <f ca="1">Blad1!E99</f>
        <v/>
      </c>
      <c r="G99" s="6"/>
      <c r="H99" s="6"/>
      <c r="I99" s="6"/>
      <c r="J99" s="45"/>
      <c r="K99" s="79"/>
      <c r="L99" s="10"/>
      <c r="N99" s="69"/>
    </row>
    <row r="100" spans="1:14" ht="22.7" hidden="1" customHeight="1">
      <c r="A100" s="5" t="str">
        <f ca="1">IF(ISERROR(Blad1!A100),"",Blad1!A100)</f>
        <v/>
      </c>
      <c r="B100" s="5" t="str">
        <f ca="1">IF(ISERROR(Blad1!B100),"",Blad1!B100)</f>
        <v/>
      </c>
      <c r="C100" s="9" t="str">
        <f ca="1">IF(ISERROR(Blad1!C100),"",Blad1!C100)</f>
        <v xml:space="preserve"> </v>
      </c>
      <c r="D100" s="47"/>
      <c r="E100" s="113"/>
      <c r="F100" s="6" t="str">
        <f ca="1">Blad1!E100</f>
        <v/>
      </c>
      <c r="G100" s="6"/>
      <c r="H100" s="6"/>
      <c r="I100" s="6"/>
      <c r="J100" s="45"/>
      <c r="K100" s="79"/>
      <c r="L100" s="10"/>
      <c r="N100" s="69"/>
    </row>
    <row r="101" spans="1:14" ht="22.7" hidden="1" customHeight="1">
      <c r="A101" s="5" t="str">
        <f ca="1">Blad1!A101</f>
        <v/>
      </c>
      <c r="B101" s="5" t="str">
        <f ca="1">Blad1!B101</f>
        <v/>
      </c>
      <c r="C101" s="9" t="str">
        <f ca="1">IF(ISERROR(Blad1!C101),"",Blad1!C101)</f>
        <v xml:space="preserve"> </v>
      </c>
      <c r="D101" s="47"/>
      <c r="E101" s="113"/>
      <c r="F101" s="6" t="str">
        <f ca="1">Blad1!E101</f>
        <v/>
      </c>
      <c r="G101" s="6"/>
      <c r="H101" s="6"/>
      <c r="I101" s="6"/>
      <c r="J101" s="45"/>
      <c r="K101" s="79"/>
      <c r="L101" s="10"/>
      <c r="N101" s="69"/>
    </row>
    <row r="102" spans="1:14" ht="22.7" hidden="1" customHeight="1">
      <c r="A102" s="5" t="str">
        <f ca="1">Blad1!A102</f>
        <v/>
      </c>
      <c r="B102" s="5" t="str">
        <f ca="1">Blad1!B102</f>
        <v/>
      </c>
      <c r="C102" s="9" t="str">
        <f ca="1">IF(ISERROR(Blad1!C102),"",Blad1!C102)</f>
        <v xml:space="preserve"> </v>
      </c>
      <c r="D102" s="47"/>
      <c r="E102" s="113"/>
      <c r="F102" s="6" t="str">
        <f ca="1">Blad1!E102</f>
        <v/>
      </c>
      <c r="G102" s="6"/>
      <c r="H102" s="6"/>
      <c r="I102" s="6"/>
      <c r="J102" s="45"/>
      <c r="K102" s="79"/>
      <c r="L102" s="10"/>
      <c r="N102" s="69"/>
    </row>
    <row r="103" spans="1:14" ht="22.7" hidden="1" customHeight="1">
      <c r="A103" s="5" t="str">
        <f ca="1">Blad1!A103</f>
        <v/>
      </c>
      <c r="B103" s="5" t="str">
        <f ca="1">Blad1!B103</f>
        <v/>
      </c>
      <c r="C103" s="9" t="str">
        <f ca="1">IF(ISERROR(Blad1!C103),"",Blad1!C103)</f>
        <v xml:space="preserve"> </v>
      </c>
      <c r="D103" s="47"/>
      <c r="E103" s="113"/>
      <c r="F103" s="6" t="str">
        <f ca="1">Blad1!E103</f>
        <v/>
      </c>
      <c r="G103" s="6"/>
      <c r="H103" s="6"/>
      <c r="I103" s="6"/>
      <c r="J103" s="45"/>
      <c r="K103" s="79"/>
      <c r="L103" s="10"/>
      <c r="N103" s="69"/>
    </row>
    <row r="104" spans="1:14" ht="22.7" hidden="1" customHeight="1">
      <c r="A104" s="5" t="str">
        <f ca="1">Blad1!A104</f>
        <v/>
      </c>
      <c r="B104" s="5" t="str">
        <f ca="1">Blad1!B104</f>
        <v/>
      </c>
      <c r="C104" s="9" t="str">
        <f ca="1">IF(ISERROR(Blad1!C104),"",Blad1!C104)</f>
        <v xml:space="preserve"> </v>
      </c>
      <c r="D104" s="47"/>
      <c r="E104" s="113"/>
      <c r="F104" s="6" t="str">
        <f ca="1">Blad1!E104</f>
        <v/>
      </c>
      <c r="G104" s="6"/>
      <c r="H104" s="6"/>
      <c r="I104" s="6"/>
      <c r="J104" s="45"/>
      <c r="K104" s="79"/>
      <c r="L104" s="10"/>
      <c r="N104" s="69"/>
    </row>
    <row r="105" spans="1:14" ht="22.7" hidden="1" customHeight="1">
      <c r="A105" s="5" t="str">
        <f ca="1">Blad1!A105</f>
        <v/>
      </c>
      <c r="B105" s="5" t="str">
        <f ca="1">Blad1!B105</f>
        <v/>
      </c>
      <c r="C105" s="9" t="str">
        <f ca="1">IF(ISERROR(Blad1!C105),"",Blad1!C105)</f>
        <v xml:space="preserve"> </v>
      </c>
      <c r="D105" s="47"/>
      <c r="E105" s="113"/>
      <c r="F105" s="6" t="str">
        <f ca="1">Blad1!E105</f>
        <v/>
      </c>
      <c r="G105" s="6"/>
      <c r="H105" s="6"/>
      <c r="I105" s="6"/>
      <c r="J105" s="45"/>
      <c r="K105" s="79"/>
      <c r="L105" s="10"/>
      <c r="N105" s="69"/>
    </row>
    <row r="106" spans="1:14" ht="22.7" hidden="1" customHeight="1">
      <c r="A106" s="5" t="str">
        <f ca="1">Blad1!A106</f>
        <v/>
      </c>
      <c r="B106" s="5" t="str">
        <f ca="1">Blad1!B106</f>
        <v/>
      </c>
      <c r="C106" s="9" t="str">
        <f ca="1">IF(ISERROR(Blad1!C106),"",Blad1!C106)</f>
        <v xml:space="preserve"> </v>
      </c>
      <c r="D106" s="47"/>
      <c r="E106" s="113"/>
      <c r="F106" s="6" t="str">
        <f ca="1">Blad1!E106</f>
        <v/>
      </c>
      <c r="G106" s="6"/>
      <c r="H106" s="6"/>
      <c r="I106" s="6"/>
      <c r="J106" s="45"/>
      <c r="K106" s="79"/>
      <c r="L106" s="10"/>
      <c r="N106" s="69"/>
    </row>
    <row r="107" spans="1:14" ht="22.7" hidden="1" customHeight="1">
      <c r="A107" s="5" t="str">
        <f ca="1">Blad1!A107</f>
        <v/>
      </c>
      <c r="B107" s="5" t="str">
        <f ca="1">Blad1!B107</f>
        <v/>
      </c>
      <c r="C107" s="9" t="str">
        <f ca="1">IF(ISERROR(Blad1!C107),"",Blad1!C107)</f>
        <v xml:space="preserve"> </v>
      </c>
      <c r="D107" s="47"/>
      <c r="E107" s="113"/>
      <c r="F107" s="6" t="str">
        <f ca="1">Blad1!E107</f>
        <v/>
      </c>
      <c r="G107" s="6"/>
      <c r="H107" s="6"/>
      <c r="I107" s="6"/>
      <c r="J107" s="45"/>
      <c r="K107" s="79"/>
      <c r="L107" s="10"/>
      <c r="N107" s="69"/>
    </row>
    <row r="108" spans="1:14" ht="22.7" hidden="1" customHeight="1">
      <c r="A108" s="5" t="str">
        <f ca="1">Blad1!A108</f>
        <v/>
      </c>
      <c r="B108" s="5" t="str">
        <f ca="1">Blad1!B108</f>
        <v/>
      </c>
      <c r="C108" s="9" t="str">
        <f ca="1">IF(ISERROR(Blad1!C108),"",Blad1!C108)</f>
        <v xml:space="preserve"> </v>
      </c>
      <c r="D108" s="47"/>
      <c r="E108" s="113"/>
      <c r="F108" s="6" t="str">
        <f ca="1">Blad1!E108</f>
        <v/>
      </c>
      <c r="G108" s="6"/>
      <c r="H108" s="6"/>
      <c r="I108" s="6"/>
      <c r="J108" s="45"/>
      <c r="K108" s="79"/>
      <c r="L108" s="10"/>
      <c r="N108" s="69"/>
    </row>
    <row r="109" spans="1:14" ht="22.7" hidden="1" customHeight="1">
      <c r="A109" s="5" t="str">
        <f ca="1">Blad1!A109</f>
        <v/>
      </c>
      <c r="B109" s="5" t="str">
        <f ca="1">Blad1!B109</f>
        <v/>
      </c>
      <c r="C109" s="9" t="str">
        <f ca="1">IF(ISERROR(Blad1!C109),"",Blad1!C109)</f>
        <v xml:space="preserve"> </v>
      </c>
      <c r="D109" s="47"/>
      <c r="E109" s="113"/>
      <c r="F109" s="6" t="str">
        <f ca="1">Blad1!E109</f>
        <v/>
      </c>
      <c r="G109" s="6"/>
      <c r="H109" s="6"/>
      <c r="I109" s="6"/>
      <c r="J109" s="45"/>
      <c r="K109" s="79"/>
      <c r="L109" s="10"/>
      <c r="N109" s="69"/>
    </row>
    <row r="110" spans="1:14" ht="22.7" hidden="1" customHeight="1">
      <c r="A110" s="5" t="str">
        <f ca="1">Blad1!A110</f>
        <v/>
      </c>
      <c r="B110" s="5" t="str">
        <f ca="1">Blad1!B110</f>
        <v/>
      </c>
      <c r="C110" s="9" t="str">
        <f ca="1">IF(ISERROR(Blad1!C110),"",Blad1!C110)</f>
        <v xml:space="preserve"> </v>
      </c>
      <c r="D110" s="47"/>
      <c r="E110" s="113"/>
      <c r="F110" s="6" t="str">
        <f ca="1">Blad1!E110</f>
        <v/>
      </c>
      <c r="G110" s="6"/>
      <c r="H110" s="6"/>
      <c r="I110" s="6"/>
      <c r="J110" s="45"/>
      <c r="K110" s="79"/>
      <c r="L110" s="10"/>
      <c r="N110" s="69"/>
    </row>
    <row r="111" spans="1:14" ht="22.7" hidden="1" customHeight="1">
      <c r="A111" s="5" t="str">
        <f ca="1">Blad1!A111</f>
        <v/>
      </c>
      <c r="B111" s="5" t="str">
        <f ca="1">Blad1!B111</f>
        <v/>
      </c>
      <c r="C111" s="9" t="str">
        <f ca="1">IF(ISERROR(Blad1!C111),"",Blad1!C111)</f>
        <v xml:space="preserve"> </v>
      </c>
      <c r="D111" s="47"/>
      <c r="E111" s="113"/>
      <c r="F111" s="6" t="str">
        <f ca="1">Blad1!E111</f>
        <v/>
      </c>
      <c r="G111" s="6"/>
      <c r="H111" s="6"/>
      <c r="I111" s="6"/>
      <c r="J111" s="45"/>
      <c r="K111" s="79"/>
      <c r="L111" s="10"/>
      <c r="N111" s="69"/>
    </row>
    <row r="112" spans="1:14" ht="22.7" hidden="1" customHeight="1">
      <c r="A112" s="5" t="str">
        <f ca="1">Blad1!A112</f>
        <v/>
      </c>
      <c r="B112" s="5" t="str">
        <f ca="1">Blad1!B112</f>
        <v/>
      </c>
      <c r="C112" s="9" t="str">
        <f ca="1">IF(ISERROR(Blad1!C112),"",Blad1!C112)</f>
        <v xml:space="preserve"> </v>
      </c>
      <c r="D112" s="47"/>
      <c r="E112" s="113"/>
      <c r="F112" s="6" t="str">
        <f ca="1">Blad1!E112</f>
        <v/>
      </c>
      <c r="G112" s="6"/>
      <c r="H112" s="6"/>
      <c r="I112" s="6"/>
      <c r="J112" s="45"/>
      <c r="K112" s="79"/>
      <c r="L112" s="10"/>
      <c r="N112" s="69"/>
    </row>
    <row r="113" spans="1:14" ht="22.7" hidden="1" customHeight="1">
      <c r="A113" s="5" t="str">
        <f ca="1">Blad1!A113</f>
        <v/>
      </c>
      <c r="B113" s="5" t="str">
        <f ca="1">Blad1!B113</f>
        <v/>
      </c>
      <c r="C113" s="9" t="str">
        <f ca="1">IF(ISERROR(Blad1!C113),"",Blad1!C113)</f>
        <v xml:space="preserve"> </v>
      </c>
      <c r="D113" s="47"/>
      <c r="E113" s="113"/>
      <c r="F113" s="6" t="str">
        <f ca="1">Blad1!E113</f>
        <v/>
      </c>
      <c r="G113" s="6"/>
      <c r="H113" s="6"/>
      <c r="I113" s="6"/>
      <c r="J113" s="45"/>
      <c r="K113" s="79"/>
      <c r="L113" s="10"/>
      <c r="N113" s="69"/>
    </row>
    <row r="114" spans="1:14" ht="22.7" hidden="1" customHeight="1">
      <c r="A114" s="5" t="str">
        <f ca="1">Blad1!A114</f>
        <v/>
      </c>
      <c r="B114" s="5" t="str">
        <f ca="1">Blad1!B114</f>
        <v/>
      </c>
      <c r="C114" s="9" t="str">
        <f ca="1">IF(ISERROR(Blad1!C114),"",Blad1!C114)</f>
        <v xml:space="preserve"> </v>
      </c>
      <c r="D114" s="47"/>
      <c r="E114" s="113"/>
      <c r="F114" s="6" t="str">
        <f ca="1">Blad1!E114</f>
        <v/>
      </c>
      <c r="G114" s="6"/>
      <c r="H114" s="6"/>
      <c r="I114" s="6"/>
      <c r="J114" s="45"/>
      <c r="K114" s="79"/>
      <c r="L114" s="10"/>
      <c r="N114" s="69"/>
    </row>
    <row r="115" spans="1:14" ht="22.7" hidden="1" customHeight="1">
      <c r="A115" s="5" t="str">
        <f ca="1">Blad1!A115</f>
        <v/>
      </c>
      <c r="B115" s="5" t="str">
        <f ca="1">Blad1!B115</f>
        <v/>
      </c>
      <c r="C115" s="9" t="str">
        <f ca="1">IF(ISERROR(Blad1!C115),"",Blad1!C115)</f>
        <v xml:space="preserve"> </v>
      </c>
      <c r="D115" s="47"/>
      <c r="E115" s="113"/>
      <c r="F115" s="6" t="str">
        <f ca="1">Blad1!E115</f>
        <v/>
      </c>
      <c r="G115" s="6"/>
      <c r="H115" s="6"/>
      <c r="I115" s="6"/>
      <c r="J115" s="45"/>
      <c r="K115" s="79"/>
      <c r="L115" s="10"/>
      <c r="N115" s="69"/>
    </row>
    <row r="116" spans="1:14" ht="22.7" hidden="1" customHeight="1">
      <c r="A116" s="5" t="str">
        <f ca="1">Blad1!A116</f>
        <v/>
      </c>
      <c r="B116" s="5" t="str">
        <f ca="1">Blad1!B116</f>
        <v/>
      </c>
      <c r="C116" s="9" t="str">
        <f ca="1">IF(ISERROR(Blad1!C116),"",Blad1!C116)</f>
        <v xml:space="preserve"> </v>
      </c>
      <c r="D116" s="47"/>
      <c r="E116" s="113"/>
      <c r="F116" s="6" t="str">
        <f ca="1">Blad1!E116</f>
        <v/>
      </c>
      <c r="G116" s="6"/>
      <c r="H116" s="6"/>
      <c r="I116" s="6"/>
      <c r="J116" s="45"/>
      <c r="K116" s="79"/>
      <c r="L116" s="10"/>
      <c r="N116" s="69"/>
    </row>
    <row r="117" spans="1:14" ht="22.7" hidden="1" customHeight="1">
      <c r="A117" s="5" t="str">
        <f ca="1">Blad1!A117</f>
        <v/>
      </c>
      <c r="B117" s="5" t="str">
        <f ca="1">Blad1!B117</f>
        <v/>
      </c>
      <c r="C117" s="9" t="str">
        <f ca="1">IF(ISERROR(Blad1!C117),"",Blad1!C117)</f>
        <v xml:space="preserve"> </v>
      </c>
      <c r="D117" s="47"/>
      <c r="E117" s="113"/>
      <c r="F117" s="6" t="str">
        <f ca="1">Blad1!E117</f>
        <v/>
      </c>
      <c r="G117" s="6"/>
      <c r="H117" s="6"/>
      <c r="I117" s="6"/>
      <c r="J117" s="45"/>
      <c r="K117" s="79"/>
      <c r="L117" s="10"/>
      <c r="N117" s="69"/>
    </row>
    <row r="118" spans="1:14" ht="22.7" hidden="1" customHeight="1">
      <c r="A118" s="5" t="str">
        <f ca="1">Blad1!A118</f>
        <v/>
      </c>
      <c r="B118" s="5" t="str">
        <f ca="1">Blad1!B118</f>
        <v/>
      </c>
      <c r="C118" s="9" t="str">
        <f ca="1">IF(ISERROR(Blad1!C118),"",Blad1!C118)</f>
        <v xml:space="preserve"> </v>
      </c>
      <c r="D118" s="47"/>
      <c r="E118" s="113"/>
      <c r="F118" s="6" t="str">
        <f ca="1">Blad1!E118</f>
        <v/>
      </c>
      <c r="G118" s="6"/>
      <c r="H118" s="6"/>
      <c r="I118" s="6"/>
      <c r="J118" s="45"/>
      <c r="K118" s="79"/>
      <c r="L118" s="10"/>
      <c r="N118" s="69"/>
    </row>
    <row r="119" spans="1:14" ht="22.7" hidden="1" customHeight="1">
      <c r="A119" s="5" t="str">
        <f ca="1">Blad1!A119</f>
        <v/>
      </c>
      <c r="B119" s="5" t="str">
        <f ca="1">Blad1!B119</f>
        <v/>
      </c>
      <c r="C119" s="9" t="str">
        <f ca="1">IF(ISERROR(Blad1!C119),"",Blad1!C119)</f>
        <v xml:space="preserve"> </v>
      </c>
      <c r="D119" s="47"/>
      <c r="E119" s="113"/>
      <c r="F119" s="6" t="str">
        <f ca="1">Blad1!E119</f>
        <v/>
      </c>
      <c r="G119" s="6"/>
      <c r="H119" s="6"/>
      <c r="I119" s="6"/>
      <c r="J119" s="45"/>
      <c r="K119" s="79"/>
      <c r="L119" s="10"/>
      <c r="N119" s="69"/>
    </row>
    <row r="120" spans="1:14" ht="22.7" hidden="1" customHeight="1">
      <c r="A120" s="5" t="str">
        <f ca="1">Blad1!A120</f>
        <v/>
      </c>
      <c r="B120" s="5" t="str">
        <f ca="1">Blad1!B120</f>
        <v/>
      </c>
      <c r="C120" s="9" t="str">
        <f ca="1">IF(ISERROR(Blad1!C120),"",Blad1!C120)</f>
        <v xml:space="preserve"> </v>
      </c>
      <c r="D120" s="47"/>
      <c r="E120" s="113"/>
      <c r="F120" s="6" t="str">
        <f ca="1">Blad1!E120</f>
        <v/>
      </c>
      <c r="G120" s="6"/>
      <c r="H120" s="6"/>
      <c r="I120" s="6"/>
      <c r="J120" s="45"/>
      <c r="K120" s="79"/>
      <c r="L120" s="10"/>
      <c r="N120" s="69"/>
    </row>
    <row r="121" spans="1:14" ht="22.7" hidden="1" customHeight="1">
      <c r="A121" s="5" t="str">
        <f ca="1">Blad1!A121</f>
        <v/>
      </c>
      <c r="B121" s="5" t="str">
        <f ca="1">Blad1!B121</f>
        <v/>
      </c>
      <c r="C121" s="9" t="str">
        <f ca="1">IF(ISERROR(Blad1!C121),"",Blad1!C121)</f>
        <v xml:space="preserve"> </v>
      </c>
      <c r="D121" s="47"/>
      <c r="E121" s="113"/>
      <c r="F121" s="6" t="str">
        <f ca="1">Blad1!E121</f>
        <v/>
      </c>
      <c r="G121" s="6"/>
      <c r="H121" s="6"/>
      <c r="I121" s="6"/>
      <c r="J121" s="45"/>
      <c r="K121" s="79"/>
      <c r="L121" s="10"/>
      <c r="N121" s="69"/>
    </row>
    <row r="122" spans="1:14" ht="22.7" hidden="1" customHeight="1">
      <c r="A122" s="5" t="str">
        <f ca="1">Blad1!A122</f>
        <v/>
      </c>
      <c r="B122" s="5" t="str">
        <f ca="1">Blad1!B122</f>
        <v/>
      </c>
      <c r="C122" s="9" t="str">
        <f ca="1">IF(ISERROR(Blad1!C122),"",Blad1!C122)</f>
        <v xml:space="preserve"> </v>
      </c>
      <c r="D122" s="47"/>
      <c r="E122" s="113"/>
      <c r="F122" s="6" t="str">
        <f ca="1">Blad1!E122</f>
        <v/>
      </c>
      <c r="G122" s="6"/>
      <c r="H122" s="6"/>
      <c r="I122" s="6"/>
      <c r="J122" s="45"/>
      <c r="K122" s="79"/>
      <c r="L122" s="10"/>
      <c r="N122" s="69"/>
    </row>
    <row r="123" spans="1:14" ht="22.7" hidden="1" customHeight="1">
      <c r="A123" s="5" t="str">
        <f ca="1">Blad1!A123</f>
        <v/>
      </c>
      <c r="B123" s="5" t="str">
        <f ca="1">Blad1!B123</f>
        <v/>
      </c>
      <c r="C123" s="9" t="str">
        <f ca="1">IF(ISERROR(Blad1!C123),"",Blad1!C123)</f>
        <v xml:space="preserve"> </v>
      </c>
      <c r="D123" s="47"/>
      <c r="E123" s="113"/>
      <c r="F123" s="6" t="str">
        <f ca="1">Blad1!E123</f>
        <v/>
      </c>
      <c r="G123" s="6"/>
      <c r="H123" s="6"/>
      <c r="I123" s="6"/>
      <c r="J123" s="45"/>
      <c r="K123" s="79"/>
      <c r="L123" s="10"/>
      <c r="N123" s="69"/>
    </row>
    <row r="124" spans="1:14" ht="22.7" hidden="1" customHeight="1">
      <c r="A124" s="5" t="str">
        <f ca="1">Blad1!A124</f>
        <v/>
      </c>
      <c r="B124" s="5" t="str">
        <f ca="1">Blad1!B124</f>
        <v/>
      </c>
      <c r="C124" s="9" t="str">
        <f ca="1">IF(ISERROR(Blad1!C124),"",Blad1!C124)</f>
        <v xml:space="preserve"> </v>
      </c>
      <c r="D124" s="47"/>
      <c r="E124" s="113"/>
      <c r="F124" s="6" t="str">
        <f ca="1">Blad1!E124</f>
        <v/>
      </c>
      <c r="G124" s="6"/>
      <c r="H124" s="6"/>
      <c r="I124" s="6"/>
      <c r="J124" s="45"/>
      <c r="K124" s="79"/>
      <c r="L124" s="10"/>
      <c r="N124" s="69"/>
    </row>
    <row r="125" spans="1:14" ht="22.7" hidden="1" customHeight="1">
      <c r="A125" s="5" t="str">
        <f ca="1">Blad1!A125</f>
        <v/>
      </c>
      <c r="B125" s="5" t="str">
        <f ca="1">Blad1!B125</f>
        <v/>
      </c>
      <c r="C125" s="9" t="str">
        <f ca="1">IF(ISERROR(Blad1!C125),"",Blad1!C125)</f>
        <v xml:space="preserve"> </v>
      </c>
      <c r="D125" s="47"/>
      <c r="E125" s="113"/>
      <c r="F125" s="6" t="str">
        <f ca="1">Blad1!E125</f>
        <v/>
      </c>
      <c r="G125" s="6"/>
      <c r="H125" s="6"/>
      <c r="I125" s="6"/>
      <c r="J125" s="45"/>
      <c r="K125" s="79"/>
      <c r="L125" s="10"/>
      <c r="N125" s="69"/>
    </row>
    <row r="126" spans="1:14" ht="22.7" hidden="1" customHeight="1">
      <c r="A126" s="5" t="str">
        <f ca="1">Blad1!A126</f>
        <v/>
      </c>
      <c r="B126" s="5" t="str">
        <f ca="1">Blad1!B126</f>
        <v/>
      </c>
      <c r="C126" s="9" t="str">
        <f ca="1">IF(ISERROR(Blad1!C126),"",Blad1!C126)</f>
        <v xml:space="preserve"> </v>
      </c>
      <c r="D126" s="47"/>
      <c r="E126" s="113"/>
      <c r="F126" s="6" t="str">
        <f ca="1">Blad1!E126</f>
        <v/>
      </c>
      <c r="G126" s="6"/>
      <c r="H126" s="6"/>
      <c r="I126" s="6"/>
      <c r="J126" s="45"/>
      <c r="K126" s="79"/>
      <c r="L126" s="10"/>
      <c r="N126" s="69"/>
    </row>
    <row r="127" spans="1:14" ht="22.7" hidden="1" customHeight="1">
      <c r="A127" s="5" t="str">
        <f ca="1">Blad1!A127</f>
        <v/>
      </c>
      <c r="B127" s="5" t="str">
        <f ca="1">Blad1!B127</f>
        <v/>
      </c>
      <c r="C127" s="9" t="str">
        <f ca="1">IF(ISERROR(Blad1!C127),"",Blad1!C127)</f>
        <v xml:space="preserve"> </v>
      </c>
      <c r="D127" s="47"/>
      <c r="E127" s="113"/>
      <c r="F127" s="6" t="str">
        <f ca="1">Blad1!E127</f>
        <v/>
      </c>
      <c r="G127" s="6"/>
      <c r="H127" s="6"/>
      <c r="I127" s="6"/>
      <c r="J127" s="45"/>
      <c r="K127" s="79"/>
      <c r="L127" s="10"/>
      <c r="N127" s="69"/>
    </row>
    <row r="128" spans="1:14" ht="22.7" hidden="1" customHeight="1">
      <c r="A128" s="5" t="str">
        <f ca="1">Blad1!A128</f>
        <v/>
      </c>
      <c r="B128" s="5" t="str">
        <f ca="1">Blad1!B128</f>
        <v/>
      </c>
      <c r="C128" s="9" t="str">
        <f ca="1">IF(ISERROR(Blad1!C128),"",Blad1!C128)</f>
        <v xml:space="preserve"> </v>
      </c>
      <c r="D128" s="47"/>
      <c r="E128" s="113"/>
      <c r="F128" s="6" t="str">
        <f ca="1">Blad1!E128</f>
        <v/>
      </c>
      <c r="G128" s="6"/>
      <c r="H128" s="6"/>
      <c r="I128" s="6"/>
      <c r="J128" s="45"/>
      <c r="K128" s="79"/>
      <c r="L128" s="10"/>
      <c r="N128" s="69"/>
    </row>
    <row r="129" spans="1:14" ht="22.7" hidden="1" customHeight="1">
      <c r="A129" s="5" t="str">
        <f ca="1">Blad1!A129</f>
        <v/>
      </c>
      <c r="B129" s="5" t="str">
        <f ca="1">Blad1!B129</f>
        <v/>
      </c>
      <c r="C129" s="9" t="str">
        <f ca="1">IF(ISERROR(Blad1!C129),"",Blad1!C129)</f>
        <v xml:space="preserve"> </v>
      </c>
      <c r="D129" s="47"/>
      <c r="E129" s="113"/>
      <c r="F129" s="6" t="str">
        <f ca="1">Blad1!E129</f>
        <v/>
      </c>
      <c r="G129" s="6"/>
      <c r="H129" s="6"/>
      <c r="I129" s="6"/>
      <c r="J129" s="45"/>
      <c r="K129" s="79"/>
      <c r="L129" s="10"/>
      <c r="N129" s="69"/>
    </row>
    <row r="130" spans="1:14" ht="22.7" hidden="1" customHeight="1">
      <c r="A130" s="5" t="str">
        <f ca="1">Blad1!A130</f>
        <v/>
      </c>
      <c r="B130" s="5" t="str">
        <f ca="1">Blad1!B130</f>
        <v/>
      </c>
      <c r="C130" s="9" t="str">
        <f ca="1">IF(ISERROR(Blad1!C130),"",Blad1!C130)</f>
        <v xml:space="preserve"> </v>
      </c>
      <c r="D130" s="47"/>
      <c r="E130" s="113"/>
      <c r="F130" s="6" t="str">
        <f ca="1">Blad1!E130</f>
        <v/>
      </c>
      <c r="G130" s="6"/>
      <c r="H130" s="6"/>
      <c r="I130" s="6"/>
      <c r="J130" s="45"/>
      <c r="K130" s="79"/>
      <c r="L130" s="10"/>
      <c r="N130" s="69"/>
    </row>
    <row r="131" spans="1:14" ht="22.7" hidden="1" customHeight="1">
      <c r="A131" s="5" t="str">
        <f ca="1">Blad1!A131</f>
        <v/>
      </c>
      <c r="B131" s="5" t="str">
        <f ca="1">Blad1!B131</f>
        <v/>
      </c>
      <c r="C131" s="9" t="str">
        <f ca="1">IF(ISERROR(Blad1!C131),"",Blad1!C131)</f>
        <v xml:space="preserve"> </v>
      </c>
      <c r="D131" s="47"/>
      <c r="E131" s="113"/>
      <c r="F131" s="6" t="str">
        <f ca="1">Blad1!E131</f>
        <v/>
      </c>
      <c r="G131" s="6"/>
      <c r="H131" s="6"/>
      <c r="I131" s="6"/>
      <c r="J131" s="45"/>
      <c r="K131" s="79"/>
      <c r="L131" s="10"/>
      <c r="N131" s="69"/>
    </row>
    <row r="132" spans="1:14" ht="22.7" hidden="1" customHeight="1">
      <c r="A132" s="5" t="str">
        <f ca="1">Blad1!A132</f>
        <v/>
      </c>
      <c r="B132" s="5" t="str">
        <f ca="1">Blad1!B132</f>
        <v/>
      </c>
      <c r="C132" s="9" t="str">
        <f ca="1">IF(ISERROR(Blad1!C132),"",Blad1!C132)</f>
        <v xml:space="preserve"> </v>
      </c>
      <c r="D132" s="47"/>
      <c r="E132" s="113"/>
      <c r="F132" s="6" t="str">
        <f ca="1">Blad1!E132</f>
        <v/>
      </c>
      <c r="G132" s="6"/>
      <c r="H132" s="6"/>
      <c r="I132" s="6"/>
      <c r="J132" s="45"/>
      <c r="K132" s="79"/>
      <c r="L132" s="10"/>
      <c r="N132" s="69"/>
    </row>
    <row r="133" spans="1:14" ht="22.7" hidden="1" customHeight="1">
      <c r="A133" s="5" t="str">
        <f ca="1">Blad1!A133</f>
        <v/>
      </c>
      <c r="B133" s="5" t="str">
        <f ca="1">Blad1!B133</f>
        <v/>
      </c>
      <c r="C133" s="9" t="str">
        <f ca="1">IF(ISERROR(Blad1!C133),"",Blad1!C133)</f>
        <v xml:space="preserve"> </v>
      </c>
      <c r="D133" s="47"/>
      <c r="E133" s="113"/>
      <c r="F133" s="6" t="str">
        <f ca="1">Blad1!E133</f>
        <v/>
      </c>
      <c r="G133" s="6"/>
      <c r="H133" s="6"/>
      <c r="I133" s="6"/>
      <c r="J133" s="45"/>
      <c r="K133" s="79"/>
      <c r="L133" s="10"/>
      <c r="N133" s="69"/>
    </row>
    <row r="134" spans="1:14" ht="22.7" hidden="1" customHeight="1">
      <c r="A134" s="5" t="str">
        <f ca="1">Blad1!A134</f>
        <v/>
      </c>
      <c r="B134" s="5" t="str">
        <f ca="1">Blad1!B134</f>
        <v/>
      </c>
      <c r="C134" s="9" t="str">
        <f ca="1">IF(ISERROR(Blad1!C134),"",Blad1!C134)</f>
        <v xml:space="preserve"> </v>
      </c>
      <c r="D134" s="47"/>
      <c r="E134" s="113"/>
      <c r="F134" s="6" t="str">
        <f ca="1">Blad1!E134</f>
        <v/>
      </c>
      <c r="G134" s="6"/>
      <c r="H134" s="6"/>
      <c r="I134" s="6"/>
      <c r="J134" s="45"/>
      <c r="K134" s="79"/>
      <c r="L134" s="10"/>
      <c r="N134" s="69"/>
    </row>
    <row r="135" spans="1:14" ht="22.7" hidden="1" customHeight="1">
      <c r="A135" s="5" t="str">
        <f ca="1">Blad1!A135</f>
        <v/>
      </c>
      <c r="B135" s="5" t="str">
        <f ca="1">Blad1!B135</f>
        <v/>
      </c>
      <c r="C135" s="9" t="str">
        <f ca="1">IF(ISERROR(Blad1!C135),"",Blad1!C135)</f>
        <v xml:space="preserve"> </v>
      </c>
      <c r="D135" s="47"/>
      <c r="E135" s="113"/>
      <c r="F135" s="6" t="str">
        <f ca="1">Blad1!E135</f>
        <v/>
      </c>
      <c r="G135" s="6"/>
      <c r="H135" s="6"/>
      <c r="I135" s="6"/>
      <c r="J135" s="45"/>
      <c r="K135" s="79"/>
      <c r="L135" s="10"/>
      <c r="N135" s="69"/>
    </row>
    <row r="136" spans="1:14" ht="22.7" hidden="1" customHeight="1">
      <c r="A136" s="5" t="str">
        <f ca="1">Blad1!A136</f>
        <v/>
      </c>
      <c r="B136" s="5" t="str">
        <f ca="1">Blad1!B136</f>
        <v/>
      </c>
      <c r="C136" s="9" t="str">
        <f ca="1">IF(ISERROR(Blad1!C136),"",Blad1!C136)</f>
        <v xml:space="preserve"> </v>
      </c>
      <c r="D136" s="47"/>
      <c r="E136" s="113"/>
      <c r="F136" s="6" t="str">
        <f ca="1">Blad1!E136</f>
        <v/>
      </c>
      <c r="G136" s="6"/>
      <c r="H136" s="6"/>
      <c r="I136" s="6"/>
      <c r="J136" s="45"/>
      <c r="K136" s="79"/>
      <c r="L136" s="10"/>
      <c r="N136" s="69"/>
    </row>
    <row r="137" spans="1:14" ht="22.7" hidden="1" customHeight="1">
      <c r="A137" s="5" t="str">
        <f ca="1">Blad1!A137</f>
        <v/>
      </c>
      <c r="B137" s="5" t="str">
        <f ca="1">Blad1!B137</f>
        <v/>
      </c>
      <c r="C137" s="9" t="str">
        <f ca="1">IF(ISERROR(Blad1!C137),"",Blad1!C137)</f>
        <v xml:space="preserve"> </v>
      </c>
      <c r="D137" s="47"/>
      <c r="E137" s="113"/>
      <c r="F137" s="6" t="str">
        <f ca="1">Blad1!E137</f>
        <v/>
      </c>
      <c r="G137" s="6"/>
      <c r="H137" s="6"/>
      <c r="I137" s="6"/>
      <c r="J137" s="45"/>
      <c r="K137" s="79"/>
      <c r="L137" s="10"/>
      <c r="N137" s="69"/>
    </row>
    <row r="138" spans="1:14" ht="22.7" hidden="1" customHeight="1">
      <c r="A138" s="5" t="str">
        <f ca="1">Blad1!A138</f>
        <v/>
      </c>
      <c r="B138" s="5" t="str">
        <f ca="1">Blad1!B138</f>
        <v/>
      </c>
      <c r="C138" s="9" t="str">
        <f ca="1">IF(ISERROR(Blad1!C138),"",Blad1!C138)</f>
        <v xml:space="preserve"> </v>
      </c>
      <c r="D138" s="47"/>
      <c r="E138" s="113"/>
      <c r="F138" s="6" t="str">
        <f ca="1">Blad1!E138</f>
        <v/>
      </c>
      <c r="G138" s="6"/>
      <c r="H138" s="6"/>
      <c r="I138" s="6"/>
      <c r="J138" s="45"/>
      <c r="K138" s="79"/>
      <c r="L138" s="10"/>
      <c r="N138" s="69"/>
    </row>
    <row r="139" spans="1:14" ht="22.7" hidden="1" customHeight="1">
      <c r="A139" s="5" t="str">
        <f ca="1">Blad1!A139</f>
        <v/>
      </c>
      <c r="B139" s="5" t="str">
        <f ca="1">Blad1!B139</f>
        <v/>
      </c>
      <c r="C139" s="9" t="str">
        <f ca="1">IF(ISERROR(Blad1!C139),"",Blad1!C139)</f>
        <v xml:space="preserve"> </v>
      </c>
      <c r="D139" s="47"/>
      <c r="E139" s="113"/>
      <c r="F139" s="6" t="str">
        <f ca="1">Blad1!E139</f>
        <v/>
      </c>
      <c r="G139" s="6"/>
      <c r="H139" s="6"/>
      <c r="I139" s="6"/>
      <c r="J139" s="45"/>
      <c r="K139" s="79"/>
      <c r="L139" s="10"/>
      <c r="N139" s="69"/>
    </row>
    <row r="140" spans="1:14" ht="22.7" hidden="1" customHeight="1">
      <c r="A140" s="5" t="str">
        <f ca="1">Blad1!A140</f>
        <v/>
      </c>
      <c r="B140" s="5" t="str">
        <f ca="1">Blad1!B140</f>
        <v/>
      </c>
      <c r="C140" s="9" t="str">
        <f ca="1">IF(ISERROR(Blad1!C140),"",Blad1!C140)</f>
        <v xml:space="preserve"> </v>
      </c>
      <c r="D140" s="47"/>
      <c r="E140" s="113"/>
      <c r="F140" s="6" t="str">
        <f ca="1">Blad1!E140</f>
        <v/>
      </c>
      <c r="G140" s="6"/>
      <c r="H140" s="6"/>
      <c r="I140" s="6"/>
      <c r="J140" s="45"/>
      <c r="K140" s="79"/>
      <c r="L140" s="10"/>
      <c r="N140" s="69"/>
    </row>
    <row r="141" spans="1:14" ht="22.7" hidden="1" customHeight="1">
      <c r="A141" s="5" t="str">
        <f ca="1">Blad1!A141</f>
        <v/>
      </c>
      <c r="B141" s="5" t="str">
        <f ca="1">Blad1!B141</f>
        <v/>
      </c>
      <c r="C141" s="9" t="str">
        <f ca="1">IF(ISERROR(Blad1!C141),"",Blad1!C141)</f>
        <v xml:space="preserve"> </v>
      </c>
      <c r="D141" s="47"/>
      <c r="E141" s="113"/>
      <c r="F141" s="6" t="str">
        <f ca="1">Blad1!E141</f>
        <v/>
      </c>
      <c r="G141" s="6"/>
      <c r="H141" s="6"/>
      <c r="I141" s="6"/>
      <c r="J141" s="45"/>
      <c r="K141" s="79"/>
      <c r="L141" s="10"/>
      <c r="N141" s="69"/>
    </row>
    <row r="142" spans="1:14" ht="22.7" hidden="1" customHeight="1">
      <c r="A142" s="5" t="str">
        <f ca="1">Blad1!A142</f>
        <v/>
      </c>
      <c r="B142" s="5" t="str">
        <f ca="1">Blad1!B142</f>
        <v/>
      </c>
      <c r="C142" s="9" t="str">
        <f ca="1">IF(ISERROR(Blad1!C142),"",Blad1!C142)</f>
        <v xml:space="preserve"> </v>
      </c>
      <c r="D142" s="47"/>
      <c r="E142" s="113"/>
      <c r="F142" s="6" t="str">
        <f ca="1">Blad1!E142</f>
        <v/>
      </c>
      <c r="G142" s="6"/>
      <c r="H142" s="6"/>
      <c r="I142" s="6"/>
      <c r="J142" s="45"/>
      <c r="K142" s="79"/>
      <c r="L142" s="10"/>
      <c r="N142" s="69"/>
    </row>
    <row r="143" spans="1:14" ht="22.7" hidden="1" customHeight="1">
      <c r="A143" s="5" t="str">
        <f ca="1">Blad1!A143</f>
        <v/>
      </c>
      <c r="B143" s="5" t="str">
        <f ca="1">Blad1!B143</f>
        <v/>
      </c>
      <c r="C143" s="9" t="str">
        <f ca="1">IF(ISERROR(Blad1!C143),"",Blad1!C143)</f>
        <v xml:space="preserve"> </v>
      </c>
      <c r="D143" s="47"/>
      <c r="E143" s="113"/>
      <c r="F143" s="6" t="str">
        <f ca="1">Blad1!E143</f>
        <v/>
      </c>
      <c r="G143" s="6"/>
      <c r="H143" s="6"/>
      <c r="I143" s="6"/>
      <c r="J143" s="45"/>
      <c r="K143" s="79"/>
      <c r="L143" s="10"/>
      <c r="N143" s="69"/>
    </row>
    <row r="144" spans="1:14" ht="22.7" hidden="1" customHeight="1">
      <c r="A144" s="5" t="str">
        <f ca="1">Blad1!A144</f>
        <v/>
      </c>
      <c r="B144" s="5" t="str">
        <f ca="1">Blad1!B144</f>
        <v/>
      </c>
      <c r="C144" s="9" t="str">
        <f ca="1">IF(ISERROR(Blad1!C144),"",Blad1!C144)</f>
        <v xml:space="preserve"> </v>
      </c>
      <c r="D144" s="47"/>
      <c r="E144" s="113"/>
      <c r="F144" s="6" t="str">
        <f ca="1">Blad1!E144</f>
        <v/>
      </c>
      <c r="G144" s="6"/>
      <c r="H144" s="6"/>
      <c r="I144" s="6"/>
      <c r="J144" s="45"/>
      <c r="K144" s="79"/>
      <c r="L144" s="10"/>
      <c r="N144" s="69"/>
    </row>
    <row r="145" spans="1:14" ht="22.7" hidden="1" customHeight="1">
      <c r="A145" s="5" t="str">
        <f ca="1">Blad1!A145</f>
        <v/>
      </c>
      <c r="B145" s="5" t="str">
        <f ca="1">Blad1!B145</f>
        <v/>
      </c>
      <c r="C145" s="9" t="str">
        <f ca="1">IF(ISERROR(Blad1!C145),"",Blad1!C145)</f>
        <v xml:space="preserve"> </v>
      </c>
      <c r="D145" s="47"/>
      <c r="E145" s="113"/>
      <c r="F145" s="6" t="str">
        <f ca="1">Blad1!E145</f>
        <v/>
      </c>
      <c r="G145" s="6"/>
      <c r="H145" s="6"/>
      <c r="I145" s="6"/>
      <c r="J145" s="45"/>
      <c r="K145" s="79"/>
      <c r="L145" s="10"/>
      <c r="N145" s="69"/>
    </row>
    <row r="146" spans="1:14" ht="22.7" hidden="1" customHeight="1">
      <c r="A146" s="5" t="str">
        <f ca="1">Blad1!A146</f>
        <v/>
      </c>
      <c r="B146" s="5" t="str">
        <f ca="1">Blad1!B146</f>
        <v/>
      </c>
      <c r="C146" s="9" t="str">
        <f ca="1">IF(ISERROR(Blad1!C146),"",Blad1!C146)</f>
        <v xml:space="preserve"> </v>
      </c>
      <c r="D146" s="47"/>
      <c r="E146" s="113"/>
      <c r="F146" s="6" t="str">
        <f ca="1">Blad1!E146</f>
        <v/>
      </c>
      <c r="G146" s="6"/>
      <c r="H146" s="6"/>
      <c r="I146" s="6"/>
      <c r="J146" s="45"/>
      <c r="K146" s="79"/>
      <c r="L146" s="10"/>
      <c r="N146" s="69"/>
    </row>
    <row r="147" spans="1:14" ht="22.7" hidden="1" customHeight="1">
      <c r="A147" s="5" t="str">
        <f ca="1">Blad1!A147</f>
        <v/>
      </c>
      <c r="B147" s="5" t="str">
        <f ca="1">Blad1!B147</f>
        <v/>
      </c>
      <c r="C147" s="9" t="str">
        <f ca="1">IF(ISERROR(Blad1!C147),"",Blad1!C147)</f>
        <v xml:space="preserve"> </v>
      </c>
      <c r="D147" s="47"/>
      <c r="E147" s="113"/>
      <c r="F147" s="6" t="str">
        <f ca="1">Blad1!E147</f>
        <v/>
      </c>
      <c r="G147" s="6"/>
      <c r="H147" s="6"/>
      <c r="I147" s="6"/>
      <c r="J147" s="45"/>
      <c r="K147" s="79"/>
      <c r="L147" s="10"/>
      <c r="N147" s="69"/>
    </row>
    <row r="148" spans="1:14" ht="22.7" hidden="1" customHeight="1">
      <c r="A148" s="5" t="str">
        <f ca="1">Blad1!A148</f>
        <v/>
      </c>
      <c r="B148" s="5" t="str">
        <f ca="1">Blad1!B148</f>
        <v/>
      </c>
      <c r="C148" s="9" t="str">
        <f ca="1">IF(ISERROR(Blad1!C148),"",Blad1!C148)</f>
        <v xml:space="preserve"> </v>
      </c>
      <c r="D148" s="47"/>
      <c r="E148" s="113"/>
      <c r="F148" s="6" t="str">
        <f ca="1">Blad1!E148</f>
        <v/>
      </c>
      <c r="G148" s="6"/>
      <c r="H148" s="6"/>
      <c r="I148" s="6"/>
      <c r="J148" s="45"/>
      <c r="K148" s="79"/>
      <c r="L148" s="10"/>
      <c r="N148" s="69"/>
    </row>
    <row r="149" spans="1:14" ht="22.7" hidden="1" customHeight="1">
      <c r="A149" s="5" t="str">
        <f ca="1">Blad1!A149</f>
        <v/>
      </c>
      <c r="B149" s="5" t="str">
        <f ca="1">Blad1!B149</f>
        <v/>
      </c>
      <c r="C149" s="9" t="str">
        <f ca="1">IF(ISERROR(Blad1!C149),"",Blad1!C149)</f>
        <v xml:space="preserve"> </v>
      </c>
      <c r="D149" s="47"/>
      <c r="E149" s="113"/>
      <c r="F149" s="6" t="str">
        <f ca="1">Blad1!E149</f>
        <v/>
      </c>
      <c r="G149" s="6"/>
      <c r="H149" s="6"/>
      <c r="I149" s="6"/>
      <c r="J149" s="45"/>
      <c r="K149" s="79"/>
      <c r="L149" s="10"/>
      <c r="N149" s="69"/>
    </row>
    <row r="150" spans="1:14" ht="22.7" hidden="1" customHeight="1">
      <c r="A150" s="5" t="str">
        <f ca="1">Blad1!A150</f>
        <v/>
      </c>
      <c r="B150" s="5" t="str">
        <f ca="1">Blad1!B150</f>
        <v/>
      </c>
      <c r="C150" s="9" t="str">
        <f ca="1">IF(ISERROR(Blad1!C150),"",Blad1!C150)</f>
        <v xml:space="preserve"> </v>
      </c>
      <c r="D150" s="47"/>
      <c r="E150" s="113"/>
      <c r="F150" s="6" t="str">
        <f ca="1">Blad1!E150</f>
        <v/>
      </c>
      <c r="G150" s="6"/>
      <c r="H150" s="6"/>
      <c r="I150" s="6"/>
      <c r="J150" s="45"/>
      <c r="K150" s="79"/>
      <c r="L150" s="10"/>
      <c r="N150" s="69"/>
    </row>
    <row r="151" spans="1:14" ht="22.7" hidden="1" customHeight="1">
      <c r="A151" s="5" t="str">
        <f ca="1">Blad1!A151</f>
        <v/>
      </c>
      <c r="B151" s="5" t="str">
        <f ca="1">Blad1!B151</f>
        <v/>
      </c>
      <c r="C151" s="9" t="str">
        <f ca="1">IF(ISERROR(Blad1!C151),"",Blad1!C151)</f>
        <v xml:space="preserve"> </v>
      </c>
      <c r="D151" s="47"/>
      <c r="E151" s="113"/>
      <c r="F151" s="6" t="str">
        <f ca="1">Blad1!E151</f>
        <v/>
      </c>
      <c r="G151" s="6"/>
      <c r="H151" s="6"/>
      <c r="I151" s="6"/>
      <c r="J151" s="45"/>
      <c r="K151" s="79"/>
      <c r="L151" s="10"/>
      <c r="N151" s="69"/>
    </row>
    <row r="152" spans="1:14" ht="22.7" hidden="1" customHeight="1">
      <c r="A152" s="5" t="str">
        <f ca="1">Blad1!A152</f>
        <v/>
      </c>
      <c r="B152" s="5" t="str">
        <f ca="1">Blad1!B152</f>
        <v/>
      </c>
      <c r="C152" s="9" t="str">
        <f ca="1">IF(ISERROR(Blad1!C152),"",Blad1!C152)</f>
        <v xml:space="preserve"> </v>
      </c>
      <c r="D152" s="47"/>
      <c r="E152" s="113"/>
      <c r="F152" s="6" t="str">
        <f ca="1">Blad1!E152</f>
        <v/>
      </c>
      <c r="G152" s="6"/>
      <c r="H152" s="6"/>
      <c r="I152" s="6"/>
      <c r="J152" s="45"/>
      <c r="K152" s="79"/>
      <c r="L152" s="10"/>
      <c r="N152" s="69"/>
    </row>
    <row r="153" spans="1:14" ht="22.7" hidden="1" customHeight="1">
      <c r="A153" s="5" t="str">
        <f ca="1">Blad1!A153</f>
        <v/>
      </c>
      <c r="B153" s="5" t="str">
        <f ca="1">Blad1!B153</f>
        <v/>
      </c>
      <c r="C153" s="9" t="str">
        <f ca="1">IF(ISERROR(Blad1!C153),"",Blad1!C153)</f>
        <v xml:space="preserve"> </v>
      </c>
      <c r="D153" s="47"/>
      <c r="E153" s="113"/>
      <c r="F153" s="6" t="str">
        <f ca="1">Blad1!E153</f>
        <v/>
      </c>
      <c r="G153" s="6"/>
      <c r="H153" s="6"/>
      <c r="I153" s="6"/>
      <c r="J153" s="45"/>
      <c r="K153" s="79"/>
      <c r="L153" s="10"/>
      <c r="N153" s="69"/>
    </row>
    <row r="154" spans="1:14" ht="22.7" hidden="1" customHeight="1">
      <c r="A154" s="5" t="str">
        <f ca="1">Blad1!A154</f>
        <v/>
      </c>
      <c r="B154" s="5" t="str">
        <f ca="1">Blad1!B154</f>
        <v/>
      </c>
      <c r="C154" s="9" t="str">
        <f ca="1">IF(ISERROR(Blad1!C154),"",Blad1!C154)</f>
        <v xml:space="preserve"> </v>
      </c>
      <c r="D154" s="47"/>
      <c r="E154" s="113"/>
      <c r="F154" s="6" t="str">
        <f ca="1">Blad1!E154</f>
        <v/>
      </c>
      <c r="G154" s="6"/>
      <c r="H154" s="6"/>
      <c r="I154" s="6"/>
      <c r="J154" s="45"/>
      <c r="K154" s="79"/>
      <c r="L154" s="10"/>
      <c r="N154" s="69"/>
    </row>
    <row r="155" spans="1:14" ht="22.7" hidden="1" customHeight="1">
      <c r="A155" s="5" t="str">
        <f ca="1">Blad1!A155</f>
        <v/>
      </c>
      <c r="B155" s="5" t="str">
        <f ca="1">Blad1!B155</f>
        <v/>
      </c>
      <c r="C155" s="9" t="str">
        <f ca="1">IF(ISERROR(Blad1!C155),"",Blad1!C155)</f>
        <v xml:space="preserve"> </v>
      </c>
      <c r="D155" s="47"/>
      <c r="E155" s="113"/>
      <c r="F155" s="6" t="str">
        <f ca="1">Blad1!E155</f>
        <v/>
      </c>
      <c r="G155" s="6"/>
      <c r="H155" s="6"/>
      <c r="I155" s="6"/>
      <c r="J155" s="45"/>
      <c r="K155" s="79"/>
      <c r="L155" s="10"/>
      <c r="N155" s="69"/>
    </row>
    <row r="156" spans="1:14" ht="22.7" hidden="1" customHeight="1">
      <c r="A156" s="5" t="str">
        <f ca="1">Blad1!A156</f>
        <v/>
      </c>
      <c r="B156" s="5" t="str">
        <f ca="1">Blad1!B156</f>
        <v/>
      </c>
      <c r="C156" s="9" t="str">
        <f ca="1">IF(ISERROR(Blad1!C156),"",Blad1!C156)</f>
        <v xml:space="preserve"> </v>
      </c>
      <c r="D156" s="47"/>
      <c r="E156" s="113"/>
      <c r="F156" s="6" t="str">
        <f ca="1">Blad1!E156</f>
        <v/>
      </c>
      <c r="G156" s="6"/>
      <c r="H156" s="6"/>
      <c r="I156" s="6"/>
      <c r="J156" s="45"/>
      <c r="K156" s="79"/>
      <c r="L156" s="10"/>
      <c r="N156" s="69"/>
    </row>
    <row r="157" spans="1:14" ht="22.7" hidden="1" customHeight="1">
      <c r="A157" s="5" t="str">
        <f ca="1">Blad1!A157</f>
        <v/>
      </c>
      <c r="B157" s="5" t="str">
        <f ca="1">Blad1!B157</f>
        <v/>
      </c>
      <c r="C157" s="9" t="str">
        <f ca="1">IF(ISERROR(Blad1!C157),"",Blad1!C157)</f>
        <v xml:space="preserve"> </v>
      </c>
      <c r="D157" s="47"/>
      <c r="E157" s="113"/>
      <c r="F157" s="6" t="str">
        <f ca="1">Blad1!E157</f>
        <v/>
      </c>
      <c r="G157" s="6"/>
      <c r="H157" s="6"/>
      <c r="I157" s="6"/>
      <c r="J157" s="45"/>
      <c r="K157" s="79"/>
      <c r="L157" s="10"/>
      <c r="N157" s="69"/>
    </row>
    <row r="158" spans="1:14" ht="22.7" hidden="1" customHeight="1">
      <c r="A158" s="5" t="str">
        <f ca="1">Blad1!A158</f>
        <v/>
      </c>
      <c r="B158" s="5" t="str">
        <f ca="1">Blad1!B158</f>
        <v/>
      </c>
      <c r="C158" s="9" t="str">
        <f ca="1">IF(ISERROR(Blad1!C158),"",Blad1!C158)</f>
        <v xml:space="preserve"> </v>
      </c>
      <c r="D158" s="47"/>
      <c r="E158" s="113"/>
      <c r="F158" s="6" t="str">
        <f ca="1">Blad1!E158</f>
        <v/>
      </c>
      <c r="G158" s="6"/>
      <c r="H158" s="6"/>
      <c r="I158" s="6"/>
      <c r="J158" s="45"/>
      <c r="K158" s="79"/>
      <c r="L158" s="10"/>
      <c r="N158" s="69"/>
    </row>
    <row r="159" spans="1:14" ht="22.7" hidden="1" customHeight="1">
      <c r="A159" s="5" t="str">
        <f ca="1">Blad1!A159</f>
        <v/>
      </c>
      <c r="B159" s="5" t="str">
        <f ca="1">Blad1!B159</f>
        <v/>
      </c>
      <c r="C159" s="9" t="str">
        <f ca="1">IF(ISERROR(Blad1!C159),"",Blad1!C159)</f>
        <v xml:space="preserve"> </v>
      </c>
      <c r="D159" s="47"/>
      <c r="E159" s="113"/>
      <c r="F159" s="6" t="str">
        <f ca="1">Blad1!E159</f>
        <v/>
      </c>
      <c r="G159" s="6"/>
      <c r="H159" s="6"/>
      <c r="I159" s="6"/>
      <c r="J159" s="45"/>
      <c r="K159" s="79"/>
      <c r="L159" s="10"/>
      <c r="N159" s="69"/>
    </row>
    <row r="160" spans="1:14" ht="22.7" hidden="1" customHeight="1">
      <c r="A160" s="5" t="str">
        <f ca="1">Blad1!A160</f>
        <v/>
      </c>
      <c r="B160" s="5" t="str">
        <f ca="1">Blad1!B160</f>
        <v/>
      </c>
      <c r="C160" s="9" t="str">
        <f ca="1">IF(ISERROR(Blad1!C160),"",Blad1!C160)</f>
        <v xml:space="preserve"> </v>
      </c>
      <c r="D160" s="47"/>
      <c r="E160" s="113"/>
      <c r="F160" s="6" t="str">
        <f ca="1">Blad1!E160</f>
        <v/>
      </c>
      <c r="G160" s="6"/>
      <c r="H160" s="6"/>
      <c r="I160" s="6"/>
      <c r="J160" s="45"/>
      <c r="K160" s="79"/>
      <c r="L160" s="10"/>
      <c r="N160" s="69"/>
    </row>
    <row r="161" spans="1:14" ht="22.7" hidden="1" customHeight="1">
      <c r="A161" s="5" t="str">
        <f ca="1">Blad1!A161</f>
        <v/>
      </c>
      <c r="B161" s="5" t="str">
        <f ca="1">Blad1!B161</f>
        <v/>
      </c>
      <c r="C161" s="9" t="str">
        <f ca="1">IF(ISERROR(Blad1!C161),"",Blad1!C161)</f>
        <v xml:space="preserve"> </v>
      </c>
      <c r="D161" s="47"/>
      <c r="E161" s="113"/>
      <c r="F161" s="6" t="str">
        <f ca="1">Blad1!E161</f>
        <v/>
      </c>
      <c r="G161" s="6"/>
      <c r="H161" s="6"/>
      <c r="I161" s="6"/>
      <c r="J161" s="45"/>
      <c r="K161" s="79"/>
      <c r="L161" s="10"/>
      <c r="N161" s="69"/>
    </row>
    <row r="162" spans="1:14" ht="22.7" hidden="1" customHeight="1">
      <c r="A162" s="5" t="str">
        <f ca="1">Blad1!A162</f>
        <v/>
      </c>
      <c r="B162" s="5" t="str">
        <f ca="1">Blad1!B162</f>
        <v/>
      </c>
      <c r="C162" s="9" t="str">
        <f ca="1">IF(ISERROR(Blad1!C162),"",Blad1!C162)</f>
        <v xml:space="preserve"> </v>
      </c>
      <c r="D162" s="47"/>
      <c r="E162" s="113"/>
      <c r="F162" s="6" t="str">
        <f ca="1">Blad1!E162</f>
        <v/>
      </c>
      <c r="G162" s="6"/>
      <c r="H162" s="6"/>
      <c r="I162" s="6"/>
      <c r="J162" s="45"/>
      <c r="K162" s="79"/>
      <c r="L162" s="10"/>
      <c r="N162" s="69"/>
    </row>
    <row r="163" spans="1:14" ht="22.7" hidden="1" customHeight="1">
      <c r="A163" s="5" t="str">
        <f ca="1">Blad1!A163</f>
        <v/>
      </c>
      <c r="B163" s="5" t="str">
        <f ca="1">Blad1!B163</f>
        <v/>
      </c>
      <c r="C163" s="9" t="str">
        <f ca="1">IF(ISERROR(Blad1!C163),"",Blad1!C163)</f>
        <v xml:space="preserve"> </v>
      </c>
      <c r="D163" s="47"/>
      <c r="E163" s="113"/>
      <c r="F163" s="6" t="str">
        <f ca="1">Blad1!E163</f>
        <v/>
      </c>
      <c r="G163" s="6"/>
      <c r="H163" s="6"/>
      <c r="I163" s="6"/>
      <c r="J163" s="45"/>
      <c r="K163" s="79"/>
      <c r="L163" s="10"/>
      <c r="N163" s="69"/>
    </row>
    <row r="164" spans="1:14" ht="22.7" hidden="1" customHeight="1">
      <c r="A164" s="5" t="str">
        <f ca="1">Blad1!A164</f>
        <v/>
      </c>
      <c r="B164" s="5" t="str">
        <f ca="1">Blad1!B164</f>
        <v/>
      </c>
      <c r="C164" s="9" t="str">
        <f ca="1">IF(ISERROR(Blad1!C164),"",Blad1!C164)</f>
        <v xml:space="preserve"> </v>
      </c>
      <c r="D164" s="47"/>
      <c r="E164" s="113"/>
      <c r="F164" s="6" t="str">
        <f ca="1">Blad1!E164</f>
        <v/>
      </c>
      <c r="G164" s="6"/>
      <c r="H164" s="6"/>
      <c r="I164" s="6"/>
      <c r="J164" s="45"/>
      <c r="K164" s="79"/>
      <c r="L164" s="10"/>
      <c r="N164" s="69"/>
    </row>
    <row r="165" spans="1:14" ht="22.7" hidden="1" customHeight="1">
      <c r="A165" s="5" t="str">
        <f ca="1">Blad1!A165</f>
        <v/>
      </c>
      <c r="B165" s="5" t="str">
        <f ca="1">Blad1!B165</f>
        <v/>
      </c>
      <c r="C165" s="9" t="str">
        <f ca="1">IF(ISERROR(Blad1!C165),"",Blad1!C165)</f>
        <v xml:space="preserve"> </v>
      </c>
      <c r="D165" s="47"/>
      <c r="E165" s="113"/>
      <c r="F165" s="6" t="str">
        <f ca="1">Blad1!E165</f>
        <v/>
      </c>
      <c r="G165" s="6"/>
      <c r="H165" s="6"/>
      <c r="I165" s="6"/>
      <c r="J165" s="45"/>
      <c r="K165" s="79"/>
      <c r="L165" s="10"/>
      <c r="N165" s="69"/>
    </row>
    <row r="166" spans="1:14" ht="22.7" hidden="1" customHeight="1">
      <c r="A166" s="5" t="str">
        <f ca="1">Blad1!A166</f>
        <v/>
      </c>
      <c r="B166" s="5" t="str">
        <f ca="1">Blad1!B166</f>
        <v/>
      </c>
      <c r="C166" s="9" t="str">
        <f ca="1">IF(ISERROR(Blad1!C166),"",Blad1!C166)</f>
        <v xml:space="preserve"> </v>
      </c>
      <c r="D166" s="47"/>
      <c r="E166" s="113"/>
      <c r="F166" s="6" t="str">
        <f ca="1">Blad1!E166</f>
        <v/>
      </c>
      <c r="G166" s="6"/>
      <c r="H166" s="6"/>
      <c r="I166" s="6"/>
      <c r="J166" s="45"/>
      <c r="K166" s="79"/>
      <c r="L166" s="10"/>
      <c r="N166" s="69"/>
    </row>
    <row r="167" spans="1:14" ht="22.7" hidden="1" customHeight="1">
      <c r="A167" s="5" t="str">
        <f ca="1">Blad1!A167</f>
        <v/>
      </c>
      <c r="B167" s="5" t="str">
        <f ca="1">Blad1!B167</f>
        <v/>
      </c>
      <c r="C167" s="9" t="str">
        <f ca="1">IF(ISERROR(Blad1!C167),"",Blad1!C167)</f>
        <v xml:space="preserve"> </v>
      </c>
      <c r="D167" s="47"/>
      <c r="E167" s="113"/>
      <c r="F167" s="6" t="str">
        <f ca="1">Blad1!E167</f>
        <v/>
      </c>
      <c r="G167" s="6"/>
      <c r="H167" s="6"/>
      <c r="I167" s="6"/>
      <c r="J167" s="45"/>
      <c r="K167" s="79"/>
      <c r="L167" s="10"/>
      <c r="N167" s="69"/>
    </row>
    <row r="168" spans="1:14" ht="22.7" hidden="1" customHeight="1">
      <c r="A168" s="5" t="str">
        <f ca="1">Blad1!A168</f>
        <v/>
      </c>
      <c r="B168" s="5" t="str">
        <f ca="1">Blad1!B168</f>
        <v/>
      </c>
      <c r="C168" s="9" t="str">
        <f ca="1">IF(ISERROR(Blad1!C168),"",Blad1!C168)</f>
        <v xml:space="preserve"> </v>
      </c>
      <c r="D168" s="47"/>
      <c r="E168" s="113"/>
      <c r="F168" s="6" t="str">
        <f ca="1">Blad1!E168</f>
        <v/>
      </c>
      <c r="G168" s="6"/>
      <c r="H168" s="6"/>
      <c r="I168" s="6"/>
      <c r="J168" s="45"/>
      <c r="K168" s="79"/>
      <c r="L168" s="10"/>
      <c r="N168" s="69"/>
    </row>
    <row r="169" spans="1:14" ht="22.7" hidden="1" customHeight="1">
      <c r="A169" s="5" t="str">
        <f ca="1">Blad1!A169</f>
        <v/>
      </c>
      <c r="B169" s="5" t="str">
        <f ca="1">Blad1!B169</f>
        <v/>
      </c>
      <c r="C169" s="9" t="str">
        <f ca="1">IF(ISERROR(Blad1!C169),"",Blad1!C169)</f>
        <v xml:space="preserve"> </v>
      </c>
      <c r="D169" s="47"/>
      <c r="E169" s="113"/>
      <c r="F169" s="6" t="str">
        <f ca="1">Blad1!E169</f>
        <v/>
      </c>
      <c r="G169" s="6"/>
      <c r="H169" s="6"/>
      <c r="I169" s="6"/>
      <c r="J169" s="45"/>
      <c r="K169" s="79"/>
      <c r="L169" s="10"/>
      <c r="N169" s="69"/>
    </row>
    <row r="170" spans="1:14" ht="22.7" hidden="1" customHeight="1">
      <c r="A170" s="5" t="str">
        <f ca="1">Blad1!A170</f>
        <v/>
      </c>
      <c r="B170" s="5" t="str">
        <f ca="1">Blad1!B170</f>
        <v/>
      </c>
      <c r="C170" s="9" t="str">
        <f ca="1">IF(ISERROR(Blad1!C170),"",Blad1!C170)</f>
        <v xml:space="preserve"> </v>
      </c>
      <c r="D170" s="47"/>
      <c r="E170" s="113"/>
      <c r="F170" s="6" t="str">
        <f ca="1">Blad1!E170</f>
        <v/>
      </c>
      <c r="G170" s="6"/>
      <c r="H170" s="6"/>
      <c r="I170" s="6"/>
      <c r="J170" s="45"/>
      <c r="K170" s="79"/>
      <c r="L170" s="10"/>
      <c r="N170" s="69"/>
    </row>
    <row r="171" spans="1:14" ht="22.7" hidden="1" customHeight="1">
      <c r="A171" s="5" t="str">
        <f ca="1">Blad1!A171</f>
        <v/>
      </c>
      <c r="B171" s="5" t="str">
        <f ca="1">Blad1!B171</f>
        <v/>
      </c>
      <c r="C171" s="9" t="str">
        <f ca="1">IF(ISERROR(Blad1!C171),"",Blad1!C171)</f>
        <v xml:space="preserve"> </v>
      </c>
      <c r="D171" s="47"/>
      <c r="E171" s="113"/>
      <c r="F171" s="6" t="str">
        <f ca="1">Blad1!E171</f>
        <v/>
      </c>
      <c r="G171" s="6"/>
      <c r="H171" s="6"/>
      <c r="I171" s="6"/>
      <c r="J171" s="45"/>
      <c r="K171" s="79"/>
      <c r="L171" s="10"/>
      <c r="N171" s="69"/>
    </row>
    <row r="172" spans="1:14" ht="22.7" hidden="1" customHeight="1">
      <c r="A172" s="5" t="str">
        <f ca="1">Blad1!A172</f>
        <v/>
      </c>
      <c r="B172" s="5" t="str">
        <f ca="1">Blad1!B172</f>
        <v/>
      </c>
      <c r="C172" s="9" t="str">
        <f ca="1">IF(ISERROR(Blad1!C172),"",Blad1!C172)</f>
        <v xml:space="preserve"> </v>
      </c>
      <c r="D172" s="47"/>
      <c r="E172" s="113"/>
      <c r="F172" s="6" t="str">
        <f ca="1">Blad1!E172</f>
        <v/>
      </c>
      <c r="G172" s="6"/>
      <c r="H172" s="6"/>
      <c r="I172" s="6"/>
      <c r="J172" s="45"/>
      <c r="K172" s="79"/>
      <c r="L172" s="10"/>
      <c r="N172" s="69"/>
    </row>
    <row r="173" spans="1:14" ht="22.7" hidden="1" customHeight="1">
      <c r="A173" s="5" t="str">
        <f ca="1">Blad1!A173</f>
        <v/>
      </c>
      <c r="B173" s="5" t="str">
        <f ca="1">Blad1!B173</f>
        <v/>
      </c>
      <c r="C173" s="9" t="str">
        <f ca="1">IF(ISERROR(Blad1!C173),"",Blad1!C173)</f>
        <v xml:space="preserve"> </v>
      </c>
      <c r="D173" s="47"/>
      <c r="E173" s="113"/>
      <c r="F173" s="6" t="str">
        <f ca="1">Blad1!E173</f>
        <v/>
      </c>
      <c r="G173" s="6"/>
      <c r="H173" s="6"/>
      <c r="I173" s="6"/>
      <c r="J173" s="45"/>
      <c r="K173" s="79"/>
      <c r="L173" s="10"/>
      <c r="N173" s="69"/>
    </row>
    <row r="174" spans="1:14" ht="22.7" hidden="1" customHeight="1">
      <c r="A174" s="5" t="str">
        <f ca="1">Blad1!A174</f>
        <v/>
      </c>
      <c r="B174" s="5" t="str">
        <f ca="1">Blad1!B174</f>
        <v/>
      </c>
      <c r="C174" s="9" t="str">
        <f ca="1">IF(ISERROR(Blad1!C174),"",Blad1!C174)</f>
        <v xml:space="preserve"> </v>
      </c>
      <c r="D174" s="47"/>
      <c r="E174" s="113"/>
      <c r="F174" s="6" t="str">
        <f ca="1">Blad1!E174</f>
        <v/>
      </c>
      <c r="G174" s="6"/>
      <c r="H174" s="6"/>
      <c r="I174" s="6"/>
      <c r="J174" s="45"/>
      <c r="K174" s="79"/>
      <c r="L174" s="10"/>
      <c r="N174" s="69"/>
    </row>
    <row r="175" spans="1:14" ht="22.7" hidden="1" customHeight="1">
      <c r="A175" s="5" t="str">
        <f ca="1">Blad1!A175</f>
        <v/>
      </c>
      <c r="B175" s="5" t="str">
        <f ca="1">Blad1!B175</f>
        <v/>
      </c>
      <c r="C175" s="9" t="str">
        <f ca="1">IF(ISERROR(Blad1!C175),"",Blad1!C175)</f>
        <v xml:space="preserve"> </v>
      </c>
      <c r="D175" s="47"/>
      <c r="E175" s="113"/>
      <c r="F175" s="6" t="str">
        <f ca="1">Blad1!E175</f>
        <v/>
      </c>
      <c r="G175" s="6"/>
      <c r="H175" s="6"/>
      <c r="I175" s="6"/>
      <c r="J175" s="45"/>
      <c r="K175" s="79"/>
      <c r="L175" s="10"/>
      <c r="N175" s="69"/>
    </row>
    <row r="176" spans="1:14" ht="22.7" hidden="1" customHeight="1">
      <c r="A176" s="5" t="str">
        <f ca="1">Blad1!A176</f>
        <v/>
      </c>
      <c r="B176" s="5" t="str">
        <f ca="1">Blad1!B176</f>
        <v/>
      </c>
      <c r="C176" s="9" t="str">
        <f ca="1">IF(ISERROR(Blad1!C176),"",Blad1!C176)</f>
        <v xml:space="preserve"> </v>
      </c>
      <c r="D176" s="47"/>
      <c r="E176" s="113"/>
      <c r="F176" s="6" t="str">
        <f ca="1">Blad1!E176</f>
        <v/>
      </c>
      <c r="G176" s="6"/>
      <c r="H176" s="6"/>
      <c r="I176" s="6"/>
      <c r="J176" s="45"/>
      <c r="K176" s="79"/>
      <c r="L176" s="10"/>
      <c r="N176" s="69"/>
    </row>
    <row r="177" spans="1:14" ht="22.7" hidden="1" customHeight="1">
      <c r="A177" s="5" t="str">
        <f ca="1">Blad1!A177</f>
        <v/>
      </c>
      <c r="B177" s="5" t="str">
        <f ca="1">Blad1!B177</f>
        <v/>
      </c>
      <c r="C177" s="9" t="str">
        <f ca="1">IF(ISERROR(Blad1!C177),"",Blad1!C177)</f>
        <v xml:space="preserve"> </v>
      </c>
      <c r="D177" s="47"/>
      <c r="E177" s="113"/>
      <c r="F177" s="6" t="str">
        <f ca="1">Blad1!E177</f>
        <v/>
      </c>
      <c r="G177" s="6"/>
      <c r="H177" s="6"/>
      <c r="I177" s="6"/>
      <c r="J177" s="45"/>
      <c r="K177" s="79"/>
      <c r="L177" s="10"/>
      <c r="N177" s="69"/>
    </row>
    <row r="178" spans="1:14" ht="22.7" hidden="1" customHeight="1">
      <c r="A178" s="5" t="str">
        <f ca="1">Blad1!A178</f>
        <v/>
      </c>
      <c r="B178" s="5" t="str">
        <f ca="1">Blad1!B178</f>
        <v/>
      </c>
      <c r="C178" s="9" t="str">
        <f ca="1">IF(ISERROR(Blad1!C178),"",Blad1!C178)</f>
        <v xml:space="preserve"> </v>
      </c>
      <c r="D178" s="47"/>
      <c r="E178" s="113"/>
      <c r="F178" s="6" t="str">
        <f ca="1">Blad1!E178</f>
        <v/>
      </c>
      <c r="G178" s="6"/>
      <c r="H178" s="6"/>
      <c r="I178" s="6"/>
      <c r="J178" s="45"/>
      <c r="K178" s="79"/>
      <c r="L178" s="10"/>
      <c r="N178" s="69"/>
    </row>
    <row r="179" spans="1:14" ht="22.7" hidden="1" customHeight="1">
      <c r="A179" s="5" t="str">
        <f ca="1">Blad1!A179</f>
        <v/>
      </c>
      <c r="B179" s="5" t="str">
        <f ca="1">Blad1!B179</f>
        <v/>
      </c>
      <c r="C179" s="9" t="str">
        <f ca="1">IF(ISERROR(Blad1!C179),"",Blad1!C179)</f>
        <v xml:space="preserve"> </v>
      </c>
      <c r="D179" s="47"/>
      <c r="E179" s="113"/>
      <c r="F179" s="6" t="str">
        <f ca="1">Blad1!E179</f>
        <v/>
      </c>
      <c r="G179" s="6"/>
      <c r="H179" s="6"/>
      <c r="I179" s="6"/>
      <c r="J179" s="45"/>
      <c r="K179" s="79"/>
      <c r="L179" s="10"/>
      <c r="N179" s="69"/>
    </row>
    <row r="180" spans="1:14" ht="22.7" hidden="1" customHeight="1">
      <c r="A180" s="5" t="str">
        <f ca="1">Blad1!A180</f>
        <v/>
      </c>
      <c r="B180" s="5" t="str">
        <f ca="1">Blad1!B180</f>
        <v/>
      </c>
      <c r="C180" s="9" t="str">
        <f ca="1">IF(ISERROR(Blad1!C180),"",Blad1!C180)</f>
        <v xml:space="preserve"> </v>
      </c>
      <c r="D180" s="47"/>
      <c r="E180" s="113"/>
      <c r="F180" s="6" t="str">
        <f ca="1">Blad1!E180</f>
        <v/>
      </c>
      <c r="G180" s="6"/>
      <c r="H180" s="6"/>
      <c r="I180" s="6"/>
      <c r="J180" s="45"/>
      <c r="K180" s="79"/>
      <c r="L180" s="10"/>
      <c r="N180" s="69"/>
    </row>
    <row r="181" spans="1:14" ht="22.7" hidden="1" customHeight="1">
      <c r="A181" s="5" t="str">
        <f ca="1">Blad1!A181</f>
        <v/>
      </c>
      <c r="B181" s="5" t="str">
        <f ca="1">Blad1!B181</f>
        <v/>
      </c>
      <c r="C181" s="9" t="str">
        <f ca="1">IF(ISERROR(Blad1!C181),"",Blad1!C181)</f>
        <v xml:space="preserve"> </v>
      </c>
      <c r="D181" s="47"/>
      <c r="E181" s="113"/>
      <c r="F181" s="6" t="str">
        <f ca="1">Blad1!E181</f>
        <v/>
      </c>
      <c r="G181" s="6"/>
      <c r="H181" s="6"/>
      <c r="I181" s="6"/>
      <c r="J181" s="45"/>
      <c r="K181" s="79"/>
      <c r="L181" s="10"/>
      <c r="N181" s="69"/>
    </row>
    <row r="182" spans="1:14" ht="22.7" hidden="1" customHeight="1">
      <c r="A182" s="5" t="str">
        <f ca="1">Blad1!A182</f>
        <v/>
      </c>
      <c r="B182" s="5" t="str">
        <f ca="1">Blad1!B182</f>
        <v/>
      </c>
      <c r="C182" s="9" t="str">
        <f ca="1">IF(ISERROR(Blad1!C182),"",Blad1!C182)</f>
        <v xml:space="preserve"> </v>
      </c>
      <c r="D182" s="47"/>
      <c r="E182" s="113"/>
      <c r="F182" s="6" t="str">
        <f ca="1">Blad1!E182</f>
        <v/>
      </c>
      <c r="G182" s="6"/>
      <c r="H182" s="6"/>
      <c r="I182" s="6"/>
      <c r="J182" s="45"/>
      <c r="K182" s="79"/>
      <c r="L182" s="10"/>
      <c r="N182" s="69"/>
    </row>
    <row r="183" spans="1:14" ht="22.7" hidden="1" customHeight="1">
      <c r="A183" s="5" t="str">
        <f ca="1">Blad1!A183</f>
        <v/>
      </c>
      <c r="B183" s="5" t="str">
        <f ca="1">Blad1!B183</f>
        <v/>
      </c>
      <c r="C183" s="9" t="str">
        <f ca="1">IF(ISERROR(Blad1!C183),"",Blad1!C183)</f>
        <v xml:space="preserve"> </v>
      </c>
      <c r="D183" s="47"/>
      <c r="E183" s="113"/>
      <c r="F183" s="6" t="str">
        <f ca="1">Blad1!E183</f>
        <v/>
      </c>
      <c r="G183" s="6"/>
      <c r="H183" s="6"/>
      <c r="I183" s="6"/>
      <c r="J183" s="45"/>
      <c r="K183" s="79"/>
      <c r="L183" s="10"/>
      <c r="N183" s="69"/>
    </row>
    <row r="184" spans="1:14" ht="22.7" hidden="1" customHeight="1">
      <c r="A184" s="5" t="str">
        <f ca="1">Blad1!A184</f>
        <v/>
      </c>
      <c r="B184" s="5" t="str">
        <f ca="1">Blad1!B184</f>
        <v/>
      </c>
      <c r="C184" s="9" t="str">
        <f ca="1">IF(ISERROR(Blad1!C184),"",Blad1!C184)</f>
        <v xml:space="preserve"> </v>
      </c>
      <c r="D184" s="47"/>
      <c r="E184" s="113"/>
      <c r="F184" s="6" t="str">
        <f ca="1">Blad1!E184</f>
        <v/>
      </c>
      <c r="G184" s="6"/>
      <c r="H184" s="6"/>
      <c r="I184" s="6"/>
      <c r="J184" s="45"/>
      <c r="K184" s="79"/>
      <c r="L184" s="10"/>
      <c r="N184" s="69"/>
    </row>
    <row r="185" spans="1:14" ht="22.7" hidden="1" customHeight="1">
      <c r="A185" s="5" t="str">
        <f ca="1">Blad1!A185</f>
        <v/>
      </c>
      <c r="B185" s="5" t="str">
        <f ca="1">Blad1!B185</f>
        <v/>
      </c>
      <c r="C185" s="9" t="str">
        <f ca="1">IF(ISERROR(Blad1!C185),"",Blad1!C185)</f>
        <v xml:space="preserve"> </v>
      </c>
      <c r="D185" s="47"/>
      <c r="E185" s="113"/>
      <c r="F185" s="6" t="str">
        <f ca="1">Blad1!E185</f>
        <v/>
      </c>
      <c r="G185" s="6"/>
      <c r="H185" s="6"/>
      <c r="I185" s="6"/>
      <c r="J185" s="45"/>
      <c r="K185" s="79"/>
      <c r="L185" s="10"/>
      <c r="N185" s="69"/>
    </row>
    <row r="186" spans="1:14" ht="22.7" hidden="1" customHeight="1">
      <c r="A186" s="5" t="str">
        <f ca="1">Blad1!A186</f>
        <v/>
      </c>
      <c r="B186" s="5" t="str">
        <f ca="1">Blad1!B186</f>
        <v/>
      </c>
      <c r="C186" s="9" t="str">
        <f ca="1">IF(ISERROR(Blad1!C186),"",Blad1!C186)</f>
        <v xml:space="preserve"> </v>
      </c>
      <c r="D186" s="47"/>
      <c r="E186" s="113"/>
      <c r="F186" s="6" t="str">
        <f ca="1">Blad1!E186</f>
        <v/>
      </c>
      <c r="G186" s="6"/>
      <c r="H186" s="6"/>
      <c r="I186" s="6"/>
      <c r="J186" s="45"/>
      <c r="K186" s="79"/>
      <c r="L186" s="10"/>
      <c r="N186" s="69"/>
    </row>
    <row r="187" spans="1:14" ht="22.7" hidden="1" customHeight="1">
      <c r="A187" s="5" t="str">
        <f ca="1">Blad1!A187</f>
        <v/>
      </c>
      <c r="B187" s="5" t="str">
        <f ca="1">Blad1!B187</f>
        <v/>
      </c>
      <c r="C187" s="9" t="str">
        <f ca="1">IF(ISERROR(Blad1!C187),"",Blad1!C187)</f>
        <v xml:space="preserve"> </v>
      </c>
      <c r="D187" s="47"/>
      <c r="E187" s="113"/>
      <c r="F187" s="6" t="str">
        <f ca="1">Blad1!E187</f>
        <v/>
      </c>
      <c r="G187" s="6"/>
      <c r="H187" s="6"/>
      <c r="I187" s="6"/>
      <c r="J187" s="45"/>
      <c r="K187" s="79"/>
      <c r="L187" s="10"/>
      <c r="N187" s="69"/>
    </row>
    <row r="188" spans="1:14" ht="22.7" hidden="1" customHeight="1">
      <c r="A188" s="5" t="str">
        <f ca="1">Blad1!A188</f>
        <v/>
      </c>
      <c r="B188" s="5" t="str">
        <f ca="1">Blad1!B188</f>
        <v/>
      </c>
      <c r="C188" s="9" t="str">
        <f ca="1">IF(ISERROR(Blad1!C188),"",Blad1!C188)</f>
        <v xml:space="preserve"> </v>
      </c>
      <c r="D188" s="47"/>
      <c r="E188" s="113"/>
      <c r="F188" s="6" t="str">
        <f ca="1">Blad1!E188</f>
        <v/>
      </c>
      <c r="G188" s="6"/>
      <c r="H188" s="6"/>
      <c r="I188" s="6"/>
      <c r="J188" s="45"/>
      <c r="K188" s="79"/>
      <c r="L188" s="10"/>
      <c r="N188" s="69"/>
    </row>
    <row r="189" spans="1:14" ht="22.7" hidden="1" customHeight="1">
      <c r="A189" s="5" t="str">
        <f ca="1">Blad1!A189</f>
        <v/>
      </c>
      <c r="B189" s="5" t="str">
        <f ca="1">Blad1!B189</f>
        <v/>
      </c>
      <c r="C189" s="9" t="str">
        <f ca="1">IF(ISERROR(Blad1!C189),"",Blad1!C189)</f>
        <v xml:space="preserve"> </v>
      </c>
      <c r="D189" s="47"/>
      <c r="E189" s="113"/>
      <c r="F189" s="6" t="str">
        <f ca="1">Blad1!E189</f>
        <v/>
      </c>
      <c r="G189" s="6"/>
      <c r="H189" s="6"/>
      <c r="I189" s="6"/>
      <c r="J189" s="45"/>
      <c r="K189" s="79"/>
      <c r="L189" s="10"/>
      <c r="N189" s="69"/>
    </row>
    <row r="190" spans="1:14" ht="22.7" hidden="1" customHeight="1">
      <c r="A190" s="5" t="str">
        <f ca="1">Blad1!A190</f>
        <v/>
      </c>
      <c r="B190" s="5" t="str">
        <f ca="1">Blad1!B190</f>
        <v/>
      </c>
      <c r="C190" s="9" t="str">
        <f ca="1">IF(ISERROR(Blad1!C190),"",Blad1!C190)</f>
        <v xml:space="preserve"> </v>
      </c>
      <c r="D190" s="47"/>
      <c r="E190" s="113"/>
      <c r="F190" s="6" t="str">
        <f ca="1">Blad1!E190</f>
        <v/>
      </c>
      <c r="G190" s="6"/>
      <c r="H190" s="6"/>
      <c r="I190" s="6"/>
      <c r="J190" s="45"/>
      <c r="K190" s="79"/>
      <c r="L190" s="10"/>
      <c r="N190" s="69"/>
    </row>
    <row r="191" spans="1:14" ht="22.7" hidden="1" customHeight="1">
      <c r="A191" s="5" t="str">
        <f ca="1">Blad1!A191</f>
        <v/>
      </c>
      <c r="B191" s="5" t="str">
        <f ca="1">Blad1!B191</f>
        <v/>
      </c>
      <c r="C191" s="9" t="str">
        <f ca="1">IF(ISERROR(Blad1!C191),"",Blad1!C191)</f>
        <v xml:space="preserve"> </v>
      </c>
      <c r="D191" s="47"/>
      <c r="E191" s="113"/>
      <c r="F191" s="6" t="str">
        <f ca="1">Blad1!E191</f>
        <v/>
      </c>
      <c r="G191" s="6"/>
      <c r="H191" s="6"/>
      <c r="I191" s="6"/>
      <c r="J191" s="45"/>
      <c r="K191" s="79"/>
      <c r="L191" s="10"/>
      <c r="N191" s="69"/>
    </row>
    <row r="192" spans="1:14" ht="22.7" hidden="1" customHeight="1">
      <c r="A192" s="5" t="str">
        <f ca="1">Blad1!A192</f>
        <v/>
      </c>
      <c r="B192" s="5" t="str">
        <f ca="1">Blad1!B192</f>
        <v/>
      </c>
      <c r="C192" s="9" t="str">
        <f ca="1">IF(ISERROR(Blad1!C192),"",Blad1!C192)</f>
        <v xml:space="preserve"> </v>
      </c>
      <c r="D192" s="47"/>
      <c r="E192" s="113"/>
      <c r="F192" s="6" t="str">
        <f ca="1">Blad1!E192</f>
        <v/>
      </c>
      <c r="G192" s="6"/>
      <c r="H192" s="6"/>
      <c r="I192" s="6"/>
      <c r="J192" s="45"/>
      <c r="K192" s="79"/>
      <c r="L192" s="10"/>
      <c r="N192" s="69"/>
    </row>
    <row r="193" spans="1:14" ht="22.7" hidden="1" customHeight="1">
      <c r="A193" s="5" t="str">
        <f ca="1">Blad1!A193</f>
        <v/>
      </c>
      <c r="B193" s="5" t="str">
        <f ca="1">Blad1!B193</f>
        <v/>
      </c>
      <c r="C193" s="9" t="str">
        <f ca="1">IF(ISERROR(Blad1!C193),"",Blad1!C193)</f>
        <v xml:space="preserve"> </v>
      </c>
      <c r="D193" s="47"/>
      <c r="E193" s="113"/>
      <c r="F193" s="6" t="str">
        <f ca="1">Blad1!E193</f>
        <v/>
      </c>
      <c r="G193" s="6"/>
      <c r="H193" s="6"/>
      <c r="I193" s="6"/>
      <c r="J193" s="45"/>
      <c r="K193" s="79"/>
      <c r="L193" s="10"/>
      <c r="N193" s="69"/>
    </row>
    <row r="194" spans="1:14" ht="22.7" hidden="1" customHeight="1">
      <c r="A194" s="5" t="str">
        <f ca="1">Blad1!A194</f>
        <v/>
      </c>
      <c r="B194" s="5" t="str">
        <f ca="1">Blad1!B194</f>
        <v/>
      </c>
      <c r="C194" s="9" t="str">
        <f ca="1">IF(ISERROR(Blad1!C194),"",Blad1!C194)</f>
        <v xml:space="preserve"> </v>
      </c>
      <c r="D194" s="47"/>
      <c r="E194" s="113"/>
      <c r="F194" s="6" t="str">
        <f ca="1">Blad1!E194</f>
        <v/>
      </c>
      <c r="G194" s="6"/>
      <c r="H194" s="6"/>
      <c r="I194" s="6"/>
      <c r="J194" s="45"/>
      <c r="K194" s="79"/>
      <c r="L194" s="10"/>
      <c r="N194" s="69"/>
    </row>
    <row r="195" spans="1:14" ht="22.7" hidden="1" customHeight="1">
      <c r="A195" s="5" t="str">
        <f ca="1">Blad1!A195</f>
        <v/>
      </c>
      <c r="B195" s="5" t="str">
        <f ca="1">Blad1!B195</f>
        <v/>
      </c>
      <c r="C195" s="9" t="str">
        <f ca="1">IF(ISERROR(Blad1!C195),"",Blad1!C195)</f>
        <v xml:space="preserve"> </v>
      </c>
      <c r="D195" s="47"/>
      <c r="E195" s="113"/>
      <c r="F195" s="6" t="str">
        <f ca="1">Blad1!E195</f>
        <v/>
      </c>
      <c r="G195" s="6"/>
      <c r="H195" s="6"/>
      <c r="I195" s="6"/>
      <c r="J195" s="45"/>
      <c r="K195" s="79"/>
      <c r="L195" s="10"/>
      <c r="N195" s="69"/>
    </row>
    <row r="196" spans="1:14" ht="22.7" hidden="1" customHeight="1">
      <c r="A196" s="5" t="str">
        <f ca="1">Blad1!A196</f>
        <v/>
      </c>
      <c r="B196" s="5" t="str">
        <f ca="1">Blad1!B196</f>
        <v/>
      </c>
      <c r="C196" s="9" t="str">
        <f ca="1">IF(ISERROR(Blad1!C196),"",Blad1!C196)</f>
        <v xml:space="preserve"> </v>
      </c>
      <c r="D196" s="47"/>
      <c r="E196" s="113"/>
      <c r="F196" s="6" t="str">
        <f ca="1">Blad1!E196</f>
        <v/>
      </c>
      <c r="G196" s="6"/>
      <c r="H196" s="6"/>
      <c r="I196" s="6"/>
      <c r="J196" s="45"/>
      <c r="K196" s="79"/>
      <c r="L196" s="10"/>
      <c r="N196" s="69"/>
    </row>
    <row r="197" spans="1:14" ht="22.7" hidden="1" customHeight="1">
      <c r="A197" s="5" t="str">
        <f ca="1">Blad1!A197</f>
        <v/>
      </c>
      <c r="B197" s="5" t="str">
        <f ca="1">Blad1!B197</f>
        <v/>
      </c>
      <c r="C197" s="9" t="str">
        <f ca="1">IF(ISERROR(Blad1!C197),"",Blad1!C197)</f>
        <v xml:space="preserve"> </v>
      </c>
      <c r="D197" s="47"/>
      <c r="E197" s="113"/>
      <c r="F197" s="6" t="str">
        <f ca="1">Blad1!E197</f>
        <v/>
      </c>
      <c r="G197" s="6"/>
      <c r="H197" s="6"/>
      <c r="I197" s="6"/>
      <c r="J197" s="45"/>
      <c r="K197" s="79"/>
      <c r="L197" s="10"/>
      <c r="N197" s="69"/>
    </row>
    <row r="198" spans="1:14" ht="22.7" hidden="1" customHeight="1">
      <c r="A198" s="5" t="str">
        <f ca="1">Blad1!A198</f>
        <v/>
      </c>
      <c r="B198" s="5" t="str">
        <f ca="1">Blad1!B198</f>
        <v/>
      </c>
      <c r="C198" s="9" t="str">
        <f ca="1">IF(ISERROR(Blad1!C198),"",Blad1!C198)</f>
        <v xml:space="preserve"> </v>
      </c>
      <c r="D198" s="47"/>
      <c r="E198" s="113"/>
      <c r="F198" s="6" t="str">
        <f ca="1">Blad1!E198</f>
        <v/>
      </c>
      <c r="G198" s="6"/>
      <c r="H198" s="6"/>
      <c r="I198" s="6"/>
      <c r="J198" s="45"/>
      <c r="K198" s="79"/>
      <c r="L198" s="10"/>
      <c r="N198" s="69"/>
    </row>
    <row r="199" spans="1:14" ht="22.7" hidden="1" customHeight="1">
      <c r="A199" s="5" t="str">
        <f ca="1">Blad1!A199</f>
        <v/>
      </c>
      <c r="B199" s="5" t="str">
        <f ca="1">Blad1!B199</f>
        <v/>
      </c>
      <c r="C199" s="9" t="str">
        <f ca="1">IF(ISERROR(Blad1!C199),"",Blad1!C199)</f>
        <v xml:space="preserve"> </v>
      </c>
      <c r="D199" s="47"/>
      <c r="E199" s="113"/>
      <c r="F199" s="6" t="str">
        <f ca="1">Blad1!E199</f>
        <v/>
      </c>
      <c r="G199" s="6"/>
      <c r="H199" s="6"/>
      <c r="I199" s="6"/>
      <c r="J199" s="45"/>
      <c r="K199" s="79"/>
      <c r="L199" s="10"/>
      <c r="N199" s="69"/>
    </row>
    <row r="200" spans="1:14" ht="22.7" hidden="1" customHeight="1">
      <c r="A200" s="5" t="str">
        <f ca="1">Blad1!A200</f>
        <v/>
      </c>
      <c r="B200" s="5" t="str">
        <f ca="1">Blad1!B200</f>
        <v/>
      </c>
      <c r="C200" s="9" t="str">
        <f ca="1">IF(ISERROR(Blad1!C200),"",Blad1!C200)</f>
        <v xml:space="preserve"> </v>
      </c>
      <c r="D200" s="47"/>
      <c r="E200" s="113"/>
      <c r="F200" s="6" t="str">
        <f ca="1">Blad1!E200</f>
        <v/>
      </c>
      <c r="G200" s="6"/>
      <c r="H200" s="6"/>
      <c r="I200" s="6"/>
      <c r="J200" s="45"/>
      <c r="K200" s="79"/>
      <c r="L200" s="10"/>
      <c r="N200" s="69"/>
    </row>
    <row r="201" spans="1:14" ht="22.7" customHeight="1">
      <c r="A201" s="5">
        <f ca="1">Blad1!A201</f>
        <v>0.54528935185185179</v>
      </c>
      <c r="B201" s="5">
        <f ca="1">Blad1!B201</f>
        <v>0.54528935185185179</v>
      </c>
      <c r="C201" s="9">
        <f ca="1">IF(ISERROR(Blad1!C201),"",Blad1!C201)</f>
        <v>113</v>
      </c>
      <c r="D201" s="47" t="s">
        <v>33</v>
      </c>
      <c r="E201" s="113">
        <v>3.1</v>
      </c>
      <c r="F201" s="6" t="str">
        <f ca="1">Blad1!E201</f>
        <v/>
      </c>
      <c r="G201" s="6"/>
      <c r="H201" s="6"/>
      <c r="I201" s="6"/>
      <c r="J201" s="45" t="s">
        <v>183</v>
      </c>
      <c r="K201" s="79"/>
      <c r="L201" s="10">
        <v>1</v>
      </c>
      <c r="N201" s="69"/>
    </row>
    <row r="202" spans="1:14" ht="22.7" customHeight="1">
      <c r="A202" s="5" t="str">
        <f ca="1">Blad1!A202</f>
        <v/>
      </c>
      <c r="B202" s="5" t="str">
        <f ca="1">Blad1!B202</f>
        <v/>
      </c>
      <c r="C202" s="9">
        <f ca="1">IF(ISERROR(Blad1!C202),"",Blad1!C202)</f>
        <v>112.8</v>
      </c>
      <c r="D202" s="47"/>
      <c r="E202" s="113">
        <v>3.3</v>
      </c>
      <c r="F202" s="6" t="str">
        <f ca="1">Blad1!E202</f>
        <v/>
      </c>
      <c r="G202" s="6"/>
      <c r="H202" s="6"/>
      <c r="I202" s="6"/>
      <c r="J202" s="45" t="s">
        <v>183</v>
      </c>
      <c r="K202" s="79"/>
      <c r="L202" s="10">
        <f t="shared" ref="L202:L266" si="0">IF(J202&lt;&gt;"",L201+1,"")</f>
        <v>2</v>
      </c>
      <c r="N202" s="69"/>
    </row>
    <row r="203" spans="1:14" ht="22.7" customHeight="1">
      <c r="A203" s="5" t="str">
        <f ca="1">Blad1!A203</f>
        <v/>
      </c>
      <c r="B203" s="5" t="str">
        <f ca="1">Blad1!B203</f>
        <v/>
      </c>
      <c r="C203" s="9">
        <f ca="1">IF(ISERROR(Blad1!C203),"",Blad1!C203)</f>
        <v>112.6</v>
      </c>
      <c r="D203" s="47"/>
      <c r="E203" s="113">
        <v>3.5</v>
      </c>
      <c r="F203" s="6" t="str">
        <f ca="1">Blad1!E203</f>
        <v/>
      </c>
      <c r="G203" s="6"/>
      <c r="H203" s="6"/>
      <c r="I203" s="6"/>
      <c r="J203" s="45" t="s">
        <v>198</v>
      </c>
      <c r="K203" s="79"/>
      <c r="L203" s="10">
        <f t="shared" si="0"/>
        <v>3</v>
      </c>
      <c r="N203" s="69"/>
    </row>
    <row r="204" spans="1:14" ht="22.7" customHeight="1">
      <c r="A204" s="5" t="str">
        <f ca="1">Blad1!A204</f>
        <v/>
      </c>
      <c r="B204" s="5" t="str">
        <f ca="1">Blad1!B204</f>
        <v/>
      </c>
      <c r="C204" s="9">
        <f ca="1">IF(ISERROR(Blad1!C204),"",Blad1!C204)</f>
        <v>112.39999999999999</v>
      </c>
      <c r="D204" s="47"/>
      <c r="E204" s="113">
        <v>3.7</v>
      </c>
      <c r="F204" s="6" t="str">
        <f ca="1">Blad1!E204</f>
        <v/>
      </c>
      <c r="G204" s="6"/>
      <c r="H204" s="6"/>
      <c r="I204" s="6"/>
      <c r="J204" s="45" t="s">
        <v>183</v>
      </c>
      <c r="K204" s="79"/>
      <c r="L204" s="10">
        <f t="shared" si="0"/>
        <v>4</v>
      </c>
      <c r="N204" s="69"/>
    </row>
    <row r="205" spans="1:14" ht="22.7" customHeight="1">
      <c r="A205" s="5" t="str">
        <f ca="1">Blad1!A205</f>
        <v/>
      </c>
      <c r="B205" s="5" t="str">
        <f ca="1">Blad1!B205</f>
        <v/>
      </c>
      <c r="C205" s="9">
        <f ca="1">IF(ISERROR(Blad1!C205),"",Blad1!C205)</f>
        <v>112.3</v>
      </c>
      <c r="D205" s="47"/>
      <c r="E205" s="113">
        <v>3.8</v>
      </c>
      <c r="F205" s="6" t="str">
        <f ca="1">Blad1!E205</f>
        <v/>
      </c>
      <c r="G205" s="6"/>
      <c r="H205" s="6"/>
      <c r="I205" s="6"/>
      <c r="J205" s="45" t="s">
        <v>198</v>
      </c>
      <c r="K205" s="79"/>
      <c r="L205" s="10">
        <f t="shared" si="0"/>
        <v>5</v>
      </c>
      <c r="N205" s="69"/>
    </row>
    <row r="206" spans="1:14" ht="22.7" customHeight="1">
      <c r="A206" s="5" t="str">
        <f ca="1">Blad1!A206</f>
        <v/>
      </c>
      <c r="B206" s="5" t="str">
        <f ca="1">Blad1!B206</f>
        <v/>
      </c>
      <c r="C206" s="9">
        <f ca="1">IF(ISERROR(Blad1!C206),"",Blad1!C206)</f>
        <v>112.1</v>
      </c>
      <c r="D206" s="47"/>
      <c r="E206" s="113">
        <v>4</v>
      </c>
      <c r="F206" s="6" t="str">
        <f ca="1">Blad1!E206</f>
        <v/>
      </c>
      <c r="G206" s="6"/>
      <c r="H206" s="6"/>
      <c r="I206" s="6"/>
      <c r="J206" s="45" t="s">
        <v>186</v>
      </c>
      <c r="K206" s="79"/>
      <c r="L206" s="10">
        <f t="shared" si="0"/>
        <v>6</v>
      </c>
      <c r="N206" s="69"/>
    </row>
    <row r="207" spans="1:14" ht="22.7" customHeight="1">
      <c r="A207" s="5" t="str">
        <f ca="1">Blad1!A207</f>
        <v/>
      </c>
      <c r="B207" s="5" t="str">
        <f ca="1">Blad1!B207</f>
        <v/>
      </c>
      <c r="C207" s="9">
        <f ca="1">IF(ISERROR(Blad1!C207),"",Blad1!C207)</f>
        <v>111.89999999999999</v>
      </c>
      <c r="D207" s="47"/>
      <c r="E207" s="113">
        <v>4.2</v>
      </c>
      <c r="F207" s="6" t="str">
        <f ca="1">Blad1!E207</f>
        <v/>
      </c>
      <c r="G207" s="6"/>
      <c r="H207" s="6"/>
      <c r="I207" s="6"/>
      <c r="J207" s="45" t="s">
        <v>183</v>
      </c>
      <c r="K207" s="79"/>
      <c r="L207" s="10">
        <f t="shared" si="0"/>
        <v>7</v>
      </c>
      <c r="N207" s="69"/>
    </row>
    <row r="208" spans="1:14" ht="22.7" customHeight="1">
      <c r="A208" s="5" t="str">
        <f ca="1">Blad1!A208</f>
        <v/>
      </c>
      <c r="B208" s="5" t="str">
        <f ca="1">Blad1!B208</f>
        <v/>
      </c>
      <c r="C208" s="9">
        <f ca="1">IF(ISERROR(Blad1!C208),"",Blad1!C208)</f>
        <v>111.8</v>
      </c>
      <c r="D208" s="47"/>
      <c r="E208" s="113">
        <v>4.3</v>
      </c>
      <c r="F208" s="6" t="str">
        <f ca="1">Blad1!E208</f>
        <v/>
      </c>
      <c r="G208" s="6"/>
      <c r="H208" s="6"/>
      <c r="I208" s="6"/>
      <c r="J208" s="45" t="s">
        <v>183</v>
      </c>
      <c r="K208" s="79"/>
      <c r="L208" s="10">
        <f t="shared" si="0"/>
        <v>8</v>
      </c>
      <c r="N208" s="69"/>
    </row>
    <row r="209" spans="1:14" ht="22.7" customHeight="1">
      <c r="A209" s="5" t="str">
        <f ca="1">Blad1!A209</f>
        <v/>
      </c>
      <c r="B209" s="5" t="str">
        <f ca="1">Blad1!B209</f>
        <v/>
      </c>
      <c r="C209" s="9">
        <f ca="1">IF(ISERROR(Blad1!C209),"",Blad1!C209)</f>
        <v>111.39999999999999</v>
      </c>
      <c r="D209" s="47"/>
      <c r="E209" s="113">
        <v>4.7</v>
      </c>
      <c r="F209" s="6" t="str">
        <f ca="1">Blad1!E209</f>
        <v/>
      </c>
      <c r="G209" s="6"/>
      <c r="H209" s="6"/>
      <c r="I209" s="6"/>
      <c r="J209" s="45" t="s">
        <v>183</v>
      </c>
      <c r="K209" s="79"/>
      <c r="L209" s="10">
        <f t="shared" si="0"/>
        <v>9</v>
      </c>
      <c r="N209" s="69"/>
    </row>
    <row r="210" spans="1:14" ht="22.7" customHeight="1">
      <c r="A210" s="5" t="str">
        <f ca="1">Blad1!A210</f>
        <v/>
      </c>
      <c r="B210" s="5" t="str">
        <f ca="1">Blad1!B210</f>
        <v/>
      </c>
      <c r="C210" s="9">
        <f ca="1">IF(ISERROR(Blad1!C210),"",Blad1!C210)</f>
        <v>111</v>
      </c>
      <c r="D210" s="47"/>
      <c r="E210" s="113">
        <v>5.0999999999999996</v>
      </c>
      <c r="F210" s="6" t="str">
        <f ca="1">Blad1!E210</f>
        <v/>
      </c>
      <c r="G210" s="6"/>
      <c r="H210" s="6"/>
      <c r="I210" s="6"/>
      <c r="J210" s="45" t="s">
        <v>183</v>
      </c>
      <c r="K210" s="79"/>
      <c r="L210" s="10">
        <f t="shared" si="0"/>
        <v>10</v>
      </c>
      <c r="N210" s="69"/>
    </row>
    <row r="211" spans="1:14" ht="22.7" customHeight="1">
      <c r="A211" s="5">
        <f ca="1">Blad1!A211</f>
        <v>0.54733796296296289</v>
      </c>
      <c r="B211" s="5">
        <f ca="1">Blad1!B211</f>
        <v>0.54747685185185191</v>
      </c>
      <c r="C211" s="9">
        <f ca="1">IF(ISERROR(Blad1!C211),"",Blad1!C211)</f>
        <v>110.89999999999999</v>
      </c>
      <c r="D211" s="47" t="s">
        <v>207</v>
      </c>
      <c r="E211" s="113">
        <v>5.2</v>
      </c>
      <c r="F211" s="6">
        <f ca="1">Blad1!E211</f>
        <v>5.2</v>
      </c>
      <c r="G211" s="6"/>
      <c r="H211" s="6"/>
      <c r="I211" s="6"/>
      <c r="J211" s="45" t="s">
        <v>199</v>
      </c>
      <c r="K211" s="79"/>
      <c r="L211" s="10">
        <f t="shared" si="0"/>
        <v>11</v>
      </c>
      <c r="N211" s="69"/>
    </row>
    <row r="212" spans="1:14" ht="22.7" customHeight="1">
      <c r="A212" s="5" t="str">
        <f ca="1">Blad1!A212</f>
        <v/>
      </c>
      <c r="B212" s="5" t="str">
        <f ca="1">Blad1!B212</f>
        <v/>
      </c>
      <c r="C212" s="9">
        <f ca="1">IF(ISERROR(Blad1!C212),"",Blad1!C212)</f>
        <v>110.19999999999999</v>
      </c>
      <c r="D212" s="47"/>
      <c r="E212" s="113">
        <v>5.9</v>
      </c>
      <c r="F212" s="6" t="str">
        <f ca="1">Blad1!E212</f>
        <v/>
      </c>
      <c r="G212" s="6"/>
      <c r="H212" s="6"/>
      <c r="I212" s="6"/>
      <c r="J212" s="45" t="s">
        <v>183</v>
      </c>
      <c r="K212" s="79"/>
      <c r="L212" s="10">
        <f t="shared" si="0"/>
        <v>12</v>
      </c>
      <c r="N212" s="69"/>
    </row>
    <row r="213" spans="1:14" ht="22.7" customHeight="1">
      <c r="A213" s="5" t="str">
        <f ca="1">Blad1!A213</f>
        <v/>
      </c>
      <c r="B213" s="5" t="str">
        <f ca="1">Blad1!B213</f>
        <v/>
      </c>
      <c r="C213" s="9">
        <f ca="1">IF(ISERROR(Blad1!C213),"",Blad1!C213)</f>
        <v>109.6</v>
      </c>
      <c r="D213" s="47"/>
      <c r="E213" s="113">
        <v>6.5</v>
      </c>
      <c r="F213" s="6" t="str">
        <f ca="1">Blad1!E213</f>
        <v/>
      </c>
      <c r="G213" s="6"/>
      <c r="H213" s="6"/>
      <c r="I213" s="6"/>
      <c r="J213" s="45" t="s">
        <v>183</v>
      </c>
      <c r="K213" s="79"/>
      <c r="L213" s="10">
        <f t="shared" si="0"/>
        <v>13</v>
      </c>
      <c r="N213" s="69"/>
    </row>
    <row r="214" spans="1:14" ht="22.7" customHeight="1">
      <c r="A214" s="5" t="str">
        <f ca="1">Blad1!A214</f>
        <v/>
      </c>
      <c r="B214" s="5" t="str">
        <f ca="1">Blad1!B214</f>
        <v/>
      </c>
      <c r="C214" s="9">
        <f ca="1">IF(ISERROR(Blad1!C214),"",Blad1!C214)</f>
        <v>109.3</v>
      </c>
      <c r="D214" s="47"/>
      <c r="E214" s="113">
        <v>6.8</v>
      </c>
      <c r="F214" s="6" t="str">
        <f ca="1">Blad1!E214</f>
        <v/>
      </c>
      <c r="G214" s="6"/>
      <c r="H214" s="6"/>
      <c r="I214" s="6"/>
      <c r="J214" s="128" t="s">
        <v>200</v>
      </c>
      <c r="K214" s="79"/>
      <c r="L214" s="10">
        <f t="shared" si="0"/>
        <v>14</v>
      </c>
      <c r="N214" s="69"/>
    </row>
    <row r="215" spans="1:14" ht="22.7" customHeight="1">
      <c r="A215" s="5" t="str">
        <f ca="1">Blad1!A215</f>
        <v/>
      </c>
      <c r="B215" s="5" t="str">
        <f ca="1">Blad1!B215</f>
        <v/>
      </c>
      <c r="C215" s="9">
        <f ca="1">IF(ISERROR(Blad1!C215),"",Blad1!C215)</f>
        <v>109.19999999999999</v>
      </c>
      <c r="D215" s="47"/>
      <c r="E215" s="113">
        <v>6.9</v>
      </c>
      <c r="F215" s="6">
        <f ca="1">Blad1!E215</f>
        <v>1.7000000000000002</v>
      </c>
      <c r="G215" s="6"/>
      <c r="H215" s="6"/>
      <c r="I215" s="6"/>
      <c r="J215" s="131" t="s">
        <v>201</v>
      </c>
      <c r="K215" s="79"/>
      <c r="L215" s="10">
        <f t="shared" si="0"/>
        <v>15</v>
      </c>
      <c r="N215" s="69"/>
    </row>
    <row r="216" spans="1:14" ht="22.7" customHeight="1">
      <c r="A216" s="5" t="str">
        <f ca="1">Blad1!A216</f>
        <v/>
      </c>
      <c r="B216" s="5" t="str">
        <f ca="1">Blad1!B216</f>
        <v/>
      </c>
      <c r="C216" s="9">
        <f ca="1">IF(ISERROR(Blad1!C216),"",Blad1!C216)</f>
        <v>107.6</v>
      </c>
      <c r="D216" s="47"/>
      <c r="E216" s="113">
        <v>8.5</v>
      </c>
      <c r="F216" s="6">
        <f ca="1">Blad1!E216</f>
        <v>1.5999999999999996</v>
      </c>
      <c r="G216" s="6"/>
      <c r="H216" s="6"/>
      <c r="I216" s="6"/>
      <c r="J216" s="128" t="s">
        <v>202</v>
      </c>
      <c r="K216" s="79"/>
      <c r="L216" s="10">
        <f t="shared" si="0"/>
        <v>16</v>
      </c>
      <c r="N216" s="69"/>
    </row>
    <row r="217" spans="1:14" ht="22.7" customHeight="1">
      <c r="A217" s="5">
        <f ca="1">Blad1!A217</f>
        <v>0.55157407407407399</v>
      </c>
      <c r="B217" s="5">
        <f ca="1">Blad1!B217</f>
        <v>0.55195601851851872</v>
      </c>
      <c r="C217" s="9">
        <f ca="1">IF(ISERROR(Blad1!C217),"",Blad1!C217)</f>
        <v>106.6</v>
      </c>
      <c r="D217" s="47" t="s">
        <v>208</v>
      </c>
      <c r="E217" s="113">
        <v>9.5</v>
      </c>
      <c r="F217" s="6">
        <f ca="1">Blad1!E217</f>
        <v>1</v>
      </c>
      <c r="G217" s="6"/>
      <c r="H217" s="6"/>
      <c r="I217" s="6"/>
      <c r="J217" s="128" t="s">
        <v>205</v>
      </c>
      <c r="K217" s="79"/>
      <c r="L217" s="10">
        <f t="shared" si="0"/>
        <v>17</v>
      </c>
      <c r="N217" s="69"/>
    </row>
    <row r="218" spans="1:14" ht="22.7" customHeight="1">
      <c r="A218" s="5" t="str">
        <f ca="1">Blad1!A218</f>
        <v/>
      </c>
      <c r="B218" s="5" t="str">
        <f ca="1">Blad1!B218</f>
        <v/>
      </c>
      <c r="C218" s="9">
        <f ca="1">IF(ISERROR(Blad1!C218),"",Blad1!C218)</f>
        <v>106.5</v>
      </c>
      <c r="D218" s="47"/>
      <c r="E218" s="113">
        <v>9.6</v>
      </c>
      <c r="F218" s="6">
        <f ca="1">Blad1!E218</f>
        <v>9.9999999999999645E-2</v>
      </c>
      <c r="G218" s="6"/>
      <c r="H218" s="6"/>
      <c r="I218" s="6"/>
      <c r="J218" s="128" t="s">
        <v>204</v>
      </c>
      <c r="K218" s="79"/>
      <c r="L218" s="10">
        <f t="shared" si="0"/>
        <v>18</v>
      </c>
      <c r="N218" s="69"/>
    </row>
    <row r="219" spans="1:14" ht="22.7" customHeight="1">
      <c r="A219" s="5">
        <f ca="1">Blad1!A219</f>
        <v>0.55334490740740738</v>
      </c>
      <c r="B219" s="5">
        <f ca="1">Blad1!B219</f>
        <v>0.55383101851851879</v>
      </c>
      <c r="C219" s="9">
        <f ca="1">IF(ISERROR(Blad1!C219),"",Blad1!C219)</f>
        <v>104.8</v>
      </c>
      <c r="D219" s="47" t="s">
        <v>207</v>
      </c>
      <c r="E219" s="113">
        <v>11.3</v>
      </c>
      <c r="F219" s="6" t="str">
        <f ca="1">Blad1!E219</f>
        <v/>
      </c>
      <c r="G219" s="6"/>
      <c r="H219" s="6"/>
      <c r="I219" s="6"/>
      <c r="J219" s="45" t="s">
        <v>206</v>
      </c>
      <c r="K219" s="79"/>
      <c r="L219" s="10">
        <f t="shared" si="0"/>
        <v>19</v>
      </c>
      <c r="N219" s="69"/>
    </row>
    <row r="220" spans="1:14" ht="22.7" customHeight="1">
      <c r="A220" s="5" t="str">
        <f ca="1">Blad1!A220</f>
        <v/>
      </c>
      <c r="B220" s="5" t="str">
        <f ca="1">Blad1!B220</f>
        <v/>
      </c>
      <c r="C220" s="9">
        <f ca="1">IF(ISERROR(Blad1!C220),"",Blad1!C220)</f>
        <v>104</v>
      </c>
      <c r="D220" s="47"/>
      <c r="E220" s="113">
        <v>12.1</v>
      </c>
      <c r="F220" s="6">
        <f ca="1">Blad1!E220</f>
        <v>2.5</v>
      </c>
      <c r="G220" s="6"/>
      <c r="H220" s="6"/>
      <c r="I220" s="6"/>
      <c r="J220" s="128" t="s">
        <v>209</v>
      </c>
      <c r="K220" s="79"/>
      <c r="L220" s="10">
        <f t="shared" si="0"/>
        <v>20</v>
      </c>
      <c r="N220" s="69"/>
    </row>
    <row r="221" spans="1:14" ht="22.7" customHeight="1">
      <c r="A221" s="5" t="str">
        <f ca="1">Blad1!A221</f>
        <v/>
      </c>
      <c r="B221" s="5" t="str">
        <f ca="1">Blad1!B221</f>
        <v/>
      </c>
      <c r="C221" s="9">
        <f ca="1">IF(ISERROR(Blad1!C221),"",Blad1!C221)</f>
        <v>103.8</v>
      </c>
      <c r="D221" s="47"/>
      <c r="E221" s="113">
        <v>12.3</v>
      </c>
      <c r="F221" s="6" t="str">
        <f ca="1">Blad1!E221</f>
        <v/>
      </c>
      <c r="G221" s="6"/>
      <c r="H221" s="6"/>
      <c r="I221" s="6"/>
      <c r="J221" s="45" t="s">
        <v>183</v>
      </c>
      <c r="K221" s="79"/>
      <c r="L221" s="10">
        <f t="shared" si="0"/>
        <v>21</v>
      </c>
      <c r="N221" s="69"/>
    </row>
    <row r="222" spans="1:14" ht="22.7" customHeight="1">
      <c r="A222" s="5" t="str">
        <f ca="1">Blad1!A222</f>
        <v/>
      </c>
      <c r="B222" s="5" t="str">
        <f ca="1">Blad1!B222</f>
        <v/>
      </c>
      <c r="C222" s="9">
        <f ca="1">IF(ISERROR(Blad1!C222),"",Blad1!C222)</f>
        <v>103.6</v>
      </c>
      <c r="D222" s="47"/>
      <c r="E222" s="113">
        <v>12.5</v>
      </c>
      <c r="F222" s="6">
        <f ca="1">Blad1!E222</f>
        <v>0.40000000000000036</v>
      </c>
      <c r="G222" s="6"/>
      <c r="H222" s="6"/>
      <c r="I222" s="6"/>
      <c r="J222" s="128" t="s">
        <v>210</v>
      </c>
      <c r="K222" s="79"/>
      <c r="L222" s="10">
        <f t="shared" si="0"/>
        <v>22</v>
      </c>
      <c r="N222" s="69"/>
    </row>
    <row r="223" spans="1:14" ht="22.7" customHeight="1">
      <c r="A223" s="5" t="str">
        <f ca="1">Blad1!A223</f>
        <v/>
      </c>
      <c r="B223" s="5" t="str">
        <f ca="1">Blad1!B223</f>
        <v/>
      </c>
      <c r="C223" s="9">
        <f ca="1">IF(ISERROR(Blad1!C223),"",Blad1!C223)</f>
        <v>101.3</v>
      </c>
      <c r="D223" s="47"/>
      <c r="E223" s="113">
        <v>14.8</v>
      </c>
      <c r="F223" s="6" t="str">
        <f ca="1">Blad1!E223</f>
        <v/>
      </c>
      <c r="G223" s="6"/>
      <c r="H223" s="6"/>
      <c r="I223" s="6"/>
      <c r="J223" s="45" t="s">
        <v>211</v>
      </c>
      <c r="K223" s="79"/>
      <c r="L223" s="10">
        <f t="shared" si="0"/>
        <v>23</v>
      </c>
      <c r="N223" s="69"/>
    </row>
    <row r="224" spans="1:14" ht="22.7" customHeight="1">
      <c r="A224" s="5">
        <f ca="1">Blad1!A224</f>
        <v>0.55700231481481466</v>
      </c>
      <c r="B224" s="5">
        <f ca="1">Blad1!B224</f>
        <v>0.55768518518518562</v>
      </c>
      <c r="C224" s="9">
        <f ca="1">IF(ISERROR(Blad1!C224),"",Blad1!C224)</f>
        <v>101.1</v>
      </c>
      <c r="D224" s="47" t="s">
        <v>213</v>
      </c>
      <c r="E224" s="113">
        <v>15</v>
      </c>
      <c r="F224" s="6" t="str">
        <f ca="1">Blad1!E224</f>
        <v/>
      </c>
      <c r="G224" s="6"/>
      <c r="H224" s="6"/>
      <c r="I224" s="6"/>
      <c r="J224" s="45" t="s">
        <v>212</v>
      </c>
      <c r="K224" s="79"/>
      <c r="L224" s="10">
        <f t="shared" si="0"/>
        <v>24</v>
      </c>
      <c r="N224" s="69"/>
    </row>
    <row r="225" spans="1:14" ht="22.7" customHeight="1">
      <c r="A225" s="5" t="str">
        <f ca="1">Blad1!A225</f>
        <v/>
      </c>
      <c r="B225" s="5" t="str">
        <f ca="1">Blad1!B225</f>
        <v/>
      </c>
      <c r="C225" s="9">
        <f ca="1">IF(ISERROR(Blad1!C225),"",Blad1!C225)</f>
        <v>100.89999999999999</v>
      </c>
      <c r="D225" s="47"/>
      <c r="E225" s="113">
        <v>15.2</v>
      </c>
      <c r="F225" s="6">
        <f ca="1">Blad1!E225</f>
        <v>2.6999999999999993</v>
      </c>
      <c r="G225" s="6"/>
      <c r="H225" s="6"/>
      <c r="I225" s="6"/>
      <c r="J225" s="133" t="s">
        <v>214</v>
      </c>
      <c r="K225" s="133"/>
      <c r="L225" s="10">
        <f t="shared" si="0"/>
        <v>25</v>
      </c>
      <c r="N225" s="69"/>
    </row>
    <row r="226" spans="1:14" ht="22.7" customHeight="1">
      <c r="A226" s="5" t="str">
        <f ca="1">Blad1!A226</f>
        <v/>
      </c>
      <c r="B226" s="5" t="str">
        <f ca="1">Blad1!B226</f>
        <v/>
      </c>
      <c r="C226" s="9">
        <f ca="1">IF(ISERROR(Blad1!C226),"",Blad1!C226)</f>
        <v>100.39999999999999</v>
      </c>
      <c r="D226" s="47"/>
      <c r="E226" s="113">
        <v>15.7</v>
      </c>
      <c r="F226" s="6">
        <f ca="1">Blad1!E226</f>
        <v>0.5</v>
      </c>
      <c r="G226" s="6"/>
      <c r="H226" s="6"/>
      <c r="I226" s="6"/>
      <c r="J226" s="128" t="s">
        <v>215</v>
      </c>
      <c r="K226" s="79"/>
      <c r="L226" s="10">
        <f t="shared" si="0"/>
        <v>26</v>
      </c>
      <c r="N226" s="69"/>
    </row>
    <row r="227" spans="1:14" ht="22.7" customHeight="1">
      <c r="A227" s="5" t="str">
        <f ca="1">Blad1!A227</f>
        <v/>
      </c>
      <c r="B227" s="5" t="str">
        <f ca="1">Blad1!B227</f>
        <v/>
      </c>
      <c r="C227" s="9">
        <f ca="1">IF(ISERROR(Blad1!C227),"",Blad1!C227)</f>
        <v>100.1</v>
      </c>
      <c r="D227" s="47"/>
      <c r="E227" s="113">
        <v>16</v>
      </c>
      <c r="F227" s="6" t="str">
        <f ca="1">Blad1!E227</f>
        <v/>
      </c>
      <c r="G227" s="6"/>
      <c r="H227" s="6"/>
      <c r="I227" s="6"/>
      <c r="J227" s="45" t="s">
        <v>217</v>
      </c>
      <c r="K227" s="79"/>
      <c r="L227" s="10">
        <f t="shared" si="0"/>
        <v>27</v>
      </c>
      <c r="N227" s="69"/>
    </row>
    <row r="228" spans="1:14" ht="22.7" customHeight="1">
      <c r="A228" s="5">
        <f ca="1">Blad1!A228</f>
        <v>0.55965277777777755</v>
      </c>
      <c r="B228" s="5">
        <f ca="1">Blad1!B228</f>
        <v>0.56049768518518572</v>
      </c>
      <c r="C228" s="9">
        <f ca="1">IF(ISERROR(Blad1!C228),"",Blad1!C228)</f>
        <v>98.399999999999991</v>
      </c>
      <c r="D228" s="47" t="s">
        <v>180</v>
      </c>
      <c r="E228" s="113">
        <v>17.7</v>
      </c>
      <c r="F228" s="6">
        <f ca="1">Blad1!E228</f>
        <v>2</v>
      </c>
      <c r="G228" s="6"/>
      <c r="H228" s="6"/>
      <c r="I228" s="6"/>
      <c r="J228" s="128" t="s">
        <v>216</v>
      </c>
      <c r="K228" s="79"/>
      <c r="L228" s="10">
        <f t="shared" si="0"/>
        <v>28</v>
      </c>
      <c r="N228" s="69"/>
    </row>
    <row r="229" spans="1:14" ht="22.7" customHeight="1">
      <c r="A229" s="5">
        <f ca="1">Blad1!A229</f>
        <v>0.56202546296296274</v>
      </c>
      <c r="B229" s="5">
        <f ca="1">Blad1!B229</f>
        <v>0.56299768518518567</v>
      </c>
      <c r="C229" s="9">
        <f ca="1">IF(ISERROR(Blad1!C229),"",Blad1!C229)</f>
        <v>96</v>
      </c>
      <c r="D229" s="47" t="s">
        <v>220</v>
      </c>
      <c r="E229" s="113">
        <v>20.100000000000001</v>
      </c>
      <c r="F229" s="6">
        <f ca="1">Blad1!E229</f>
        <v>2.4000000000000021</v>
      </c>
      <c r="G229" s="6"/>
      <c r="H229" s="6"/>
      <c r="I229" s="6"/>
      <c r="J229" s="128" t="s">
        <v>218</v>
      </c>
      <c r="K229" s="79"/>
      <c r="L229" s="10">
        <f t="shared" si="0"/>
        <v>29</v>
      </c>
      <c r="N229" s="69"/>
    </row>
    <row r="230" spans="1:14" ht="22.7" customHeight="1">
      <c r="A230" s="5" t="str">
        <f ca="1">Blad1!A230</f>
        <v/>
      </c>
      <c r="B230" s="5" t="str">
        <f ca="1">Blad1!B230</f>
        <v/>
      </c>
      <c r="C230" s="9">
        <f ca="1">IF(ISERROR(Blad1!C230),"",Blad1!C230)</f>
        <v>95.399999999999991</v>
      </c>
      <c r="D230" s="47"/>
      <c r="E230" s="113">
        <v>20.7</v>
      </c>
      <c r="F230" s="6">
        <f ca="1">Blad1!E230</f>
        <v>0.59999999999999787</v>
      </c>
      <c r="G230" s="6"/>
      <c r="H230" s="6"/>
      <c r="I230" s="6"/>
      <c r="J230" s="128" t="s">
        <v>219</v>
      </c>
      <c r="K230" s="79"/>
      <c r="L230" s="10">
        <f t="shared" si="0"/>
        <v>30</v>
      </c>
      <c r="N230" s="69"/>
    </row>
    <row r="231" spans="1:14" ht="22.7" customHeight="1">
      <c r="A231" s="5">
        <f ca="1">Blad1!A231</f>
        <v>0.56370370370370348</v>
      </c>
      <c r="B231" s="5">
        <f ca="1">Blad1!B231</f>
        <v>0.56476851851851895</v>
      </c>
      <c r="C231" s="9">
        <f ca="1">IF(ISERROR(Blad1!C231),"",Blad1!C231)</f>
        <v>94.3</v>
      </c>
      <c r="D231" s="47" t="s">
        <v>180</v>
      </c>
      <c r="E231" s="113">
        <v>21.8</v>
      </c>
      <c r="F231" s="6">
        <f ca="1">Blad1!E231</f>
        <v>1.1000000000000014</v>
      </c>
      <c r="G231" s="6"/>
      <c r="H231" s="6"/>
      <c r="I231" s="6"/>
      <c r="J231" s="128" t="s">
        <v>224</v>
      </c>
      <c r="K231" s="79"/>
      <c r="L231" s="10">
        <f t="shared" si="0"/>
        <v>31</v>
      </c>
      <c r="N231" s="69"/>
    </row>
    <row r="232" spans="1:14" ht="22.7" customHeight="1">
      <c r="A232" s="5">
        <f ca="1">Blad1!A232</f>
        <v>0.56637731481481457</v>
      </c>
      <c r="B232" s="5">
        <f ca="1">Blad1!B232</f>
        <v>0.56758101851851894</v>
      </c>
      <c r="C232" s="9">
        <f ca="1">IF(ISERROR(Blad1!C232),"",Blad1!C232)</f>
        <v>91.6</v>
      </c>
      <c r="D232" s="47" t="s">
        <v>179</v>
      </c>
      <c r="E232" s="113">
        <v>24.5</v>
      </c>
      <c r="F232" s="6">
        <f ca="1">Blad1!E232</f>
        <v>2.6999999999999993</v>
      </c>
      <c r="G232" s="6"/>
      <c r="H232" s="6"/>
      <c r="I232" s="6"/>
      <c r="J232" s="128" t="s">
        <v>188</v>
      </c>
      <c r="K232" s="79"/>
      <c r="L232" s="10">
        <f t="shared" si="0"/>
        <v>32</v>
      </c>
      <c r="N232" s="69"/>
    </row>
    <row r="233" spans="1:14" ht="22.7" customHeight="1">
      <c r="A233" s="5" t="str">
        <f ca="1">Blad1!A233</f>
        <v/>
      </c>
      <c r="B233" s="5" t="str">
        <f ca="1">Blad1!B233</f>
        <v/>
      </c>
      <c r="C233" s="9">
        <f ca="1">IF(ISERROR(Blad1!C233),"",Blad1!C233)</f>
        <v>90.699999999999989</v>
      </c>
      <c r="D233" s="47"/>
      <c r="E233" s="113">
        <v>25.4</v>
      </c>
      <c r="F233" s="6">
        <f ca="1">Blad1!E233</f>
        <v>0.89999999999999858</v>
      </c>
      <c r="G233" s="6"/>
      <c r="H233" s="6"/>
      <c r="I233" s="6"/>
      <c r="J233" s="132" t="s">
        <v>221</v>
      </c>
      <c r="K233" s="79"/>
      <c r="L233" s="10">
        <f t="shared" si="0"/>
        <v>33</v>
      </c>
      <c r="N233" s="69"/>
    </row>
    <row r="234" spans="1:14" ht="22.7" customHeight="1">
      <c r="A234" s="5" t="str">
        <f ca="1">Blad1!A234</f>
        <v/>
      </c>
      <c r="B234" s="5" t="str">
        <f ca="1">Blad1!B234</f>
        <v/>
      </c>
      <c r="C234" s="9">
        <f ca="1">IF(ISERROR(Blad1!C234),"",Blad1!C234)</f>
        <v>90.5</v>
      </c>
      <c r="D234" s="47"/>
      <c r="E234" s="113">
        <v>25.6</v>
      </c>
      <c r="F234" s="6" t="str">
        <f ca="1">Blad1!E234</f>
        <v/>
      </c>
      <c r="G234" s="6"/>
      <c r="H234" s="6"/>
      <c r="I234" s="6"/>
      <c r="J234" s="45" t="s">
        <v>181</v>
      </c>
      <c r="K234" s="79"/>
      <c r="L234" s="10">
        <f t="shared" si="0"/>
        <v>34</v>
      </c>
      <c r="N234" s="69"/>
    </row>
    <row r="235" spans="1:14" ht="22.7" customHeight="1">
      <c r="A235" s="5" t="str">
        <f ca="1">Blad1!A235</f>
        <v/>
      </c>
      <c r="B235" s="5" t="str">
        <f ca="1">Blad1!B235</f>
        <v/>
      </c>
      <c r="C235" s="9">
        <f ca="1">IF(ISERROR(Blad1!C235),"",Blad1!C235)</f>
        <v>89.699999999999989</v>
      </c>
      <c r="D235" s="47"/>
      <c r="E235" s="113">
        <v>26.4</v>
      </c>
      <c r="F235" s="6" t="str">
        <f ca="1">Blad1!E235</f>
        <v/>
      </c>
      <c r="G235" s="6"/>
      <c r="H235" s="6"/>
      <c r="I235" s="6"/>
      <c r="J235" s="45" t="s">
        <v>222</v>
      </c>
      <c r="K235" s="79"/>
      <c r="L235" s="10">
        <f t="shared" si="0"/>
        <v>35</v>
      </c>
      <c r="N235" s="69"/>
    </row>
    <row r="236" spans="1:14" ht="22.7" customHeight="1">
      <c r="A236" s="5" t="str">
        <f ca="1">Blad1!A236</f>
        <v/>
      </c>
      <c r="B236" s="5" t="str">
        <f ca="1">Blad1!B236</f>
        <v/>
      </c>
      <c r="C236" s="9">
        <f ca="1">IF(ISERROR(Blad1!C236),"",Blad1!C236)</f>
        <v>89.699999999999989</v>
      </c>
      <c r="D236" s="47"/>
      <c r="E236" s="113">
        <v>26.4</v>
      </c>
      <c r="F236" s="6" t="str">
        <f ca="1">Blad1!E236</f>
        <v/>
      </c>
      <c r="G236" s="6"/>
      <c r="H236" s="6"/>
      <c r="I236" s="6"/>
      <c r="J236" s="45" t="s">
        <v>223</v>
      </c>
      <c r="K236" s="79"/>
      <c r="L236" s="10">
        <f t="shared" si="0"/>
        <v>36</v>
      </c>
      <c r="N236" s="69"/>
    </row>
    <row r="237" spans="1:14" ht="22.7" customHeight="1">
      <c r="A237" s="5" t="str">
        <f ca="1">Blad1!A237</f>
        <v/>
      </c>
      <c r="B237" s="5" t="str">
        <f ca="1">Blad1!B237</f>
        <v/>
      </c>
      <c r="C237" s="9">
        <f ca="1">IF(ISERROR(Blad1!C237),"",Blad1!C237)</f>
        <v>89.6</v>
      </c>
      <c r="D237" s="47"/>
      <c r="E237" s="113">
        <v>26.5</v>
      </c>
      <c r="F237" s="6" t="str">
        <f ca="1">Blad1!E237</f>
        <v/>
      </c>
      <c r="G237" s="6"/>
      <c r="H237" s="6"/>
      <c r="I237" s="6"/>
      <c r="J237" s="45" t="s">
        <v>181</v>
      </c>
      <c r="K237" s="79"/>
      <c r="L237" s="10">
        <f t="shared" si="0"/>
        <v>37</v>
      </c>
      <c r="N237" s="69"/>
    </row>
    <row r="238" spans="1:14" ht="22.7" customHeight="1">
      <c r="A238" s="5" t="str">
        <f ca="1">Blad1!A238</f>
        <v/>
      </c>
      <c r="B238" s="5" t="str">
        <f ca="1">Blad1!B238</f>
        <v/>
      </c>
      <c r="C238" s="9">
        <f ca="1">IF(ISERROR(Blad1!C238),"",Blad1!C238)</f>
        <v>89.399999999999991</v>
      </c>
      <c r="D238" s="47"/>
      <c r="E238" s="113">
        <v>26.7</v>
      </c>
      <c r="F238" s="6" t="str">
        <f ca="1">Blad1!E238</f>
        <v/>
      </c>
      <c r="G238" s="6"/>
      <c r="H238" s="6"/>
      <c r="I238" s="6"/>
      <c r="J238" s="45" t="s">
        <v>181</v>
      </c>
      <c r="K238" s="79"/>
      <c r="L238" s="10">
        <f t="shared" si="0"/>
        <v>38</v>
      </c>
      <c r="N238" s="69"/>
    </row>
    <row r="239" spans="1:14" ht="22.7" customHeight="1">
      <c r="A239" s="5" t="str">
        <f ca="1">Blad1!A239</f>
        <v/>
      </c>
      <c r="B239" s="5" t="str">
        <f ca="1">Blad1!B239</f>
        <v/>
      </c>
      <c r="C239" s="9">
        <f ca="1">IF(ISERROR(Blad1!C239),"",Blad1!C239)</f>
        <v>89.1</v>
      </c>
      <c r="D239" s="47"/>
      <c r="E239" s="113">
        <v>27</v>
      </c>
      <c r="F239" s="6" t="str">
        <f ca="1">Blad1!E239</f>
        <v/>
      </c>
      <c r="G239" s="6"/>
      <c r="H239" s="6"/>
      <c r="I239" s="6"/>
      <c r="J239" s="45" t="s">
        <v>181</v>
      </c>
      <c r="K239" s="79"/>
      <c r="L239" s="10">
        <f t="shared" si="0"/>
        <v>39</v>
      </c>
      <c r="N239" s="69"/>
    </row>
    <row r="240" spans="1:14" ht="22.7" customHeight="1">
      <c r="A240" s="5" t="str">
        <f ca="1">Blad1!A240</f>
        <v/>
      </c>
      <c r="B240" s="5" t="str">
        <f ca="1">Blad1!B240</f>
        <v/>
      </c>
      <c r="C240" s="9">
        <f ca="1">IF(ISERROR(Blad1!C240),"",Blad1!C240)</f>
        <v>88.8</v>
      </c>
      <c r="D240" s="47"/>
      <c r="E240" s="113">
        <v>27.3</v>
      </c>
      <c r="F240" s="6" t="str">
        <f ca="1">Blad1!E240</f>
        <v/>
      </c>
      <c r="G240" s="6"/>
      <c r="H240" s="6"/>
      <c r="I240" s="6"/>
      <c r="J240" s="45" t="s">
        <v>181</v>
      </c>
      <c r="K240" s="79"/>
      <c r="L240" s="10">
        <f t="shared" si="0"/>
        <v>40</v>
      </c>
      <c r="N240" s="69"/>
    </row>
    <row r="241" spans="1:14" ht="22.7" customHeight="1">
      <c r="A241" s="5" t="str">
        <f ca="1">Blad1!A241</f>
        <v/>
      </c>
      <c r="B241" s="5" t="str">
        <f ca="1">Blad1!B241</f>
        <v/>
      </c>
      <c r="C241" s="9">
        <f ca="1">IF(ISERROR(Blad1!C241),"",Blad1!C241)</f>
        <v>88.6</v>
      </c>
      <c r="D241" s="47"/>
      <c r="E241" s="113">
        <v>27.5</v>
      </c>
      <c r="F241" s="6">
        <f ca="1">Blad1!E241</f>
        <v>2.1000000000000014</v>
      </c>
      <c r="G241" s="6"/>
      <c r="H241" s="6"/>
      <c r="I241" s="6"/>
      <c r="J241" s="45" t="s">
        <v>229</v>
      </c>
      <c r="K241" s="79"/>
      <c r="L241" s="10">
        <f t="shared" si="0"/>
        <v>41</v>
      </c>
      <c r="N241" s="69"/>
    </row>
    <row r="242" spans="1:14" ht="22.7" customHeight="1">
      <c r="A242" s="5" t="str">
        <f ca="1">Blad1!A241</f>
        <v/>
      </c>
      <c r="B242" s="5" t="str">
        <f ca="1">Blad1!B241</f>
        <v/>
      </c>
      <c r="C242" s="9">
        <f ca="1">IF(ISERROR(Blad1!C241),"",Blad1!C241)</f>
        <v>88.6</v>
      </c>
      <c r="D242" s="47"/>
      <c r="E242" s="113">
        <v>27.9</v>
      </c>
      <c r="F242" s="6">
        <f ca="1">Blad1!E241</f>
        <v>2.1000000000000014</v>
      </c>
      <c r="G242" s="6"/>
      <c r="H242" s="6"/>
      <c r="I242" s="6"/>
      <c r="J242" s="45" t="s">
        <v>225</v>
      </c>
      <c r="K242" s="79"/>
      <c r="L242" s="10">
        <f>IF(J242&lt;&gt;"",L240+1,"")</f>
        <v>41</v>
      </c>
      <c r="N242" s="69"/>
    </row>
    <row r="243" spans="1:14" ht="22.7" customHeight="1">
      <c r="A243" s="5" t="str">
        <f ca="1">Blad1!A242</f>
        <v/>
      </c>
      <c r="B243" s="5" t="str">
        <f ca="1">Blad1!B242</f>
        <v/>
      </c>
      <c r="C243" s="9">
        <f ca="1">IF(ISERROR(Blad1!C242),"",Blad1!C242)</f>
        <v>88.199999999999989</v>
      </c>
      <c r="D243" s="47"/>
      <c r="E243" s="113">
        <v>28.1</v>
      </c>
      <c r="F243" s="6">
        <f ca="1">Blad1!E242</f>
        <v>0.39999999999999858</v>
      </c>
      <c r="G243" s="6"/>
      <c r="H243" s="6"/>
      <c r="I243" s="6"/>
      <c r="J243" s="45" t="s">
        <v>226</v>
      </c>
      <c r="K243" s="79"/>
      <c r="L243" s="10">
        <f>IF(J243&lt;&gt;"",L241+1,"")</f>
        <v>42</v>
      </c>
      <c r="N243" s="69"/>
    </row>
    <row r="244" spans="1:14" ht="22.7" customHeight="1">
      <c r="A244" s="5" t="str">
        <f ca="1">Blad1!A243</f>
        <v/>
      </c>
      <c r="B244" s="5" t="str">
        <f ca="1">Blad1!B243</f>
        <v/>
      </c>
      <c r="C244" s="9">
        <f ca="1">IF(ISERROR(Blad1!C243),"",Blad1!C243)</f>
        <v>88</v>
      </c>
      <c r="D244" s="47"/>
      <c r="E244" s="113">
        <v>28.5</v>
      </c>
      <c r="F244" s="6" t="str">
        <f ca="1">Blad1!E243</f>
        <v/>
      </c>
      <c r="G244" s="6"/>
      <c r="H244" s="6"/>
      <c r="I244" s="6"/>
      <c r="J244" s="45" t="s">
        <v>183</v>
      </c>
      <c r="K244" s="79"/>
      <c r="L244" s="10">
        <f t="shared" si="0"/>
        <v>43</v>
      </c>
      <c r="N244" s="69"/>
    </row>
    <row r="245" spans="1:14" ht="22.7" customHeight="1">
      <c r="A245" s="5" t="str">
        <f ca="1">Blad1!A244</f>
        <v/>
      </c>
      <c r="B245" s="5" t="str">
        <f ca="1">Blad1!B244</f>
        <v/>
      </c>
      <c r="C245" s="9">
        <f ca="1">IF(ISERROR(Blad1!C244),"",Blad1!C244)</f>
        <v>87.6</v>
      </c>
      <c r="D245" s="47"/>
      <c r="E245" s="113">
        <v>28.6</v>
      </c>
      <c r="F245" s="6" t="str">
        <f ca="1">Blad1!E244</f>
        <v/>
      </c>
      <c r="G245" s="6"/>
      <c r="H245" s="6"/>
      <c r="I245" s="6"/>
      <c r="J245" s="45" t="s">
        <v>183</v>
      </c>
      <c r="K245" s="79"/>
      <c r="L245" s="10">
        <f t="shared" si="0"/>
        <v>44</v>
      </c>
      <c r="N245" s="69"/>
    </row>
    <row r="246" spans="1:14" ht="22.7" customHeight="1">
      <c r="A246" s="5" t="str">
        <f ca="1">Blad1!A245</f>
        <v/>
      </c>
      <c r="B246" s="5">
        <f ca="1">Blad1!B246</f>
        <v>0.57195601851851918</v>
      </c>
      <c r="C246" s="9">
        <f ca="1">IF(ISERROR(Blad1!C246),"",Blad1!C246)</f>
        <v>87.399999999999991</v>
      </c>
      <c r="D246" s="47" t="s">
        <v>179</v>
      </c>
      <c r="E246" s="113">
        <v>28.7</v>
      </c>
      <c r="F246" s="6" t="str">
        <f ca="1">Blad1!E246</f>
        <v/>
      </c>
      <c r="G246" s="6"/>
      <c r="H246" s="6"/>
      <c r="I246" s="6"/>
      <c r="J246" s="129" t="s">
        <v>189</v>
      </c>
      <c r="K246" s="79"/>
      <c r="L246" s="10">
        <f t="shared" si="0"/>
        <v>45</v>
      </c>
      <c r="N246" s="69"/>
    </row>
    <row r="247" spans="1:14" ht="22.7" customHeight="1">
      <c r="A247" s="5">
        <f ca="1">Blad1!A246</f>
        <v>0.57048611111111092</v>
      </c>
      <c r="B247" s="5" t="str">
        <f ca="1">Blad1!B247</f>
        <v/>
      </c>
      <c r="C247" s="9">
        <f ca="1">IF(ISERROR(Blad1!C247),"",Blad1!C247)</f>
        <v>87.3</v>
      </c>
      <c r="D247" s="47"/>
      <c r="E247" s="113">
        <v>28.8</v>
      </c>
      <c r="F247" s="6">
        <f ca="1">Blad1!E247</f>
        <v>0.90000000000000213</v>
      </c>
      <c r="G247" s="6"/>
      <c r="H247" s="6"/>
      <c r="I247" s="6"/>
      <c r="J247" s="135" t="s">
        <v>190</v>
      </c>
      <c r="K247" s="79"/>
      <c r="L247" s="10">
        <f t="shared" si="0"/>
        <v>46</v>
      </c>
      <c r="N247" s="69"/>
    </row>
    <row r="248" spans="1:14" ht="22.7" customHeight="1">
      <c r="A248" s="5" t="str">
        <f ca="1">Blad1!A247</f>
        <v/>
      </c>
      <c r="B248" s="5" t="str">
        <f ca="1">Blad1!B248</f>
        <v/>
      </c>
      <c r="C248" s="9">
        <f ca="1">IF(ISERROR(Blad1!C248),"",Blad1!C248)</f>
        <v>87.199999999999989</v>
      </c>
      <c r="D248" s="47"/>
      <c r="E248" s="113">
        <v>28.9</v>
      </c>
      <c r="F248" s="6" t="str">
        <f ca="1">Blad1!E248</f>
        <v/>
      </c>
      <c r="G248" s="6"/>
      <c r="H248" s="6"/>
      <c r="I248" s="6"/>
      <c r="J248" s="134" t="s">
        <v>191</v>
      </c>
      <c r="K248" s="79"/>
      <c r="L248" s="10">
        <f t="shared" si="0"/>
        <v>47</v>
      </c>
      <c r="N248" s="69"/>
    </row>
    <row r="249" spans="1:14" ht="22.7" customHeight="1">
      <c r="A249" s="5" t="str">
        <f ca="1">Blad1!A248</f>
        <v/>
      </c>
      <c r="B249" s="5" t="str">
        <f ca="1">Blad1!B249</f>
        <v/>
      </c>
      <c r="C249" s="9">
        <f ca="1">IF(ISERROR(Blad1!C249),"",Blad1!C249)</f>
        <v>86.899999999999991</v>
      </c>
      <c r="D249" s="47"/>
      <c r="E249" s="113">
        <v>29.2</v>
      </c>
      <c r="F249" s="6" t="str">
        <f ca="1">Blad1!E249</f>
        <v/>
      </c>
      <c r="G249" s="6"/>
      <c r="H249" s="6"/>
      <c r="I249" s="6"/>
      <c r="J249" s="45" t="s">
        <v>185</v>
      </c>
      <c r="K249" s="79"/>
      <c r="L249" s="10">
        <f t="shared" si="0"/>
        <v>48</v>
      </c>
      <c r="N249" s="69"/>
    </row>
    <row r="250" spans="1:14" ht="22.7" customHeight="1">
      <c r="A250" s="5" t="str">
        <f ca="1">Blad1!A249</f>
        <v/>
      </c>
      <c r="B250" s="5">
        <f ca="1">Blad1!B250</f>
        <v>0.57258101851851928</v>
      </c>
      <c r="C250" s="9">
        <f ca="1">IF(ISERROR(Blad1!C250),"",Blad1!C250)</f>
        <v>86.8</v>
      </c>
      <c r="D250" s="47" t="s">
        <v>180</v>
      </c>
      <c r="E250" s="113">
        <v>29.3</v>
      </c>
      <c r="F250" s="6">
        <f ca="1">Blad1!E250</f>
        <v>0.5</v>
      </c>
      <c r="G250" s="6"/>
      <c r="H250" s="6"/>
      <c r="I250" s="6"/>
      <c r="J250" s="128" t="s">
        <v>184</v>
      </c>
      <c r="K250" s="79"/>
      <c r="L250" s="10">
        <f t="shared" si="0"/>
        <v>49</v>
      </c>
      <c r="N250" s="69"/>
    </row>
    <row r="251" spans="1:14" ht="22.7" customHeight="1">
      <c r="A251" s="5">
        <f ca="1">Blad1!A250</f>
        <v>0.57105324074074071</v>
      </c>
      <c r="B251" s="5" t="str">
        <f ca="1">Blad1!B251</f>
        <v/>
      </c>
      <c r="C251" s="9">
        <f ca="1">IF(ISERROR(Blad1!C251),"",Blad1!C251)</f>
        <v>86.699999999999989</v>
      </c>
      <c r="D251" s="47"/>
      <c r="E251" s="113">
        <v>29.4</v>
      </c>
      <c r="F251" s="6" t="str">
        <f ca="1">Blad1!E251</f>
        <v/>
      </c>
      <c r="G251" s="6"/>
      <c r="H251" s="6"/>
      <c r="I251" s="6"/>
      <c r="J251" s="45" t="s">
        <v>183</v>
      </c>
      <c r="K251" s="79"/>
      <c r="L251" s="10">
        <f t="shared" si="0"/>
        <v>50</v>
      </c>
      <c r="N251" s="69"/>
    </row>
    <row r="252" spans="1:14" ht="22.7" customHeight="1">
      <c r="A252" s="5" t="str">
        <f ca="1">Blad1!A251</f>
        <v/>
      </c>
      <c r="B252" s="5" t="str">
        <f ca="1">Blad1!B252</f>
        <v/>
      </c>
      <c r="C252" s="9">
        <f ca="1">IF(ISERROR(Blad1!C252),"",Blad1!C252)</f>
        <v>86.399999999999991</v>
      </c>
      <c r="D252" s="47"/>
      <c r="E252" s="113">
        <v>29.7</v>
      </c>
      <c r="F252" s="6">
        <f ca="1">Blad1!E252</f>
        <v>0.39999999999999858</v>
      </c>
      <c r="G252" s="6"/>
      <c r="H252" s="6"/>
      <c r="I252" s="6"/>
      <c r="J252" s="131" t="s">
        <v>203</v>
      </c>
      <c r="K252" s="79"/>
      <c r="L252" s="10">
        <f t="shared" si="0"/>
        <v>51</v>
      </c>
      <c r="N252" s="69"/>
    </row>
    <row r="253" spans="1:14" ht="22.7" customHeight="1">
      <c r="A253" s="5" t="str">
        <f ca="1">Blad1!A252</f>
        <v/>
      </c>
      <c r="B253" s="5" t="str">
        <f ca="1">Blad1!B253</f>
        <v/>
      </c>
      <c r="C253" s="9">
        <f ca="1">IF(ISERROR(Blad1!C253),"",Blad1!C253)</f>
        <v>86</v>
      </c>
      <c r="D253" s="47"/>
      <c r="E253" s="113">
        <v>30.1</v>
      </c>
      <c r="F253" s="6" t="str">
        <f ca="1">Blad1!E253</f>
        <v/>
      </c>
      <c r="G253" s="6"/>
      <c r="H253" s="6"/>
      <c r="I253" s="6"/>
      <c r="J253" s="45" t="s">
        <v>181</v>
      </c>
      <c r="K253" s="79"/>
      <c r="L253" s="10">
        <f t="shared" si="0"/>
        <v>52</v>
      </c>
      <c r="N253" s="69"/>
    </row>
    <row r="254" spans="1:14" ht="22.7" customHeight="1">
      <c r="A254" s="5" t="str">
        <f ca="1">Blad1!A253</f>
        <v/>
      </c>
      <c r="B254" s="5" t="str">
        <f ca="1">Blad1!B254</f>
        <v/>
      </c>
      <c r="C254" s="9">
        <f ca="1">IF(ISERROR(Blad1!C254),"",Blad1!C254)</f>
        <v>85.6</v>
      </c>
      <c r="D254" s="47"/>
      <c r="E254" s="113">
        <v>30.5</v>
      </c>
      <c r="F254" s="6" t="str">
        <f ca="1">Blad1!E254</f>
        <v/>
      </c>
      <c r="G254" s="6"/>
      <c r="H254" s="6"/>
      <c r="I254" s="6"/>
      <c r="J254" s="45" t="s">
        <v>227</v>
      </c>
      <c r="K254" s="79"/>
      <c r="L254" s="10">
        <f t="shared" si="0"/>
        <v>53</v>
      </c>
      <c r="N254" s="69"/>
    </row>
    <row r="255" spans="1:14" ht="22.7" customHeight="1">
      <c r="A255" s="5" t="str">
        <f ca="1">Blad1!A254</f>
        <v/>
      </c>
      <c r="B255" s="5">
        <f ca="1">Blad1!B255</f>
        <v>0.57435185185185256</v>
      </c>
      <c r="C255" s="9">
        <f ca="1">IF(ISERROR(Blad1!C255),"",Blad1!C255)</f>
        <v>85.1</v>
      </c>
      <c r="D255" s="47" t="s">
        <v>213</v>
      </c>
      <c r="E255" s="113">
        <v>31</v>
      </c>
      <c r="F255" s="6">
        <f ca="1">Blad1!E255</f>
        <v>1.3000000000000007</v>
      </c>
      <c r="G255" s="6"/>
      <c r="H255" s="6"/>
      <c r="I255" s="6"/>
      <c r="J255" s="128" t="s">
        <v>197</v>
      </c>
      <c r="K255" s="79"/>
      <c r="L255" s="10">
        <f t="shared" si="0"/>
        <v>54</v>
      </c>
      <c r="N255" s="69"/>
    </row>
    <row r="256" spans="1:14" ht="22.7" customHeight="1">
      <c r="A256" s="5">
        <f ca="1">Blad1!A255</f>
        <v>0.57270833333333337</v>
      </c>
      <c r="B256" s="5" t="str">
        <f ca="1">Blad1!B256</f>
        <v/>
      </c>
      <c r="C256" s="9">
        <f ca="1">IF(ISERROR(Blad1!C256),"",Blad1!C256)</f>
        <v>84.3</v>
      </c>
      <c r="D256" s="47"/>
      <c r="E256" s="113">
        <v>31.8</v>
      </c>
      <c r="F256" s="6" t="str">
        <f ca="1">Blad1!E256</f>
        <v/>
      </c>
      <c r="G256" s="6"/>
      <c r="H256" s="6"/>
      <c r="I256" s="6"/>
      <c r="J256" s="45" t="s">
        <v>183</v>
      </c>
      <c r="K256" s="79"/>
      <c r="L256" s="10">
        <f t="shared" si="0"/>
        <v>55</v>
      </c>
      <c r="N256" s="69"/>
    </row>
    <row r="257" spans="1:14" ht="22.7" customHeight="1">
      <c r="A257" s="5" t="str">
        <f ca="1">Blad1!A256</f>
        <v/>
      </c>
      <c r="B257" s="5" t="str">
        <f ca="1">Blad1!B257</f>
        <v/>
      </c>
      <c r="C257" s="9">
        <f ca="1">IF(ISERROR(Blad1!C257),"",Blad1!C257)</f>
        <v>84.1</v>
      </c>
      <c r="D257" s="47"/>
      <c r="E257" s="113">
        <v>32</v>
      </c>
      <c r="F257" s="6" t="str">
        <f ca="1">Blad1!E257</f>
        <v/>
      </c>
      <c r="G257" s="6"/>
      <c r="H257" s="6"/>
      <c r="I257" s="6"/>
      <c r="J257" s="45" t="s">
        <v>183</v>
      </c>
      <c r="K257" s="79"/>
      <c r="L257" s="10">
        <f t="shared" si="0"/>
        <v>56</v>
      </c>
      <c r="N257" s="69"/>
    </row>
    <row r="258" spans="1:14" ht="22.7" customHeight="1">
      <c r="A258" s="5" t="str">
        <f ca="1">Blad1!A257</f>
        <v/>
      </c>
      <c r="B258" s="5" t="str">
        <f ca="1">Blad1!B258</f>
        <v/>
      </c>
      <c r="C258" s="9">
        <f ca="1">IF(ISERROR(Blad1!C258),"",Blad1!C258)</f>
        <v>83.899999999999991</v>
      </c>
      <c r="D258" s="47"/>
      <c r="E258" s="113">
        <v>32.200000000000003</v>
      </c>
      <c r="F258" s="6" t="str">
        <f ca="1">Blad1!E258</f>
        <v/>
      </c>
      <c r="G258" s="6"/>
      <c r="H258" s="6"/>
      <c r="I258" s="6"/>
      <c r="J258" s="45" t="s">
        <v>198</v>
      </c>
      <c r="K258" s="79"/>
      <c r="L258" s="10">
        <f t="shared" si="0"/>
        <v>57</v>
      </c>
      <c r="N258" s="69"/>
    </row>
    <row r="259" spans="1:14" ht="22.7" customHeight="1">
      <c r="A259" s="5" t="str">
        <f ca="1">Blad1!A258</f>
        <v/>
      </c>
      <c r="B259" s="5" t="str">
        <f ca="1">Blad1!B259</f>
        <v/>
      </c>
      <c r="C259" s="9">
        <f ca="1">IF(ISERROR(Blad1!C259),"",Blad1!C259)</f>
        <v>83.699999999999989</v>
      </c>
      <c r="D259" s="47"/>
      <c r="E259" s="113">
        <v>32.4</v>
      </c>
      <c r="F259" s="6" t="str">
        <f ca="1">Blad1!E259</f>
        <v/>
      </c>
      <c r="G259" s="6"/>
      <c r="H259" s="6"/>
      <c r="I259" s="6"/>
      <c r="J259" s="45" t="s">
        <v>183</v>
      </c>
      <c r="K259" s="79"/>
      <c r="L259" s="10">
        <f t="shared" si="0"/>
        <v>58</v>
      </c>
      <c r="N259" s="69"/>
    </row>
    <row r="260" spans="1:14" ht="22.7" customHeight="1">
      <c r="A260" s="5" t="str">
        <f ca="1">Blad1!A259</f>
        <v/>
      </c>
      <c r="B260" s="5" t="str">
        <f ca="1">Blad1!B260</f>
        <v/>
      </c>
      <c r="C260" s="9">
        <f ca="1">IF(ISERROR(Blad1!C260),"",Blad1!C260)</f>
        <v>83.6</v>
      </c>
      <c r="D260" s="47"/>
      <c r="E260" s="113">
        <v>32.5</v>
      </c>
      <c r="F260" s="6" t="str">
        <f ca="1">Blad1!E260</f>
        <v/>
      </c>
      <c r="G260" s="6"/>
      <c r="H260" s="6"/>
      <c r="I260" s="6"/>
      <c r="J260" s="45" t="s">
        <v>198</v>
      </c>
      <c r="K260" s="79"/>
      <c r="L260" s="10">
        <f t="shared" si="0"/>
        <v>59</v>
      </c>
      <c r="N260" s="69"/>
    </row>
    <row r="261" spans="1:14" ht="22.7" customHeight="1">
      <c r="A261" s="5" t="str">
        <f ca="1">Blad1!A260</f>
        <v/>
      </c>
      <c r="B261" s="5" t="str">
        <f ca="1">Blad1!B261</f>
        <v/>
      </c>
      <c r="C261" s="9">
        <f ca="1">IF(ISERROR(Blad1!C261),"",Blad1!C261)</f>
        <v>83.399999999999991</v>
      </c>
      <c r="D261" s="47"/>
      <c r="E261" s="113">
        <v>32.700000000000003</v>
      </c>
      <c r="F261" s="6" t="str">
        <f ca="1">Blad1!E261</f>
        <v/>
      </c>
      <c r="G261" s="6"/>
      <c r="H261" s="6"/>
      <c r="I261" s="6"/>
      <c r="J261" s="45" t="s">
        <v>186</v>
      </c>
      <c r="K261" s="79"/>
      <c r="L261" s="10">
        <f t="shared" si="0"/>
        <v>60</v>
      </c>
      <c r="N261" s="69"/>
    </row>
    <row r="262" spans="1:14" ht="22.7" customHeight="1">
      <c r="A262" s="5" t="str">
        <f ca="1">Blad1!A261</f>
        <v/>
      </c>
      <c r="B262" s="5" t="str">
        <f ca="1">Blad1!B262</f>
        <v/>
      </c>
      <c r="C262" s="9">
        <f ca="1">IF(ISERROR(Blad1!C262),"",Blad1!C262)</f>
        <v>83.199999999999989</v>
      </c>
      <c r="D262" s="47"/>
      <c r="E262" s="113">
        <v>32.9</v>
      </c>
      <c r="F262" s="6" t="str">
        <f ca="1">Blad1!E262</f>
        <v/>
      </c>
      <c r="G262" s="6"/>
      <c r="H262" s="6"/>
      <c r="I262" s="6"/>
      <c r="J262" s="45" t="s">
        <v>183</v>
      </c>
      <c r="K262" s="79"/>
      <c r="L262" s="10">
        <f t="shared" si="0"/>
        <v>61</v>
      </c>
      <c r="N262" s="69"/>
    </row>
    <row r="263" spans="1:14" ht="22.7" customHeight="1">
      <c r="A263" s="5" t="str">
        <f ca="1">Blad1!A262</f>
        <v/>
      </c>
      <c r="B263" s="5" t="str">
        <f ca="1">Blad1!B263</f>
        <v/>
      </c>
      <c r="C263" s="9">
        <f ca="1">IF(ISERROR(Blad1!C263),"",Blad1!C263)</f>
        <v>83.1</v>
      </c>
      <c r="D263" s="47"/>
      <c r="E263" s="113">
        <v>33</v>
      </c>
      <c r="F263" s="6" t="str">
        <f ca="1">Blad1!E263</f>
        <v/>
      </c>
      <c r="G263" s="6"/>
      <c r="H263" s="6"/>
      <c r="I263" s="6"/>
      <c r="J263" s="45" t="s">
        <v>183</v>
      </c>
      <c r="K263" s="79"/>
      <c r="L263" s="10">
        <f t="shared" si="0"/>
        <v>62</v>
      </c>
      <c r="N263" s="69"/>
    </row>
    <row r="264" spans="1:14" ht="22.7" customHeight="1">
      <c r="A264" s="5" t="str">
        <f ca="1">Blad1!A263</f>
        <v/>
      </c>
      <c r="B264" s="5" t="str">
        <f ca="1">Blad1!B264</f>
        <v/>
      </c>
      <c r="C264" s="9">
        <f ca="1">IF(ISERROR(Blad1!C264),"",Blad1!C264)</f>
        <v>82.699999999999989</v>
      </c>
      <c r="D264" s="47"/>
      <c r="E264" s="113">
        <v>33.4</v>
      </c>
      <c r="F264" s="6" t="str">
        <f ca="1">Blad1!E264</f>
        <v/>
      </c>
      <c r="G264" s="6"/>
      <c r="H264" s="6"/>
      <c r="I264" s="6"/>
      <c r="J264" s="45" t="s">
        <v>183</v>
      </c>
      <c r="K264" s="79"/>
      <c r="L264" s="10">
        <f t="shared" si="0"/>
        <v>63</v>
      </c>
      <c r="N264" s="69"/>
    </row>
    <row r="265" spans="1:14" ht="22.7" customHeight="1">
      <c r="A265" s="5" t="str">
        <f ca="1">Blad1!A264</f>
        <v/>
      </c>
      <c r="B265" s="5" t="str">
        <f ca="1">Blad1!B265</f>
        <v/>
      </c>
      <c r="C265" s="9">
        <f ca="1">IF(ISERROR(Blad1!C265),"",Blad1!C265)</f>
        <v>82.3</v>
      </c>
      <c r="D265" s="47"/>
      <c r="E265" s="113">
        <v>33.799999999999997</v>
      </c>
      <c r="F265" s="6" t="str">
        <f ca="1">Blad1!E265</f>
        <v/>
      </c>
      <c r="G265" s="6"/>
      <c r="H265" s="6"/>
      <c r="I265" s="6"/>
      <c r="J265" s="45" t="s">
        <v>183</v>
      </c>
      <c r="K265" s="79"/>
      <c r="L265" s="10">
        <f t="shared" si="0"/>
        <v>64</v>
      </c>
      <c r="N265" s="69"/>
    </row>
    <row r="266" spans="1:14" ht="22.7" customHeight="1">
      <c r="A266" s="5" t="str">
        <f ca="1">Blad1!A265</f>
        <v/>
      </c>
      <c r="B266" s="5">
        <f ca="1">Blad1!B266</f>
        <v>0.57737268518518603</v>
      </c>
      <c r="C266" s="9">
        <f ca="1">IF(ISERROR(Blad1!C266),"",Blad1!C266)</f>
        <v>82.199999999999989</v>
      </c>
      <c r="D266" s="47" t="s">
        <v>207</v>
      </c>
      <c r="E266" s="113">
        <v>33.9</v>
      </c>
      <c r="F266" s="6">
        <f ca="1">Blad1!E266</f>
        <v>2.8999999999999986</v>
      </c>
      <c r="G266" s="6"/>
      <c r="H266" s="6"/>
      <c r="I266" s="6"/>
      <c r="J266" s="45" t="s">
        <v>199</v>
      </c>
      <c r="K266" s="79"/>
      <c r="L266" s="10">
        <f t="shared" si="0"/>
        <v>65</v>
      </c>
      <c r="N266" s="69"/>
    </row>
    <row r="267" spans="1:14" ht="22.7" customHeight="1">
      <c r="A267" s="5">
        <f ca="1">Blad1!A266</f>
        <v>0.57554398148148156</v>
      </c>
      <c r="B267" s="5" t="str">
        <f ca="1">Blad1!B267</f>
        <v/>
      </c>
      <c r="C267" s="9">
        <f ca="1">IF(ISERROR(Blad1!C267),"",Blad1!C267)</f>
        <v>81.5</v>
      </c>
      <c r="D267" s="47"/>
      <c r="E267" s="113">
        <v>34.6</v>
      </c>
      <c r="F267" s="6" t="str">
        <f ca="1">Blad1!E267</f>
        <v/>
      </c>
      <c r="G267" s="6"/>
      <c r="H267" s="6"/>
      <c r="I267" s="6"/>
      <c r="J267" s="45" t="s">
        <v>183</v>
      </c>
      <c r="K267" s="79"/>
      <c r="L267" s="10">
        <f t="shared" ref="L267:L330" si="1">IF(J267&lt;&gt;"",L266+1,"")</f>
        <v>66</v>
      </c>
      <c r="N267" s="69"/>
    </row>
    <row r="268" spans="1:14" ht="22.7" customHeight="1">
      <c r="A268" s="5" t="str">
        <f ca="1">Blad1!A267</f>
        <v/>
      </c>
      <c r="B268" s="5" t="str">
        <f ca="1">Blad1!B268</f>
        <v/>
      </c>
      <c r="C268" s="9">
        <f ca="1">IF(ISERROR(Blad1!C268),"",Blad1!C268)</f>
        <v>80.899999999999991</v>
      </c>
      <c r="D268" s="47"/>
      <c r="E268" s="113">
        <v>35.200000000000003</v>
      </c>
      <c r="F268" s="6" t="str">
        <f ca="1">Blad1!E268</f>
        <v/>
      </c>
      <c r="G268" s="6"/>
      <c r="H268" s="6"/>
      <c r="I268" s="6"/>
      <c r="J268" s="45" t="s">
        <v>183</v>
      </c>
      <c r="K268" s="79"/>
      <c r="L268" s="10">
        <f t="shared" si="1"/>
        <v>67</v>
      </c>
      <c r="N268" s="69"/>
    </row>
    <row r="269" spans="1:14" ht="22.7" customHeight="1">
      <c r="A269" s="5" t="str">
        <f ca="1">Blad1!A268</f>
        <v/>
      </c>
      <c r="B269" s="5" t="str">
        <f ca="1">Blad1!B269</f>
        <v/>
      </c>
      <c r="C269" s="9">
        <f ca="1">IF(ISERROR(Blad1!C269),"",Blad1!C269)</f>
        <v>80.599999999999994</v>
      </c>
      <c r="D269" s="47"/>
      <c r="E269" s="113">
        <v>35.5</v>
      </c>
      <c r="F269" s="6" t="str">
        <f ca="1">Blad1!E269</f>
        <v/>
      </c>
      <c r="G269" s="6"/>
      <c r="H269" s="6"/>
      <c r="I269" s="6"/>
      <c r="J269" s="128" t="s">
        <v>200</v>
      </c>
      <c r="K269" s="79"/>
      <c r="L269" s="10">
        <f t="shared" si="1"/>
        <v>68</v>
      </c>
      <c r="N269" s="69"/>
    </row>
    <row r="270" spans="1:14" ht="22.7" customHeight="1">
      <c r="A270" s="5" t="str">
        <f ca="1">Blad1!A269</f>
        <v/>
      </c>
      <c r="B270" s="5" t="str">
        <f ca="1">Blad1!B270</f>
        <v/>
      </c>
      <c r="C270" s="9">
        <f ca="1">IF(ISERROR(Blad1!C270),"",Blad1!C270)</f>
        <v>80.5</v>
      </c>
      <c r="D270" s="47"/>
      <c r="E270" s="113">
        <v>35.6</v>
      </c>
      <c r="F270" s="6">
        <f ca="1">Blad1!E270</f>
        <v>1.7000000000000028</v>
      </c>
      <c r="G270" s="6"/>
      <c r="H270" s="6"/>
      <c r="I270" s="6"/>
      <c r="J270" s="131" t="s">
        <v>201</v>
      </c>
      <c r="K270" s="79"/>
      <c r="L270" s="10">
        <f t="shared" si="1"/>
        <v>69</v>
      </c>
      <c r="N270" s="69"/>
    </row>
    <row r="271" spans="1:14" ht="22.7" customHeight="1">
      <c r="A271" s="5" t="str">
        <f ca="1">Blad1!A270</f>
        <v/>
      </c>
      <c r="B271" s="5" t="str">
        <f ca="1">Blad1!B271</f>
        <v/>
      </c>
      <c r="C271" s="9">
        <f ca="1">IF(ISERROR(Blad1!C271),"",Blad1!C271)</f>
        <v>78.899999999999991</v>
      </c>
      <c r="D271" s="47"/>
      <c r="E271" s="113">
        <v>37.200000000000003</v>
      </c>
      <c r="F271" s="6">
        <f ca="1">Blad1!E271</f>
        <v>1.6000000000000014</v>
      </c>
      <c r="G271" s="6"/>
      <c r="H271" s="6"/>
      <c r="I271" s="6"/>
      <c r="J271" s="128" t="s">
        <v>202</v>
      </c>
      <c r="K271" s="79"/>
      <c r="L271" s="10">
        <f t="shared" si="1"/>
        <v>70</v>
      </c>
      <c r="N271" s="69"/>
    </row>
    <row r="272" spans="1:14" ht="22.7" customHeight="1">
      <c r="A272" s="5" t="str">
        <f ca="1">Blad1!A271</f>
        <v/>
      </c>
      <c r="B272" s="5">
        <f ca="1">Blad1!B272</f>
        <v>0.58185185185185284</v>
      </c>
      <c r="C272" s="9">
        <f ca="1">IF(ISERROR(Blad1!C272),"",Blad1!C272)</f>
        <v>77.899999999999991</v>
      </c>
      <c r="D272" s="47" t="s">
        <v>208</v>
      </c>
      <c r="E272" s="113">
        <v>38.200000000000003</v>
      </c>
      <c r="F272" s="6">
        <f ca="1">Blad1!E272</f>
        <v>1</v>
      </c>
      <c r="G272" s="6"/>
      <c r="H272" s="6"/>
      <c r="I272" s="6"/>
      <c r="J272" s="128" t="s">
        <v>205</v>
      </c>
      <c r="K272" s="79"/>
      <c r="L272" s="10">
        <f t="shared" si="1"/>
        <v>71</v>
      </c>
      <c r="N272" s="69"/>
    </row>
    <row r="273" spans="1:14" ht="22.7" customHeight="1">
      <c r="A273" s="5">
        <f ca="1">Blad1!A272</f>
        <v>0.57978009259259267</v>
      </c>
      <c r="B273" s="5" t="str">
        <f ca="1">Blad1!B273</f>
        <v/>
      </c>
      <c r="C273" s="9">
        <f ca="1">IF(ISERROR(Blad1!C273),"",Blad1!C273)</f>
        <v>77.8</v>
      </c>
      <c r="D273" s="47"/>
      <c r="E273" s="113">
        <v>38.299999999999997</v>
      </c>
      <c r="F273" s="6">
        <f ca="1">Blad1!E273</f>
        <v>9.9999999999994316E-2</v>
      </c>
      <c r="G273" s="6"/>
      <c r="H273" s="6"/>
      <c r="I273" s="6"/>
      <c r="J273" s="128" t="s">
        <v>204</v>
      </c>
      <c r="K273" s="79"/>
      <c r="L273" s="10">
        <f t="shared" si="1"/>
        <v>72</v>
      </c>
      <c r="N273" s="69"/>
    </row>
    <row r="274" spans="1:14" ht="22.7" customHeight="1">
      <c r="A274" s="5" t="str">
        <f ca="1">Blad1!A273</f>
        <v/>
      </c>
      <c r="B274" s="5">
        <f ca="1">Blad1!B274</f>
        <v>0.58372685185185291</v>
      </c>
      <c r="C274" s="9">
        <f ca="1">IF(ISERROR(Blad1!C274),"",Blad1!C274)</f>
        <v>76.099999999999994</v>
      </c>
      <c r="D274" s="47" t="s">
        <v>207</v>
      </c>
      <c r="E274" s="113">
        <v>40</v>
      </c>
      <c r="F274" s="6" t="str">
        <f ca="1">Blad1!E274</f>
        <v/>
      </c>
      <c r="G274" s="6"/>
      <c r="H274" s="6"/>
      <c r="I274" s="6"/>
      <c r="J274" s="45" t="s">
        <v>206</v>
      </c>
      <c r="K274" s="79"/>
      <c r="L274" s="10">
        <f t="shared" si="1"/>
        <v>73</v>
      </c>
      <c r="N274" s="69"/>
    </row>
    <row r="275" spans="1:14" ht="22.7" customHeight="1">
      <c r="A275" s="5">
        <f ca="1">Blad1!A274</f>
        <v>0.58155092592592605</v>
      </c>
      <c r="B275" s="5" t="str">
        <f ca="1">Blad1!B275</f>
        <v/>
      </c>
      <c r="C275" s="9">
        <f ca="1">IF(ISERROR(Blad1!C275),"",Blad1!C275)</f>
        <v>75.3</v>
      </c>
      <c r="D275" s="47"/>
      <c r="E275" s="113">
        <v>40.799999999999997</v>
      </c>
      <c r="F275" s="6">
        <f ca="1">Blad1!E275</f>
        <v>2.5</v>
      </c>
      <c r="G275" s="6"/>
      <c r="H275" s="6"/>
      <c r="I275" s="6"/>
      <c r="J275" s="128" t="s">
        <v>209</v>
      </c>
      <c r="K275" s="79"/>
      <c r="L275" s="10">
        <f t="shared" si="1"/>
        <v>74</v>
      </c>
      <c r="N275" s="69"/>
    </row>
    <row r="276" spans="1:14" ht="22.7" customHeight="1">
      <c r="A276" s="5" t="str">
        <f ca="1">Blad1!A275</f>
        <v/>
      </c>
      <c r="B276" s="5" t="str">
        <f ca="1">Blad1!B276</f>
        <v/>
      </c>
      <c r="C276" s="9">
        <f ca="1">IF(ISERROR(Blad1!C276),"",Blad1!C276)</f>
        <v>75.099999999999994</v>
      </c>
      <c r="D276" s="47"/>
      <c r="E276" s="113">
        <v>41</v>
      </c>
      <c r="F276" s="6" t="str">
        <f ca="1">Blad1!E276</f>
        <v/>
      </c>
      <c r="G276" s="6"/>
      <c r="H276" s="6"/>
      <c r="I276" s="6"/>
      <c r="J276" s="45" t="s">
        <v>183</v>
      </c>
      <c r="K276" s="79"/>
      <c r="L276" s="10">
        <f t="shared" si="1"/>
        <v>75</v>
      </c>
      <c r="N276" s="69"/>
    </row>
    <row r="277" spans="1:14" ht="22.7" customHeight="1">
      <c r="A277" s="5" t="str">
        <f ca="1">Blad1!A276</f>
        <v/>
      </c>
      <c r="B277" s="5" t="str">
        <f ca="1">Blad1!B277</f>
        <v/>
      </c>
      <c r="C277" s="9">
        <f ca="1">IF(ISERROR(Blad1!C277),"",Blad1!C277)</f>
        <v>74.899999999999991</v>
      </c>
      <c r="D277" s="47"/>
      <c r="E277" s="113">
        <v>41.2</v>
      </c>
      <c r="F277" s="6">
        <f ca="1">Blad1!E277</f>
        <v>0.40000000000000568</v>
      </c>
      <c r="G277" s="6"/>
      <c r="H277" s="6"/>
      <c r="I277" s="6"/>
      <c r="J277" s="128" t="s">
        <v>210</v>
      </c>
      <c r="K277" s="79"/>
      <c r="L277" s="10">
        <f t="shared" si="1"/>
        <v>76</v>
      </c>
      <c r="N277" s="69"/>
    </row>
    <row r="278" spans="1:14" ht="22.7" customHeight="1">
      <c r="A278" s="5" t="str">
        <f ca="1">Blad1!A277</f>
        <v/>
      </c>
      <c r="B278" s="5" t="str">
        <f ca="1">Blad1!B278</f>
        <v/>
      </c>
      <c r="C278" s="9">
        <f ca="1">IF(ISERROR(Blad1!C278),"",Blad1!C278)</f>
        <v>72.599999999999994</v>
      </c>
      <c r="D278" s="47"/>
      <c r="E278" s="113">
        <v>43.5</v>
      </c>
      <c r="F278" s="6" t="str">
        <f ca="1">Blad1!E278</f>
        <v/>
      </c>
      <c r="G278" s="6"/>
      <c r="H278" s="6"/>
      <c r="I278" s="6"/>
      <c r="J278" s="45" t="s">
        <v>211</v>
      </c>
      <c r="K278" s="79"/>
      <c r="L278" s="10">
        <f t="shared" si="1"/>
        <v>77</v>
      </c>
      <c r="N278" s="69"/>
    </row>
    <row r="279" spans="1:14" ht="22.7" customHeight="1">
      <c r="A279" s="5" t="str">
        <f ca="1">Blad1!A278</f>
        <v/>
      </c>
      <c r="B279" s="5">
        <f ca="1">Blad1!B279</f>
        <v>0.58758101851851974</v>
      </c>
      <c r="C279" s="9">
        <f ca="1">IF(ISERROR(Blad1!C279),"",Blad1!C279)</f>
        <v>72.399999999999991</v>
      </c>
      <c r="D279" s="47" t="s">
        <v>213</v>
      </c>
      <c r="E279" s="113">
        <v>43.7</v>
      </c>
      <c r="F279" s="6" t="str">
        <f ca="1">Blad1!E279</f>
        <v/>
      </c>
      <c r="G279" s="6"/>
      <c r="H279" s="6"/>
      <c r="I279" s="6"/>
      <c r="J279" s="45" t="s">
        <v>212</v>
      </c>
      <c r="K279" s="79"/>
      <c r="L279" s="10">
        <f t="shared" si="1"/>
        <v>78</v>
      </c>
      <c r="N279" s="69"/>
    </row>
    <row r="280" spans="1:14" ht="22.7" customHeight="1">
      <c r="A280" s="5">
        <f ca="1">Blad1!A279</f>
        <v>0.58520833333333333</v>
      </c>
      <c r="B280" s="5" t="str">
        <f ca="1">Blad1!B280</f>
        <v/>
      </c>
      <c r="C280" s="9">
        <f ca="1">IF(ISERROR(Blad1!C280),"",Blad1!C280)</f>
        <v>72.199999999999989</v>
      </c>
      <c r="D280" s="47"/>
      <c r="E280" s="113">
        <v>43.9</v>
      </c>
      <c r="F280" s="6">
        <f ca="1">Blad1!E280</f>
        <v>2.6999999999999957</v>
      </c>
      <c r="G280" s="6"/>
      <c r="H280" s="6"/>
      <c r="I280" s="6"/>
      <c r="J280" s="133" t="s">
        <v>214</v>
      </c>
      <c r="K280" s="79"/>
      <c r="L280" s="10">
        <f t="shared" si="1"/>
        <v>79</v>
      </c>
      <c r="N280" s="69"/>
    </row>
    <row r="281" spans="1:14" ht="22.7" customHeight="1">
      <c r="A281" s="5" t="str">
        <f ca="1">Blad1!A280</f>
        <v/>
      </c>
      <c r="B281" s="5" t="str">
        <f ca="1">Blad1!B281</f>
        <v/>
      </c>
      <c r="C281" s="9">
        <f ca="1">IF(ISERROR(Blad1!C281),"",Blad1!C281)</f>
        <v>71.699999999999989</v>
      </c>
      <c r="D281" s="47"/>
      <c r="E281" s="113">
        <v>44.4</v>
      </c>
      <c r="F281" s="6">
        <f ca="1">Blad1!E281</f>
        <v>0.5</v>
      </c>
      <c r="G281" s="6"/>
      <c r="H281" s="6"/>
      <c r="I281" s="6"/>
      <c r="J281" s="128" t="s">
        <v>215</v>
      </c>
      <c r="K281" s="79"/>
      <c r="L281" s="10">
        <f t="shared" si="1"/>
        <v>80</v>
      </c>
      <c r="N281" s="69"/>
    </row>
    <row r="282" spans="1:14" ht="22.7" customHeight="1">
      <c r="A282" s="5" t="str">
        <f ca="1">Blad1!A281</f>
        <v/>
      </c>
      <c r="B282" s="5" t="str">
        <f ca="1">Blad1!B282</f>
        <v/>
      </c>
      <c r="C282" s="9">
        <f ca="1">IF(ISERROR(Blad1!C282),"",Blad1!C282)</f>
        <v>71.399999999999991</v>
      </c>
      <c r="D282" s="47"/>
      <c r="E282" s="113">
        <v>44.7</v>
      </c>
      <c r="F282" s="6" t="str">
        <f ca="1">Blad1!E282</f>
        <v/>
      </c>
      <c r="G282" s="6"/>
      <c r="H282" s="6"/>
      <c r="I282" s="6"/>
      <c r="J282" s="45" t="s">
        <v>217</v>
      </c>
      <c r="K282" s="79"/>
      <c r="L282" s="10">
        <f t="shared" si="1"/>
        <v>81</v>
      </c>
      <c r="N282" s="69"/>
    </row>
    <row r="283" spans="1:14" ht="22.7" customHeight="1">
      <c r="A283" s="5" t="str">
        <f ca="1">Blad1!A282</f>
        <v/>
      </c>
      <c r="B283" s="5">
        <f ca="1">Blad1!B283</f>
        <v>0.59039351851851984</v>
      </c>
      <c r="C283" s="9">
        <f ca="1">IF(ISERROR(Blad1!C283),"",Blad1!C283)</f>
        <v>69.699999999999989</v>
      </c>
      <c r="D283" s="47" t="s">
        <v>180</v>
      </c>
      <c r="E283" s="113">
        <v>46.4</v>
      </c>
      <c r="F283" s="6">
        <f ca="1">Blad1!E283</f>
        <v>2</v>
      </c>
      <c r="G283" s="6"/>
      <c r="H283" s="6"/>
      <c r="I283" s="6"/>
      <c r="J283" s="128" t="s">
        <v>216</v>
      </c>
      <c r="K283" s="79"/>
      <c r="L283" s="10">
        <f t="shared" si="1"/>
        <v>82</v>
      </c>
      <c r="N283" s="69"/>
    </row>
    <row r="284" spans="1:14" ht="22.7" customHeight="1">
      <c r="A284" s="5">
        <f ca="1">Blad1!A283</f>
        <v>0.58785879629629623</v>
      </c>
      <c r="B284" s="5">
        <f ca="1">Blad1!B284</f>
        <v>0.59289351851851979</v>
      </c>
      <c r="C284" s="9">
        <f ca="1">IF(ISERROR(Blad1!C284),"",Blad1!C284)</f>
        <v>67.3</v>
      </c>
      <c r="D284" s="47" t="s">
        <v>220</v>
      </c>
      <c r="E284" s="113">
        <v>48.8</v>
      </c>
      <c r="F284" s="6">
        <f ca="1">Blad1!E284</f>
        <v>2.3999999999999986</v>
      </c>
      <c r="G284" s="6"/>
      <c r="H284" s="6"/>
      <c r="I284" s="6"/>
      <c r="J284" s="128" t="s">
        <v>218</v>
      </c>
      <c r="K284" s="79"/>
      <c r="L284" s="10">
        <f t="shared" si="1"/>
        <v>83</v>
      </c>
      <c r="N284" s="69"/>
    </row>
    <row r="285" spans="1:14" ht="22.7" customHeight="1">
      <c r="A285" s="5">
        <f ca="1">Blad1!A284</f>
        <v>0.59023148148148141</v>
      </c>
      <c r="B285" s="5" t="str">
        <f ca="1">Blad1!B285</f>
        <v/>
      </c>
      <c r="C285" s="9">
        <f ca="1">IF(ISERROR(Blad1!C285),"",Blad1!C285)</f>
        <v>66.699999999999989</v>
      </c>
      <c r="D285" s="47"/>
      <c r="E285" s="113">
        <v>49.4</v>
      </c>
      <c r="F285" s="6">
        <f ca="1">Blad1!E285</f>
        <v>0.60000000000000142</v>
      </c>
      <c r="G285" s="6"/>
      <c r="H285" s="6"/>
      <c r="I285" s="6"/>
      <c r="J285" s="128" t="s">
        <v>219</v>
      </c>
      <c r="K285" s="79"/>
      <c r="L285" s="10">
        <f t="shared" si="1"/>
        <v>84</v>
      </c>
      <c r="N285" s="69"/>
    </row>
    <row r="286" spans="1:14" ht="22.7" customHeight="1">
      <c r="A286" s="5" t="str">
        <f ca="1">Blad1!A285</f>
        <v/>
      </c>
      <c r="B286" s="5">
        <f ca="1">Blad1!B286</f>
        <v>0.59466435185185307</v>
      </c>
      <c r="C286" s="9">
        <f ca="1">IF(ISERROR(Blad1!C286),"",Blad1!C286)</f>
        <v>65.599999999999994</v>
      </c>
      <c r="D286" s="47" t="s">
        <v>180</v>
      </c>
      <c r="E286" s="113">
        <v>50.5</v>
      </c>
      <c r="F286" s="6">
        <f ca="1">Blad1!E286</f>
        <v>1.1000000000000014</v>
      </c>
      <c r="G286" s="6"/>
      <c r="H286" s="6"/>
      <c r="I286" s="6"/>
      <c r="J286" s="128" t="s">
        <v>224</v>
      </c>
      <c r="K286" s="79"/>
      <c r="L286" s="10">
        <f t="shared" si="1"/>
        <v>85</v>
      </c>
      <c r="N286" s="69"/>
    </row>
    <row r="287" spans="1:14" ht="22.7" customHeight="1">
      <c r="A287" s="5">
        <f ca="1">Blad1!A286</f>
        <v>0.59190972222222216</v>
      </c>
      <c r="B287" s="5">
        <f ca="1">Blad1!B287</f>
        <v>0.59747685185185306</v>
      </c>
      <c r="C287" s="9">
        <f ca="1">IF(ISERROR(Blad1!C287),"",Blad1!C287)</f>
        <v>62.899999999999991</v>
      </c>
      <c r="D287" s="47" t="s">
        <v>179</v>
      </c>
      <c r="E287" s="113">
        <v>53.2</v>
      </c>
      <c r="F287" s="6">
        <f ca="1">Blad1!E287</f>
        <v>2.7000000000000028</v>
      </c>
      <c r="G287" s="6"/>
      <c r="H287" s="6"/>
      <c r="I287" s="6"/>
      <c r="J287" s="128" t="s">
        <v>188</v>
      </c>
      <c r="K287" s="79"/>
      <c r="L287" s="10">
        <f t="shared" si="1"/>
        <v>86</v>
      </c>
      <c r="N287" s="69"/>
    </row>
    <row r="288" spans="1:14" ht="22.7" customHeight="1">
      <c r="A288" s="5">
        <f ca="1">Blad1!A287</f>
        <v>0.59458333333333324</v>
      </c>
      <c r="B288" s="5" t="str">
        <f ca="1">Blad1!B288</f>
        <v/>
      </c>
      <c r="C288" s="9">
        <f ca="1">IF(ISERROR(Blad1!C288),"",Blad1!C288)</f>
        <v>61.999999999999993</v>
      </c>
      <c r="D288" s="47"/>
      <c r="E288" s="113">
        <v>54.1</v>
      </c>
      <c r="F288" s="6">
        <f ca="1">Blad1!E288</f>
        <v>0.89999999999999858</v>
      </c>
      <c r="G288" s="6"/>
      <c r="H288" s="6"/>
      <c r="I288" s="6"/>
      <c r="J288" s="132" t="s">
        <v>221</v>
      </c>
      <c r="K288" s="79"/>
      <c r="L288" s="10">
        <f t="shared" si="1"/>
        <v>87</v>
      </c>
      <c r="N288" s="69"/>
    </row>
    <row r="289" spans="1:14" ht="22.7" customHeight="1">
      <c r="A289" s="5" t="str">
        <f ca="1">Blad1!A288</f>
        <v/>
      </c>
      <c r="B289" s="5" t="str">
        <f ca="1">Blad1!B289</f>
        <v/>
      </c>
      <c r="C289" s="9">
        <f ca="1">IF(ISERROR(Blad1!C289),"",Blad1!C289)</f>
        <v>61.8</v>
      </c>
      <c r="D289" s="47"/>
      <c r="E289" s="113">
        <v>54.3</v>
      </c>
      <c r="F289" s="6" t="str">
        <f ca="1">Blad1!E289</f>
        <v/>
      </c>
      <c r="G289" s="6"/>
      <c r="H289" s="6"/>
      <c r="I289" s="6"/>
      <c r="J289" s="45" t="s">
        <v>181</v>
      </c>
      <c r="K289" s="79"/>
      <c r="L289" s="10">
        <f t="shared" si="1"/>
        <v>88</v>
      </c>
      <c r="N289" s="69"/>
    </row>
    <row r="290" spans="1:14" ht="22.7" customHeight="1">
      <c r="A290" s="5" t="str">
        <f ca="1">Blad1!A289</f>
        <v/>
      </c>
      <c r="B290" s="5" t="str">
        <f ca="1">Blad1!B290</f>
        <v/>
      </c>
      <c r="C290" s="9">
        <f ca="1">IF(ISERROR(Blad1!C290),"",Blad1!C290)</f>
        <v>60.999999999999993</v>
      </c>
      <c r="D290" s="47"/>
      <c r="E290" s="113">
        <v>55.1</v>
      </c>
      <c r="F290" s="6" t="str">
        <f ca="1">Blad1!E290</f>
        <v/>
      </c>
      <c r="G290" s="6"/>
      <c r="H290" s="6"/>
      <c r="I290" s="6"/>
      <c r="J290" s="45" t="s">
        <v>222</v>
      </c>
      <c r="K290" s="79"/>
      <c r="L290" s="10">
        <f t="shared" si="1"/>
        <v>89</v>
      </c>
      <c r="N290" s="69"/>
    </row>
    <row r="291" spans="1:14" ht="22.7" customHeight="1">
      <c r="A291" s="5" t="str">
        <f ca="1">Blad1!A290</f>
        <v/>
      </c>
      <c r="B291" s="5" t="str">
        <f ca="1">Blad1!B291</f>
        <v/>
      </c>
      <c r="C291" s="9">
        <f ca="1">IF(ISERROR(Blad1!C291),"",Blad1!C291)</f>
        <v>60.999999999999993</v>
      </c>
      <c r="D291" s="47"/>
      <c r="E291" s="113">
        <v>55.1</v>
      </c>
      <c r="F291" s="6" t="str">
        <f ca="1">Blad1!E291</f>
        <v/>
      </c>
      <c r="G291" s="6"/>
      <c r="H291" s="6"/>
      <c r="I291" s="6"/>
      <c r="J291" s="45" t="s">
        <v>223</v>
      </c>
      <c r="K291" s="79"/>
      <c r="L291" s="10">
        <f t="shared" si="1"/>
        <v>90</v>
      </c>
      <c r="N291" s="69"/>
    </row>
    <row r="292" spans="1:14" ht="22.7" customHeight="1">
      <c r="A292" s="5" t="str">
        <f ca="1">Blad1!A291</f>
        <v/>
      </c>
      <c r="B292" s="5" t="str">
        <f ca="1">Blad1!B292</f>
        <v/>
      </c>
      <c r="C292" s="9">
        <f ca="1">IF(ISERROR(Blad1!C292),"",Blad1!C292)</f>
        <v>60.899999999999991</v>
      </c>
      <c r="D292" s="47"/>
      <c r="E292" s="113">
        <v>55.2</v>
      </c>
      <c r="F292" s="6" t="str">
        <f ca="1">Blad1!E292</f>
        <v/>
      </c>
      <c r="G292" s="6"/>
      <c r="H292" s="6"/>
      <c r="I292" s="6"/>
      <c r="J292" s="45" t="s">
        <v>181</v>
      </c>
      <c r="K292" s="79"/>
      <c r="L292" s="10">
        <f t="shared" si="1"/>
        <v>91</v>
      </c>
      <c r="N292" s="69"/>
    </row>
    <row r="293" spans="1:14" ht="22.7" customHeight="1">
      <c r="A293" s="5" t="str">
        <f ca="1">Blad1!A292</f>
        <v/>
      </c>
      <c r="B293" s="5" t="str">
        <f ca="1">Blad1!B293</f>
        <v/>
      </c>
      <c r="C293" s="9">
        <f ca="1">IF(ISERROR(Blad1!C293),"",Blad1!C293)</f>
        <v>60.699999999999996</v>
      </c>
      <c r="D293" s="47"/>
      <c r="E293" s="113">
        <v>55.4</v>
      </c>
      <c r="F293" s="6" t="str">
        <f ca="1">Blad1!E293</f>
        <v/>
      </c>
      <c r="G293" s="6"/>
      <c r="H293" s="6"/>
      <c r="I293" s="6"/>
      <c r="J293" s="45" t="s">
        <v>181</v>
      </c>
      <c r="K293" s="79"/>
      <c r="L293" s="10">
        <f t="shared" si="1"/>
        <v>92</v>
      </c>
      <c r="N293" s="69"/>
    </row>
    <row r="294" spans="1:14" ht="22.7" customHeight="1">
      <c r="A294" s="5" t="str">
        <f ca="1">Blad1!A293</f>
        <v/>
      </c>
      <c r="B294" s="5" t="str">
        <f ca="1">Blad1!B294</f>
        <v/>
      </c>
      <c r="C294" s="9">
        <f ca="1">IF(ISERROR(Blad1!C294),"",Blad1!C294)</f>
        <v>60.399999999999991</v>
      </c>
      <c r="D294" s="47"/>
      <c r="E294" s="113">
        <v>55.7</v>
      </c>
      <c r="F294" s="6" t="str">
        <f ca="1">Blad1!E294</f>
        <v/>
      </c>
      <c r="G294" s="6"/>
      <c r="H294" s="6"/>
      <c r="I294" s="6"/>
      <c r="J294" s="45" t="s">
        <v>181</v>
      </c>
      <c r="K294" s="79"/>
      <c r="L294" s="10">
        <f t="shared" si="1"/>
        <v>93</v>
      </c>
      <c r="N294" s="69"/>
    </row>
    <row r="295" spans="1:14" ht="22.7" customHeight="1">
      <c r="A295" s="5" t="str">
        <f ca="1">Blad1!A294</f>
        <v/>
      </c>
      <c r="B295" s="5" t="str">
        <f ca="1">Blad1!B295</f>
        <v/>
      </c>
      <c r="C295" s="9">
        <f ca="1">IF(ISERROR(Blad1!C295),"",Blad1!C295)</f>
        <v>60.099999999999994</v>
      </c>
      <c r="D295" s="47"/>
      <c r="E295" s="113">
        <v>56</v>
      </c>
      <c r="F295" s="6" t="str">
        <f ca="1">Blad1!E295</f>
        <v/>
      </c>
      <c r="G295" s="6"/>
      <c r="H295" s="6"/>
      <c r="I295" s="6"/>
      <c r="J295" s="45" t="s">
        <v>181</v>
      </c>
      <c r="K295" s="79"/>
      <c r="L295" s="10">
        <f t="shared" si="1"/>
        <v>94</v>
      </c>
      <c r="N295" s="69"/>
    </row>
    <row r="296" spans="1:14" ht="22.7" customHeight="1">
      <c r="A296" s="5" t="str">
        <f ca="1">Blad1!A295</f>
        <v/>
      </c>
      <c r="B296" s="5" t="str">
        <f ca="1">Blad1!B296</f>
        <v/>
      </c>
      <c r="C296" s="9">
        <f ca="1">IF(ISERROR(Blad1!C296),"",Blad1!C296)</f>
        <v>59.899999999999991</v>
      </c>
      <c r="D296" s="47"/>
      <c r="E296" s="113">
        <v>56.2</v>
      </c>
      <c r="F296" s="6">
        <f ca="1">Blad1!E296</f>
        <v>2.1000000000000014</v>
      </c>
      <c r="G296" s="6"/>
      <c r="H296" s="6"/>
      <c r="I296" s="6"/>
      <c r="J296" s="45" t="s">
        <v>229</v>
      </c>
      <c r="K296" s="79"/>
      <c r="L296" s="10">
        <f t="shared" si="1"/>
        <v>95</v>
      </c>
      <c r="N296" s="69"/>
    </row>
    <row r="297" spans="1:14" ht="22.7" customHeight="1">
      <c r="A297" s="5" t="str">
        <f ca="1">Blad1!A296</f>
        <v/>
      </c>
      <c r="B297" s="5" t="str">
        <f ca="1">Blad1!B297</f>
        <v/>
      </c>
      <c r="C297" s="9">
        <f ca="1">IF(ISERROR(Blad1!C297),"",Blad1!C297)</f>
        <v>59.499999999999993</v>
      </c>
      <c r="D297" s="47"/>
      <c r="E297" s="113">
        <v>56.6</v>
      </c>
      <c r="F297" s="6">
        <f ca="1">Blad1!E297</f>
        <v>0.39999999999999858</v>
      </c>
      <c r="G297" s="6"/>
      <c r="H297" s="6"/>
      <c r="I297" s="6"/>
      <c r="J297" s="45" t="s">
        <v>225</v>
      </c>
      <c r="K297" s="79"/>
      <c r="L297" s="10">
        <f>IF(J297&lt;&gt;"",L296+1,"")</f>
        <v>96</v>
      </c>
      <c r="N297" s="69"/>
    </row>
    <row r="298" spans="1:14" ht="22.7" customHeight="1">
      <c r="A298" s="5" t="str">
        <f ca="1">Blad1!A297</f>
        <v/>
      </c>
      <c r="B298" s="5" t="str">
        <f ca="1">Blad1!B298</f>
        <v/>
      </c>
      <c r="C298" s="9">
        <f ca="1">IF(ISERROR(Blad1!C298),"",Blad1!C298)</f>
        <v>59.3</v>
      </c>
      <c r="D298" s="47"/>
      <c r="E298" s="113">
        <v>56.8</v>
      </c>
      <c r="F298" s="6" t="str">
        <f ca="1">Blad1!E298</f>
        <v/>
      </c>
      <c r="G298" s="6"/>
      <c r="H298" s="6"/>
      <c r="I298" s="6"/>
      <c r="J298" s="45" t="s">
        <v>226</v>
      </c>
      <c r="K298" s="79"/>
      <c r="L298" s="10">
        <f>IF(J298&lt;&gt;"",L297+1,"")</f>
        <v>97</v>
      </c>
      <c r="N298" s="69"/>
    </row>
    <row r="299" spans="1:14" ht="22.7" customHeight="1">
      <c r="A299" s="5" t="str">
        <f ca="1">Blad1!A298</f>
        <v/>
      </c>
      <c r="B299" s="5" t="str">
        <f ca="1">Blad1!B299</f>
        <v/>
      </c>
      <c r="C299" s="9">
        <f ca="1">IF(ISERROR(Blad1!C299),"",Blad1!C299)</f>
        <v>58.899999999999991</v>
      </c>
      <c r="D299" s="47"/>
      <c r="E299" s="113">
        <v>57.2</v>
      </c>
      <c r="F299" s="6" t="str">
        <f ca="1">Blad1!E299</f>
        <v/>
      </c>
      <c r="G299" s="6"/>
      <c r="H299" s="6"/>
      <c r="I299" s="6"/>
      <c r="J299" s="45" t="s">
        <v>183</v>
      </c>
      <c r="K299" s="79"/>
      <c r="L299" s="10">
        <f>IF(J299&lt;&gt;"",L298+1,"")</f>
        <v>98</v>
      </c>
      <c r="N299" s="69"/>
    </row>
    <row r="300" spans="1:14" ht="22.7" customHeight="1">
      <c r="A300" s="5" t="str">
        <f ca="1">Blad1!A299</f>
        <v/>
      </c>
      <c r="B300" s="5" t="str">
        <f ca="1">Blad1!B300</f>
        <v/>
      </c>
      <c r="C300" s="9">
        <f ca="1">IF(ISERROR(Blad1!C300),"",Blad1!C300)</f>
        <v>58.8</v>
      </c>
      <c r="D300" s="47"/>
      <c r="E300" s="113">
        <v>57.3</v>
      </c>
      <c r="F300" s="6" t="str">
        <f ca="1">Blad1!E300</f>
        <v/>
      </c>
      <c r="G300" s="6"/>
      <c r="H300" s="6"/>
      <c r="I300" s="6"/>
      <c r="J300" s="45" t="s">
        <v>183</v>
      </c>
      <c r="K300" s="79"/>
      <c r="L300" s="10">
        <f>IF(J300&lt;&gt;"",L299+1,"")</f>
        <v>99</v>
      </c>
      <c r="N300" s="69"/>
    </row>
    <row r="301" spans="1:14" ht="22.7" customHeight="1">
      <c r="A301" s="5" t="str">
        <f ca="1">Blad1!A300</f>
        <v/>
      </c>
      <c r="B301" s="5">
        <f ca="1">Blad1!B301</f>
        <v>0.6018518518518533</v>
      </c>
      <c r="C301" s="9">
        <f ca="1">IF(ISERROR(Blad1!C301),"",Blad1!C301)</f>
        <v>58.699999999999996</v>
      </c>
      <c r="D301" s="47" t="s">
        <v>179</v>
      </c>
      <c r="E301" s="113">
        <v>57.4</v>
      </c>
      <c r="F301" s="6" t="str">
        <f ca="1">Blad1!E301</f>
        <v/>
      </c>
      <c r="G301" s="6"/>
      <c r="H301" s="6"/>
      <c r="I301" s="6"/>
      <c r="J301" s="129" t="s">
        <v>192</v>
      </c>
      <c r="K301" s="79"/>
      <c r="L301" s="10">
        <f>IF(J301&lt;&gt;"",L300+1,"")</f>
        <v>100</v>
      </c>
      <c r="N301" s="69"/>
    </row>
    <row r="302" spans="1:14" ht="22.7" customHeight="1">
      <c r="A302" s="5">
        <f ca="1">Blad1!A301</f>
        <v>0.59869212962962959</v>
      </c>
      <c r="B302" s="5" t="str">
        <f ca="1">Blad1!B302</f>
        <v/>
      </c>
      <c r="C302" s="9">
        <f ca="1">IF(ISERROR(Blad1!C302),"",Blad1!C302)</f>
        <v>58.599999999999994</v>
      </c>
      <c r="D302" s="47"/>
      <c r="E302" s="113">
        <v>57.5</v>
      </c>
      <c r="F302" s="6">
        <f ca="1">Blad1!E302</f>
        <v>0.89999999999999858</v>
      </c>
      <c r="G302" s="6"/>
      <c r="H302" s="6"/>
      <c r="I302" s="6"/>
      <c r="J302" s="135" t="s">
        <v>190</v>
      </c>
      <c r="K302" s="79"/>
      <c r="L302" s="10">
        <f t="shared" si="1"/>
        <v>101</v>
      </c>
      <c r="N302" s="69"/>
    </row>
    <row r="303" spans="1:14" ht="22.7" customHeight="1">
      <c r="A303" s="5" t="str">
        <f ca="1">Blad1!A302</f>
        <v/>
      </c>
      <c r="B303" s="5" t="str">
        <f ca="1">Blad1!B303</f>
        <v/>
      </c>
      <c r="C303" s="9">
        <f ca="1">IF(ISERROR(Blad1!C303),"",Blad1!C303)</f>
        <v>58.499999999999993</v>
      </c>
      <c r="D303" s="47"/>
      <c r="E303" s="113">
        <v>57.6</v>
      </c>
      <c r="F303" s="6" t="str">
        <f ca="1">Blad1!E303</f>
        <v/>
      </c>
      <c r="G303" s="6"/>
      <c r="H303" s="6"/>
      <c r="I303" s="6"/>
      <c r="J303" s="134" t="s">
        <v>191</v>
      </c>
      <c r="K303" s="79"/>
      <c r="L303" s="10">
        <f t="shared" si="1"/>
        <v>102</v>
      </c>
      <c r="N303" s="69"/>
    </row>
    <row r="304" spans="1:14" ht="22.7" customHeight="1">
      <c r="A304" s="5" t="str">
        <f ca="1">Blad1!A303</f>
        <v/>
      </c>
      <c r="B304" s="5" t="str">
        <f ca="1">Blad1!B304</f>
        <v/>
      </c>
      <c r="C304" s="9">
        <f ca="1">IF(ISERROR(Blad1!C304),"",Blad1!C304)</f>
        <v>58.199999999999996</v>
      </c>
      <c r="D304" s="47"/>
      <c r="E304" s="113">
        <v>57.9</v>
      </c>
      <c r="F304" s="6" t="str">
        <f ca="1">Blad1!E304</f>
        <v/>
      </c>
      <c r="G304" s="6"/>
      <c r="H304" s="6"/>
      <c r="I304" s="6"/>
      <c r="J304" s="45" t="s">
        <v>185</v>
      </c>
      <c r="K304" s="79"/>
      <c r="L304" s="10">
        <f t="shared" si="1"/>
        <v>103</v>
      </c>
      <c r="N304" s="69"/>
    </row>
    <row r="305" spans="1:14" ht="22.7" customHeight="1">
      <c r="A305" s="5" t="str">
        <f ca="1">Blad1!A304</f>
        <v/>
      </c>
      <c r="B305" s="5">
        <f ca="1">Blad1!B305</f>
        <v>0.6024768518518534</v>
      </c>
      <c r="C305" s="9">
        <f ca="1">IF(ISERROR(Blad1!C305),"",Blad1!C305)</f>
        <v>58.099999999999994</v>
      </c>
      <c r="D305" s="47" t="s">
        <v>180</v>
      </c>
      <c r="E305" s="113">
        <v>58</v>
      </c>
      <c r="F305" s="6">
        <f ca="1">Blad1!E305</f>
        <v>0.5</v>
      </c>
      <c r="G305" s="6"/>
      <c r="H305" s="6"/>
      <c r="I305" s="6"/>
      <c r="J305" s="128" t="s">
        <v>184</v>
      </c>
      <c r="K305" s="79"/>
      <c r="L305" s="10">
        <f t="shared" si="1"/>
        <v>104</v>
      </c>
      <c r="N305" s="69"/>
    </row>
    <row r="306" spans="1:14" ht="22.7" customHeight="1">
      <c r="A306" s="5">
        <f ca="1">Blad1!A305</f>
        <v>0.59925925925925938</v>
      </c>
      <c r="B306" s="5" t="str">
        <f ca="1">Blad1!B306</f>
        <v/>
      </c>
      <c r="C306" s="9">
        <f ca="1">IF(ISERROR(Blad1!C306),"",Blad1!C306)</f>
        <v>57.999999999999993</v>
      </c>
      <c r="D306" s="47"/>
      <c r="E306" s="113">
        <v>58.1</v>
      </c>
      <c r="F306" s="6" t="str">
        <f ca="1">Blad1!E306</f>
        <v/>
      </c>
      <c r="G306" s="6"/>
      <c r="H306" s="6"/>
      <c r="I306" s="6"/>
      <c r="J306" s="45" t="s">
        <v>183</v>
      </c>
      <c r="K306" s="79"/>
      <c r="L306" s="10">
        <f t="shared" si="1"/>
        <v>105</v>
      </c>
      <c r="N306" s="69"/>
    </row>
    <row r="307" spans="1:14" ht="22.7" customHeight="1">
      <c r="A307" s="5" t="str">
        <f ca="1">Blad1!A306</f>
        <v/>
      </c>
      <c r="B307" s="5" t="str">
        <f ca="1">Blad1!B307</f>
        <v/>
      </c>
      <c r="C307" s="9">
        <f ca="1">IF(ISERROR(Blad1!C307),"",Blad1!C307)</f>
        <v>57.699999999999996</v>
      </c>
      <c r="D307" s="47"/>
      <c r="E307" s="113">
        <v>58.4</v>
      </c>
      <c r="F307" s="6">
        <f ca="1">Blad1!E307</f>
        <v>0.39999999999999858</v>
      </c>
      <c r="G307" s="6"/>
      <c r="H307" s="6"/>
      <c r="I307" s="6"/>
      <c r="J307" s="131" t="s">
        <v>203</v>
      </c>
      <c r="K307" s="79"/>
      <c r="L307" s="10">
        <f t="shared" si="1"/>
        <v>106</v>
      </c>
      <c r="N307" s="69"/>
    </row>
    <row r="308" spans="1:14" ht="22.7" customHeight="1">
      <c r="A308" s="5" t="str">
        <f ca="1">Blad1!A307</f>
        <v/>
      </c>
      <c r="B308" s="5" t="str">
        <f ca="1">Blad1!B308</f>
        <v/>
      </c>
      <c r="C308" s="9">
        <f ca="1">IF(ISERROR(Blad1!C308),"",Blad1!C308)</f>
        <v>57.3</v>
      </c>
      <c r="D308" s="47"/>
      <c r="E308" s="113">
        <v>58.8</v>
      </c>
      <c r="F308" s="6" t="str">
        <f ca="1">Blad1!E308</f>
        <v/>
      </c>
      <c r="G308" s="6"/>
      <c r="H308" s="6"/>
      <c r="I308" s="6"/>
      <c r="J308" s="45" t="s">
        <v>181</v>
      </c>
      <c r="K308" s="79"/>
      <c r="L308" s="10">
        <f t="shared" si="1"/>
        <v>107</v>
      </c>
      <c r="N308" s="69"/>
    </row>
    <row r="309" spans="1:14" ht="22.7" customHeight="1">
      <c r="A309" s="5" t="str">
        <f ca="1">Blad1!A308</f>
        <v/>
      </c>
      <c r="B309" s="5" t="str">
        <f ca="1">Blad1!B309</f>
        <v/>
      </c>
      <c r="C309" s="9">
        <f ca="1">IF(ISERROR(Blad1!C309),"",Blad1!C309)</f>
        <v>56.899999999999991</v>
      </c>
      <c r="D309" s="47"/>
      <c r="E309" s="113">
        <v>59.2</v>
      </c>
      <c r="F309" s="6" t="str">
        <f ca="1">Blad1!E309</f>
        <v/>
      </c>
      <c r="G309" s="6"/>
      <c r="H309" s="6"/>
      <c r="I309" s="6"/>
      <c r="J309" s="45" t="s">
        <v>227</v>
      </c>
      <c r="K309" s="79"/>
      <c r="L309" s="10">
        <f t="shared" si="1"/>
        <v>108</v>
      </c>
      <c r="N309" s="69"/>
    </row>
    <row r="310" spans="1:14" ht="22.7" customHeight="1">
      <c r="A310" s="5" t="str">
        <f ca="1">Blad1!A309</f>
        <v/>
      </c>
      <c r="B310" s="5">
        <f ca="1">Blad1!B310</f>
        <v>0.60424768518518668</v>
      </c>
      <c r="C310" s="9">
        <f ca="1">IF(ISERROR(Blad1!C310),"",Blad1!C310)</f>
        <v>56.399999999999991</v>
      </c>
      <c r="D310" s="47" t="s">
        <v>213</v>
      </c>
      <c r="E310" s="113">
        <v>59.7</v>
      </c>
      <c r="F310" s="6">
        <f ca="1">Blad1!E310</f>
        <v>1.3000000000000043</v>
      </c>
      <c r="G310" s="6"/>
      <c r="H310" s="6"/>
      <c r="I310" s="6"/>
      <c r="J310" s="128" t="s">
        <v>197</v>
      </c>
      <c r="K310" s="79"/>
      <c r="L310" s="10">
        <f t="shared" si="1"/>
        <v>109</v>
      </c>
      <c r="N310" s="69"/>
    </row>
    <row r="311" spans="1:14" ht="22.7" customHeight="1">
      <c r="A311" s="5">
        <f ca="1">Blad1!A310</f>
        <v>0.60091435185185205</v>
      </c>
      <c r="B311" s="5" t="str">
        <f ca="1">Blad1!B311</f>
        <v/>
      </c>
      <c r="C311" s="9">
        <f ca="1">IF(ISERROR(Blad1!C311),"",Blad1!C311)</f>
        <v>55.599999999999994</v>
      </c>
      <c r="D311" s="47"/>
      <c r="E311" s="113">
        <v>60.5</v>
      </c>
      <c r="F311" s="6" t="str">
        <f ca="1">Blad1!E311</f>
        <v/>
      </c>
      <c r="G311" s="6"/>
      <c r="H311" s="6"/>
      <c r="I311" s="6"/>
      <c r="J311" s="45" t="s">
        <v>183</v>
      </c>
      <c r="K311" s="79"/>
      <c r="L311" s="10">
        <f t="shared" si="1"/>
        <v>110</v>
      </c>
      <c r="N311" s="69"/>
    </row>
    <row r="312" spans="1:14" ht="22.7" customHeight="1">
      <c r="A312" s="5" t="str">
        <f ca="1">Blad1!A311</f>
        <v/>
      </c>
      <c r="B312" s="5" t="str">
        <f ca="1">Blad1!B312</f>
        <v/>
      </c>
      <c r="C312" s="9">
        <f ca="1">IF(ISERROR(Blad1!C312),"",Blad1!C312)</f>
        <v>55.399999999999991</v>
      </c>
      <c r="D312" s="47"/>
      <c r="E312" s="113">
        <v>60.7</v>
      </c>
      <c r="F312" s="6" t="str">
        <f ca="1">Blad1!E312</f>
        <v/>
      </c>
      <c r="G312" s="6"/>
      <c r="H312" s="6"/>
      <c r="I312" s="6"/>
      <c r="J312" s="45" t="s">
        <v>183</v>
      </c>
      <c r="K312" s="79"/>
      <c r="L312" s="10">
        <f t="shared" si="1"/>
        <v>111</v>
      </c>
      <c r="N312" s="69"/>
    </row>
    <row r="313" spans="1:14" ht="22.7" customHeight="1">
      <c r="A313" s="5" t="str">
        <f ca="1">Blad1!A312</f>
        <v/>
      </c>
      <c r="B313" s="5" t="str">
        <f ca="1">Blad1!B313</f>
        <v/>
      </c>
      <c r="C313" s="9">
        <f ca="1">IF(ISERROR(Blad1!C313),"",Blad1!C313)</f>
        <v>55.199999999999996</v>
      </c>
      <c r="D313" s="47"/>
      <c r="E313" s="113">
        <v>60.9</v>
      </c>
      <c r="F313" s="6" t="str">
        <f ca="1">Blad1!E313</f>
        <v/>
      </c>
      <c r="G313" s="6"/>
      <c r="H313" s="6"/>
      <c r="I313" s="6"/>
      <c r="J313" s="45" t="s">
        <v>198</v>
      </c>
      <c r="K313" s="79"/>
      <c r="L313" s="10">
        <f t="shared" si="1"/>
        <v>112</v>
      </c>
      <c r="N313" s="69"/>
    </row>
    <row r="314" spans="1:14" ht="22.7" customHeight="1">
      <c r="A314" s="5" t="str">
        <f ca="1">Blad1!A313</f>
        <v/>
      </c>
      <c r="B314" s="5" t="str">
        <f ca="1">Blad1!B314</f>
        <v/>
      </c>
      <c r="C314" s="9">
        <f ca="1">IF(ISERROR(Blad1!C314),"",Blad1!C314)</f>
        <v>54.999999999999993</v>
      </c>
      <c r="D314" s="47"/>
      <c r="E314" s="113">
        <v>61.1</v>
      </c>
      <c r="F314" s="6" t="str">
        <f ca="1">Blad1!E314</f>
        <v/>
      </c>
      <c r="G314" s="6"/>
      <c r="H314" s="6"/>
      <c r="I314" s="6"/>
      <c r="J314" s="45" t="s">
        <v>183</v>
      </c>
      <c r="K314" s="79"/>
      <c r="L314" s="10">
        <f t="shared" si="1"/>
        <v>113</v>
      </c>
      <c r="N314" s="69"/>
    </row>
    <row r="315" spans="1:14" ht="22.7" customHeight="1">
      <c r="A315" s="5" t="str">
        <f ca="1">Blad1!A314</f>
        <v/>
      </c>
      <c r="B315" s="5" t="str">
        <f ca="1">Blad1!B315</f>
        <v/>
      </c>
      <c r="C315" s="9">
        <f ca="1">IF(ISERROR(Blad1!C315),"",Blad1!C315)</f>
        <v>54.899999999999991</v>
      </c>
      <c r="D315" s="47"/>
      <c r="E315" s="113">
        <v>61.2</v>
      </c>
      <c r="F315" s="6" t="str">
        <f ca="1">Blad1!E315</f>
        <v/>
      </c>
      <c r="G315" s="6"/>
      <c r="H315" s="6"/>
      <c r="I315" s="6"/>
      <c r="J315" s="45" t="s">
        <v>198</v>
      </c>
      <c r="K315" s="79"/>
      <c r="L315" s="10">
        <f t="shared" si="1"/>
        <v>114</v>
      </c>
      <c r="N315" s="69"/>
    </row>
    <row r="316" spans="1:14" ht="22.7" customHeight="1">
      <c r="A316" s="5" t="str">
        <f ca="1">Blad1!A315</f>
        <v/>
      </c>
      <c r="B316" s="5" t="str">
        <f ca="1">Blad1!B316</f>
        <v/>
      </c>
      <c r="C316" s="9">
        <f ca="1">IF(ISERROR(Blad1!C316),"",Blad1!C316)</f>
        <v>54.699999999999996</v>
      </c>
      <c r="D316" s="47"/>
      <c r="E316" s="113">
        <v>61.4</v>
      </c>
      <c r="F316" s="6" t="str">
        <f ca="1">Blad1!E316</f>
        <v/>
      </c>
      <c r="G316" s="6"/>
      <c r="H316" s="6"/>
      <c r="I316" s="6"/>
      <c r="J316" s="45" t="s">
        <v>186</v>
      </c>
      <c r="K316" s="79"/>
      <c r="L316" s="10">
        <f t="shared" si="1"/>
        <v>115</v>
      </c>
      <c r="N316" s="69"/>
    </row>
    <row r="317" spans="1:14" ht="22.7" customHeight="1">
      <c r="A317" s="5" t="str">
        <f ca="1">Blad1!A316</f>
        <v/>
      </c>
      <c r="B317" s="5" t="str">
        <f ca="1">Blad1!B317</f>
        <v/>
      </c>
      <c r="C317" s="9">
        <f ca="1">IF(ISERROR(Blad1!C317),"",Blad1!C317)</f>
        <v>54.499999999999993</v>
      </c>
      <c r="D317" s="47"/>
      <c r="E317" s="113">
        <v>61.6</v>
      </c>
      <c r="F317" s="6" t="str">
        <f ca="1">Blad1!E317</f>
        <v/>
      </c>
      <c r="G317" s="6"/>
      <c r="H317" s="6"/>
      <c r="I317" s="6"/>
      <c r="J317" s="45" t="s">
        <v>183</v>
      </c>
      <c r="K317" s="79"/>
      <c r="L317" s="10">
        <f t="shared" si="1"/>
        <v>116</v>
      </c>
      <c r="N317" s="69"/>
    </row>
    <row r="318" spans="1:14" ht="22.7" customHeight="1">
      <c r="A318" s="5" t="str">
        <f ca="1">Blad1!A317</f>
        <v/>
      </c>
      <c r="B318" s="5" t="str">
        <f ca="1">Blad1!B318</f>
        <v/>
      </c>
      <c r="C318" s="9">
        <f ca="1">IF(ISERROR(Blad1!C318),"",Blad1!C318)</f>
        <v>54.399999999999991</v>
      </c>
      <c r="D318" s="47"/>
      <c r="E318" s="113">
        <v>61.7</v>
      </c>
      <c r="F318" s="6" t="str">
        <f ca="1">Blad1!E318</f>
        <v/>
      </c>
      <c r="G318" s="6"/>
      <c r="H318" s="6"/>
      <c r="I318" s="6"/>
      <c r="J318" s="45" t="s">
        <v>183</v>
      </c>
      <c r="K318" s="79"/>
      <c r="L318" s="10">
        <f t="shared" si="1"/>
        <v>117</v>
      </c>
      <c r="N318" s="69"/>
    </row>
    <row r="319" spans="1:14" ht="22.7" customHeight="1">
      <c r="A319" s="5" t="str">
        <f ca="1">Blad1!A318</f>
        <v/>
      </c>
      <c r="B319" s="5" t="str">
        <f ca="1">Blad1!B319</f>
        <v/>
      </c>
      <c r="C319" s="9">
        <f ca="1">IF(ISERROR(Blad1!C319),"",Blad1!C319)</f>
        <v>53.999999999999993</v>
      </c>
      <c r="D319" s="47"/>
      <c r="E319" s="113">
        <v>62.1</v>
      </c>
      <c r="F319" s="6" t="str">
        <f ca="1">Blad1!E319</f>
        <v/>
      </c>
      <c r="G319" s="6"/>
      <c r="H319" s="6"/>
      <c r="I319" s="6"/>
      <c r="J319" s="45" t="s">
        <v>183</v>
      </c>
      <c r="K319" s="79"/>
      <c r="L319" s="10">
        <f t="shared" si="1"/>
        <v>118</v>
      </c>
      <c r="N319" s="69"/>
    </row>
    <row r="320" spans="1:14" ht="22.7" customHeight="1">
      <c r="A320" s="5" t="str">
        <f ca="1">Blad1!A319</f>
        <v/>
      </c>
      <c r="B320" s="5" t="str">
        <f ca="1">Blad1!B320</f>
        <v/>
      </c>
      <c r="C320" s="9">
        <f ca="1">IF(ISERROR(Blad1!C320),"",Blad1!C320)</f>
        <v>53.599999999999994</v>
      </c>
      <c r="D320" s="47"/>
      <c r="E320" s="113">
        <v>62.5</v>
      </c>
      <c r="F320" s="6" t="str">
        <f ca="1">Blad1!E320</f>
        <v/>
      </c>
      <c r="G320" s="6"/>
      <c r="H320" s="6"/>
      <c r="I320" s="6"/>
      <c r="J320" s="45" t="s">
        <v>183</v>
      </c>
      <c r="K320" s="79"/>
      <c r="L320" s="10">
        <f t="shared" si="1"/>
        <v>119</v>
      </c>
      <c r="N320" s="69"/>
    </row>
    <row r="321" spans="1:14" ht="22.7" customHeight="1">
      <c r="A321" s="5" t="str">
        <f ca="1">Blad1!A320</f>
        <v/>
      </c>
      <c r="B321" s="5">
        <f ca="1">Blad1!B321</f>
        <v>0.60726851851852015</v>
      </c>
      <c r="C321" s="9">
        <f ca="1">IF(ISERROR(Blad1!C321),"",Blad1!C321)</f>
        <v>53.499999999999993</v>
      </c>
      <c r="D321" s="47" t="s">
        <v>207</v>
      </c>
      <c r="E321" s="113">
        <v>62.6</v>
      </c>
      <c r="F321" s="6">
        <f ca="1">Blad1!E321</f>
        <v>2.8999999999999986</v>
      </c>
      <c r="G321" s="6"/>
      <c r="H321" s="6"/>
      <c r="I321" s="6"/>
      <c r="J321" s="45" t="s">
        <v>199</v>
      </c>
      <c r="K321" s="79"/>
      <c r="L321" s="10">
        <f t="shared" si="1"/>
        <v>120</v>
      </c>
      <c r="N321" s="69"/>
    </row>
    <row r="322" spans="1:14" ht="22.7" customHeight="1">
      <c r="A322" s="5">
        <f ca="1">Blad1!A321</f>
        <v>0.60375000000000023</v>
      </c>
      <c r="B322" s="5" t="str">
        <f ca="1">Blad1!B322</f>
        <v/>
      </c>
      <c r="C322" s="9">
        <f ca="1">IF(ISERROR(Blad1!C322),"",Blad1!C322)</f>
        <v>52.8</v>
      </c>
      <c r="D322" s="47"/>
      <c r="E322" s="113">
        <v>63.3</v>
      </c>
      <c r="F322" s="6" t="str">
        <f ca="1">Blad1!E322</f>
        <v/>
      </c>
      <c r="G322" s="6"/>
      <c r="H322" s="6"/>
      <c r="I322" s="6"/>
      <c r="J322" s="45" t="s">
        <v>183</v>
      </c>
      <c r="K322" s="79"/>
      <c r="L322" s="10">
        <f t="shared" si="1"/>
        <v>121</v>
      </c>
      <c r="N322" s="69"/>
    </row>
    <row r="323" spans="1:14" ht="22.7" customHeight="1">
      <c r="A323" s="5" t="str">
        <f ca="1">Blad1!A322</f>
        <v/>
      </c>
      <c r="B323" s="5" t="str">
        <f ca="1">Blad1!B323</f>
        <v/>
      </c>
      <c r="C323" s="9">
        <f ca="1">IF(ISERROR(Blad1!C323),"",Blad1!C323)</f>
        <v>52.199999999999996</v>
      </c>
      <c r="D323" s="47"/>
      <c r="E323" s="113">
        <v>63.9</v>
      </c>
      <c r="F323" s="6" t="str">
        <f ca="1">Blad1!E323</f>
        <v/>
      </c>
      <c r="G323" s="6"/>
      <c r="H323" s="6"/>
      <c r="I323" s="6"/>
      <c r="J323" s="45" t="s">
        <v>183</v>
      </c>
      <c r="K323" s="79"/>
      <c r="L323" s="10">
        <f t="shared" si="1"/>
        <v>122</v>
      </c>
      <c r="N323" s="69"/>
    </row>
    <row r="324" spans="1:14" ht="22.7" customHeight="1">
      <c r="A324" s="5" t="str">
        <f ca="1">Blad1!A323</f>
        <v/>
      </c>
      <c r="B324" s="5" t="str">
        <f ca="1">Blad1!B324</f>
        <v/>
      </c>
      <c r="C324" s="9">
        <f ca="1">IF(ISERROR(Blad1!C324),"",Blad1!C324)</f>
        <v>51.899999999999991</v>
      </c>
      <c r="D324" s="47"/>
      <c r="E324" s="113">
        <v>64.2</v>
      </c>
      <c r="F324" s="6" t="str">
        <f ca="1">Blad1!E324</f>
        <v/>
      </c>
      <c r="G324" s="6"/>
      <c r="H324" s="6"/>
      <c r="I324" s="6"/>
      <c r="J324" s="128" t="s">
        <v>200</v>
      </c>
      <c r="K324" s="79"/>
      <c r="L324" s="10">
        <f t="shared" si="1"/>
        <v>123</v>
      </c>
      <c r="N324" s="69"/>
    </row>
    <row r="325" spans="1:14" ht="22.7" customHeight="1">
      <c r="A325" s="5" t="str">
        <f ca="1">Blad1!A324</f>
        <v/>
      </c>
      <c r="B325" s="5" t="str">
        <f ca="1">Blad1!B325</f>
        <v/>
      </c>
      <c r="C325" s="9">
        <f ca="1">IF(ISERROR(Blad1!C325),"",Blad1!C325)</f>
        <v>51.8</v>
      </c>
      <c r="D325" s="47"/>
      <c r="E325" s="113">
        <v>64.3</v>
      </c>
      <c r="F325" s="6">
        <f ca="1">Blad1!E325</f>
        <v>1.6999999999999957</v>
      </c>
      <c r="G325" s="6"/>
      <c r="H325" s="6"/>
      <c r="I325" s="6"/>
      <c r="J325" s="131" t="s">
        <v>201</v>
      </c>
      <c r="K325" s="79"/>
      <c r="L325" s="10">
        <f t="shared" si="1"/>
        <v>124</v>
      </c>
      <c r="N325" s="69"/>
    </row>
    <row r="326" spans="1:14" ht="22.7" customHeight="1">
      <c r="A326" s="5" t="str">
        <f ca="1">Blad1!A325</f>
        <v/>
      </c>
      <c r="B326" s="5" t="str">
        <f ca="1">Blad1!B326</f>
        <v/>
      </c>
      <c r="C326" s="9">
        <f ca="1">IF(ISERROR(Blad1!C326),"",Blad1!C326)</f>
        <v>50.199999999999989</v>
      </c>
      <c r="D326" s="47"/>
      <c r="E326" s="113">
        <v>65.900000000000006</v>
      </c>
      <c r="F326" s="6">
        <f ca="1">Blad1!E326</f>
        <v>1.6000000000000085</v>
      </c>
      <c r="G326" s="6"/>
      <c r="H326" s="6"/>
      <c r="I326" s="6"/>
      <c r="J326" s="128" t="s">
        <v>202</v>
      </c>
      <c r="K326" s="79"/>
      <c r="L326" s="10">
        <f t="shared" si="1"/>
        <v>125</v>
      </c>
      <c r="N326" s="69"/>
    </row>
    <row r="327" spans="1:14" ht="22.7" customHeight="1">
      <c r="A327" s="5" t="str">
        <f ca="1">Blad1!A326</f>
        <v/>
      </c>
      <c r="B327" s="5">
        <f ca="1">Blad1!B327</f>
        <v>0.61174768518518696</v>
      </c>
      <c r="C327" s="9">
        <f ca="1">IF(ISERROR(Blad1!C327),"",Blad1!C327)</f>
        <v>49.199999999999989</v>
      </c>
      <c r="D327" s="47" t="s">
        <v>208</v>
      </c>
      <c r="E327" s="113">
        <v>66.900000000000006</v>
      </c>
      <c r="F327" s="6">
        <f ca="1">Blad1!E327</f>
        <v>1</v>
      </c>
      <c r="G327" s="6"/>
      <c r="H327" s="6"/>
      <c r="I327" s="6"/>
      <c r="J327" s="128" t="s">
        <v>205</v>
      </c>
      <c r="K327" s="79"/>
      <c r="L327" s="10">
        <f t="shared" si="1"/>
        <v>126</v>
      </c>
      <c r="N327" s="69"/>
    </row>
    <row r="328" spans="1:14" ht="22.7" customHeight="1">
      <c r="A328" s="5">
        <f ca="1">Blad1!A327</f>
        <v>0.60798611111111134</v>
      </c>
      <c r="B328" s="5" t="str">
        <f ca="1">Blad1!B328</f>
        <v/>
      </c>
      <c r="C328" s="9">
        <f ca="1">IF(ISERROR(Blad1!C328),"",Blad1!C328)</f>
        <v>49.099999999999994</v>
      </c>
      <c r="D328" s="47"/>
      <c r="E328" s="113">
        <v>67</v>
      </c>
      <c r="F328" s="6">
        <f ca="1">Blad1!E328</f>
        <v>9.9999999999994316E-2</v>
      </c>
      <c r="G328" s="6"/>
      <c r="H328" s="6"/>
      <c r="I328" s="6"/>
      <c r="J328" s="128" t="s">
        <v>204</v>
      </c>
      <c r="K328" s="79"/>
      <c r="L328" s="10">
        <f t="shared" si="1"/>
        <v>127</v>
      </c>
      <c r="N328" s="69"/>
    </row>
    <row r="329" spans="1:14" ht="22.7" customHeight="1">
      <c r="A329" s="5" t="str">
        <f ca="1">Blad1!A328</f>
        <v/>
      </c>
      <c r="B329" s="5">
        <f ca="1">Blad1!B329</f>
        <v>0.61362268518518703</v>
      </c>
      <c r="C329" s="9">
        <f ca="1">IF(ISERROR(Blad1!C329),"",Blad1!C329)</f>
        <v>47.399999999999991</v>
      </c>
      <c r="D329" s="47" t="s">
        <v>207</v>
      </c>
      <c r="E329" s="113">
        <v>68.7</v>
      </c>
      <c r="F329" s="6" t="str">
        <f ca="1">Blad1!E329</f>
        <v/>
      </c>
      <c r="G329" s="6"/>
      <c r="H329" s="6"/>
      <c r="I329" s="6"/>
      <c r="J329" s="45" t="s">
        <v>206</v>
      </c>
      <c r="K329" s="79"/>
      <c r="L329" s="10">
        <f t="shared" si="1"/>
        <v>128</v>
      </c>
      <c r="N329" s="69"/>
    </row>
    <row r="330" spans="1:14" ht="22.7" customHeight="1">
      <c r="A330" s="5">
        <f ca="1">Blad1!A329</f>
        <v>0.60975694444444473</v>
      </c>
      <c r="B330" s="5" t="str">
        <f ca="1">Blad1!B330</f>
        <v/>
      </c>
      <c r="C330" s="9">
        <f ca="1">IF(ISERROR(Blad1!C330),"",Blad1!C330)</f>
        <v>46.599999999999994</v>
      </c>
      <c r="D330" s="47"/>
      <c r="E330" s="113">
        <v>69.5</v>
      </c>
      <c r="F330" s="6">
        <f ca="1">Blad1!E330</f>
        <v>2.5</v>
      </c>
      <c r="G330" s="6"/>
      <c r="H330" s="6"/>
      <c r="I330" s="6"/>
      <c r="J330" s="128" t="s">
        <v>209</v>
      </c>
      <c r="K330" s="79"/>
      <c r="L330" s="10">
        <f t="shared" si="1"/>
        <v>129</v>
      </c>
      <c r="N330" s="69"/>
    </row>
    <row r="331" spans="1:14" ht="22.7" customHeight="1">
      <c r="A331" s="5" t="str">
        <f ca="1">Blad1!A330</f>
        <v/>
      </c>
      <c r="B331" s="5" t="str">
        <f ca="1">Blad1!B331</f>
        <v/>
      </c>
      <c r="C331" s="9">
        <f ca="1">IF(ISERROR(Blad1!C331),"",Blad1!C331)</f>
        <v>46.399999999999991</v>
      </c>
      <c r="D331" s="47"/>
      <c r="E331" s="113">
        <v>69.7</v>
      </c>
      <c r="F331" s="6" t="str">
        <f ca="1">Blad1!E331</f>
        <v/>
      </c>
      <c r="G331" s="6"/>
      <c r="H331" s="6"/>
      <c r="I331" s="6"/>
      <c r="J331" s="45" t="s">
        <v>183</v>
      </c>
      <c r="K331" s="79"/>
      <c r="L331" s="10">
        <f t="shared" ref="L331:L394" si="2">IF(J331&lt;&gt;"",L330+1,"")</f>
        <v>130</v>
      </c>
      <c r="N331" s="69"/>
    </row>
    <row r="332" spans="1:14" ht="22.7" customHeight="1">
      <c r="A332" s="5" t="str">
        <f ca="1">Blad1!A331</f>
        <v/>
      </c>
      <c r="B332" s="5" t="str">
        <f ca="1">Blad1!B332</f>
        <v/>
      </c>
      <c r="C332" s="9">
        <f ca="1">IF(ISERROR(Blad1!C332),"",Blad1!C332)</f>
        <v>46.199999999999989</v>
      </c>
      <c r="D332" s="47"/>
      <c r="E332" s="113">
        <v>69.900000000000006</v>
      </c>
      <c r="F332" s="6">
        <f ca="1">Blad1!E332</f>
        <v>0.40000000000000568</v>
      </c>
      <c r="G332" s="6"/>
      <c r="H332" s="6"/>
      <c r="I332" s="6"/>
      <c r="J332" s="128" t="s">
        <v>210</v>
      </c>
      <c r="K332" s="79"/>
      <c r="L332" s="10">
        <f t="shared" si="2"/>
        <v>131</v>
      </c>
      <c r="N332" s="69"/>
    </row>
    <row r="333" spans="1:14" ht="22.7" customHeight="1">
      <c r="A333" s="5" t="str">
        <f ca="1">Blad1!A332</f>
        <v/>
      </c>
      <c r="B333" s="5" t="str">
        <f ca="1">Blad1!B333</f>
        <v/>
      </c>
      <c r="C333" s="9">
        <f ca="1">IF(ISERROR(Blad1!C333),"",Blad1!C333)</f>
        <v>43.899999999999991</v>
      </c>
      <c r="D333" s="47"/>
      <c r="E333" s="113">
        <v>72.2</v>
      </c>
      <c r="F333" s="6" t="str">
        <f ca="1">Blad1!E333</f>
        <v/>
      </c>
      <c r="G333" s="6"/>
      <c r="H333" s="6"/>
      <c r="I333" s="6"/>
      <c r="J333" s="45" t="s">
        <v>211</v>
      </c>
      <c r="K333" s="79"/>
      <c r="L333" s="10">
        <f t="shared" si="2"/>
        <v>132</v>
      </c>
      <c r="N333" s="69"/>
    </row>
    <row r="334" spans="1:14" ht="22.7" customHeight="1">
      <c r="A334" s="5" t="str">
        <f ca="1">Blad1!A333</f>
        <v/>
      </c>
      <c r="B334" s="5">
        <f ca="1">Blad1!B334</f>
        <v>0.61747685185185386</v>
      </c>
      <c r="C334" s="9">
        <f ca="1">IF(ISERROR(Blad1!C334),"",Blad1!C334)</f>
        <v>43.699999999999989</v>
      </c>
      <c r="D334" s="47" t="s">
        <v>213</v>
      </c>
      <c r="E334" s="113">
        <v>72.400000000000006</v>
      </c>
      <c r="F334" s="6" t="str">
        <f ca="1">Blad1!E334</f>
        <v/>
      </c>
      <c r="G334" s="6"/>
      <c r="H334" s="6"/>
      <c r="I334" s="6"/>
      <c r="J334" s="45" t="s">
        <v>212</v>
      </c>
      <c r="K334" s="79"/>
      <c r="L334" s="10">
        <f t="shared" si="2"/>
        <v>133</v>
      </c>
      <c r="N334" s="69"/>
    </row>
    <row r="335" spans="1:14" ht="22.7" customHeight="1">
      <c r="A335" s="5">
        <f ca="1">Blad1!A334</f>
        <v>0.613414351851852</v>
      </c>
      <c r="B335" s="5" t="str">
        <f ca="1">Blad1!B335</f>
        <v/>
      </c>
      <c r="C335" s="9">
        <f ca="1">IF(ISERROR(Blad1!C335),"",Blad1!C335)</f>
        <v>43.5</v>
      </c>
      <c r="D335" s="47"/>
      <c r="E335" s="113">
        <v>72.599999999999994</v>
      </c>
      <c r="F335" s="6">
        <f ca="1">Blad1!E335</f>
        <v>2.6999999999999886</v>
      </c>
      <c r="G335" s="6"/>
      <c r="H335" s="6"/>
      <c r="I335" s="6"/>
      <c r="J335" s="133" t="s">
        <v>214</v>
      </c>
      <c r="K335" s="79"/>
      <c r="L335" s="10">
        <f t="shared" si="2"/>
        <v>134</v>
      </c>
      <c r="N335" s="69"/>
    </row>
    <row r="336" spans="1:14" ht="22.7" customHeight="1">
      <c r="A336" s="5" t="str">
        <f ca="1">Blad1!A335</f>
        <v/>
      </c>
      <c r="B336" s="5" t="str">
        <f ca="1">Blad1!B336</f>
        <v/>
      </c>
      <c r="C336" s="9">
        <f ca="1">IF(ISERROR(Blad1!C336),"",Blad1!C336)</f>
        <v>43</v>
      </c>
      <c r="D336" s="47"/>
      <c r="E336" s="113">
        <v>73.099999999999994</v>
      </c>
      <c r="F336" s="6">
        <f ca="1">Blad1!E336</f>
        <v>0.5</v>
      </c>
      <c r="G336" s="6"/>
      <c r="H336" s="6"/>
      <c r="I336" s="6"/>
      <c r="J336" s="128" t="s">
        <v>215</v>
      </c>
      <c r="K336" s="79"/>
      <c r="L336" s="10">
        <f t="shared" si="2"/>
        <v>135</v>
      </c>
      <c r="N336" s="69"/>
    </row>
    <row r="337" spans="1:14" ht="22.7" customHeight="1">
      <c r="A337" s="5" t="str">
        <f ca="1">Blad1!A336</f>
        <v/>
      </c>
      <c r="B337" s="5" t="str">
        <f ca="1">Blad1!B337</f>
        <v/>
      </c>
      <c r="C337" s="9">
        <f ca="1">IF(ISERROR(Blad1!C337),"",Blad1!C337)</f>
        <v>42.699999999999989</v>
      </c>
      <c r="D337" s="47"/>
      <c r="E337" s="113">
        <v>73.400000000000006</v>
      </c>
      <c r="F337" s="6" t="str">
        <f ca="1">Blad1!E337</f>
        <v/>
      </c>
      <c r="G337" s="6"/>
      <c r="H337" s="6"/>
      <c r="I337" s="6"/>
      <c r="J337" s="45" t="s">
        <v>217</v>
      </c>
      <c r="K337" s="79"/>
      <c r="L337" s="10">
        <f t="shared" si="2"/>
        <v>136</v>
      </c>
      <c r="N337" s="69"/>
    </row>
    <row r="338" spans="1:14" ht="22.7" customHeight="1">
      <c r="A338" s="5" t="str">
        <f ca="1">Blad1!A337</f>
        <v/>
      </c>
      <c r="B338" s="5">
        <f ca="1">Blad1!B338</f>
        <v>0.62028935185185397</v>
      </c>
      <c r="C338" s="9">
        <f ca="1">IF(ISERROR(Blad1!C338),"",Blad1!C338)</f>
        <v>41</v>
      </c>
      <c r="D338" s="47" t="s">
        <v>180</v>
      </c>
      <c r="E338" s="113">
        <v>75.099999999999994</v>
      </c>
      <c r="F338" s="6">
        <f ca="1">Blad1!E338</f>
        <v>2</v>
      </c>
      <c r="G338" s="6"/>
      <c r="H338" s="6"/>
      <c r="I338" s="6"/>
      <c r="J338" s="128" t="s">
        <v>216</v>
      </c>
      <c r="K338" s="79"/>
      <c r="L338" s="10">
        <f t="shared" si="2"/>
        <v>137</v>
      </c>
      <c r="N338" s="69"/>
    </row>
    <row r="339" spans="1:14" ht="22.7" customHeight="1">
      <c r="A339" s="5">
        <f ca="1">Blad1!A338</f>
        <v>0.6160648148148149</v>
      </c>
      <c r="B339" s="5">
        <f ca="1">Blad1!B339</f>
        <v>0.62278935185185391</v>
      </c>
      <c r="C339" s="9">
        <f ca="1">IF(ISERROR(Blad1!C339),"",Blad1!C339)</f>
        <v>38.599999999999994</v>
      </c>
      <c r="D339" s="47" t="s">
        <v>220</v>
      </c>
      <c r="E339" s="113">
        <v>77.5</v>
      </c>
      <c r="F339" s="6">
        <f ca="1">Blad1!E339</f>
        <v>2.4000000000000057</v>
      </c>
      <c r="G339" s="6"/>
      <c r="H339" s="6"/>
      <c r="I339" s="6"/>
      <c r="J339" s="128" t="s">
        <v>218</v>
      </c>
      <c r="K339" s="79"/>
      <c r="L339" s="10">
        <f t="shared" si="2"/>
        <v>138</v>
      </c>
      <c r="N339" s="69"/>
    </row>
    <row r="340" spans="1:14" ht="22.7" customHeight="1">
      <c r="A340" s="5">
        <f ca="1">Blad1!A339</f>
        <v>0.61843750000000008</v>
      </c>
      <c r="B340" s="5" t="str">
        <f ca="1">Blad1!B340</f>
        <v/>
      </c>
      <c r="C340" s="9">
        <f ca="1">IF(ISERROR(Blad1!C340),"",Blad1!C340)</f>
        <v>38</v>
      </c>
      <c r="D340" s="47"/>
      <c r="E340" s="113">
        <v>78.099999999999994</v>
      </c>
      <c r="F340" s="6">
        <f ca="1">Blad1!E340</f>
        <v>0.59999999999999432</v>
      </c>
      <c r="G340" s="6"/>
      <c r="H340" s="6"/>
      <c r="I340" s="6"/>
      <c r="J340" s="128" t="s">
        <v>219</v>
      </c>
      <c r="K340" s="79"/>
      <c r="L340" s="10">
        <f t="shared" si="2"/>
        <v>139</v>
      </c>
      <c r="N340" s="69"/>
    </row>
    <row r="341" spans="1:14" ht="22.7" customHeight="1">
      <c r="A341" s="5" t="str">
        <f ca="1">Blad1!A340</f>
        <v/>
      </c>
      <c r="B341" s="5">
        <f ca="1">Blad1!B341</f>
        <v>0.62456018518518719</v>
      </c>
      <c r="C341" s="9">
        <f ca="1">IF(ISERROR(Blad1!C341),"",Blad1!C341)</f>
        <v>36.899999999999991</v>
      </c>
      <c r="D341" s="47" t="s">
        <v>180</v>
      </c>
      <c r="E341" s="113">
        <v>79.2</v>
      </c>
      <c r="F341" s="6">
        <f ca="1">Blad1!E341</f>
        <v>1.1000000000000085</v>
      </c>
      <c r="G341" s="6"/>
      <c r="H341" s="6"/>
      <c r="I341" s="6"/>
      <c r="J341" s="128" t="s">
        <v>224</v>
      </c>
      <c r="K341" s="79"/>
      <c r="L341" s="10">
        <f t="shared" si="2"/>
        <v>140</v>
      </c>
      <c r="N341" s="69"/>
    </row>
    <row r="342" spans="1:14" ht="22.7" customHeight="1">
      <c r="A342" s="5">
        <f ca="1">Blad1!A341</f>
        <v>0.62011574074074083</v>
      </c>
      <c r="B342" s="5">
        <f ca="1">Blad1!B342</f>
        <v>0.62737268518518718</v>
      </c>
      <c r="C342" s="9">
        <f ca="1">IF(ISERROR(Blad1!C342),"",Blad1!C342)</f>
        <v>34.199999999999989</v>
      </c>
      <c r="D342" s="47" t="s">
        <v>179</v>
      </c>
      <c r="E342" s="113">
        <v>81.900000000000006</v>
      </c>
      <c r="F342" s="6">
        <f ca="1">Blad1!E342</f>
        <v>2.7000000000000028</v>
      </c>
      <c r="G342" s="6"/>
      <c r="H342" s="6"/>
      <c r="I342" s="6"/>
      <c r="J342" s="128" t="s">
        <v>188</v>
      </c>
      <c r="K342" s="79"/>
      <c r="L342" s="10">
        <f t="shared" si="2"/>
        <v>141</v>
      </c>
      <c r="N342" s="69"/>
    </row>
    <row r="343" spans="1:14" ht="22.7" customHeight="1">
      <c r="A343" s="5">
        <f ca="1">Blad1!A342</f>
        <v>0.62278935185185191</v>
      </c>
      <c r="B343" s="5" t="str">
        <f ca="1">Blad1!B343</f>
        <v/>
      </c>
      <c r="C343" s="9">
        <f ca="1">IF(ISERROR(Blad1!C343),"",Blad1!C343)</f>
        <v>33.299999999999997</v>
      </c>
      <c r="D343" s="47"/>
      <c r="E343" s="113">
        <v>82.8</v>
      </c>
      <c r="F343" s="6">
        <f ca="1">Blad1!E343</f>
        <v>0.89999999999999147</v>
      </c>
      <c r="G343" s="6"/>
      <c r="H343" s="6"/>
      <c r="I343" s="6"/>
      <c r="J343" s="132" t="s">
        <v>221</v>
      </c>
      <c r="K343" s="79"/>
      <c r="L343" s="10">
        <f t="shared" si="2"/>
        <v>142</v>
      </c>
      <c r="N343" s="69"/>
    </row>
    <row r="344" spans="1:14" ht="22.7" customHeight="1">
      <c r="A344" s="5" t="str">
        <f ca="1">Blad1!A343</f>
        <v/>
      </c>
      <c r="B344" s="5" t="str">
        <f ca="1">Blad1!B344</f>
        <v/>
      </c>
      <c r="C344" s="9">
        <f ca="1">IF(ISERROR(Blad1!C344),"",Blad1!C344)</f>
        <v>33.099999999999994</v>
      </c>
      <c r="D344" s="47"/>
      <c r="E344" s="113">
        <v>83</v>
      </c>
      <c r="F344" s="6" t="str">
        <f ca="1">Blad1!E344</f>
        <v/>
      </c>
      <c r="G344" s="6"/>
      <c r="H344" s="6"/>
      <c r="I344" s="6"/>
      <c r="J344" s="45" t="s">
        <v>181</v>
      </c>
      <c r="K344" s="79"/>
      <c r="L344" s="10">
        <f t="shared" si="2"/>
        <v>143</v>
      </c>
      <c r="N344" s="69"/>
    </row>
    <row r="345" spans="1:14" ht="22.7" customHeight="1">
      <c r="A345" s="5" t="str">
        <f ca="1">Blad1!A344</f>
        <v/>
      </c>
      <c r="B345" s="5" t="str">
        <f ca="1">Blad1!B345</f>
        <v/>
      </c>
      <c r="C345" s="9">
        <f ca="1">IF(ISERROR(Blad1!C345),"",Blad1!C345)</f>
        <v>32.299999999999997</v>
      </c>
      <c r="D345" s="47"/>
      <c r="E345" s="113">
        <v>83.8</v>
      </c>
      <c r="F345" s="6" t="str">
        <f ca="1">Blad1!E345</f>
        <v/>
      </c>
      <c r="G345" s="6"/>
      <c r="H345" s="6"/>
      <c r="I345" s="6"/>
      <c r="J345" s="45" t="s">
        <v>222</v>
      </c>
      <c r="K345" s="79"/>
      <c r="L345" s="10">
        <f t="shared" si="2"/>
        <v>144</v>
      </c>
      <c r="N345" s="69"/>
    </row>
    <row r="346" spans="1:14" ht="22.7" customHeight="1">
      <c r="A346" s="5" t="str">
        <f ca="1">Blad1!A345</f>
        <v/>
      </c>
      <c r="B346" s="5" t="str">
        <f ca="1">Blad1!B346</f>
        <v/>
      </c>
      <c r="C346" s="9">
        <f ca="1">IF(ISERROR(Blad1!C346),"",Blad1!C346)</f>
        <v>32.299999999999997</v>
      </c>
      <c r="D346" s="47"/>
      <c r="E346" s="113">
        <v>83.8</v>
      </c>
      <c r="F346" s="6" t="str">
        <f ca="1">Blad1!E346</f>
        <v/>
      </c>
      <c r="G346" s="6"/>
      <c r="H346" s="6"/>
      <c r="I346" s="6"/>
      <c r="J346" s="45" t="s">
        <v>223</v>
      </c>
      <c r="K346" s="79"/>
      <c r="L346" s="10">
        <f t="shared" si="2"/>
        <v>145</v>
      </c>
      <c r="N346" s="69"/>
    </row>
    <row r="347" spans="1:14" ht="22.7" customHeight="1">
      <c r="A347" s="5" t="str">
        <f ca="1">Blad1!A346</f>
        <v/>
      </c>
      <c r="B347" s="5" t="str">
        <f ca="1">Blad1!B347</f>
        <v/>
      </c>
      <c r="C347" s="9">
        <f ca="1">IF(ISERROR(Blad1!C347),"",Blad1!C347)</f>
        <v>32.199999999999989</v>
      </c>
      <c r="D347" s="47"/>
      <c r="E347" s="113">
        <v>83.9</v>
      </c>
      <c r="F347" s="6" t="str">
        <f ca="1">Blad1!E347</f>
        <v/>
      </c>
      <c r="G347" s="6"/>
      <c r="H347" s="6"/>
      <c r="I347" s="6"/>
      <c r="J347" s="45" t="s">
        <v>181</v>
      </c>
      <c r="K347" s="79"/>
      <c r="L347" s="10">
        <f t="shared" si="2"/>
        <v>146</v>
      </c>
      <c r="N347" s="69"/>
    </row>
    <row r="348" spans="1:14" ht="22.7" customHeight="1">
      <c r="A348" s="5" t="str">
        <f ca="1">Blad1!A347</f>
        <v/>
      </c>
      <c r="B348" s="5" t="str">
        <f ca="1">Blad1!B348</f>
        <v/>
      </c>
      <c r="C348" s="9">
        <f ca="1">IF(ISERROR(Blad1!C348),"",Blad1!C348)</f>
        <v>32</v>
      </c>
      <c r="D348" s="47"/>
      <c r="E348" s="113">
        <v>84.1</v>
      </c>
      <c r="F348" s="6" t="str">
        <f ca="1">Blad1!E348</f>
        <v/>
      </c>
      <c r="G348" s="6"/>
      <c r="H348" s="6"/>
      <c r="I348" s="6"/>
      <c r="J348" s="45" t="s">
        <v>181</v>
      </c>
      <c r="K348" s="79"/>
      <c r="L348" s="10">
        <f t="shared" si="2"/>
        <v>147</v>
      </c>
      <c r="N348" s="69"/>
    </row>
    <row r="349" spans="1:14" ht="22.7" customHeight="1">
      <c r="A349" s="5" t="str">
        <f ca="1">Blad1!A348</f>
        <v/>
      </c>
      <c r="B349" s="5" t="str">
        <f ca="1">Blad1!B349</f>
        <v/>
      </c>
      <c r="C349" s="9">
        <f ca="1">IF(ISERROR(Blad1!C349),"",Blad1!C349)</f>
        <v>31.699999999999989</v>
      </c>
      <c r="D349" s="47"/>
      <c r="E349" s="113">
        <v>84.4</v>
      </c>
      <c r="F349" s="6" t="str">
        <f ca="1">Blad1!E349</f>
        <v/>
      </c>
      <c r="G349" s="6"/>
      <c r="H349" s="6"/>
      <c r="I349" s="6"/>
      <c r="J349" s="45" t="s">
        <v>181</v>
      </c>
      <c r="K349" s="79"/>
      <c r="L349" s="10">
        <f t="shared" si="2"/>
        <v>148</v>
      </c>
      <c r="N349" s="69"/>
    </row>
    <row r="350" spans="1:14" ht="22.7" customHeight="1">
      <c r="A350" s="5" t="str">
        <f ca="1">Blad1!A349</f>
        <v/>
      </c>
      <c r="B350" s="5" t="str">
        <f ca="1">Blad1!B350</f>
        <v/>
      </c>
      <c r="C350" s="9">
        <f ca="1">IF(ISERROR(Blad1!C350),"",Blad1!C350)</f>
        <v>31.399999999999991</v>
      </c>
      <c r="D350" s="47"/>
      <c r="E350" s="113">
        <v>84.7</v>
      </c>
      <c r="F350" s="6" t="str">
        <f ca="1">Blad1!E350</f>
        <v/>
      </c>
      <c r="G350" s="6"/>
      <c r="H350" s="6"/>
      <c r="I350" s="6"/>
      <c r="J350" s="45" t="s">
        <v>181</v>
      </c>
      <c r="K350" s="79"/>
      <c r="L350" s="10">
        <f t="shared" si="2"/>
        <v>149</v>
      </c>
      <c r="N350" s="69"/>
    </row>
    <row r="351" spans="1:14" ht="22.7" customHeight="1">
      <c r="A351" s="5" t="str">
        <f ca="1">Blad1!A350</f>
        <v/>
      </c>
      <c r="B351" s="5" t="str">
        <f ca="1">Blad1!B351</f>
        <v/>
      </c>
      <c r="C351" s="9">
        <f ca="1">IF(ISERROR(Blad1!C351),"",Blad1!C351)</f>
        <v>31.199999999999989</v>
      </c>
      <c r="D351" s="47"/>
      <c r="E351" s="113">
        <v>84.9</v>
      </c>
      <c r="F351" s="6">
        <f ca="1">Blad1!E351</f>
        <v>2.1000000000000085</v>
      </c>
      <c r="G351" s="6"/>
      <c r="H351" s="6"/>
      <c r="I351" s="6"/>
      <c r="J351" s="45" t="s">
        <v>229</v>
      </c>
      <c r="K351" s="79"/>
      <c r="L351" s="10">
        <f t="shared" si="2"/>
        <v>150</v>
      </c>
      <c r="N351" s="69"/>
    </row>
    <row r="352" spans="1:14" ht="22.7" customHeight="1">
      <c r="A352" s="5" t="str">
        <f ca="1">Blad1!A351</f>
        <v/>
      </c>
      <c r="B352" s="5" t="str">
        <f ca="1">Blad1!B352</f>
        <v/>
      </c>
      <c r="C352" s="9">
        <f ca="1">IF(ISERROR(Blad1!C352),"",Blad1!C352)</f>
        <v>30.799999999999997</v>
      </c>
      <c r="D352" s="47"/>
      <c r="E352" s="113">
        <v>85.3</v>
      </c>
      <c r="F352" s="6">
        <f ca="1">Blad1!E352</f>
        <v>0.39999999999999147</v>
      </c>
      <c r="G352" s="6"/>
      <c r="H352" s="6"/>
      <c r="I352" s="6"/>
      <c r="J352" s="45" t="s">
        <v>225</v>
      </c>
      <c r="K352" s="79"/>
      <c r="L352" s="10">
        <f t="shared" si="2"/>
        <v>151</v>
      </c>
      <c r="N352" s="69"/>
    </row>
    <row r="353" spans="1:14" ht="22.7" customHeight="1">
      <c r="A353" s="5" t="str">
        <f ca="1">Blad1!A352</f>
        <v/>
      </c>
      <c r="B353" s="5" t="str">
        <f ca="1">Blad1!B353</f>
        <v/>
      </c>
      <c r="C353" s="9">
        <f ca="1">IF(ISERROR(Blad1!C353),"",Blad1!C353)</f>
        <v>30.599999999999994</v>
      </c>
      <c r="D353" s="47"/>
      <c r="E353" s="113">
        <v>85.5</v>
      </c>
      <c r="F353" s="6" t="str">
        <f ca="1">Blad1!E353</f>
        <v/>
      </c>
      <c r="G353" s="6"/>
      <c r="H353" s="6"/>
      <c r="I353" s="6"/>
      <c r="J353" s="45" t="s">
        <v>226</v>
      </c>
      <c r="K353" s="79"/>
      <c r="L353" s="10">
        <f t="shared" si="2"/>
        <v>152</v>
      </c>
      <c r="N353" s="69"/>
    </row>
    <row r="354" spans="1:14" ht="22.7" customHeight="1">
      <c r="A354" s="5" t="str">
        <f ca="1">Blad1!A353</f>
        <v/>
      </c>
      <c r="B354" s="5" t="str">
        <f ca="1">Blad1!B354</f>
        <v/>
      </c>
      <c r="C354" s="9">
        <f ca="1">IF(ISERROR(Blad1!C354),"",Blad1!C354)</f>
        <v>30.199999999999989</v>
      </c>
      <c r="D354" s="47"/>
      <c r="E354" s="113">
        <v>85.9</v>
      </c>
      <c r="F354" s="6" t="str">
        <f ca="1">Blad1!E354</f>
        <v/>
      </c>
      <c r="G354" s="6"/>
      <c r="H354" s="6"/>
      <c r="I354" s="6"/>
      <c r="J354" s="45" t="s">
        <v>183</v>
      </c>
      <c r="K354" s="79"/>
      <c r="L354" s="10">
        <f t="shared" si="2"/>
        <v>153</v>
      </c>
      <c r="N354" s="69"/>
    </row>
    <row r="355" spans="1:14" ht="22.7" customHeight="1">
      <c r="A355" s="5" t="str">
        <f ca="1">Blad1!A354</f>
        <v/>
      </c>
      <c r="B355" s="5" t="str">
        <f ca="1">Blad1!B355</f>
        <v/>
      </c>
      <c r="C355" s="9">
        <f ca="1">IF(ISERROR(Blad1!C355),"",Blad1!C355)</f>
        <v>30.099999999999994</v>
      </c>
      <c r="D355" s="47"/>
      <c r="E355" s="113">
        <v>86</v>
      </c>
      <c r="F355" s="6" t="str">
        <f ca="1">Blad1!E355</f>
        <v/>
      </c>
      <c r="G355" s="6"/>
      <c r="H355" s="6"/>
      <c r="I355" s="6"/>
      <c r="J355" s="45" t="s">
        <v>183</v>
      </c>
      <c r="K355" s="79"/>
      <c r="L355" s="10">
        <f t="shared" si="2"/>
        <v>154</v>
      </c>
      <c r="N355" s="69"/>
    </row>
    <row r="356" spans="1:14" ht="22.7" customHeight="1">
      <c r="A356" s="5" t="str">
        <f ca="1">Blad1!A355</f>
        <v/>
      </c>
      <c r="B356" s="5">
        <f ca="1">Blad1!B356</f>
        <v>0.63174768518518742</v>
      </c>
      <c r="C356" s="9">
        <f ca="1">IF(ISERROR(Blad1!C356),"",Blad1!C356)</f>
        <v>30</v>
      </c>
      <c r="D356" s="47" t="s">
        <v>179</v>
      </c>
      <c r="E356" s="113">
        <v>86.1</v>
      </c>
      <c r="F356" s="6" t="str">
        <f ca="1">Blad1!E356</f>
        <v/>
      </c>
      <c r="G356" s="6"/>
      <c r="H356" s="6"/>
      <c r="I356" s="6"/>
      <c r="J356" s="129" t="s">
        <v>228</v>
      </c>
      <c r="K356" s="79"/>
      <c r="L356" s="10">
        <f t="shared" si="2"/>
        <v>155</v>
      </c>
      <c r="N356" s="69"/>
    </row>
    <row r="357" spans="1:14" ht="22.7" customHeight="1">
      <c r="A357" s="5">
        <f ca="1">Blad1!A356</f>
        <v>0.62689814814814826</v>
      </c>
      <c r="B357" s="5" t="str">
        <f ca="1">Blad1!B357</f>
        <v/>
      </c>
      <c r="C357" s="9">
        <f ca="1">IF(ISERROR(Blad1!C357),"",Blad1!C357)</f>
        <v>29.899999999999991</v>
      </c>
      <c r="D357" s="47"/>
      <c r="E357" s="113">
        <v>86.2</v>
      </c>
      <c r="F357" s="6">
        <f ca="1">Blad1!E357</f>
        <v>0.90000000000000568</v>
      </c>
      <c r="G357" s="6"/>
      <c r="H357" s="6"/>
      <c r="I357" s="6"/>
      <c r="J357" s="135" t="s">
        <v>190</v>
      </c>
      <c r="K357" s="79"/>
      <c r="L357" s="10">
        <f t="shared" si="2"/>
        <v>156</v>
      </c>
      <c r="N357" s="69"/>
    </row>
    <row r="358" spans="1:14" ht="22.7" customHeight="1">
      <c r="A358" s="5" t="str">
        <f ca="1">Blad1!A357</f>
        <v/>
      </c>
      <c r="B358" s="5" t="str">
        <f ca="1">Blad1!B358</f>
        <v/>
      </c>
      <c r="C358" s="9">
        <f ca="1">IF(ISERROR(Blad1!C358),"",Blad1!C358)</f>
        <v>29.799999999999997</v>
      </c>
      <c r="D358" s="47"/>
      <c r="E358" s="113">
        <v>86.3</v>
      </c>
      <c r="F358" s="6" t="str">
        <f ca="1">Blad1!E358</f>
        <v/>
      </c>
      <c r="G358" s="6"/>
      <c r="H358" s="6"/>
      <c r="I358" s="6"/>
      <c r="J358" s="134" t="s">
        <v>191</v>
      </c>
      <c r="K358" s="79"/>
      <c r="L358" s="10">
        <f t="shared" si="2"/>
        <v>157</v>
      </c>
      <c r="N358" s="69"/>
    </row>
    <row r="359" spans="1:14" ht="22.7" customHeight="1">
      <c r="A359" s="5" t="str">
        <f ca="1">Blad1!A358</f>
        <v/>
      </c>
      <c r="B359" s="5" t="str">
        <f ca="1">Blad1!B359</f>
        <v/>
      </c>
      <c r="C359" s="9">
        <f ca="1">IF(ISERROR(Blad1!C359),"",Blad1!C359)</f>
        <v>29.5</v>
      </c>
      <c r="D359" s="47"/>
      <c r="E359" s="113">
        <v>86.6</v>
      </c>
      <c r="F359" s="6" t="str">
        <f ca="1">Blad1!E359</f>
        <v/>
      </c>
      <c r="G359" s="6"/>
      <c r="H359" s="6"/>
      <c r="I359" s="6"/>
      <c r="J359" s="45" t="s">
        <v>185</v>
      </c>
      <c r="K359" s="79"/>
      <c r="L359" s="10">
        <f t="shared" si="2"/>
        <v>158</v>
      </c>
      <c r="N359" s="69"/>
    </row>
    <row r="360" spans="1:14" ht="22.7" customHeight="1">
      <c r="A360" s="5" t="str">
        <f ca="1">Blad1!A359</f>
        <v/>
      </c>
      <c r="B360" s="5">
        <f ca="1">Blad1!B360</f>
        <v>0.63237268518518752</v>
      </c>
      <c r="C360" s="9">
        <f ca="1">IF(ISERROR(Blad1!C360),"",Blad1!C360)</f>
        <v>29.399999999999991</v>
      </c>
      <c r="D360" s="47" t="s">
        <v>180</v>
      </c>
      <c r="E360" s="113">
        <v>86.7</v>
      </c>
      <c r="F360" s="6">
        <f ca="1">Blad1!E360</f>
        <v>0.5</v>
      </c>
      <c r="G360" s="6"/>
      <c r="H360" s="6"/>
      <c r="I360" s="6"/>
      <c r="J360" s="128" t="s">
        <v>184</v>
      </c>
      <c r="K360" s="79"/>
      <c r="L360" s="10">
        <f t="shared" si="2"/>
        <v>159</v>
      </c>
      <c r="N360" s="69"/>
    </row>
    <row r="361" spans="1:14" ht="22.7" customHeight="1">
      <c r="A361" s="5">
        <f ca="1">Blad1!A360</f>
        <v>0.62746527777777805</v>
      </c>
      <c r="B361" s="5" t="str">
        <f ca="1">Blad1!B361</f>
        <v/>
      </c>
      <c r="C361" s="9">
        <f ca="1">IF(ISERROR(Blad1!C361),"",Blad1!C361)</f>
        <v>29.299999999999997</v>
      </c>
      <c r="D361" s="47"/>
      <c r="E361" s="113">
        <v>86.8</v>
      </c>
      <c r="F361" s="6" t="str">
        <f ca="1">Blad1!E361</f>
        <v/>
      </c>
      <c r="G361" s="6"/>
      <c r="H361" s="6"/>
      <c r="I361" s="6"/>
      <c r="J361" s="45" t="s">
        <v>183</v>
      </c>
      <c r="K361" s="79"/>
      <c r="L361" s="10">
        <f t="shared" si="2"/>
        <v>160</v>
      </c>
      <c r="N361" s="69"/>
    </row>
    <row r="362" spans="1:14" ht="22.7" customHeight="1">
      <c r="A362" s="5" t="str">
        <f ca="1">Blad1!A361</f>
        <v/>
      </c>
      <c r="B362" s="5" t="str">
        <f ca="1">Blad1!B362</f>
        <v/>
      </c>
      <c r="C362" s="9">
        <f ca="1">IF(ISERROR(Blad1!C362),"",Blad1!C362)</f>
        <v>29</v>
      </c>
      <c r="D362" s="47"/>
      <c r="E362" s="113">
        <v>87.1</v>
      </c>
      <c r="F362" s="6">
        <f ca="1">Blad1!E362</f>
        <v>0.39999999999999147</v>
      </c>
      <c r="G362" s="6"/>
      <c r="H362" s="6"/>
      <c r="I362" s="6"/>
      <c r="J362" s="131" t="s">
        <v>203</v>
      </c>
      <c r="K362" s="79"/>
      <c r="L362" s="10">
        <f t="shared" si="2"/>
        <v>161</v>
      </c>
      <c r="N362" s="69"/>
    </row>
    <row r="363" spans="1:14" ht="22.7" customHeight="1">
      <c r="A363" s="5" t="str">
        <f ca="1">Blad1!A362</f>
        <v/>
      </c>
      <c r="B363" s="5" t="str">
        <f ca="1">Blad1!B363</f>
        <v/>
      </c>
      <c r="C363" s="9">
        <f ca="1">IF(ISERROR(Blad1!C363),"",Blad1!C363)</f>
        <v>28.599999999999994</v>
      </c>
      <c r="D363" s="47"/>
      <c r="E363" s="113">
        <v>87.5</v>
      </c>
      <c r="F363" s="6" t="str">
        <f ca="1">Blad1!E363</f>
        <v/>
      </c>
      <c r="G363" s="6"/>
      <c r="H363" s="6"/>
      <c r="I363" s="6"/>
      <c r="J363" s="45" t="s">
        <v>181</v>
      </c>
      <c r="K363" s="79"/>
      <c r="L363" s="10">
        <f t="shared" si="2"/>
        <v>162</v>
      </c>
      <c r="N363" s="69"/>
    </row>
    <row r="364" spans="1:14" ht="22.7" customHeight="1">
      <c r="A364" s="5" t="str">
        <f ca="1">Blad1!A363</f>
        <v/>
      </c>
      <c r="B364" s="5" t="str">
        <f ca="1">Blad1!B364</f>
        <v/>
      </c>
      <c r="C364" s="9">
        <f ca="1">IF(ISERROR(Blad1!C364),"",Blad1!C364)</f>
        <v>28.199999999999989</v>
      </c>
      <c r="D364" s="47"/>
      <c r="E364" s="113">
        <v>87.9</v>
      </c>
      <c r="F364" s="6" t="str">
        <f ca="1">Blad1!E364</f>
        <v/>
      </c>
      <c r="G364" s="6"/>
      <c r="H364" s="6"/>
      <c r="I364" s="6"/>
      <c r="J364" s="45" t="s">
        <v>227</v>
      </c>
      <c r="K364" s="79"/>
      <c r="L364" s="10">
        <f t="shared" si="2"/>
        <v>163</v>
      </c>
      <c r="N364" s="69"/>
    </row>
    <row r="365" spans="1:14" ht="22.7" customHeight="1">
      <c r="A365" s="5" t="str">
        <f ca="1">Blad1!A364</f>
        <v/>
      </c>
      <c r="B365" s="5">
        <f ca="1">Blad1!B365</f>
        <v>0.6341435185185208</v>
      </c>
      <c r="C365" s="9">
        <f ca="1">IF(ISERROR(Blad1!C365),"",Blad1!C365)</f>
        <v>27.699999999999989</v>
      </c>
      <c r="D365" s="47" t="s">
        <v>213</v>
      </c>
      <c r="E365" s="113">
        <v>88.4</v>
      </c>
      <c r="F365" s="6">
        <f ca="1">Blad1!E365</f>
        <v>1.3000000000000114</v>
      </c>
      <c r="G365" s="6"/>
      <c r="H365" s="6"/>
      <c r="I365" s="6"/>
      <c r="J365" s="128" t="s">
        <v>197</v>
      </c>
      <c r="K365" s="79"/>
      <c r="L365" s="10">
        <f t="shared" si="2"/>
        <v>164</v>
      </c>
      <c r="N365" s="69"/>
    </row>
    <row r="366" spans="1:14" ht="22.7" customHeight="1">
      <c r="A366" s="5">
        <f ca="1">Blad1!A365</f>
        <v>0.62912037037037072</v>
      </c>
      <c r="B366" s="5" t="str">
        <f ca="1">Blad1!B366</f>
        <v/>
      </c>
      <c r="C366" s="9">
        <f ca="1">IF(ISERROR(Blad1!C366),"",Blad1!C366)</f>
        <v>26.899999999999991</v>
      </c>
      <c r="D366" s="47"/>
      <c r="E366" s="113">
        <v>89.2</v>
      </c>
      <c r="F366" s="6" t="str">
        <f ca="1">Blad1!E366</f>
        <v/>
      </c>
      <c r="G366" s="6"/>
      <c r="H366" s="6"/>
      <c r="I366" s="6"/>
      <c r="J366" s="45" t="s">
        <v>183</v>
      </c>
      <c r="K366" s="79"/>
      <c r="L366" s="10">
        <f t="shared" si="2"/>
        <v>165</v>
      </c>
      <c r="N366" s="69"/>
    </row>
    <row r="367" spans="1:14" ht="22.7" customHeight="1">
      <c r="A367" s="5" t="str">
        <f ca="1">Blad1!A366</f>
        <v/>
      </c>
      <c r="B367" s="5" t="str">
        <f ca="1">Blad1!B367</f>
        <v/>
      </c>
      <c r="C367" s="9">
        <f ca="1">IF(ISERROR(Blad1!C367),"",Blad1!C367)</f>
        <v>26.699999999999989</v>
      </c>
      <c r="D367" s="47"/>
      <c r="E367" s="113">
        <v>89.4</v>
      </c>
      <c r="F367" s="6" t="str">
        <f ca="1">Blad1!E367</f>
        <v/>
      </c>
      <c r="G367" s="6"/>
      <c r="H367" s="6"/>
      <c r="I367" s="6"/>
      <c r="J367" s="45" t="s">
        <v>183</v>
      </c>
      <c r="K367" s="79"/>
      <c r="L367" s="10">
        <f t="shared" si="2"/>
        <v>166</v>
      </c>
      <c r="N367" s="69"/>
    </row>
    <row r="368" spans="1:14" ht="22.7" customHeight="1">
      <c r="A368" s="5" t="str">
        <f ca="1">Blad1!A367</f>
        <v/>
      </c>
      <c r="B368" s="5" t="str">
        <f ca="1">Blad1!B368</f>
        <v/>
      </c>
      <c r="C368" s="9">
        <f ca="1">IF(ISERROR(Blad1!C368),"",Blad1!C368)</f>
        <v>26.5</v>
      </c>
      <c r="D368" s="47"/>
      <c r="E368" s="113">
        <v>89.6</v>
      </c>
      <c r="F368" s="6" t="str">
        <f ca="1">Blad1!E368</f>
        <v/>
      </c>
      <c r="G368" s="6"/>
      <c r="H368" s="6"/>
      <c r="I368" s="6"/>
      <c r="J368" s="45" t="s">
        <v>198</v>
      </c>
      <c r="K368" s="79"/>
      <c r="L368" s="10">
        <f t="shared" si="2"/>
        <v>167</v>
      </c>
      <c r="N368" s="69"/>
    </row>
    <row r="369" spans="1:14" ht="22.7" customHeight="1">
      <c r="A369" s="5" t="str">
        <f ca="1">Blad1!A368</f>
        <v/>
      </c>
      <c r="B369" s="5" t="str">
        <f ca="1">Blad1!B369</f>
        <v/>
      </c>
      <c r="C369" s="9">
        <f ca="1">IF(ISERROR(Blad1!C369),"",Blad1!C369)</f>
        <v>26.299999999999997</v>
      </c>
      <c r="D369" s="47"/>
      <c r="E369" s="113">
        <v>89.8</v>
      </c>
      <c r="F369" s="6" t="str">
        <f ca="1">Blad1!E369</f>
        <v/>
      </c>
      <c r="G369" s="6"/>
      <c r="H369" s="6"/>
      <c r="I369" s="6"/>
      <c r="J369" s="45" t="s">
        <v>183</v>
      </c>
      <c r="K369" s="79"/>
      <c r="L369" s="10">
        <f t="shared" si="2"/>
        <v>168</v>
      </c>
      <c r="N369" s="69"/>
    </row>
    <row r="370" spans="1:14" ht="22.7" customHeight="1">
      <c r="A370" s="5" t="str">
        <f ca="1">Blad1!A369</f>
        <v/>
      </c>
      <c r="B370" s="5" t="str">
        <f ca="1">Blad1!B370</f>
        <v/>
      </c>
      <c r="C370" s="9">
        <f ca="1">IF(ISERROR(Blad1!C370),"",Blad1!C370)</f>
        <v>26.199999999999989</v>
      </c>
      <c r="D370" s="47"/>
      <c r="E370" s="113">
        <v>89.9</v>
      </c>
      <c r="F370" s="6" t="str">
        <f ca="1">Blad1!E370</f>
        <v/>
      </c>
      <c r="G370" s="6"/>
      <c r="H370" s="6"/>
      <c r="I370" s="6"/>
      <c r="J370" s="45" t="s">
        <v>198</v>
      </c>
      <c r="K370" s="79"/>
      <c r="L370" s="10">
        <f t="shared" si="2"/>
        <v>169</v>
      </c>
      <c r="N370" s="69"/>
    </row>
    <row r="371" spans="1:14" ht="22.7" customHeight="1">
      <c r="A371" s="5" t="str">
        <f ca="1">Blad1!A370</f>
        <v/>
      </c>
      <c r="B371" s="5" t="str">
        <f ca="1">Blad1!B371</f>
        <v/>
      </c>
      <c r="C371" s="9">
        <f ca="1">IF(ISERROR(Blad1!C371),"",Blad1!C371)</f>
        <v>25</v>
      </c>
      <c r="D371" s="47"/>
      <c r="E371" s="113">
        <v>91.1</v>
      </c>
      <c r="F371" s="6" t="str">
        <f ca="1">Blad1!E371</f>
        <v/>
      </c>
      <c r="G371" s="6"/>
      <c r="H371" s="6"/>
      <c r="I371" s="6"/>
      <c r="J371" s="45" t="s">
        <v>186</v>
      </c>
      <c r="K371" s="79"/>
      <c r="L371" s="10">
        <f t="shared" si="2"/>
        <v>170</v>
      </c>
      <c r="N371" s="69"/>
    </row>
    <row r="372" spans="1:14" ht="22.7" customHeight="1">
      <c r="A372" s="5" t="str">
        <f ca="1">Blad1!A371</f>
        <v/>
      </c>
      <c r="B372" s="5" t="str">
        <f ca="1">Blad1!B372</f>
        <v/>
      </c>
      <c r="C372" s="9">
        <f ca="1">IF(ISERROR(Blad1!C372),"",Blad1!C372)</f>
        <v>24.899999999999991</v>
      </c>
      <c r="D372" s="47"/>
      <c r="E372" s="113">
        <v>91.2</v>
      </c>
      <c r="F372" s="6" t="str">
        <f ca="1">Blad1!E372</f>
        <v/>
      </c>
      <c r="G372" s="6"/>
      <c r="H372" s="6"/>
      <c r="I372" s="6"/>
      <c r="J372" s="45" t="s">
        <v>183</v>
      </c>
      <c r="K372" s="79"/>
      <c r="L372" s="10">
        <f t="shared" si="2"/>
        <v>171</v>
      </c>
      <c r="N372" s="69"/>
    </row>
    <row r="373" spans="1:14" ht="22.7" customHeight="1">
      <c r="A373" s="5" t="str">
        <f ca="1">Blad1!A372</f>
        <v/>
      </c>
      <c r="B373" s="5" t="str">
        <f ca="1">Blad1!B373</f>
        <v/>
      </c>
      <c r="C373" s="9">
        <f ca="1">IF(ISERROR(Blad1!C373),"",Blad1!C373)</f>
        <v>24.799999999999997</v>
      </c>
      <c r="D373" s="47"/>
      <c r="E373" s="113">
        <v>91.3</v>
      </c>
      <c r="F373" s="6" t="str">
        <f ca="1">Blad1!E373</f>
        <v/>
      </c>
      <c r="G373" s="6"/>
      <c r="H373" s="6"/>
      <c r="I373" s="6"/>
      <c r="J373" s="45" t="s">
        <v>183</v>
      </c>
      <c r="K373" s="79"/>
      <c r="L373" s="10">
        <f t="shared" si="2"/>
        <v>172</v>
      </c>
      <c r="N373" s="69"/>
    </row>
    <row r="374" spans="1:14" ht="22.7" customHeight="1">
      <c r="A374" s="5" t="str">
        <f ca="1">Blad1!A373</f>
        <v/>
      </c>
      <c r="B374" s="5" t="str">
        <f ca="1">Blad1!B374</f>
        <v/>
      </c>
      <c r="C374" s="9">
        <f ca="1">IF(ISERROR(Blad1!C374),"",Blad1!C374)</f>
        <v>24.399999999999991</v>
      </c>
      <c r="D374" s="47"/>
      <c r="E374" s="113">
        <v>91.7</v>
      </c>
      <c r="F374" s="6" t="str">
        <f ca="1">Blad1!E374</f>
        <v/>
      </c>
      <c r="G374" s="6"/>
      <c r="H374" s="6"/>
      <c r="I374" s="6"/>
      <c r="J374" s="45" t="s">
        <v>183</v>
      </c>
      <c r="K374" s="79"/>
      <c r="L374" s="10">
        <f t="shared" si="2"/>
        <v>173</v>
      </c>
      <c r="N374" s="69"/>
    </row>
    <row r="375" spans="1:14" ht="22.7" customHeight="1">
      <c r="A375" s="5" t="str">
        <f ca="1">Blad1!A374</f>
        <v/>
      </c>
      <c r="B375" s="5" t="str">
        <f ca="1">Blad1!B375</f>
        <v/>
      </c>
      <c r="C375" s="9">
        <f ca="1">IF(ISERROR(Blad1!C375),"",Blad1!C375)</f>
        <v>24</v>
      </c>
      <c r="D375" s="47"/>
      <c r="E375" s="113">
        <v>92.1</v>
      </c>
      <c r="F375" s="6" t="str">
        <f ca="1">Blad1!E375</f>
        <v/>
      </c>
      <c r="G375" s="6"/>
      <c r="H375" s="6"/>
      <c r="I375" s="6"/>
      <c r="J375" s="45" t="s">
        <v>183</v>
      </c>
      <c r="K375" s="79"/>
      <c r="L375" s="10">
        <f t="shared" si="2"/>
        <v>174</v>
      </c>
      <c r="N375" s="69"/>
    </row>
    <row r="376" spans="1:14" ht="22.7" customHeight="1">
      <c r="A376" s="5" t="str">
        <f ca="1">Blad1!A375</f>
        <v/>
      </c>
      <c r="B376" s="5">
        <f ca="1">Blad1!B376</f>
        <v>0.6381018518518542</v>
      </c>
      <c r="C376" s="9">
        <f ca="1">IF(ISERROR(Blad1!C376),"",Blad1!C376)</f>
        <v>23.899999999999991</v>
      </c>
      <c r="D376" s="47" t="s">
        <v>207</v>
      </c>
      <c r="E376" s="113">
        <v>92.2</v>
      </c>
      <c r="F376" s="6">
        <f ca="1">Blad1!E376</f>
        <v>3.7999999999999972</v>
      </c>
      <c r="G376" s="6"/>
      <c r="H376" s="6"/>
      <c r="I376" s="6"/>
      <c r="J376" s="45" t="s">
        <v>199</v>
      </c>
      <c r="K376" s="79"/>
      <c r="L376" s="10">
        <f t="shared" si="2"/>
        <v>175</v>
      </c>
      <c r="N376" s="69"/>
    </row>
    <row r="377" spans="1:14" ht="22.7" customHeight="1">
      <c r="A377" s="5">
        <f ca="1">Blad1!A376</f>
        <v>0.63283564814814863</v>
      </c>
      <c r="B377" s="5" t="str">
        <f ca="1">Blad1!B377</f>
        <v/>
      </c>
      <c r="C377" s="9">
        <f ca="1">IF(ISERROR(Blad1!C377),"",Blad1!C377)</f>
        <v>23.199999999999989</v>
      </c>
      <c r="D377" s="47"/>
      <c r="E377" s="113">
        <v>92.9</v>
      </c>
      <c r="F377" s="6" t="str">
        <f ca="1">Blad1!E377</f>
        <v/>
      </c>
      <c r="G377" s="6"/>
      <c r="H377" s="6"/>
      <c r="I377" s="6"/>
      <c r="J377" s="45" t="s">
        <v>183</v>
      </c>
      <c r="K377" s="79"/>
      <c r="L377" s="10">
        <f t="shared" si="2"/>
        <v>176</v>
      </c>
      <c r="N377" s="69"/>
    </row>
    <row r="378" spans="1:14" ht="22.7" customHeight="1">
      <c r="A378" s="5" t="str">
        <f ca="1">Blad1!A377</f>
        <v/>
      </c>
      <c r="B378" s="5" t="str">
        <f ca="1">Blad1!B378</f>
        <v/>
      </c>
      <c r="C378" s="9">
        <f ca="1">IF(ISERROR(Blad1!C378),"",Blad1!C378)</f>
        <v>22.599999999999994</v>
      </c>
      <c r="D378" s="47"/>
      <c r="E378" s="113">
        <v>93.5</v>
      </c>
      <c r="F378" s="6" t="str">
        <f ca="1">Blad1!E378</f>
        <v/>
      </c>
      <c r="G378" s="6"/>
      <c r="H378" s="6"/>
      <c r="I378" s="6"/>
      <c r="J378" s="45" t="s">
        <v>183</v>
      </c>
      <c r="K378" s="79"/>
      <c r="L378" s="10">
        <f t="shared" si="2"/>
        <v>177</v>
      </c>
      <c r="N378" s="69"/>
    </row>
    <row r="379" spans="1:14" ht="22.7" customHeight="1">
      <c r="A379" s="5" t="str">
        <f ca="1">Blad1!A378</f>
        <v/>
      </c>
      <c r="B379" s="5" t="str">
        <f ca="1">Blad1!B379</f>
        <v/>
      </c>
      <c r="C379" s="9">
        <f ca="1">IF(ISERROR(Blad1!C379),"",Blad1!C379)</f>
        <v>22.299999999999997</v>
      </c>
      <c r="D379" s="47"/>
      <c r="E379" s="113">
        <v>93.8</v>
      </c>
      <c r="F379" s="6" t="str">
        <f ca="1">Blad1!E379</f>
        <v/>
      </c>
      <c r="G379" s="6"/>
      <c r="H379" s="6"/>
      <c r="I379" s="6"/>
      <c r="J379" s="128" t="s">
        <v>200</v>
      </c>
      <c r="K379" s="79"/>
      <c r="L379" s="10">
        <f t="shared" si="2"/>
        <v>178</v>
      </c>
      <c r="N379" s="69"/>
    </row>
    <row r="380" spans="1:14" ht="22.7" customHeight="1">
      <c r="A380" s="5" t="str">
        <f ca="1">Blad1!A379</f>
        <v/>
      </c>
      <c r="B380" s="5" t="str">
        <f ca="1">Blad1!B380</f>
        <v/>
      </c>
      <c r="C380" s="9">
        <f ca="1">IF(ISERROR(Blad1!C380),"",Blad1!C380)</f>
        <v>22.199999999999989</v>
      </c>
      <c r="D380" s="47"/>
      <c r="E380" s="113">
        <v>93.9</v>
      </c>
      <c r="F380" s="6">
        <f ca="1">Blad1!E380</f>
        <v>1.7000000000000028</v>
      </c>
      <c r="G380" s="6"/>
      <c r="H380" s="6"/>
      <c r="I380" s="6"/>
      <c r="J380" s="131" t="s">
        <v>201</v>
      </c>
      <c r="K380" s="79"/>
      <c r="L380" s="10">
        <f t="shared" si="2"/>
        <v>179</v>
      </c>
      <c r="N380" s="69"/>
    </row>
    <row r="381" spans="1:14" ht="22.7" customHeight="1">
      <c r="A381" s="5" t="str">
        <f ca="1">Blad1!A380</f>
        <v/>
      </c>
      <c r="B381" s="5" t="str">
        <f ca="1">Blad1!B381</f>
        <v/>
      </c>
      <c r="C381" s="9">
        <f ca="1">IF(ISERROR(Blad1!C381),"",Blad1!C381)</f>
        <v>20.599999999999994</v>
      </c>
      <c r="D381" s="47"/>
      <c r="E381" s="113">
        <v>95.5</v>
      </c>
      <c r="F381" s="6">
        <f ca="1">Blad1!E381</f>
        <v>1.5999999999999943</v>
      </c>
      <c r="G381" s="6"/>
      <c r="H381" s="6"/>
      <c r="I381" s="6"/>
      <c r="J381" s="128" t="s">
        <v>202</v>
      </c>
      <c r="K381" s="79"/>
      <c r="L381" s="10">
        <f t="shared" si="2"/>
        <v>180</v>
      </c>
      <c r="N381" s="69"/>
    </row>
    <row r="382" spans="1:14" ht="22.7" customHeight="1">
      <c r="A382" s="5" t="str">
        <f ca="1">Blad1!A381</f>
        <v/>
      </c>
      <c r="B382" s="5">
        <f ca="1">Blad1!B382</f>
        <v>0.64258101851852101</v>
      </c>
      <c r="C382" s="9">
        <f ca="1">IF(ISERROR(Blad1!C382),"",Blad1!C382)</f>
        <v>19.599999999999994</v>
      </c>
      <c r="D382" s="47" t="s">
        <v>208</v>
      </c>
      <c r="E382" s="113">
        <v>96.5</v>
      </c>
      <c r="F382" s="6">
        <f ca="1">Blad1!E382</f>
        <v>1</v>
      </c>
      <c r="G382" s="6"/>
      <c r="H382" s="6"/>
      <c r="I382" s="6"/>
      <c r="J382" s="128" t="s">
        <v>205</v>
      </c>
      <c r="K382" s="79"/>
      <c r="L382" s="10">
        <f t="shared" si="2"/>
        <v>181</v>
      </c>
      <c r="N382" s="69"/>
    </row>
    <row r="383" spans="1:14" ht="22.7" customHeight="1">
      <c r="A383" s="5">
        <f ca="1">Blad1!A382</f>
        <v>0.63707175925925974</v>
      </c>
      <c r="B383" s="5" t="str">
        <f ca="1">Blad1!B383</f>
        <v/>
      </c>
      <c r="C383" s="9">
        <f ca="1">IF(ISERROR(Blad1!C383),"",Blad1!C383)</f>
        <v>19.099999999999994</v>
      </c>
      <c r="D383" s="47"/>
      <c r="E383" s="113">
        <v>97</v>
      </c>
      <c r="F383" s="6">
        <f ca="1">Blad1!E383</f>
        <v>0.5</v>
      </c>
      <c r="G383" s="6"/>
      <c r="H383" s="6"/>
      <c r="I383" s="6"/>
      <c r="J383" s="128" t="s">
        <v>204</v>
      </c>
      <c r="K383" s="79"/>
      <c r="L383" s="10">
        <f t="shared" si="2"/>
        <v>182</v>
      </c>
      <c r="N383" s="69"/>
    </row>
    <row r="384" spans="1:14" ht="22.7" customHeight="1">
      <c r="A384" s="5" t="str">
        <f ca="1">Blad1!A383</f>
        <v/>
      </c>
      <c r="B384" s="5">
        <f ca="1">Blad1!B384</f>
        <v>0.6448726851851877</v>
      </c>
      <c r="C384" s="9">
        <f ca="1">IF(ISERROR(Blad1!C384),"",Blad1!C384)</f>
        <v>17.399999999999991</v>
      </c>
      <c r="D384" s="47" t="s">
        <v>207</v>
      </c>
      <c r="E384" s="113">
        <v>98.7</v>
      </c>
      <c r="F384" s="6" t="str">
        <f ca="1">Blad1!E384</f>
        <v/>
      </c>
      <c r="G384" s="6"/>
      <c r="H384" s="6"/>
      <c r="I384" s="6"/>
      <c r="J384" s="45" t="s">
        <v>206</v>
      </c>
      <c r="K384" s="79"/>
      <c r="L384" s="10">
        <f t="shared" si="2"/>
        <v>183</v>
      </c>
      <c r="N384" s="69"/>
    </row>
    <row r="385" spans="1:14" ht="22.7" customHeight="1">
      <c r="A385" s="5">
        <f ca="1">Blad1!A384</f>
        <v>0.63923611111111156</v>
      </c>
      <c r="B385" s="5" t="str">
        <f ca="1">Blad1!B385</f>
        <v/>
      </c>
      <c r="C385" s="9">
        <f ca="1">IF(ISERROR(Blad1!C385),"",Blad1!C385)</f>
        <v>16.599999999999994</v>
      </c>
      <c r="D385" s="47"/>
      <c r="E385" s="113">
        <v>99.5</v>
      </c>
      <c r="F385" s="6">
        <f ca="1">Blad1!E385</f>
        <v>2.5</v>
      </c>
      <c r="G385" s="6"/>
      <c r="H385" s="6"/>
      <c r="I385" s="6"/>
      <c r="J385" s="128" t="s">
        <v>209</v>
      </c>
      <c r="K385" s="79"/>
      <c r="L385" s="10">
        <f t="shared" si="2"/>
        <v>184</v>
      </c>
      <c r="N385" s="69"/>
    </row>
    <row r="386" spans="1:14" ht="22.7" customHeight="1">
      <c r="A386" s="5" t="str">
        <f ca="1">Blad1!A385</f>
        <v/>
      </c>
      <c r="B386" s="5" t="str">
        <f ca="1">Blad1!B386</f>
        <v/>
      </c>
      <c r="C386" s="9">
        <f ca="1">IF(ISERROR(Blad1!C386),"",Blad1!C386)</f>
        <v>16.399999999999991</v>
      </c>
      <c r="D386" s="47"/>
      <c r="E386" s="113">
        <v>99.7</v>
      </c>
      <c r="F386" s="6" t="str">
        <f ca="1">Blad1!E386</f>
        <v/>
      </c>
      <c r="G386" s="6"/>
      <c r="H386" s="6"/>
      <c r="I386" s="6"/>
      <c r="J386" s="45" t="s">
        <v>183</v>
      </c>
      <c r="K386" s="79"/>
      <c r="L386" s="10">
        <f t="shared" si="2"/>
        <v>185</v>
      </c>
      <c r="N386" s="69"/>
    </row>
    <row r="387" spans="1:14" ht="22.7" customHeight="1">
      <c r="A387" s="5" t="str">
        <f ca="1">Blad1!A386</f>
        <v/>
      </c>
      <c r="B387" s="5" t="str">
        <f ca="1">Blad1!B387</f>
        <v/>
      </c>
      <c r="C387" s="9">
        <f ca="1">IF(ISERROR(Blad1!C387),"",Blad1!C387)</f>
        <v>16.199999999999989</v>
      </c>
      <c r="D387" s="47"/>
      <c r="E387" s="113">
        <v>99.9</v>
      </c>
      <c r="F387" s="6">
        <f ca="1">Blad1!E387</f>
        <v>0.40000000000000568</v>
      </c>
      <c r="G387" s="6"/>
      <c r="H387" s="6"/>
      <c r="I387" s="6"/>
      <c r="J387" s="128" t="s">
        <v>210</v>
      </c>
      <c r="K387" s="79"/>
      <c r="L387" s="10">
        <f t="shared" si="2"/>
        <v>186</v>
      </c>
      <c r="N387" s="69"/>
    </row>
    <row r="388" spans="1:14" ht="22.7" customHeight="1">
      <c r="A388" s="5" t="str">
        <f ca="1">Blad1!A387</f>
        <v/>
      </c>
      <c r="B388" s="5" t="str">
        <f ca="1">Blad1!B388</f>
        <v/>
      </c>
      <c r="C388" s="9">
        <f ca="1">IF(ISERROR(Blad1!C388),"",Blad1!C388)</f>
        <v>13.899999999999991</v>
      </c>
      <c r="D388" s="47"/>
      <c r="E388" s="113">
        <v>102.2</v>
      </c>
      <c r="F388" s="6" t="str">
        <f ca="1">Blad1!E388</f>
        <v/>
      </c>
      <c r="G388" s="6"/>
      <c r="H388" s="6"/>
      <c r="I388" s="6"/>
      <c r="J388" s="45" t="s">
        <v>211</v>
      </c>
      <c r="K388" s="79"/>
      <c r="L388" s="10">
        <f t="shared" si="2"/>
        <v>187</v>
      </c>
      <c r="N388" s="69"/>
    </row>
    <row r="389" spans="1:14" ht="22.7" customHeight="1">
      <c r="A389" s="5" t="str">
        <f ca="1">Blad1!A388</f>
        <v/>
      </c>
      <c r="B389" s="5">
        <f ca="1">Blad1!B389</f>
        <v>0.64872685185185452</v>
      </c>
      <c r="C389" s="9">
        <f ca="1">IF(ISERROR(Blad1!C389),"",Blad1!C389)</f>
        <v>13.699999999999989</v>
      </c>
      <c r="D389" s="47" t="s">
        <v>213</v>
      </c>
      <c r="E389" s="113">
        <v>102.4</v>
      </c>
      <c r="F389" s="6" t="str">
        <f ca="1">Blad1!E389</f>
        <v/>
      </c>
      <c r="G389" s="6"/>
      <c r="H389" s="6"/>
      <c r="I389" s="6"/>
      <c r="J389" s="45" t="s">
        <v>212</v>
      </c>
      <c r="K389" s="79"/>
      <c r="L389" s="10">
        <f t="shared" si="2"/>
        <v>188</v>
      </c>
      <c r="N389" s="69"/>
    </row>
    <row r="390" spans="1:14" ht="22.7" customHeight="1">
      <c r="A390" s="5">
        <f ca="1">Blad1!A389</f>
        <v>0.64289351851851884</v>
      </c>
      <c r="B390" s="5" t="str">
        <f ca="1">Blad1!B390</f>
        <v/>
      </c>
      <c r="C390" s="9">
        <f ca="1">IF(ISERROR(Blad1!C390),"",Blad1!C390)</f>
        <v>13.5</v>
      </c>
      <c r="D390" s="47"/>
      <c r="E390" s="113">
        <v>102.6</v>
      </c>
      <c r="F390" s="6">
        <f ca="1">Blad1!E390</f>
        <v>2.6999999999999886</v>
      </c>
      <c r="G390" s="6"/>
      <c r="H390" s="6"/>
      <c r="I390" s="6"/>
      <c r="J390" s="133" t="s">
        <v>214</v>
      </c>
      <c r="K390" s="79"/>
      <c r="L390" s="10">
        <f t="shared" si="2"/>
        <v>189</v>
      </c>
      <c r="N390" s="69"/>
    </row>
    <row r="391" spans="1:14" ht="22.7" customHeight="1">
      <c r="A391" s="5" t="str">
        <f ca="1">Blad1!A390</f>
        <v/>
      </c>
      <c r="B391" s="5" t="str">
        <f ca="1">Blad1!B391</f>
        <v/>
      </c>
      <c r="C391" s="9">
        <f ca="1">IF(ISERROR(Blad1!C391),"",Blad1!C391)</f>
        <v>13</v>
      </c>
      <c r="D391" s="47"/>
      <c r="E391" s="113">
        <v>103.1</v>
      </c>
      <c r="F391" s="6">
        <f ca="1">Blad1!E391</f>
        <v>0.5</v>
      </c>
      <c r="G391" s="6"/>
      <c r="H391" s="6"/>
      <c r="I391" s="6"/>
      <c r="J391" s="128" t="s">
        <v>215</v>
      </c>
      <c r="K391" s="79"/>
      <c r="L391" s="10">
        <f t="shared" si="2"/>
        <v>190</v>
      </c>
      <c r="N391" s="69"/>
    </row>
    <row r="392" spans="1:14" ht="22.7" customHeight="1">
      <c r="A392" s="5" t="str">
        <f ca="1">Blad1!A391</f>
        <v/>
      </c>
      <c r="B392" s="5" t="str">
        <f ca="1">Blad1!B392</f>
        <v/>
      </c>
      <c r="C392" s="9">
        <f ca="1">IF(ISERROR(Blad1!C392),"",Blad1!C392)</f>
        <v>12.699999999999989</v>
      </c>
      <c r="D392" s="47"/>
      <c r="E392" s="113">
        <v>103.4</v>
      </c>
      <c r="F392" s="6" t="str">
        <f ca="1">Blad1!E392</f>
        <v/>
      </c>
      <c r="G392" s="6"/>
      <c r="H392" s="6"/>
      <c r="I392" s="6"/>
      <c r="J392" s="45" t="s">
        <v>217</v>
      </c>
      <c r="K392" s="79"/>
      <c r="L392" s="10">
        <f t="shared" si="2"/>
        <v>191</v>
      </c>
      <c r="N392" s="69"/>
    </row>
    <row r="393" spans="1:14" ht="22.7" customHeight="1">
      <c r="A393" s="5" t="str">
        <f ca="1">Blad1!A392</f>
        <v/>
      </c>
      <c r="B393" s="5">
        <f ca="1">Blad1!B393</f>
        <v>0.65153935185185463</v>
      </c>
      <c r="C393" s="9">
        <f ca="1">IF(ISERROR(Blad1!C393),"",Blad1!C393)</f>
        <v>11</v>
      </c>
      <c r="D393" s="47" t="s">
        <v>180</v>
      </c>
      <c r="E393" s="113">
        <v>105.1</v>
      </c>
      <c r="F393" s="6">
        <f ca="1">Blad1!E393</f>
        <v>2</v>
      </c>
      <c r="G393" s="6"/>
      <c r="H393" s="6"/>
      <c r="I393" s="6"/>
      <c r="J393" s="128" t="s">
        <v>216</v>
      </c>
      <c r="K393" s="79"/>
      <c r="L393" s="10">
        <f t="shared" si="2"/>
        <v>192</v>
      </c>
      <c r="N393" s="69"/>
    </row>
    <row r="394" spans="1:14" ht="22.7" customHeight="1">
      <c r="A394" s="5">
        <f ca="1">Blad1!A393</f>
        <v>0.64554398148148173</v>
      </c>
      <c r="B394" s="5">
        <f ca="1">Blad1!B394</f>
        <v>0.65403935185185458</v>
      </c>
      <c r="C394" s="9">
        <f ca="1">IF(ISERROR(Blad1!C394),"",Blad1!C394)</f>
        <v>8.5999999999999943</v>
      </c>
      <c r="D394" s="47" t="s">
        <v>220</v>
      </c>
      <c r="E394" s="113">
        <v>107.5</v>
      </c>
      <c r="F394" s="6">
        <f ca="1">Blad1!E394</f>
        <v>2.4000000000000057</v>
      </c>
      <c r="G394" s="6"/>
      <c r="H394" s="6"/>
      <c r="I394" s="6"/>
      <c r="J394" s="128" t="s">
        <v>218</v>
      </c>
      <c r="K394" s="79"/>
      <c r="L394" s="10">
        <f t="shared" si="2"/>
        <v>193</v>
      </c>
      <c r="N394" s="69"/>
    </row>
    <row r="395" spans="1:14" ht="22.7" customHeight="1">
      <c r="A395" s="5">
        <f ca="1">Blad1!A394</f>
        <v>0.64791666666666692</v>
      </c>
      <c r="B395" s="5" t="str">
        <f ca="1">Blad1!B395</f>
        <v/>
      </c>
      <c r="C395" s="9">
        <f ca="1">IF(ISERROR(Blad1!C395),"",Blad1!C395)</f>
        <v>8</v>
      </c>
      <c r="D395" s="47"/>
      <c r="E395" s="113">
        <v>108.1</v>
      </c>
      <c r="F395" s="6">
        <f ca="1">Blad1!E395</f>
        <v>0.59999999999999432</v>
      </c>
      <c r="G395" s="6"/>
      <c r="H395" s="6"/>
      <c r="I395" s="6"/>
      <c r="J395" s="128" t="s">
        <v>219</v>
      </c>
      <c r="K395" s="79"/>
      <c r="L395" s="10">
        <f t="shared" ref="L395:L458" si="3">IF(J395&lt;&gt;"",L394+1,"")</f>
        <v>194</v>
      </c>
      <c r="N395" s="69"/>
    </row>
    <row r="396" spans="1:14" ht="22.7" customHeight="1">
      <c r="A396" s="5" t="str">
        <f ca="1">Blad1!A395</f>
        <v/>
      </c>
      <c r="B396" s="5">
        <f ca="1">Blad1!B396</f>
        <v>0.65581018518518785</v>
      </c>
      <c r="C396" s="9">
        <f ca="1">IF(ISERROR(Blad1!C396),"",Blad1!C396)</f>
        <v>6.8999999999999915</v>
      </c>
      <c r="D396" s="47" t="s">
        <v>180</v>
      </c>
      <c r="E396" s="113">
        <v>109.2</v>
      </c>
      <c r="F396" s="6">
        <f ca="1">Blad1!E396</f>
        <v>1.1000000000000085</v>
      </c>
      <c r="G396" s="6"/>
      <c r="H396" s="6"/>
      <c r="I396" s="6"/>
      <c r="J396" s="128" t="s">
        <v>224</v>
      </c>
      <c r="K396" s="79"/>
      <c r="L396" s="10">
        <f t="shared" si="3"/>
        <v>195</v>
      </c>
      <c r="N396" s="69"/>
    </row>
    <row r="397" spans="1:14" ht="22.7" customHeight="1">
      <c r="A397" s="5">
        <f ca="1">Blad1!A396</f>
        <v>0.64959490740740766</v>
      </c>
      <c r="B397" s="5">
        <f ca="1">Blad1!B397</f>
        <v>0.65862268518518785</v>
      </c>
      <c r="C397" s="9">
        <f ca="1">IF(ISERROR(Blad1!C397),"",Blad1!C397)</f>
        <v>4.1999999999999886</v>
      </c>
      <c r="D397" s="47" t="s">
        <v>179</v>
      </c>
      <c r="E397" s="113">
        <v>111.9</v>
      </c>
      <c r="F397" s="6">
        <f ca="1">Blad1!E397</f>
        <v>2.7000000000000028</v>
      </c>
      <c r="G397" s="6"/>
      <c r="H397" s="6"/>
      <c r="I397" s="6"/>
      <c r="J397" s="128" t="s">
        <v>188</v>
      </c>
      <c r="K397" s="79"/>
      <c r="L397" s="10">
        <f t="shared" si="3"/>
        <v>196</v>
      </c>
      <c r="N397" s="69"/>
    </row>
    <row r="398" spans="1:14" ht="22.7" customHeight="1">
      <c r="A398" s="5">
        <f ca="1">Blad1!A397</f>
        <v>0.65226851851851875</v>
      </c>
      <c r="B398" s="5" t="str">
        <f ca="1">Blad1!B398</f>
        <v/>
      </c>
      <c r="C398" s="9">
        <f ca="1">IF(ISERROR(Blad1!C398),"",Blad1!C398)</f>
        <v>3.2999999999999972</v>
      </c>
      <c r="D398" s="47"/>
      <c r="E398" s="113">
        <v>112.8</v>
      </c>
      <c r="F398" s="6">
        <f ca="1">Blad1!E398</f>
        <v>0.89999999999999147</v>
      </c>
      <c r="G398" s="6"/>
      <c r="H398" s="6"/>
      <c r="I398" s="6"/>
      <c r="J398" s="132" t="s">
        <v>221</v>
      </c>
      <c r="K398" s="79"/>
      <c r="L398" s="10">
        <f t="shared" si="3"/>
        <v>197</v>
      </c>
      <c r="N398" s="69"/>
    </row>
    <row r="399" spans="1:14" ht="22.7" customHeight="1">
      <c r="A399" s="5" t="str">
        <f ca="1">Blad1!A398</f>
        <v/>
      </c>
      <c r="B399" s="5" t="str">
        <f ca="1">Blad1!B399</f>
        <v/>
      </c>
      <c r="C399" s="9">
        <f ca="1">IF(ISERROR(Blad1!C399),"",Blad1!C399)</f>
        <v>3.0999999999999943</v>
      </c>
      <c r="D399" s="47"/>
      <c r="E399" s="113">
        <v>113</v>
      </c>
      <c r="F399" s="6" t="str">
        <f ca="1">Blad1!E399</f>
        <v/>
      </c>
      <c r="G399" s="6"/>
      <c r="H399" s="6"/>
      <c r="I399" s="6"/>
      <c r="J399" s="45" t="s">
        <v>181</v>
      </c>
      <c r="K399" s="79"/>
      <c r="L399" s="10">
        <f t="shared" si="3"/>
        <v>198</v>
      </c>
      <c r="N399" s="69"/>
    </row>
    <row r="400" spans="1:14" ht="22.7" customHeight="1">
      <c r="A400" s="5" t="str">
        <f ca="1">Blad1!A399</f>
        <v/>
      </c>
      <c r="B400" s="5" t="str">
        <f ca="1">Blad1!B400</f>
        <v/>
      </c>
      <c r="C400" s="9">
        <f ca="1">IF(ISERROR(Blad1!C400),"",Blad1!C400)</f>
        <v>2.2999999999999972</v>
      </c>
      <c r="D400" s="47"/>
      <c r="E400" s="113">
        <v>113.8</v>
      </c>
      <c r="F400" s="6" t="str">
        <f ca="1">Blad1!E400</f>
        <v/>
      </c>
      <c r="G400" s="6"/>
      <c r="H400" s="6"/>
      <c r="I400" s="6"/>
      <c r="J400" s="45" t="s">
        <v>222</v>
      </c>
      <c r="K400" s="79"/>
      <c r="L400" s="10">
        <f t="shared" si="3"/>
        <v>199</v>
      </c>
      <c r="N400" s="69"/>
    </row>
    <row r="401" spans="1:14" ht="22.7" customHeight="1">
      <c r="A401" s="5" t="str">
        <f ca="1">Blad1!A400</f>
        <v/>
      </c>
      <c r="B401" s="5" t="str">
        <f ca="1">Blad1!B401</f>
        <v/>
      </c>
      <c r="C401" s="9">
        <f ca="1">IF(ISERROR(Blad1!C401),"",Blad1!C401)</f>
        <v>2.2999999999999972</v>
      </c>
      <c r="D401" s="47"/>
      <c r="E401" s="113">
        <v>113.8</v>
      </c>
      <c r="F401" s="6" t="str">
        <f ca="1">Blad1!E401</f>
        <v/>
      </c>
      <c r="G401" s="6"/>
      <c r="H401" s="6"/>
      <c r="I401" s="6"/>
      <c r="J401" s="45" t="s">
        <v>223</v>
      </c>
      <c r="K401" s="79"/>
      <c r="L401" s="10">
        <f t="shared" si="3"/>
        <v>200</v>
      </c>
      <c r="N401" s="69"/>
    </row>
    <row r="402" spans="1:14" ht="22.7" customHeight="1">
      <c r="A402" s="5" t="str">
        <f ca="1">Blad1!A401</f>
        <v/>
      </c>
      <c r="B402" s="5" t="str">
        <f ca="1">Blad1!B402</f>
        <v/>
      </c>
      <c r="C402" s="9">
        <f ca="1">IF(ISERROR(Blad1!C402),"",Blad1!C402)</f>
        <v>2.1999999999999886</v>
      </c>
      <c r="D402" s="47"/>
      <c r="E402" s="113">
        <v>113.9</v>
      </c>
      <c r="F402" s="6" t="str">
        <f ca="1">Blad1!E402</f>
        <v/>
      </c>
      <c r="G402" s="6"/>
      <c r="H402" s="6"/>
      <c r="I402" s="6"/>
      <c r="J402" s="45" t="s">
        <v>181</v>
      </c>
      <c r="K402" s="79"/>
      <c r="L402" s="10">
        <f t="shared" si="3"/>
        <v>201</v>
      </c>
      <c r="N402" s="69"/>
    </row>
    <row r="403" spans="1:14" ht="22.7" customHeight="1">
      <c r="A403" s="5" t="str">
        <f ca="1">Blad1!A402</f>
        <v/>
      </c>
      <c r="B403" s="5" t="str">
        <f ca="1">Blad1!B403</f>
        <v/>
      </c>
      <c r="C403" s="9">
        <f ca="1">IF(ISERROR(Blad1!C403),"",Blad1!C403)</f>
        <v>2</v>
      </c>
      <c r="D403" s="47"/>
      <c r="E403" s="113">
        <v>114.1</v>
      </c>
      <c r="F403" s="6" t="str">
        <f ca="1">Blad1!E403</f>
        <v/>
      </c>
      <c r="G403" s="6"/>
      <c r="H403" s="6"/>
      <c r="I403" s="6"/>
      <c r="J403" s="45" t="s">
        <v>181</v>
      </c>
      <c r="K403" s="79"/>
      <c r="L403" s="10">
        <f t="shared" si="3"/>
        <v>202</v>
      </c>
      <c r="N403" s="69"/>
    </row>
    <row r="404" spans="1:14" ht="22.7" customHeight="1">
      <c r="A404" s="5" t="str">
        <f ca="1">Blad1!A403</f>
        <v/>
      </c>
      <c r="B404" s="5" t="str">
        <f ca="1">Blad1!B404</f>
        <v/>
      </c>
      <c r="C404" s="9">
        <f ca="1">IF(ISERROR(Blad1!C404),"",Blad1!C404)</f>
        <v>1.6999999999999886</v>
      </c>
      <c r="D404" s="47"/>
      <c r="E404" s="113">
        <v>114.4</v>
      </c>
      <c r="F404" s="6" t="str">
        <f ca="1">Blad1!E404</f>
        <v/>
      </c>
      <c r="G404" s="6"/>
      <c r="H404" s="6"/>
      <c r="I404" s="6"/>
      <c r="J404" s="45" t="s">
        <v>181</v>
      </c>
      <c r="K404" s="79"/>
      <c r="L404" s="10">
        <f t="shared" si="3"/>
        <v>203</v>
      </c>
      <c r="N404" s="69"/>
    </row>
    <row r="405" spans="1:14" ht="22.7" customHeight="1">
      <c r="A405" s="5" t="str">
        <f ca="1">Blad1!A404</f>
        <v/>
      </c>
      <c r="B405" s="5" t="str">
        <f ca="1">Blad1!B405</f>
        <v/>
      </c>
      <c r="C405" s="9">
        <f ca="1">IF(ISERROR(Blad1!C405),"",Blad1!C405)</f>
        <v>1.3999999999999915</v>
      </c>
      <c r="D405" s="47"/>
      <c r="E405" s="113">
        <v>114.7</v>
      </c>
      <c r="F405" s="6" t="str">
        <f ca="1">Blad1!E405</f>
        <v/>
      </c>
      <c r="G405" s="6"/>
      <c r="H405" s="6"/>
      <c r="I405" s="6"/>
      <c r="J405" s="45" t="s">
        <v>181</v>
      </c>
      <c r="K405" s="79"/>
      <c r="L405" s="10">
        <f t="shared" si="3"/>
        <v>204</v>
      </c>
      <c r="N405" s="69"/>
    </row>
    <row r="406" spans="1:14" ht="22.7" customHeight="1">
      <c r="A406" s="5" t="str">
        <f ca="1">Blad1!A405</f>
        <v/>
      </c>
      <c r="B406" s="5" t="str">
        <f ca="1">Blad1!B406</f>
        <v/>
      </c>
      <c r="C406" s="9">
        <f ca="1">IF(ISERROR(Blad1!C406),"",Blad1!C406)</f>
        <v>1.1999999999999886</v>
      </c>
      <c r="D406" s="47"/>
      <c r="E406" s="113">
        <v>114.9</v>
      </c>
      <c r="F406" s="6">
        <f ca="1">Blad1!E406</f>
        <v>2.1000000000000085</v>
      </c>
      <c r="G406" s="6"/>
      <c r="H406" s="6"/>
      <c r="I406" s="6"/>
      <c r="J406" s="45" t="s">
        <v>229</v>
      </c>
      <c r="K406" s="79"/>
      <c r="L406" s="10">
        <f t="shared" si="3"/>
        <v>205</v>
      </c>
      <c r="N406" s="69"/>
    </row>
    <row r="407" spans="1:14" ht="22.7" customHeight="1">
      <c r="A407" s="5" t="str">
        <f ca="1">Blad1!A406</f>
        <v/>
      </c>
      <c r="B407" s="5" t="str">
        <f ca="1">Blad1!B407</f>
        <v/>
      </c>
      <c r="C407" s="9">
        <f ca="1">IF(ISERROR(Blad1!C407),"",Blad1!C407)</f>
        <v>0.79999999999999716</v>
      </c>
      <c r="D407" s="47"/>
      <c r="E407" s="113">
        <v>115.3</v>
      </c>
      <c r="F407" s="6">
        <f ca="1">Blad1!E407</f>
        <v>0.39999999999999147</v>
      </c>
      <c r="G407" s="6"/>
      <c r="H407" s="6"/>
      <c r="I407" s="6"/>
      <c r="J407" s="45" t="s">
        <v>225</v>
      </c>
      <c r="K407" s="79"/>
      <c r="L407" s="10">
        <f t="shared" si="3"/>
        <v>206</v>
      </c>
      <c r="N407" s="69"/>
    </row>
    <row r="408" spans="1:14" ht="22.7" customHeight="1">
      <c r="A408" s="5" t="str">
        <f ca="1">Blad1!A407</f>
        <v/>
      </c>
      <c r="B408" s="5" t="str">
        <f ca="1">Blad1!B408</f>
        <v/>
      </c>
      <c r="C408" s="9">
        <f ca="1">IF(ISERROR(Blad1!C408),"",Blad1!C408)</f>
        <v>0.59999999999999432</v>
      </c>
      <c r="D408" s="47"/>
      <c r="E408" s="113">
        <v>115.5</v>
      </c>
      <c r="F408" s="6" t="str">
        <f ca="1">Blad1!E408</f>
        <v/>
      </c>
      <c r="G408" s="6"/>
      <c r="H408" s="6"/>
      <c r="I408" s="6"/>
      <c r="J408" s="45" t="s">
        <v>226</v>
      </c>
      <c r="K408" s="79"/>
      <c r="L408" s="10">
        <f t="shared" si="3"/>
        <v>207</v>
      </c>
      <c r="N408" s="69"/>
    </row>
    <row r="409" spans="1:14" ht="22.7" customHeight="1">
      <c r="A409" s="5" t="str">
        <f ca="1">Blad1!A408</f>
        <v/>
      </c>
      <c r="B409" s="5" t="str">
        <f ca="1">Blad1!B409</f>
        <v/>
      </c>
      <c r="C409" s="9">
        <f ca="1">IF(ISERROR(Blad1!C409),"",Blad1!C409)</f>
        <v>0.19999999999998863</v>
      </c>
      <c r="D409" s="47"/>
      <c r="E409" s="113">
        <v>115.9</v>
      </c>
      <c r="F409" s="6" t="str">
        <f ca="1">Blad1!E409</f>
        <v/>
      </c>
      <c r="G409" s="6"/>
      <c r="H409" s="6"/>
      <c r="I409" s="6"/>
      <c r="J409" s="45" t="s">
        <v>183</v>
      </c>
      <c r="K409" s="79"/>
      <c r="L409" s="10">
        <f t="shared" si="3"/>
        <v>208</v>
      </c>
      <c r="N409" s="69"/>
    </row>
    <row r="410" spans="1:14" ht="22.7" customHeight="1">
      <c r="A410" s="5" t="str">
        <f ca="1">Blad1!A409</f>
        <v/>
      </c>
      <c r="B410" s="5" t="str">
        <f ca="1">Blad1!B410</f>
        <v/>
      </c>
      <c r="C410" s="9">
        <f ca="1">IF(ISERROR(Blad1!C410),"",Blad1!C410)</f>
        <v>9.9999999999994316E-2</v>
      </c>
      <c r="D410" s="47"/>
      <c r="E410" s="113">
        <v>116</v>
      </c>
      <c r="F410" s="6" t="str">
        <f ca="1">Blad1!E410</f>
        <v/>
      </c>
      <c r="G410" s="6"/>
      <c r="H410" s="6"/>
      <c r="I410" s="6"/>
      <c r="J410" s="45" t="s">
        <v>183</v>
      </c>
      <c r="K410" s="79"/>
      <c r="L410" s="10">
        <f t="shared" si="3"/>
        <v>209</v>
      </c>
      <c r="N410" s="69"/>
    </row>
    <row r="411" spans="1:14" ht="22.7" customHeight="1">
      <c r="A411" s="5" t="str">
        <f ca="1">Blad1!A410</f>
        <v/>
      </c>
      <c r="B411" s="5">
        <f ca="1">Blad1!B411</f>
        <v>0.66299768518518809</v>
      </c>
      <c r="C411" s="9">
        <f ca="1">IF(ISERROR(Blad1!C411),"",Blad1!C411)</f>
        <v>0</v>
      </c>
      <c r="D411" s="47" t="s">
        <v>187</v>
      </c>
      <c r="E411" s="113">
        <v>116.1</v>
      </c>
      <c r="F411" s="6" t="str">
        <f ca="1">Blad1!E411</f>
        <v/>
      </c>
      <c r="G411" s="6"/>
      <c r="H411" s="6"/>
      <c r="I411" s="6"/>
      <c r="J411" s="129" t="s">
        <v>187</v>
      </c>
      <c r="K411" s="79"/>
      <c r="L411" s="10">
        <f t="shared" si="3"/>
        <v>210</v>
      </c>
      <c r="N411" s="69"/>
    </row>
    <row r="412" spans="1:14" ht="22.7" customHeight="1">
      <c r="A412" s="5">
        <f ca="1">Blad1!A411</f>
        <v>0.65637731481481509</v>
      </c>
      <c r="B412" s="5" t="str">
        <f ca="1">Blad1!B412</f>
        <v/>
      </c>
      <c r="C412" s="9" t="str">
        <f ca="1">IF(ISERROR(Blad1!C412),"",Blad1!C412)</f>
        <v xml:space="preserve"> </v>
      </c>
      <c r="D412" s="47"/>
      <c r="E412" s="113"/>
      <c r="F412" s="6" t="str">
        <f ca="1">Blad1!E412</f>
        <v/>
      </c>
      <c r="G412" s="6"/>
      <c r="H412" s="6"/>
      <c r="I412" s="6"/>
      <c r="J412" s="45"/>
      <c r="K412" s="79"/>
      <c r="L412" s="10" t="str">
        <f t="shared" si="3"/>
        <v/>
      </c>
      <c r="N412" s="69"/>
    </row>
    <row r="413" spans="1:14" ht="22.7" customHeight="1">
      <c r="A413" s="5" t="str">
        <f ca="1">Blad1!A412</f>
        <v/>
      </c>
      <c r="B413" s="5" t="str">
        <f ca="1">Blad1!B413</f>
        <v/>
      </c>
      <c r="C413" s="9" t="str">
        <f ca="1">IF(ISERROR(Blad1!C413),"",Blad1!C413)</f>
        <v xml:space="preserve"> </v>
      </c>
      <c r="D413" s="47"/>
      <c r="E413" s="113"/>
      <c r="F413" s="6" t="str">
        <f ca="1">Blad1!E413</f>
        <v/>
      </c>
      <c r="G413" s="6"/>
      <c r="H413" s="6"/>
      <c r="I413" s="6"/>
      <c r="J413" s="45"/>
      <c r="K413" s="79"/>
      <c r="L413" s="10" t="str">
        <f t="shared" si="3"/>
        <v/>
      </c>
      <c r="N413" s="69"/>
    </row>
    <row r="414" spans="1:14" ht="22.7" customHeight="1">
      <c r="A414" s="5" t="str">
        <f ca="1">Blad1!A413</f>
        <v/>
      </c>
      <c r="B414" s="5" t="str">
        <f ca="1">Blad1!B414</f>
        <v/>
      </c>
      <c r="C414" s="9" t="str">
        <f ca="1">IF(ISERROR(Blad1!C414),"",Blad1!C414)</f>
        <v xml:space="preserve"> </v>
      </c>
      <c r="D414" s="47"/>
      <c r="E414" s="113"/>
      <c r="F414" s="6" t="str">
        <f ca="1">Blad1!E414</f>
        <v/>
      </c>
      <c r="G414" s="6"/>
      <c r="H414" s="6"/>
      <c r="I414" s="6"/>
      <c r="J414" s="45"/>
      <c r="K414" s="79"/>
      <c r="L414" s="10" t="str">
        <f t="shared" si="3"/>
        <v/>
      </c>
      <c r="N414" s="69"/>
    </row>
    <row r="415" spans="1:14" ht="22.7" customHeight="1">
      <c r="A415" s="5" t="str">
        <f ca="1">Blad1!A414</f>
        <v/>
      </c>
      <c r="B415" s="5" t="str">
        <f ca="1">Blad1!B415</f>
        <v/>
      </c>
      <c r="C415" s="9" t="str">
        <f ca="1">IF(ISERROR(Blad1!C415),"",Blad1!C415)</f>
        <v xml:space="preserve"> </v>
      </c>
      <c r="D415" s="47"/>
      <c r="E415" s="113"/>
      <c r="F415" s="6" t="str">
        <f ca="1">Blad1!E415</f>
        <v/>
      </c>
      <c r="G415" s="6"/>
      <c r="H415" s="6"/>
      <c r="I415" s="6"/>
      <c r="J415" s="45"/>
      <c r="K415" s="79"/>
      <c r="L415" s="10" t="str">
        <f t="shared" si="3"/>
        <v/>
      </c>
      <c r="N415" s="69"/>
    </row>
    <row r="416" spans="1:14" ht="22.7" customHeight="1">
      <c r="A416" s="5" t="str">
        <f ca="1">Blad1!A415</f>
        <v/>
      </c>
      <c r="B416" s="5" t="str">
        <f ca="1">Blad1!B416</f>
        <v/>
      </c>
      <c r="C416" s="9" t="str">
        <f ca="1">IF(ISERROR(Blad1!C416),"",Blad1!C416)</f>
        <v xml:space="preserve"> </v>
      </c>
      <c r="D416" s="47"/>
      <c r="E416" s="113"/>
      <c r="F416" s="6" t="str">
        <f ca="1">Blad1!E416</f>
        <v/>
      </c>
      <c r="G416" s="6"/>
      <c r="H416" s="6"/>
      <c r="I416" s="6"/>
      <c r="J416" s="45"/>
      <c r="K416" s="79"/>
      <c r="L416" s="10" t="str">
        <f t="shared" si="3"/>
        <v/>
      </c>
      <c r="N416" s="69"/>
    </row>
    <row r="417" spans="1:14" ht="22.7" customHeight="1">
      <c r="A417" s="5" t="str">
        <f ca="1">Blad1!A416</f>
        <v/>
      </c>
      <c r="B417" s="5" t="str">
        <f ca="1">Blad1!B417</f>
        <v/>
      </c>
      <c r="C417" s="9" t="str">
        <f ca="1">IF(ISERROR(Blad1!C417),"",Blad1!C417)</f>
        <v xml:space="preserve"> </v>
      </c>
      <c r="D417" s="47"/>
      <c r="E417" s="113"/>
      <c r="F417" s="6" t="str">
        <f ca="1">Blad1!E417</f>
        <v/>
      </c>
      <c r="G417" s="6"/>
      <c r="H417" s="6"/>
      <c r="I417" s="6"/>
      <c r="J417" s="45"/>
      <c r="K417" s="79"/>
      <c r="L417" s="10" t="str">
        <f t="shared" si="3"/>
        <v/>
      </c>
      <c r="N417" s="69"/>
    </row>
    <row r="418" spans="1:14" ht="22.7" customHeight="1">
      <c r="A418" s="5" t="str">
        <f ca="1">Blad1!A417</f>
        <v/>
      </c>
      <c r="B418" s="5" t="str">
        <f ca="1">Blad1!B418</f>
        <v/>
      </c>
      <c r="C418" s="9" t="str">
        <f ca="1">IF(ISERROR(Blad1!C418),"",Blad1!C418)</f>
        <v xml:space="preserve"> </v>
      </c>
      <c r="D418" s="47"/>
      <c r="E418" s="113"/>
      <c r="F418" s="6" t="str">
        <f ca="1">Blad1!E418</f>
        <v/>
      </c>
      <c r="G418" s="6"/>
      <c r="H418" s="6"/>
      <c r="I418" s="6"/>
      <c r="J418" s="45"/>
      <c r="K418" s="79"/>
      <c r="L418" s="10" t="str">
        <f t="shared" si="3"/>
        <v/>
      </c>
      <c r="N418" s="69"/>
    </row>
    <row r="419" spans="1:14" ht="22.7" customHeight="1">
      <c r="A419" s="5" t="str">
        <f ca="1">Blad1!A418</f>
        <v/>
      </c>
      <c r="B419" s="5" t="str">
        <f ca="1">Blad1!B419</f>
        <v/>
      </c>
      <c r="C419" s="9" t="str">
        <f ca="1">IF(ISERROR(Blad1!C419),"",Blad1!C419)</f>
        <v xml:space="preserve"> </v>
      </c>
      <c r="D419" s="47"/>
      <c r="E419" s="113"/>
      <c r="F419" s="6" t="str">
        <f ca="1">Blad1!E419</f>
        <v/>
      </c>
      <c r="G419" s="6"/>
      <c r="H419" s="6"/>
      <c r="I419" s="6"/>
      <c r="J419" s="45"/>
      <c r="K419" s="79"/>
      <c r="L419" s="10" t="str">
        <f t="shared" si="3"/>
        <v/>
      </c>
      <c r="N419" s="69"/>
    </row>
    <row r="420" spans="1:14" ht="22.7" customHeight="1">
      <c r="A420" s="5" t="str">
        <f ca="1">Blad1!A419</f>
        <v/>
      </c>
      <c r="B420" s="5" t="str">
        <f ca="1">Blad1!B420</f>
        <v/>
      </c>
      <c r="C420" s="9" t="str">
        <f ca="1">IF(ISERROR(Blad1!C420),"",Blad1!C420)</f>
        <v xml:space="preserve"> </v>
      </c>
      <c r="D420" s="47"/>
      <c r="E420" s="113"/>
      <c r="F420" s="6" t="str">
        <f ca="1">Blad1!E420</f>
        <v/>
      </c>
      <c r="G420" s="6"/>
      <c r="H420" s="6"/>
      <c r="I420" s="6"/>
      <c r="J420" s="45"/>
      <c r="K420" s="79"/>
      <c r="L420" s="10" t="str">
        <f t="shared" si="3"/>
        <v/>
      </c>
      <c r="N420" s="69"/>
    </row>
    <row r="421" spans="1:14" ht="22.7" customHeight="1">
      <c r="A421" s="5" t="str">
        <f ca="1">Blad1!A420</f>
        <v/>
      </c>
      <c r="B421" s="5" t="str">
        <f ca="1">Blad1!B421</f>
        <v/>
      </c>
      <c r="C421" s="9" t="str">
        <f ca="1">IF(ISERROR(Blad1!C421),"",Blad1!C421)</f>
        <v xml:space="preserve"> </v>
      </c>
      <c r="D421" s="47"/>
      <c r="E421" s="113"/>
      <c r="F421" s="6" t="str">
        <f ca="1">Blad1!E421</f>
        <v/>
      </c>
      <c r="G421" s="6"/>
      <c r="H421" s="6"/>
      <c r="I421" s="6"/>
      <c r="J421" s="45"/>
      <c r="K421" s="79"/>
      <c r="L421" s="10" t="str">
        <f t="shared" si="3"/>
        <v/>
      </c>
      <c r="N421" s="69"/>
    </row>
    <row r="422" spans="1:14" ht="22.7" customHeight="1">
      <c r="A422" s="5" t="str">
        <f ca="1">Blad1!A421</f>
        <v/>
      </c>
      <c r="B422" s="5" t="str">
        <f ca="1">Blad1!B422</f>
        <v/>
      </c>
      <c r="C422" s="9" t="str">
        <f ca="1">IF(ISERROR(Blad1!C422),"",Blad1!C422)</f>
        <v xml:space="preserve"> </v>
      </c>
      <c r="D422" s="47"/>
      <c r="E422" s="113"/>
      <c r="F422" s="6" t="str">
        <f ca="1">Blad1!E422</f>
        <v/>
      </c>
      <c r="G422" s="6"/>
      <c r="H422" s="6"/>
      <c r="I422" s="6"/>
      <c r="J422" s="45"/>
      <c r="K422" s="79"/>
      <c r="L422" s="10" t="str">
        <f t="shared" si="3"/>
        <v/>
      </c>
      <c r="N422" s="69"/>
    </row>
    <row r="423" spans="1:14" ht="22.7" customHeight="1">
      <c r="A423" s="5" t="str">
        <f ca="1">Blad1!A422</f>
        <v/>
      </c>
      <c r="B423" s="5" t="str">
        <f ca="1">Blad1!B423</f>
        <v/>
      </c>
      <c r="C423" s="9" t="str">
        <f ca="1">IF(ISERROR(Blad1!C423),"",Blad1!C423)</f>
        <v xml:space="preserve"> </v>
      </c>
      <c r="D423" s="47"/>
      <c r="E423" s="113"/>
      <c r="F423" s="6" t="str">
        <f ca="1">Blad1!E423</f>
        <v/>
      </c>
      <c r="G423" s="6"/>
      <c r="H423" s="6"/>
      <c r="I423" s="6"/>
      <c r="J423" s="45"/>
      <c r="K423" s="79"/>
      <c r="L423" s="10" t="str">
        <f t="shared" si="3"/>
        <v/>
      </c>
      <c r="N423" s="69"/>
    </row>
    <row r="424" spans="1:14" ht="22.7" customHeight="1">
      <c r="A424" s="5" t="str">
        <f ca="1">Blad1!A423</f>
        <v/>
      </c>
      <c r="B424" s="5" t="str">
        <f ca="1">Blad1!B424</f>
        <v/>
      </c>
      <c r="C424" s="9" t="str">
        <f ca="1">IF(ISERROR(Blad1!C424),"",Blad1!C424)</f>
        <v xml:space="preserve"> </v>
      </c>
      <c r="D424" s="47"/>
      <c r="E424" s="113"/>
      <c r="F424" s="6" t="str">
        <f ca="1">Blad1!E424</f>
        <v/>
      </c>
      <c r="G424" s="6"/>
      <c r="H424" s="6"/>
      <c r="I424" s="6"/>
      <c r="J424" s="45"/>
      <c r="K424" s="79"/>
      <c r="L424" s="10" t="str">
        <f t="shared" si="3"/>
        <v/>
      </c>
      <c r="N424" s="69"/>
    </row>
    <row r="425" spans="1:14" ht="22.7" customHeight="1">
      <c r="A425" s="5" t="str">
        <f ca="1">Blad1!A424</f>
        <v/>
      </c>
      <c r="B425" s="5" t="str">
        <f ca="1">Blad1!B425</f>
        <v/>
      </c>
      <c r="C425" s="9" t="str">
        <f ca="1">IF(ISERROR(Blad1!C425),"",Blad1!C425)</f>
        <v xml:space="preserve"> </v>
      </c>
      <c r="D425" s="47"/>
      <c r="E425" s="113"/>
      <c r="F425" s="6" t="str">
        <f ca="1">Blad1!E425</f>
        <v/>
      </c>
      <c r="G425" s="6"/>
      <c r="H425" s="6"/>
      <c r="I425" s="6"/>
      <c r="J425" s="45"/>
      <c r="K425" s="79"/>
      <c r="L425" s="10" t="str">
        <f t="shared" si="3"/>
        <v/>
      </c>
      <c r="N425" s="69"/>
    </row>
    <row r="426" spans="1:14" ht="22.7" customHeight="1">
      <c r="A426" s="5" t="str">
        <f ca="1">Blad1!A425</f>
        <v/>
      </c>
      <c r="B426" s="5" t="str">
        <f ca="1">Blad1!B426</f>
        <v/>
      </c>
      <c r="C426" s="9" t="str">
        <f ca="1">IF(ISERROR(Blad1!C426),"",Blad1!C426)</f>
        <v xml:space="preserve"> </v>
      </c>
      <c r="D426" s="47"/>
      <c r="E426" s="113"/>
      <c r="F426" s="6" t="str">
        <f ca="1">Blad1!E426</f>
        <v/>
      </c>
      <c r="G426" s="6"/>
      <c r="H426" s="6"/>
      <c r="I426" s="6"/>
      <c r="J426" s="45"/>
      <c r="K426" s="79"/>
      <c r="L426" s="10" t="str">
        <f t="shared" si="3"/>
        <v/>
      </c>
      <c r="N426" s="69"/>
    </row>
    <row r="427" spans="1:14" ht="22.7" customHeight="1">
      <c r="A427" s="5" t="str">
        <f ca="1">Blad1!A426</f>
        <v/>
      </c>
      <c r="B427" s="5" t="str">
        <f ca="1">Blad1!B427</f>
        <v/>
      </c>
      <c r="C427" s="9" t="str">
        <f ca="1">IF(ISERROR(Blad1!C427),"",Blad1!C427)</f>
        <v xml:space="preserve"> </v>
      </c>
      <c r="D427" s="47"/>
      <c r="E427" s="113"/>
      <c r="F427" s="6" t="str">
        <f ca="1">Blad1!E427</f>
        <v/>
      </c>
      <c r="G427" s="6"/>
      <c r="H427" s="6"/>
      <c r="I427" s="6"/>
      <c r="J427" s="45"/>
      <c r="K427" s="79"/>
      <c r="L427" s="10" t="str">
        <f t="shared" si="3"/>
        <v/>
      </c>
      <c r="N427" s="69"/>
    </row>
    <row r="428" spans="1:14" ht="22.7" customHeight="1">
      <c r="A428" s="5" t="str">
        <f ca="1">Blad1!A427</f>
        <v/>
      </c>
      <c r="B428" s="5" t="str">
        <f ca="1">Blad1!B428</f>
        <v/>
      </c>
      <c r="C428" s="9" t="str">
        <f ca="1">IF(ISERROR(Blad1!C428),"",Blad1!C428)</f>
        <v xml:space="preserve"> </v>
      </c>
      <c r="D428" s="47"/>
      <c r="E428" s="113"/>
      <c r="F428" s="6" t="str">
        <f ca="1">Blad1!E428</f>
        <v/>
      </c>
      <c r="G428" s="6"/>
      <c r="H428" s="6"/>
      <c r="I428" s="6"/>
      <c r="J428" s="45"/>
      <c r="K428" s="79"/>
      <c r="L428" s="10" t="str">
        <f t="shared" si="3"/>
        <v/>
      </c>
      <c r="N428" s="69"/>
    </row>
    <row r="429" spans="1:14" ht="22.7" customHeight="1">
      <c r="A429" s="5" t="str">
        <f ca="1">Blad1!A428</f>
        <v/>
      </c>
      <c r="B429" s="5" t="str">
        <f ca="1">Blad1!B429</f>
        <v/>
      </c>
      <c r="C429" s="9" t="str">
        <f ca="1">IF(ISERROR(Blad1!C429),"",Blad1!C429)</f>
        <v xml:space="preserve"> </v>
      </c>
      <c r="D429" s="47"/>
      <c r="E429" s="113"/>
      <c r="F429" s="6" t="str">
        <f ca="1">Blad1!E429</f>
        <v/>
      </c>
      <c r="G429" s="6"/>
      <c r="H429" s="6"/>
      <c r="I429" s="6"/>
      <c r="J429" s="45"/>
      <c r="K429" s="79"/>
      <c r="L429" s="10" t="str">
        <f t="shared" si="3"/>
        <v/>
      </c>
      <c r="N429" s="69"/>
    </row>
    <row r="430" spans="1:14" ht="22.7" customHeight="1">
      <c r="A430" s="5" t="str">
        <f ca="1">Blad1!A429</f>
        <v/>
      </c>
      <c r="B430" s="5" t="str">
        <f ca="1">Blad1!B430</f>
        <v/>
      </c>
      <c r="C430" s="9" t="str">
        <f ca="1">IF(ISERROR(Blad1!C430),"",Blad1!C430)</f>
        <v xml:space="preserve"> </v>
      </c>
      <c r="D430" s="47"/>
      <c r="E430" s="113"/>
      <c r="F430" s="6" t="str">
        <f ca="1">Blad1!E430</f>
        <v/>
      </c>
      <c r="G430" s="6"/>
      <c r="H430" s="6"/>
      <c r="I430" s="6"/>
      <c r="J430" s="45"/>
      <c r="K430" s="79"/>
      <c r="L430" s="10" t="str">
        <f t="shared" si="3"/>
        <v/>
      </c>
      <c r="N430" s="69"/>
    </row>
    <row r="431" spans="1:14" ht="22.7" customHeight="1">
      <c r="A431" s="5" t="str">
        <f ca="1">Blad1!A430</f>
        <v/>
      </c>
      <c r="B431" s="5" t="str">
        <f ca="1">Blad1!B431</f>
        <v/>
      </c>
      <c r="C431" s="9" t="str">
        <f ca="1">IF(ISERROR(Blad1!C431),"",Blad1!C431)</f>
        <v xml:space="preserve"> </v>
      </c>
      <c r="D431" s="47"/>
      <c r="E431" s="113"/>
      <c r="F431" s="6" t="str">
        <f ca="1">Blad1!E431</f>
        <v/>
      </c>
      <c r="G431" s="6"/>
      <c r="H431" s="6"/>
      <c r="I431" s="6"/>
      <c r="J431" s="45"/>
      <c r="K431" s="79"/>
      <c r="L431" s="10" t="str">
        <f t="shared" si="3"/>
        <v/>
      </c>
      <c r="N431" s="69"/>
    </row>
    <row r="432" spans="1:14" ht="22.7" customHeight="1">
      <c r="A432" s="5" t="str">
        <f ca="1">Blad1!A431</f>
        <v/>
      </c>
      <c r="B432" s="5" t="str">
        <f ca="1">Blad1!B432</f>
        <v/>
      </c>
      <c r="C432" s="9" t="str">
        <f ca="1">IF(ISERROR(Blad1!C432),"",Blad1!C432)</f>
        <v xml:space="preserve"> </v>
      </c>
      <c r="D432" s="47"/>
      <c r="E432" s="113"/>
      <c r="F432" s="6" t="str">
        <f ca="1">Blad1!E432</f>
        <v/>
      </c>
      <c r="G432" s="6"/>
      <c r="H432" s="6"/>
      <c r="I432" s="6"/>
      <c r="J432" s="45"/>
      <c r="K432" s="79"/>
      <c r="L432" s="10" t="str">
        <f t="shared" si="3"/>
        <v/>
      </c>
      <c r="N432" s="69"/>
    </row>
    <row r="433" spans="1:14" ht="22.7" customHeight="1">
      <c r="A433" s="5" t="str">
        <f ca="1">Blad1!A432</f>
        <v/>
      </c>
      <c r="B433" s="5" t="str">
        <f ca="1">Blad1!B433</f>
        <v/>
      </c>
      <c r="C433" s="9" t="str">
        <f ca="1">IF(ISERROR(Blad1!C433),"",Blad1!C433)</f>
        <v xml:space="preserve"> </v>
      </c>
      <c r="D433" s="47"/>
      <c r="E433" s="113"/>
      <c r="F433" s="6" t="str">
        <f ca="1">Blad1!E433</f>
        <v/>
      </c>
      <c r="G433" s="6"/>
      <c r="H433" s="6"/>
      <c r="I433" s="6"/>
      <c r="J433" s="45"/>
      <c r="K433" s="79"/>
      <c r="L433" s="10" t="str">
        <f t="shared" si="3"/>
        <v/>
      </c>
      <c r="N433" s="69"/>
    </row>
    <row r="434" spans="1:14" ht="22.7" customHeight="1">
      <c r="A434" s="5" t="str">
        <f ca="1">Blad1!A433</f>
        <v/>
      </c>
      <c r="B434" s="5" t="str">
        <f ca="1">Blad1!B434</f>
        <v/>
      </c>
      <c r="C434" s="9" t="str">
        <f ca="1">IF(ISERROR(Blad1!C434),"",Blad1!C434)</f>
        <v xml:space="preserve"> </v>
      </c>
      <c r="D434" s="47"/>
      <c r="E434" s="113"/>
      <c r="F434" s="6" t="str">
        <f ca="1">Blad1!E434</f>
        <v/>
      </c>
      <c r="G434" s="6"/>
      <c r="H434" s="6"/>
      <c r="I434" s="6"/>
      <c r="J434" s="45"/>
      <c r="K434" s="79"/>
      <c r="L434" s="10" t="str">
        <f t="shared" si="3"/>
        <v/>
      </c>
      <c r="N434" s="69"/>
    </row>
    <row r="435" spans="1:14" ht="22.7" customHeight="1">
      <c r="A435" s="5" t="str">
        <f ca="1">Blad1!A434</f>
        <v/>
      </c>
      <c r="B435" s="5" t="str">
        <f ca="1">Blad1!B435</f>
        <v/>
      </c>
      <c r="C435" s="9" t="str">
        <f ca="1">IF(ISERROR(Blad1!C435),"",Blad1!C435)</f>
        <v xml:space="preserve"> </v>
      </c>
      <c r="D435" s="47"/>
      <c r="E435" s="113"/>
      <c r="F435" s="6" t="str">
        <f ca="1">Blad1!E435</f>
        <v/>
      </c>
      <c r="G435" s="6"/>
      <c r="H435" s="6"/>
      <c r="I435" s="6"/>
      <c r="J435" s="45"/>
      <c r="K435" s="79"/>
      <c r="L435" s="10" t="str">
        <f t="shared" si="3"/>
        <v/>
      </c>
      <c r="N435" s="69"/>
    </row>
    <row r="436" spans="1:14" ht="22.7" customHeight="1">
      <c r="A436" s="5" t="str">
        <f ca="1">Blad1!A435</f>
        <v/>
      </c>
      <c r="B436" s="5" t="str">
        <f ca="1">Blad1!B436</f>
        <v/>
      </c>
      <c r="C436" s="9" t="str">
        <f ca="1">IF(ISERROR(Blad1!C436),"",Blad1!C436)</f>
        <v xml:space="preserve"> </v>
      </c>
      <c r="D436" s="47"/>
      <c r="E436" s="113"/>
      <c r="F436" s="6" t="str">
        <f ca="1">Blad1!E436</f>
        <v/>
      </c>
      <c r="G436" s="6"/>
      <c r="H436" s="6"/>
      <c r="I436" s="6"/>
      <c r="J436" s="45"/>
      <c r="K436" s="79"/>
      <c r="L436" s="10" t="str">
        <f t="shared" si="3"/>
        <v/>
      </c>
      <c r="N436" s="69"/>
    </row>
    <row r="437" spans="1:14" ht="22.7" customHeight="1">
      <c r="A437" s="5" t="str">
        <f ca="1">Blad1!A436</f>
        <v/>
      </c>
      <c r="B437" s="5" t="str">
        <f ca="1">Blad1!B437</f>
        <v/>
      </c>
      <c r="C437" s="9" t="str">
        <f ca="1">IF(ISERROR(Blad1!C437),"",Blad1!C437)</f>
        <v xml:space="preserve"> </v>
      </c>
      <c r="D437" s="47"/>
      <c r="E437" s="113"/>
      <c r="F437" s="6" t="str">
        <f ca="1">Blad1!E437</f>
        <v/>
      </c>
      <c r="G437" s="6"/>
      <c r="H437" s="6"/>
      <c r="I437" s="6"/>
      <c r="J437" s="45"/>
      <c r="K437" s="79"/>
      <c r="L437" s="10" t="str">
        <f t="shared" si="3"/>
        <v/>
      </c>
      <c r="N437" s="69"/>
    </row>
    <row r="438" spans="1:14" ht="22.7" customHeight="1">
      <c r="A438" s="5" t="str">
        <f ca="1">Blad1!A437</f>
        <v/>
      </c>
      <c r="B438" s="5" t="str">
        <f ca="1">Blad1!B438</f>
        <v/>
      </c>
      <c r="C438" s="9" t="str">
        <f ca="1">IF(ISERROR(Blad1!C438),"",Blad1!C438)</f>
        <v xml:space="preserve"> </v>
      </c>
      <c r="D438" s="47"/>
      <c r="E438" s="113"/>
      <c r="F438" s="6" t="str">
        <f ca="1">Blad1!E438</f>
        <v/>
      </c>
      <c r="G438" s="6"/>
      <c r="H438" s="6"/>
      <c r="I438" s="6"/>
      <c r="J438" s="45"/>
      <c r="K438" s="79"/>
      <c r="L438" s="10" t="str">
        <f t="shared" si="3"/>
        <v/>
      </c>
      <c r="N438" s="69"/>
    </row>
    <row r="439" spans="1:14" ht="22.7" customHeight="1">
      <c r="A439" s="5" t="str">
        <f ca="1">Blad1!A438</f>
        <v/>
      </c>
      <c r="B439" s="5" t="str">
        <f ca="1">Blad1!B439</f>
        <v/>
      </c>
      <c r="C439" s="9" t="str">
        <f ca="1">IF(ISERROR(Blad1!C439),"",Blad1!C439)</f>
        <v xml:space="preserve"> </v>
      </c>
      <c r="D439" s="47"/>
      <c r="E439" s="113"/>
      <c r="F439" s="6" t="str">
        <f ca="1">Blad1!E439</f>
        <v/>
      </c>
      <c r="G439" s="6"/>
      <c r="H439" s="6"/>
      <c r="I439" s="6"/>
      <c r="J439" s="45"/>
      <c r="K439" s="79"/>
      <c r="L439" s="10" t="str">
        <f t="shared" si="3"/>
        <v/>
      </c>
      <c r="N439" s="69"/>
    </row>
    <row r="440" spans="1:14" ht="22.7" customHeight="1">
      <c r="A440" s="5" t="str">
        <f ca="1">Blad1!A439</f>
        <v/>
      </c>
      <c r="B440" s="5" t="str">
        <f ca="1">Blad1!B440</f>
        <v/>
      </c>
      <c r="C440" s="9" t="str">
        <f ca="1">IF(ISERROR(Blad1!C440),"",Blad1!C440)</f>
        <v xml:space="preserve"> </v>
      </c>
      <c r="D440" s="47"/>
      <c r="E440" s="113"/>
      <c r="F440" s="6" t="str">
        <f ca="1">Blad1!E440</f>
        <v/>
      </c>
      <c r="G440" s="6"/>
      <c r="H440" s="6"/>
      <c r="I440" s="6"/>
      <c r="J440" s="45"/>
      <c r="K440" s="79"/>
      <c r="L440" s="10" t="str">
        <f t="shared" si="3"/>
        <v/>
      </c>
      <c r="N440" s="69"/>
    </row>
    <row r="441" spans="1:14" ht="22.7" customHeight="1">
      <c r="A441" s="5" t="str">
        <f ca="1">Blad1!A440</f>
        <v/>
      </c>
      <c r="B441" s="5" t="str">
        <f ca="1">Blad1!B441</f>
        <v/>
      </c>
      <c r="C441" s="9" t="str">
        <f ca="1">IF(ISERROR(Blad1!C441),"",Blad1!C441)</f>
        <v xml:space="preserve"> </v>
      </c>
      <c r="D441" s="47"/>
      <c r="E441" s="113"/>
      <c r="F441" s="6" t="str">
        <f ca="1">Blad1!E441</f>
        <v/>
      </c>
      <c r="G441" s="6"/>
      <c r="H441" s="6"/>
      <c r="I441" s="6"/>
      <c r="J441" s="45"/>
      <c r="K441" s="79"/>
      <c r="L441" s="10" t="str">
        <f t="shared" si="3"/>
        <v/>
      </c>
      <c r="N441" s="69"/>
    </row>
    <row r="442" spans="1:14" ht="22.7" customHeight="1">
      <c r="A442" s="5" t="str">
        <f ca="1">Blad1!A441</f>
        <v/>
      </c>
      <c r="B442" s="5" t="str">
        <f ca="1">Blad1!B442</f>
        <v/>
      </c>
      <c r="C442" s="9" t="str">
        <f ca="1">IF(ISERROR(Blad1!C442),"",Blad1!C442)</f>
        <v xml:space="preserve"> </v>
      </c>
      <c r="D442" s="47"/>
      <c r="E442" s="113"/>
      <c r="F442" s="6" t="str">
        <f ca="1">Blad1!E442</f>
        <v/>
      </c>
      <c r="G442" s="6"/>
      <c r="H442" s="6"/>
      <c r="I442" s="6"/>
      <c r="J442" s="45"/>
      <c r="K442" s="79"/>
      <c r="L442" s="10" t="str">
        <f t="shared" si="3"/>
        <v/>
      </c>
      <c r="N442" s="69"/>
    </row>
    <row r="443" spans="1:14" ht="22.7" customHeight="1">
      <c r="A443" s="5" t="str">
        <f ca="1">Blad1!A442</f>
        <v/>
      </c>
      <c r="B443" s="5" t="str">
        <f ca="1">Blad1!B443</f>
        <v/>
      </c>
      <c r="C443" s="9" t="str">
        <f ca="1">IF(ISERROR(Blad1!C443),"",Blad1!C443)</f>
        <v xml:space="preserve"> </v>
      </c>
      <c r="D443" s="47"/>
      <c r="E443" s="113"/>
      <c r="F443" s="6" t="str">
        <f ca="1">Blad1!E443</f>
        <v/>
      </c>
      <c r="G443" s="6"/>
      <c r="H443" s="6"/>
      <c r="I443" s="6"/>
      <c r="J443" s="45"/>
      <c r="K443" s="79"/>
      <c r="L443" s="10" t="str">
        <f t="shared" si="3"/>
        <v/>
      </c>
      <c r="N443" s="69"/>
    </row>
    <row r="444" spans="1:14" ht="22.7" customHeight="1">
      <c r="A444" s="5" t="str">
        <f ca="1">Blad1!A443</f>
        <v/>
      </c>
      <c r="B444" s="5" t="str">
        <f ca="1">Blad1!B444</f>
        <v/>
      </c>
      <c r="C444" s="9" t="str">
        <f ca="1">IF(ISERROR(Blad1!C444),"",Blad1!C444)</f>
        <v xml:space="preserve"> </v>
      </c>
      <c r="D444" s="47"/>
      <c r="E444" s="113"/>
      <c r="F444" s="6" t="str">
        <f ca="1">Blad1!E444</f>
        <v/>
      </c>
      <c r="G444" s="6"/>
      <c r="H444" s="6"/>
      <c r="I444" s="6"/>
      <c r="J444" s="45"/>
      <c r="K444" s="79"/>
      <c r="L444" s="10" t="str">
        <f t="shared" si="3"/>
        <v/>
      </c>
      <c r="N444" s="69"/>
    </row>
    <row r="445" spans="1:14" ht="22.7" customHeight="1">
      <c r="A445" s="5" t="str">
        <f ca="1">Blad1!A444</f>
        <v/>
      </c>
      <c r="B445" s="5" t="str">
        <f ca="1">Blad1!B445</f>
        <v/>
      </c>
      <c r="C445" s="9" t="str">
        <f ca="1">IF(ISERROR(Blad1!C445),"",Blad1!C445)</f>
        <v xml:space="preserve"> </v>
      </c>
      <c r="D445" s="47"/>
      <c r="E445" s="113"/>
      <c r="F445" s="6" t="str">
        <f ca="1">Blad1!E445</f>
        <v/>
      </c>
      <c r="G445" s="6"/>
      <c r="H445" s="6"/>
      <c r="I445" s="6"/>
      <c r="J445" s="45"/>
      <c r="K445" s="79"/>
      <c r="L445" s="10" t="str">
        <f t="shared" si="3"/>
        <v/>
      </c>
      <c r="N445" s="69"/>
    </row>
    <row r="446" spans="1:14" ht="22.7" customHeight="1">
      <c r="A446" s="5" t="str">
        <f ca="1">Blad1!A445</f>
        <v/>
      </c>
      <c r="B446" s="5" t="str">
        <f ca="1">Blad1!B446</f>
        <v/>
      </c>
      <c r="C446" s="9" t="str">
        <f ca="1">IF(ISERROR(Blad1!C446),"",Blad1!C446)</f>
        <v xml:space="preserve"> </v>
      </c>
      <c r="D446" s="47"/>
      <c r="E446" s="113"/>
      <c r="F446" s="6" t="str">
        <f ca="1">Blad1!E446</f>
        <v/>
      </c>
      <c r="G446" s="6"/>
      <c r="H446" s="6"/>
      <c r="I446" s="6"/>
      <c r="J446" s="45"/>
      <c r="K446" s="79"/>
      <c r="L446" s="10" t="str">
        <f t="shared" si="3"/>
        <v/>
      </c>
      <c r="N446" s="69"/>
    </row>
    <row r="447" spans="1:14" ht="22.7" customHeight="1">
      <c r="A447" s="5" t="str">
        <f ca="1">Blad1!A446</f>
        <v/>
      </c>
      <c r="B447" s="5" t="str">
        <f ca="1">Blad1!B447</f>
        <v/>
      </c>
      <c r="C447" s="9" t="str">
        <f ca="1">IF(ISERROR(Blad1!C447),"",Blad1!C447)</f>
        <v xml:space="preserve"> </v>
      </c>
      <c r="D447" s="47"/>
      <c r="E447" s="113"/>
      <c r="F447" s="6" t="str">
        <f ca="1">Blad1!E447</f>
        <v/>
      </c>
      <c r="G447" s="6"/>
      <c r="H447" s="6"/>
      <c r="I447" s="6"/>
      <c r="J447" s="45"/>
      <c r="K447" s="79"/>
      <c r="L447" s="10" t="str">
        <f t="shared" si="3"/>
        <v/>
      </c>
      <c r="N447" s="69"/>
    </row>
    <row r="448" spans="1:14" ht="22.7" customHeight="1">
      <c r="A448" s="5" t="str">
        <f ca="1">Blad1!A447</f>
        <v/>
      </c>
      <c r="B448" s="5" t="str">
        <f ca="1">Blad1!B448</f>
        <v/>
      </c>
      <c r="C448" s="9" t="str">
        <f ca="1">IF(ISERROR(Blad1!C448),"",Blad1!C448)</f>
        <v xml:space="preserve"> </v>
      </c>
      <c r="D448" s="47"/>
      <c r="E448" s="113"/>
      <c r="F448" s="6" t="str">
        <f ca="1">Blad1!E448</f>
        <v/>
      </c>
      <c r="G448" s="6"/>
      <c r="H448" s="6"/>
      <c r="I448" s="6"/>
      <c r="J448" s="45"/>
      <c r="K448" s="79"/>
      <c r="L448" s="10" t="str">
        <f t="shared" si="3"/>
        <v/>
      </c>
      <c r="N448" s="69"/>
    </row>
    <row r="449" spans="1:14" ht="22.7" customHeight="1">
      <c r="A449" s="5" t="str">
        <f ca="1">Blad1!A448</f>
        <v/>
      </c>
      <c r="B449" s="5" t="str">
        <f ca="1">Blad1!B449</f>
        <v/>
      </c>
      <c r="C449" s="9" t="str">
        <f ca="1">IF(ISERROR(Blad1!C449),"",Blad1!C449)</f>
        <v xml:space="preserve"> </v>
      </c>
      <c r="D449" s="47"/>
      <c r="E449" s="113"/>
      <c r="F449" s="6" t="str">
        <f ca="1">Blad1!E449</f>
        <v/>
      </c>
      <c r="G449" s="6"/>
      <c r="H449" s="6"/>
      <c r="I449" s="6"/>
      <c r="J449" s="45"/>
      <c r="K449" s="79"/>
      <c r="L449" s="10" t="str">
        <f t="shared" si="3"/>
        <v/>
      </c>
      <c r="N449" s="69"/>
    </row>
    <row r="450" spans="1:14" ht="22.7" customHeight="1">
      <c r="A450" s="5" t="str">
        <f ca="1">Blad1!A449</f>
        <v/>
      </c>
      <c r="B450" s="5" t="str">
        <f ca="1">Blad1!B450</f>
        <v/>
      </c>
      <c r="C450" s="9" t="str">
        <f ca="1">IF(ISERROR(Blad1!C450),"",Blad1!C450)</f>
        <v xml:space="preserve"> </v>
      </c>
      <c r="D450" s="47"/>
      <c r="E450" s="113"/>
      <c r="F450" s="6" t="str">
        <f ca="1">Blad1!E450</f>
        <v/>
      </c>
      <c r="G450" s="6"/>
      <c r="H450" s="6"/>
      <c r="I450" s="6"/>
      <c r="J450" s="45"/>
      <c r="K450" s="79"/>
      <c r="L450" s="10" t="str">
        <f t="shared" si="3"/>
        <v/>
      </c>
      <c r="N450" s="69"/>
    </row>
    <row r="451" spans="1:14" ht="22.7" customHeight="1">
      <c r="A451" s="5" t="str">
        <f ca="1">Blad1!A450</f>
        <v/>
      </c>
      <c r="B451" s="5" t="str">
        <f ca="1">Blad1!B451</f>
        <v/>
      </c>
      <c r="C451" s="9" t="str">
        <f ca="1">IF(ISERROR(Blad1!C451),"",Blad1!C451)</f>
        <v xml:space="preserve"> </v>
      </c>
      <c r="D451" s="47"/>
      <c r="E451" s="113"/>
      <c r="F451" s="6" t="str">
        <f ca="1">Blad1!E451</f>
        <v/>
      </c>
      <c r="G451" s="6"/>
      <c r="H451" s="6"/>
      <c r="I451" s="6"/>
      <c r="J451" s="45"/>
      <c r="K451" s="79"/>
      <c r="L451" s="10" t="str">
        <f t="shared" si="3"/>
        <v/>
      </c>
      <c r="N451" s="69"/>
    </row>
    <row r="452" spans="1:14" ht="22.7" customHeight="1">
      <c r="A452" s="5" t="str">
        <f ca="1">Blad1!A451</f>
        <v/>
      </c>
      <c r="B452" s="5" t="str">
        <f ca="1">Blad1!B452</f>
        <v/>
      </c>
      <c r="C452" s="9" t="str">
        <f ca="1">IF(ISERROR(Blad1!C452),"",Blad1!C452)</f>
        <v xml:space="preserve"> </v>
      </c>
      <c r="D452" s="47"/>
      <c r="E452" s="113"/>
      <c r="F452" s="6" t="str">
        <f ca="1">Blad1!E452</f>
        <v/>
      </c>
      <c r="G452" s="6"/>
      <c r="H452" s="6"/>
      <c r="I452" s="6"/>
      <c r="J452" s="45"/>
      <c r="K452" s="79"/>
      <c r="L452" s="10" t="str">
        <f t="shared" si="3"/>
        <v/>
      </c>
      <c r="N452" s="69"/>
    </row>
    <row r="453" spans="1:14" ht="22.7" customHeight="1">
      <c r="A453" s="5" t="str">
        <f ca="1">Blad1!A452</f>
        <v/>
      </c>
      <c r="B453" s="5" t="str">
        <f ca="1">Blad1!B453</f>
        <v/>
      </c>
      <c r="C453" s="9" t="str">
        <f ca="1">IF(ISERROR(Blad1!C453),"",Blad1!C453)</f>
        <v xml:space="preserve"> </v>
      </c>
      <c r="D453" s="47"/>
      <c r="E453" s="113"/>
      <c r="F453" s="6" t="str">
        <f ca="1">Blad1!E453</f>
        <v/>
      </c>
      <c r="G453" s="6"/>
      <c r="H453" s="6"/>
      <c r="I453" s="6"/>
      <c r="J453" s="45"/>
      <c r="K453" s="79"/>
      <c r="L453" s="10" t="str">
        <f t="shared" si="3"/>
        <v/>
      </c>
      <c r="N453" s="69"/>
    </row>
    <row r="454" spans="1:14" ht="22.7" customHeight="1">
      <c r="A454" s="5" t="str">
        <f ca="1">Blad1!A453</f>
        <v/>
      </c>
      <c r="B454" s="5" t="str">
        <f ca="1">Blad1!B454</f>
        <v/>
      </c>
      <c r="C454" s="9" t="str">
        <f ca="1">IF(ISERROR(Blad1!C454),"",Blad1!C454)</f>
        <v xml:space="preserve"> </v>
      </c>
      <c r="D454" s="47"/>
      <c r="E454" s="113"/>
      <c r="F454" s="6" t="str">
        <f ca="1">Blad1!E454</f>
        <v/>
      </c>
      <c r="G454" s="6"/>
      <c r="H454" s="6"/>
      <c r="I454" s="6"/>
      <c r="J454" s="45"/>
      <c r="K454" s="79"/>
      <c r="L454" s="10" t="str">
        <f t="shared" si="3"/>
        <v/>
      </c>
      <c r="N454" s="69"/>
    </row>
    <row r="455" spans="1:14" ht="22.7" customHeight="1">
      <c r="A455" s="5" t="str">
        <f ca="1">Blad1!A454</f>
        <v/>
      </c>
      <c r="B455" s="5" t="str">
        <f ca="1">Blad1!B455</f>
        <v/>
      </c>
      <c r="C455" s="9" t="str">
        <f ca="1">IF(ISERROR(Blad1!C455),"",Blad1!C455)</f>
        <v xml:space="preserve"> </v>
      </c>
      <c r="D455" s="47"/>
      <c r="E455" s="113"/>
      <c r="F455" s="6" t="str">
        <f ca="1">Blad1!E455</f>
        <v/>
      </c>
      <c r="G455" s="6"/>
      <c r="H455" s="6"/>
      <c r="I455" s="6"/>
      <c r="J455" s="45"/>
      <c r="K455" s="79"/>
      <c r="L455" s="10" t="str">
        <f t="shared" si="3"/>
        <v/>
      </c>
      <c r="N455" s="69"/>
    </row>
    <row r="456" spans="1:14" ht="22.7" customHeight="1">
      <c r="A456" s="5" t="str">
        <f ca="1">Blad1!A455</f>
        <v/>
      </c>
      <c r="B456" s="5" t="str">
        <f ca="1">Blad1!B456</f>
        <v/>
      </c>
      <c r="C456" s="9" t="str">
        <f ca="1">IF(ISERROR(Blad1!C456),"",Blad1!C456)</f>
        <v xml:space="preserve"> </v>
      </c>
      <c r="D456" s="47"/>
      <c r="E456" s="113"/>
      <c r="F456" s="6" t="str">
        <f ca="1">Blad1!E456</f>
        <v/>
      </c>
      <c r="G456" s="6"/>
      <c r="H456" s="6"/>
      <c r="I456" s="6"/>
      <c r="J456" s="45"/>
      <c r="K456" s="79"/>
      <c r="L456" s="10" t="str">
        <f t="shared" si="3"/>
        <v/>
      </c>
      <c r="N456" s="69"/>
    </row>
    <row r="457" spans="1:14" ht="22.7" customHeight="1">
      <c r="A457" s="5" t="str">
        <f ca="1">Blad1!A456</f>
        <v/>
      </c>
      <c r="B457" s="5" t="str">
        <f ca="1">Blad1!B457</f>
        <v/>
      </c>
      <c r="C457" s="9" t="str">
        <f ca="1">IF(ISERROR(Blad1!C457),"",Blad1!C457)</f>
        <v xml:space="preserve"> </v>
      </c>
      <c r="D457" s="47"/>
      <c r="E457" s="113"/>
      <c r="F457" s="6" t="str">
        <f ca="1">Blad1!E457</f>
        <v/>
      </c>
      <c r="G457" s="6"/>
      <c r="H457" s="6"/>
      <c r="I457" s="6"/>
      <c r="J457" s="45"/>
      <c r="K457" s="79"/>
      <c r="L457" s="10" t="str">
        <f t="shared" si="3"/>
        <v/>
      </c>
      <c r="N457" s="69"/>
    </row>
    <row r="458" spans="1:14" ht="22.7" customHeight="1">
      <c r="A458" s="5" t="str">
        <f ca="1">Blad1!A457</f>
        <v/>
      </c>
      <c r="B458" s="5" t="str">
        <f ca="1">Blad1!B458</f>
        <v/>
      </c>
      <c r="C458" s="9" t="str">
        <f ca="1">IF(ISERROR(Blad1!C458),"",Blad1!C458)</f>
        <v xml:space="preserve"> </v>
      </c>
      <c r="D458" s="47"/>
      <c r="E458" s="113"/>
      <c r="F458" s="6" t="str">
        <f ca="1">Blad1!E458</f>
        <v/>
      </c>
      <c r="G458" s="6"/>
      <c r="H458" s="6"/>
      <c r="I458" s="6"/>
      <c r="J458" s="45"/>
      <c r="K458" s="79"/>
      <c r="L458" s="10" t="str">
        <f t="shared" si="3"/>
        <v/>
      </c>
      <c r="N458" s="69"/>
    </row>
    <row r="459" spans="1:14" ht="22.7" customHeight="1">
      <c r="A459" s="5" t="str">
        <f ca="1">Blad1!A458</f>
        <v/>
      </c>
      <c r="B459" s="5" t="str">
        <f ca="1">Blad1!B459</f>
        <v/>
      </c>
      <c r="C459" s="9" t="str">
        <f ca="1">IF(ISERROR(Blad1!C459),"",Blad1!C459)</f>
        <v xml:space="preserve"> </v>
      </c>
      <c r="D459" s="47"/>
      <c r="E459" s="113"/>
      <c r="F459" s="6" t="str">
        <f ca="1">Blad1!E459</f>
        <v/>
      </c>
      <c r="G459" s="6"/>
      <c r="H459" s="6"/>
      <c r="I459" s="6"/>
      <c r="J459" s="45"/>
      <c r="K459" s="79"/>
      <c r="L459" s="10" t="str">
        <f t="shared" ref="L459:L522" si="4">IF(J459&lt;&gt;"",L458+1,"")</f>
        <v/>
      </c>
      <c r="N459" s="69"/>
    </row>
    <row r="460" spans="1:14" ht="22.7" customHeight="1">
      <c r="A460" s="5" t="str">
        <f ca="1">Blad1!A459</f>
        <v/>
      </c>
      <c r="B460" s="5" t="str">
        <f ca="1">Blad1!B460</f>
        <v/>
      </c>
      <c r="C460" s="9" t="str">
        <f ca="1">IF(ISERROR(Blad1!C460),"",Blad1!C460)</f>
        <v xml:space="preserve"> </v>
      </c>
      <c r="D460" s="47"/>
      <c r="E460" s="113"/>
      <c r="F460" s="6" t="str">
        <f ca="1">Blad1!E460</f>
        <v/>
      </c>
      <c r="G460" s="6"/>
      <c r="H460" s="6"/>
      <c r="I460" s="6"/>
      <c r="J460" s="45"/>
      <c r="K460" s="79"/>
      <c r="L460" s="10" t="str">
        <f t="shared" si="4"/>
        <v/>
      </c>
      <c r="N460" s="69"/>
    </row>
    <row r="461" spans="1:14" ht="22.7" customHeight="1">
      <c r="A461" s="5" t="str">
        <f ca="1">Blad1!A460</f>
        <v/>
      </c>
      <c r="B461" s="5" t="str">
        <f ca="1">Blad1!B461</f>
        <v/>
      </c>
      <c r="C461" s="9" t="str">
        <f ca="1">IF(ISERROR(Blad1!C461),"",Blad1!C461)</f>
        <v xml:space="preserve"> </v>
      </c>
      <c r="D461" s="47"/>
      <c r="E461" s="113"/>
      <c r="F461" s="6" t="str">
        <f ca="1">Blad1!E461</f>
        <v/>
      </c>
      <c r="G461" s="6"/>
      <c r="H461" s="6"/>
      <c r="I461" s="6"/>
      <c r="J461" s="45"/>
      <c r="K461" s="79"/>
      <c r="L461" s="10" t="str">
        <f t="shared" si="4"/>
        <v/>
      </c>
      <c r="N461" s="69"/>
    </row>
    <row r="462" spans="1:14" ht="22.7" customHeight="1">
      <c r="A462" s="5" t="str">
        <f ca="1">Blad1!A461</f>
        <v/>
      </c>
      <c r="B462" s="5" t="str">
        <f ca="1">Blad1!B462</f>
        <v/>
      </c>
      <c r="C462" s="9" t="str">
        <f ca="1">IF(ISERROR(Blad1!C462),"",Blad1!C462)</f>
        <v xml:space="preserve"> </v>
      </c>
      <c r="D462" s="47"/>
      <c r="E462" s="113"/>
      <c r="F462" s="6" t="str">
        <f ca="1">Blad1!E462</f>
        <v/>
      </c>
      <c r="G462" s="6"/>
      <c r="H462" s="6"/>
      <c r="I462" s="6"/>
      <c r="J462" s="45"/>
      <c r="K462" s="79"/>
      <c r="L462" s="10" t="str">
        <f t="shared" si="4"/>
        <v/>
      </c>
      <c r="N462" s="69"/>
    </row>
    <row r="463" spans="1:14" ht="22.7" customHeight="1">
      <c r="A463" s="5" t="str">
        <f ca="1">Blad1!A462</f>
        <v/>
      </c>
      <c r="B463" s="5" t="str">
        <f ca="1">Blad1!B463</f>
        <v/>
      </c>
      <c r="C463" s="9" t="str">
        <f ca="1">IF(ISERROR(Blad1!C463),"",Blad1!C463)</f>
        <v xml:space="preserve"> </v>
      </c>
      <c r="D463" s="47"/>
      <c r="E463" s="113"/>
      <c r="F463" s="6" t="str">
        <f ca="1">Blad1!E463</f>
        <v/>
      </c>
      <c r="G463" s="6"/>
      <c r="H463" s="6"/>
      <c r="I463" s="6"/>
      <c r="J463" s="45"/>
      <c r="K463" s="79"/>
      <c r="L463" s="10" t="str">
        <f t="shared" si="4"/>
        <v/>
      </c>
      <c r="N463" s="69"/>
    </row>
    <row r="464" spans="1:14" ht="22.7" customHeight="1">
      <c r="A464" s="5" t="str">
        <f ca="1">Blad1!A463</f>
        <v/>
      </c>
      <c r="B464" s="5" t="str">
        <f ca="1">Blad1!B464</f>
        <v/>
      </c>
      <c r="C464" s="9" t="str">
        <f ca="1">IF(ISERROR(Blad1!C464),"",Blad1!C464)</f>
        <v xml:space="preserve"> </v>
      </c>
      <c r="D464" s="47"/>
      <c r="E464" s="113"/>
      <c r="F464" s="6" t="str">
        <f ca="1">Blad1!E464</f>
        <v/>
      </c>
      <c r="G464" s="6"/>
      <c r="H464" s="6"/>
      <c r="I464" s="6"/>
      <c r="J464" s="45"/>
      <c r="K464" s="79"/>
      <c r="L464" s="10" t="str">
        <f t="shared" si="4"/>
        <v/>
      </c>
      <c r="N464" s="69"/>
    </row>
    <row r="465" spans="1:14" ht="22.7" customHeight="1">
      <c r="A465" s="5" t="str">
        <f ca="1">Blad1!A464</f>
        <v/>
      </c>
      <c r="B465" s="5" t="str">
        <f ca="1">Blad1!B465</f>
        <v/>
      </c>
      <c r="C465" s="9" t="str">
        <f ca="1">IF(ISERROR(Blad1!C465),"",Blad1!C465)</f>
        <v xml:space="preserve"> </v>
      </c>
      <c r="D465" s="47"/>
      <c r="E465" s="113"/>
      <c r="F465" s="6" t="str">
        <f ca="1">Blad1!E465</f>
        <v/>
      </c>
      <c r="G465" s="6"/>
      <c r="H465" s="6"/>
      <c r="I465" s="6"/>
      <c r="J465" s="45"/>
      <c r="K465" s="79"/>
      <c r="L465" s="10" t="str">
        <f t="shared" si="4"/>
        <v/>
      </c>
      <c r="N465" s="69"/>
    </row>
    <row r="466" spans="1:14" ht="22.7" customHeight="1">
      <c r="A466" s="5" t="str">
        <f ca="1">Blad1!A465</f>
        <v/>
      </c>
      <c r="B466" s="5" t="str">
        <f ca="1">Blad1!B466</f>
        <v/>
      </c>
      <c r="C466" s="9" t="str">
        <f ca="1">IF(ISERROR(Blad1!C466),"",Blad1!C466)</f>
        <v xml:space="preserve"> </v>
      </c>
      <c r="D466" s="47"/>
      <c r="E466" s="113"/>
      <c r="F466" s="6" t="str">
        <f ca="1">Blad1!E466</f>
        <v/>
      </c>
      <c r="G466" s="6"/>
      <c r="H466" s="6"/>
      <c r="I466" s="6"/>
      <c r="J466" s="45"/>
      <c r="K466" s="79"/>
      <c r="L466" s="10" t="str">
        <f t="shared" si="4"/>
        <v/>
      </c>
      <c r="N466" s="69"/>
    </row>
    <row r="467" spans="1:14" ht="22.7" customHeight="1">
      <c r="A467" s="5" t="str">
        <f ca="1">Blad1!A466</f>
        <v/>
      </c>
      <c r="B467" s="5" t="str">
        <f ca="1">Blad1!B467</f>
        <v/>
      </c>
      <c r="C467" s="9" t="str">
        <f ca="1">IF(ISERROR(Blad1!C467),"",Blad1!C467)</f>
        <v xml:space="preserve"> </v>
      </c>
      <c r="D467" s="47"/>
      <c r="E467" s="113"/>
      <c r="F467" s="6" t="str">
        <f ca="1">Blad1!E467</f>
        <v/>
      </c>
      <c r="G467" s="6"/>
      <c r="H467" s="6"/>
      <c r="I467" s="6"/>
      <c r="J467" s="45"/>
      <c r="K467" s="79"/>
      <c r="L467" s="10" t="str">
        <f t="shared" si="4"/>
        <v/>
      </c>
      <c r="N467" s="69"/>
    </row>
    <row r="468" spans="1:14" ht="22.7" customHeight="1">
      <c r="A468" s="5" t="str">
        <f ca="1">Blad1!A467</f>
        <v/>
      </c>
      <c r="B468" s="5" t="str">
        <f ca="1">Blad1!B468</f>
        <v/>
      </c>
      <c r="C468" s="9" t="str">
        <f ca="1">IF(ISERROR(Blad1!C468),"",Blad1!C468)</f>
        <v xml:space="preserve"> </v>
      </c>
      <c r="D468" s="47"/>
      <c r="E468" s="113"/>
      <c r="F468" s="6" t="str">
        <f ca="1">Blad1!E468</f>
        <v/>
      </c>
      <c r="G468" s="6"/>
      <c r="H468" s="6"/>
      <c r="I468" s="6"/>
      <c r="J468" s="45"/>
      <c r="K468" s="79"/>
      <c r="L468" s="10" t="str">
        <f t="shared" si="4"/>
        <v/>
      </c>
      <c r="N468" s="69"/>
    </row>
    <row r="469" spans="1:14" ht="22.7" customHeight="1">
      <c r="A469" s="5" t="str">
        <f ca="1">Blad1!A468</f>
        <v/>
      </c>
      <c r="B469" s="5" t="str">
        <f ca="1">Blad1!B469</f>
        <v/>
      </c>
      <c r="C469" s="9" t="str">
        <f ca="1">IF(ISERROR(Blad1!C469),"",Blad1!C469)</f>
        <v xml:space="preserve"> </v>
      </c>
      <c r="D469" s="47"/>
      <c r="E469" s="113"/>
      <c r="F469" s="6" t="str">
        <f ca="1">Blad1!E469</f>
        <v/>
      </c>
      <c r="G469" s="6"/>
      <c r="H469" s="6"/>
      <c r="I469" s="6"/>
      <c r="J469" s="45"/>
      <c r="K469" s="79"/>
      <c r="L469" s="10" t="str">
        <f t="shared" si="4"/>
        <v/>
      </c>
      <c r="N469" s="69"/>
    </row>
    <row r="470" spans="1:14" ht="22.7" customHeight="1">
      <c r="A470" s="5" t="str">
        <f ca="1">Blad1!A469</f>
        <v/>
      </c>
      <c r="B470" s="5" t="str">
        <f ca="1">Blad1!B470</f>
        <v/>
      </c>
      <c r="C470" s="9" t="str">
        <f ca="1">IF(ISERROR(Blad1!C470),"",Blad1!C470)</f>
        <v xml:space="preserve"> </v>
      </c>
      <c r="D470" s="47"/>
      <c r="E470" s="113"/>
      <c r="F470" s="6" t="str">
        <f ca="1">Blad1!E470</f>
        <v/>
      </c>
      <c r="G470" s="6"/>
      <c r="H470" s="6"/>
      <c r="I470" s="6"/>
      <c r="J470" s="45"/>
      <c r="K470" s="79"/>
      <c r="L470" s="10" t="str">
        <f t="shared" si="4"/>
        <v/>
      </c>
      <c r="N470" s="69"/>
    </row>
    <row r="471" spans="1:14" ht="22.7" customHeight="1">
      <c r="A471" s="5" t="str">
        <f ca="1">Blad1!A470</f>
        <v/>
      </c>
      <c r="B471" s="5" t="str">
        <f ca="1">Blad1!B471</f>
        <v/>
      </c>
      <c r="C471" s="9" t="str">
        <f ca="1">IF(ISERROR(Blad1!C471),"",Blad1!C471)</f>
        <v xml:space="preserve"> </v>
      </c>
      <c r="D471" s="47"/>
      <c r="E471" s="113"/>
      <c r="F471" s="6" t="str">
        <f ca="1">Blad1!E471</f>
        <v/>
      </c>
      <c r="G471" s="6"/>
      <c r="H471" s="6"/>
      <c r="I471" s="6"/>
      <c r="J471" s="45"/>
      <c r="K471" s="79"/>
      <c r="L471" s="10" t="str">
        <f t="shared" si="4"/>
        <v/>
      </c>
      <c r="N471" s="69"/>
    </row>
    <row r="472" spans="1:14" ht="22.7" customHeight="1">
      <c r="A472" s="5" t="str">
        <f ca="1">Blad1!A471</f>
        <v/>
      </c>
      <c r="B472" s="5" t="str">
        <f ca="1">Blad1!B472</f>
        <v/>
      </c>
      <c r="C472" s="9" t="str">
        <f ca="1">IF(ISERROR(Blad1!C472),"",Blad1!C472)</f>
        <v xml:space="preserve"> </v>
      </c>
      <c r="D472" s="47"/>
      <c r="E472" s="113"/>
      <c r="F472" s="6" t="str">
        <f ca="1">Blad1!E472</f>
        <v/>
      </c>
      <c r="G472" s="6"/>
      <c r="H472" s="6"/>
      <c r="I472" s="6"/>
      <c r="J472" s="45"/>
      <c r="K472" s="79"/>
      <c r="L472" s="10" t="str">
        <f t="shared" si="4"/>
        <v/>
      </c>
      <c r="N472" s="69"/>
    </row>
    <row r="473" spans="1:14" ht="22.7" customHeight="1">
      <c r="A473" s="5" t="str">
        <f ca="1">Blad1!A472</f>
        <v/>
      </c>
      <c r="B473" s="5" t="str">
        <f ca="1">Blad1!B473</f>
        <v/>
      </c>
      <c r="C473" s="9" t="str">
        <f ca="1">IF(ISERROR(Blad1!C473),"",Blad1!C473)</f>
        <v xml:space="preserve"> </v>
      </c>
      <c r="D473" s="47"/>
      <c r="E473" s="113"/>
      <c r="F473" s="6" t="str">
        <f ca="1">Blad1!E473</f>
        <v/>
      </c>
      <c r="G473" s="6"/>
      <c r="H473" s="6"/>
      <c r="I473" s="6"/>
      <c r="J473" s="45"/>
      <c r="K473" s="79"/>
      <c r="L473" s="10" t="str">
        <f t="shared" si="4"/>
        <v/>
      </c>
      <c r="N473" s="69"/>
    </row>
    <row r="474" spans="1:14" ht="22.7" customHeight="1">
      <c r="A474" s="5" t="str">
        <f ca="1">Blad1!A473</f>
        <v/>
      </c>
      <c r="B474" s="5" t="str">
        <f ca="1">Blad1!B474</f>
        <v/>
      </c>
      <c r="C474" s="9" t="str">
        <f ca="1">IF(ISERROR(Blad1!C474),"",Blad1!C474)</f>
        <v xml:space="preserve"> </v>
      </c>
      <c r="D474" s="47"/>
      <c r="E474" s="113"/>
      <c r="F474" s="6" t="str">
        <f ca="1">Blad1!E474</f>
        <v/>
      </c>
      <c r="G474" s="6"/>
      <c r="H474" s="6"/>
      <c r="I474" s="6"/>
      <c r="J474" s="45"/>
      <c r="K474" s="79"/>
      <c r="L474" s="10" t="str">
        <f t="shared" si="4"/>
        <v/>
      </c>
      <c r="N474" s="69"/>
    </row>
    <row r="475" spans="1:14" ht="22.7" customHeight="1">
      <c r="A475" s="5" t="str">
        <f ca="1">Blad1!A474</f>
        <v/>
      </c>
      <c r="B475" s="5" t="str">
        <f ca="1">Blad1!B475</f>
        <v/>
      </c>
      <c r="C475" s="9" t="str">
        <f ca="1">IF(ISERROR(Blad1!C475),"",Blad1!C475)</f>
        <v xml:space="preserve"> </v>
      </c>
      <c r="D475" s="47"/>
      <c r="E475" s="113"/>
      <c r="F475" s="6" t="str">
        <f ca="1">Blad1!E475</f>
        <v/>
      </c>
      <c r="G475" s="6"/>
      <c r="H475" s="6"/>
      <c r="I475" s="6"/>
      <c r="J475" s="45"/>
      <c r="K475" s="79"/>
      <c r="L475" s="10" t="str">
        <f t="shared" si="4"/>
        <v/>
      </c>
      <c r="N475" s="69"/>
    </row>
    <row r="476" spans="1:14" ht="22.7" customHeight="1">
      <c r="A476" s="5" t="str">
        <f ca="1">Blad1!A475</f>
        <v/>
      </c>
      <c r="B476" s="5" t="str">
        <f ca="1">Blad1!B476</f>
        <v/>
      </c>
      <c r="C476" s="9" t="str">
        <f ca="1">IF(ISERROR(Blad1!C476),"",Blad1!C476)</f>
        <v xml:space="preserve"> </v>
      </c>
      <c r="D476" s="47"/>
      <c r="E476" s="113"/>
      <c r="F476" s="6" t="str">
        <f ca="1">Blad1!E476</f>
        <v/>
      </c>
      <c r="G476" s="6"/>
      <c r="H476" s="6"/>
      <c r="I476" s="6"/>
      <c r="J476" s="45"/>
      <c r="K476" s="79"/>
      <c r="L476" s="10" t="str">
        <f t="shared" si="4"/>
        <v/>
      </c>
      <c r="N476" s="69"/>
    </row>
    <row r="477" spans="1:14" ht="22.7" customHeight="1">
      <c r="A477" s="5" t="str">
        <f ca="1">Blad1!A476</f>
        <v/>
      </c>
      <c r="B477" s="5" t="str">
        <f ca="1">Blad1!B477</f>
        <v/>
      </c>
      <c r="C477" s="9" t="str">
        <f ca="1">IF(ISERROR(Blad1!C477),"",Blad1!C477)</f>
        <v xml:space="preserve"> </v>
      </c>
      <c r="D477" s="47"/>
      <c r="E477" s="113"/>
      <c r="F477" s="6" t="str">
        <f ca="1">Blad1!E477</f>
        <v/>
      </c>
      <c r="G477" s="6"/>
      <c r="H477" s="6"/>
      <c r="I477" s="6"/>
      <c r="J477" s="45"/>
      <c r="K477" s="79"/>
      <c r="L477" s="10" t="str">
        <f t="shared" si="4"/>
        <v/>
      </c>
      <c r="N477" s="69"/>
    </row>
    <row r="478" spans="1:14" ht="22.7" customHeight="1">
      <c r="A478" s="5" t="str">
        <f ca="1">Blad1!A477</f>
        <v/>
      </c>
      <c r="B478" s="5" t="str">
        <f ca="1">Blad1!B478</f>
        <v/>
      </c>
      <c r="C478" s="9" t="str">
        <f ca="1">IF(ISERROR(Blad1!C478),"",Blad1!C478)</f>
        <v xml:space="preserve"> </v>
      </c>
      <c r="D478" s="47"/>
      <c r="E478" s="113"/>
      <c r="F478" s="6" t="str">
        <f ca="1">Blad1!E478</f>
        <v/>
      </c>
      <c r="G478" s="6"/>
      <c r="H478" s="6"/>
      <c r="I478" s="6"/>
      <c r="J478" s="45"/>
      <c r="K478" s="79"/>
      <c r="L478" s="10" t="str">
        <f t="shared" si="4"/>
        <v/>
      </c>
      <c r="N478" s="69"/>
    </row>
    <row r="479" spans="1:14" ht="22.7" customHeight="1">
      <c r="A479" s="5" t="str">
        <f ca="1">Blad1!A478</f>
        <v/>
      </c>
      <c r="B479" s="5" t="str">
        <f ca="1">Blad1!B479</f>
        <v/>
      </c>
      <c r="C479" s="9" t="str">
        <f ca="1">IF(ISERROR(Blad1!C479),"",Blad1!C479)</f>
        <v xml:space="preserve"> </v>
      </c>
      <c r="D479" s="47"/>
      <c r="E479" s="113"/>
      <c r="F479" s="6" t="str">
        <f ca="1">Blad1!E479</f>
        <v/>
      </c>
      <c r="G479" s="6"/>
      <c r="H479" s="6"/>
      <c r="I479" s="6"/>
      <c r="J479" s="45"/>
      <c r="K479" s="79"/>
      <c r="L479" s="10" t="str">
        <f t="shared" si="4"/>
        <v/>
      </c>
      <c r="N479" s="69"/>
    </row>
    <row r="480" spans="1:14" ht="22.7" customHeight="1">
      <c r="A480" s="5" t="str">
        <f ca="1">Blad1!A479</f>
        <v/>
      </c>
      <c r="B480" s="5" t="str">
        <f ca="1">Blad1!B480</f>
        <v/>
      </c>
      <c r="C480" s="9" t="str">
        <f ca="1">IF(ISERROR(Blad1!C480),"",Blad1!C480)</f>
        <v xml:space="preserve"> </v>
      </c>
      <c r="D480" s="47"/>
      <c r="E480" s="113"/>
      <c r="F480" s="6" t="str">
        <f ca="1">Blad1!E480</f>
        <v/>
      </c>
      <c r="G480" s="6"/>
      <c r="H480" s="6"/>
      <c r="I480" s="6"/>
      <c r="J480" s="45"/>
      <c r="K480" s="79"/>
      <c r="L480" s="10" t="str">
        <f t="shared" si="4"/>
        <v/>
      </c>
      <c r="N480" s="69"/>
    </row>
    <row r="481" spans="1:14" ht="22.7" customHeight="1">
      <c r="A481" s="5" t="str">
        <f ca="1">Blad1!A480</f>
        <v/>
      </c>
      <c r="B481" s="5" t="str">
        <f ca="1">Blad1!B481</f>
        <v/>
      </c>
      <c r="C481" s="9" t="str">
        <f ca="1">IF(ISERROR(Blad1!C481),"",Blad1!C481)</f>
        <v xml:space="preserve"> </v>
      </c>
      <c r="D481" s="47"/>
      <c r="E481" s="113"/>
      <c r="F481" s="6" t="str">
        <f ca="1">Blad1!E481</f>
        <v/>
      </c>
      <c r="G481" s="6"/>
      <c r="H481" s="6"/>
      <c r="I481" s="6"/>
      <c r="J481" s="45"/>
      <c r="K481" s="79"/>
      <c r="L481" s="10" t="str">
        <f t="shared" si="4"/>
        <v/>
      </c>
      <c r="N481" s="69"/>
    </row>
    <row r="482" spans="1:14" ht="22.7" customHeight="1">
      <c r="A482" s="5" t="str">
        <f ca="1">Blad1!A481</f>
        <v/>
      </c>
      <c r="B482" s="5" t="str">
        <f ca="1">Blad1!B482</f>
        <v/>
      </c>
      <c r="C482" s="9" t="str">
        <f ca="1">IF(ISERROR(Blad1!C482),"",Blad1!C482)</f>
        <v xml:space="preserve"> </v>
      </c>
      <c r="D482" s="47"/>
      <c r="E482" s="113"/>
      <c r="F482" s="6" t="str">
        <f ca="1">Blad1!E482</f>
        <v/>
      </c>
      <c r="G482" s="6"/>
      <c r="H482" s="6"/>
      <c r="I482" s="6"/>
      <c r="J482" s="45"/>
      <c r="K482" s="79"/>
      <c r="L482" s="10" t="str">
        <f t="shared" si="4"/>
        <v/>
      </c>
      <c r="N482" s="69"/>
    </row>
    <row r="483" spans="1:14" ht="22.7" customHeight="1">
      <c r="A483" s="5" t="str">
        <f ca="1">Blad1!A482</f>
        <v/>
      </c>
      <c r="B483" s="5" t="str">
        <f ca="1">Blad1!B483</f>
        <v/>
      </c>
      <c r="C483" s="9" t="str">
        <f ca="1">IF(ISERROR(Blad1!C483),"",Blad1!C483)</f>
        <v xml:space="preserve"> </v>
      </c>
      <c r="D483" s="47"/>
      <c r="E483" s="113"/>
      <c r="F483" s="6" t="str">
        <f ca="1">Blad1!E483</f>
        <v/>
      </c>
      <c r="G483" s="6"/>
      <c r="H483" s="6"/>
      <c r="I483" s="6"/>
      <c r="J483" s="45"/>
      <c r="K483" s="79"/>
      <c r="L483" s="10" t="str">
        <f t="shared" si="4"/>
        <v/>
      </c>
      <c r="N483" s="69"/>
    </row>
    <row r="484" spans="1:14" ht="22.7" customHeight="1">
      <c r="A484" s="5" t="str">
        <f ca="1">Blad1!A483</f>
        <v/>
      </c>
      <c r="B484" s="5" t="str">
        <f ca="1">Blad1!B484</f>
        <v/>
      </c>
      <c r="C484" s="9" t="str">
        <f ca="1">IF(ISERROR(Blad1!C484),"",Blad1!C484)</f>
        <v xml:space="preserve"> </v>
      </c>
      <c r="D484" s="47"/>
      <c r="E484" s="113"/>
      <c r="F484" s="6" t="str">
        <f ca="1">Blad1!E484</f>
        <v/>
      </c>
      <c r="G484" s="6"/>
      <c r="H484" s="6"/>
      <c r="I484" s="6"/>
      <c r="J484" s="45"/>
      <c r="K484" s="79"/>
      <c r="L484" s="10" t="str">
        <f t="shared" si="4"/>
        <v/>
      </c>
      <c r="N484" s="69"/>
    </row>
    <row r="485" spans="1:14" ht="22.7" customHeight="1">
      <c r="A485" s="5" t="str">
        <f ca="1">Blad1!A484</f>
        <v/>
      </c>
      <c r="B485" s="5" t="str">
        <f ca="1">Blad1!B485</f>
        <v/>
      </c>
      <c r="C485" s="9" t="str">
        <f ca="1">IF(ISERROR(Blad1!C485),"",Blad1!C485)</f>
        <v xml:space="preserve"> </v>
      </c>
      <c r="D485" s="47"/>
      <c r="E485" s="113"/>
      <c r="F485" s="6" t="str">
        <f ca="1">Blad1!E485</f>
        <v/>
      </c>
      <c r="G485" s="6"/>
      <c r="H485" s="6"/>
      <c r="I485" s="6"/>
      <c r="J485" s="45"/>
      <c r="K485" s="79"/>
      <c r="L485" s="10" t="str">
        <f t="shared" si="4"/>
        <v/>
      </c>
      <c r="N485" s="69"/>
    </row>
    <row r="486" spans="1:14" ht="22.7" customHeight="1">
      <c r="A486" s="5" t="str">
        <f ca="1">Blad1!A485</f>
        <v/>
      </c>
      <c r="B486" s="5" t="str">
        <f ca="1">Blad1!B486</f>
        <v/>
      </c>
      <c r="C486" s="9" t="str">
        <f ca="1">IF(ISERROR(Blad1!C486),"",Blad1!C486)</f>
        <v xml:space="preserve"> </v>
      </c>
      <c r="D486" s="47"/>
      <c r="E486" s="113"/>
      <c r="F486" s="6" t="str">
        <f ca="1">Blad1!E486</f>
        <v/>
      </c>
      <c r="G486" s="6"/>
      <c r="H486" s="6"/>
      <c r="I486" s="6"/>
      <c r="J486" s="45"/>
      <c r="K486" s="79"/>
      <c r="L486" s="10" t="str">
        <f t="shared" si="4"/>
        <v/>
      </c>
      <c r="N486" s="69"/>
    </row>
    <row r="487" spans="1:14" ht="22.7" customHeight="1">
      <c r="A487" s="5" t="str">
        <f ca="1">Blad1!A486</f>
        <v/>
      </c>
      <c r="B487" s="5" t="str">
        <f ca="1">Blad1!B487</f>
        <v/>
      </c>
      <c r="C487" s="9" t="str">
        <f ca="1">IF(ISERROR(Blad1!C487),"",Blad1!C487)</f>
        <v xml:space="preserve"> </v>
      </c>
      <c r="D487" s="47"/>
      <c r="E487" s="113"/>
      <c r="F487" s="6" t="str">
        <f ca="1">Blad1!E487</f>
        <v/>
      </c>
      <c r="G487" s="6"/>
      <c r="H487" s="6"/>
      <c r="I487" s="6"/>
      <c r="J487" s="45"/>
      <c r="K487" s="79"/>
      <c r="L487" s="10" t="str">
        <f t="shared" si="4"/>
        <v/>
      </c>
      <c r="N487" s="69"/>
    </row>
    <row r="488" spans="1:14" ht="22.7" customHeight="1">
      <c r="A488" s="5" t="str">
        <f ca="1">Blad1!A487</f>
        <v/>
      </c>
      <c r="B488" s="5" t="str">
        <f ca="1">Blad1!B488</f>
        <v/>
      </c>
      <c r="C488" s="9" t="str">
        <f ca="1">IF(ISERROR(Blad1!C488),"",Blad1!C488)</f>
        <v xml:space="preserve"> </v>
      </c>
      <c r="D488" s="47"/>
      <c r="E488" s="113"/>
      <c r="F488" s="6" t="str">
        <f ca="1">Blad1!E488</f>
        <v/>
      </c>
      <c r="G488" s="6"/>
      <c r="H488" s="6"/>
      <c r="I488" s="6"/>
      <c r="J488" s="45"/>
      <c r="K488" s="79"/>
      <c r="L488" s="10" t="str">
        <f t="shared" si="4"/>
        <v/>
      </c>
      <c r="N488" s="69"/>
    </row>
    <row r="489" spans="1:14" ht="22.7" customHeight="1">
      <c r="A489" s="5" t="str">
        <f ca="1">Blad1!A488</f>
        <v/>
      </c>
      <c r="B489" s="5" t="str">
        <f ca="1">Blad1!B489</f>
        <v/>
      </c>
      <c r="C489" s="9" t="str">
        <f ca="1">IF(ISERROR(Blad1!C489),"",Blad1!C489)</f>
        <v xml:space="preserve"> </v>
      </c>
      <c r="D489" s="47"/>
      <c r="E489" s="113"/>
      <c r="F489" s="6" t="str">
        <f ca="1">Blad1!E489</f>
        <v/>
      </c>
      <c r="G489" s="6"/>
      <c r="H489" s="6"/>
      <c r="I489" s="6"/>
      <c r="J489" s="45"/>
      <c r="K489" s="79"/>
      <c r="L489" s="10" t="str">
        <f t="shared" si="4"/>
        <v/>
      </c>
      <c r="N489" s="69"/>
    </row>
    <row r="490" spans="1:14" ht="22.7" customHeight="1">
      <c r="A490" s="5" t="str">
        <f ca="1">Blad1!A489</f>
        <v/>
      </c>
      <c r="B490" s="5" t="str">
        <f ca="1">Blad1!B490</f>
        <v/>
      </c>
      <c r="C490" s="9" t="str">
        <f ca="1">IF(ISERROR(Blad1!C490),"",Blad1!C490)</f>
        <v xml:space="preserve"> </v>
      </c>
      <c r="D490" s="47"/>
      <c r="E490" s="113"/>
      <c r="F490" s="6" t="str">
        <f ca="1">Blad1!E490</f>
        <v/>
      </c>
      <c r="G490" s="6"/>
      <c r="H490" s="6"/>
      <c r="I490" s="6"/>
      <c r="J490" s="45"/>
      <c r="K490" s="79"/>
      <c r="L490" s="10" t="str">
        <f t="shared" si="4"/>
        <v/>
      </c>
      <c r="N490" s="69"/>
    </row>
    <row r="491" spans="1:14" ht="22.7" customHeight="1">
      <c r="A491" s="5" t="str">
        <f ca="1">Blad1!A490</f>
        <v/>
      </c>
      <c r="B491" s="5" t="str">
        <f ca="1">Blad1!B491</f>
        <v/>
      </c>
      <c r="C491" s="9" t="str">
        <f ca="1">IF(ISERROR(Blad1!C491),"",Blad1!C491)</f>
        <v xml:space="preserve"> </v>
      </c>
      <c r="D491" s="47"/>
      <c r="E491" s="113"/>
      <c r="F491" s="6" t="str">
        <f ca="1">Blad1!E491</f>
        <v/>
      </c>
      <c r="G491" s="6"/>
      <c r="H491" s="6"/>
      <c r="I491" s="6"/>
      <c r="J491" s="45"/>
      <c r="K491" s="79"/>
      <c r="L491" s="10" t="str">
        <f t="shared" si="4"/>
        <v/>
      </c>
      <c r="N491" s="69"/>
    </row>
    <row r="492" spans="1:14" ht="22.7" customHeight="1">
      <c r="A492" s="5" t="str">
        <f ca="1">Blad1!A491</f>
        <v/>
      </c>
      <c r="B492" s="5" t="str">
        <f ca="1">Blad1!B492</f>
        <v/>
      </c>
      <c r="C492" s="9" t="str">
        <f ca="1">IF(ISERROR(Blad1!C492),"",Blad1!C492)</f>
        <v xml:space="preserve"> </v>
      </c>
      <c r="D492" s="47"/>
      <c r="E492" s="113"/>
      <c r="F492" s="6" t="str">
        <f ca="1">Blad1!E492</f>
        <v/>
      </c>
      <c r="G492" s="6"/>
      <c r="H492" s="6"/>
      <c r="I492" s="6"/>
      <c r="J492" s="45"/>
      <c r="K492" s="79"/>
      <c r="L492" s="10" t="str">
        <f t="shared" si="4"/>
        <v/>
      </c>
      <c r="N492" s="69"/>
    </row>
    <row r="493" spans="1:14" ht="22.7" customHeight="1">
      <c r="A493" s="5" t="str">
        <f ca="1">Blad1!A492</f>
        <v/>
      </c>
      <c r="B493" s="5" t="str">
        <f ca="1">Blad1!B493</f>
        <v/>
      </c>
      <c r="C493" s="9" t="str">
        <f ca="1">IF(ISERROR(Blad1!C493),"",Blad1!C493)</f>
        <v xml:space="preserve"> </v>
      </c>
      <c r="D493" s="47"/>
      <c r="E493" s="113"/>
      <c r="F493" s="6" t="str">
        <f ca="1">Blad1!E493</f>
        <v/>
      </c>
      <c r="G493" s="6"/>
      <c r="H493" s="6"/>
      <c r="I493" s="6"/>
      <c r="J493" s="45"/>
      <c r="K493" s="79"/>
      <c r="L493" s="10" t="str">
        <f t="shared" si="4"/>
        <v/>
      </c>
      <c r="N493" s="69"/>
    </row>
    <row r="494" spans="1:14" ht="22.7" customHeight="1">
      <c r="A494" s="5" t="str">
        <f ca="1">Blad1!A493</f>
        <v/>
      </c>
      <c r="B494" s="5" t="str">
        <f ca="1">Blad1!B494</f>
        <v/>
      </c>
      <c r="C494" s="9" t="str">
        <f ca="1">IF(ISERROR(Blad1!C494),"",Blad1!C494)</f>
        <v xml:space="preserve"> </v>
      </c>
      <c r="D494" s="47"/>
      <c r="E494" s="113"/>
      <c r="F494" s="6" t="str">
        <f ca="1">Blad1!E494</f>
        <v/>
      </c>
      <c r="G494" s="6"/>
      <c r="H494" s="6"/>
      <c r="I494" s="6"/>
      <c r="J494" s="45"/>
      <c r="K494" s="79"/>
      <c r="L494" s="10" t="str">
        <f t="shared" si="4"/>
        <v/>
      </c>
      <c r="N494" s="69"/>
    </row>
    <row r="495" spans="1:14" ht="22.7" customHeight="1">
      <c r="A495" s="5" t="str">
        <f ca="1">Blad1!A494</f>
        <v/>
      </c>
      <c r="B495" s="5" t="str">
        <f ca="1">Blad1!B495</f>
        <v/>
      </c>
      <c r="C495" s="9" t="str">
        <f ca="1">IF(ISERROR(Blad1!C495),"",Blad1!C495)</f>
        <v xml:space="preserve"> </v>
      </c>
      <c r="D495" s="47"/>
      <c r="E495" s="113"/>
      <c r="F495" s="6" t="str">
        <f ca="1">Blad1!E495</f>
        <v/>
      </c>
      <c r="G495" s="6"/>
      <c r="H495" s="6"/>
      <c r="I495" s="6"/>
      <c r="J495" s="45"/>
      <c r="K495" s="79"/>
      <c r="L495" s="10" t="str">
        <f t="shared" si="4"/>
        <v/>
      </c>
      <c r="N495" s="69"/>
    </row>
    <row r="496" spans="1:14" ht="22.7" customHeight="1">
      <c r="A496" s="5" t="str">
        <f ca="1">Blad1!A495</f>
        <v/>
      </c>
      <c r="B496" s="5" t="str">
        <f ca="1">Blad1!B496</f>
        <v/>
      </c>
      <c r="C496" s="9" t="str">
        <f ca="1">IF(ISERROR(Blad1!C496),"",Blad1!C496)</f>
        <v xml:space="preserve"> </v>
      </c>
      <c r="D496" s="47"/>
      <c r="E496" s="113"/>
      <c r="F496" s="6" t="str">
        <f ca="1">Blad1!E496</f>
        <v/>
      </c>
      <c r="G496" s="6"/>
      <c r="H496" s="6"/>
      <c r="I496" s="6"/>
      <c r="J496" s="45"/>
      <c r="K496" s="79"/>
      <c r="L496" s="10" t="str">
        <f t="shared" si="4"/>
        <v/>
      </c>
      <c r="N496" s="69"/>
    </row>
    <row r="497" spans="1:14" ht="22.7" customHeight="1">
      <c r="A497" s="5" t="str">
        <f ca="1">Blad1!A496</f>
        <v/>
      </c>
      <c r="B497" s="5" t="str">
        <f ca="1">Blad1!B497</f>
        <v/>
      </c>
      <c r="C497" s="9" t="str">
        <f ca="1">IF(ISERROR(Blad1!C497),"",Blad1!C497)</f>
        <v xml:space="preserve"> </v>
      </c>
      <c r="D497" s="47"/>
      <c r="E497" s="113"/>
      <c r="F497" s="6" t="str">
        <f ca="1">Blad1!E497</f>
        <v/>
      </c>
      <c r="G497" s="6"/>
      <c r="H497" s="6"/>
      <c r="I497" s="6"/>
      <c r="J497" s="45"/>
      <c r="K497" s="79"/>
      <c r="L497" s="10" t="str">
        <f t="shared" si="4"/>
        <v/>
      </c>
      <c r="N497" s="69"/>
    </row>
    <row r="498" spans="1:14" ht="22.7" customHeight="1">
      <c r="A498" s="5" t="str">
        <f ca="1">Blad1!A497</f>
        <v/>
      </c>
      <c r="B498" s="5" t="str">
        <f ca="1">Blad1!B498</f>
        <v/>
      </c>
      <c r="C498" s="9" t="str">
        <f ca="1">IF(ISERROR(Blad1!C498),"",Blad1!C498)</f>
        <v xml:space="preserve"> </v>
      </c>
      <c r="D498" s="47"/>
      <c r="E498" s="113"/>
      <c r="F498" s="6" t="str">
        <f ca="1">Blad1!E498</f>
        <v/>
      </c>
      <c r="G498" s="6"/>
      <c r="H498" s="6"/>
      <c r="I498" s="6"/>
      <c r="J498" s="45"/>
      <c r="K498" s="79"/>
      <c r="L498" s="10" t="str">
        <f t="shared" si="4"/>
        <v/>
      </c>
      <c r="N498" s="69"/>
    </row>
    <row r="499" spans="1:14" ht="22.7" customHeight="1">
      <c r="A499" s="5" t="str">
        <f ca="1">Blad1!A498</f>
        <v/>
      </c>
      <c r="B499" s="5" t="str">
        <f ca="1">Blad1!B499</f>
        <v/>
      </c>
      <c r="C499" s="9" t="str">
        <f ca="1">IF(ISERROR(Blad1!C499),"",Blad1!C499)</f>
        <v xml:space="preserve"> </v>
      </c>
      <c r="D499" s="47"/>
      <c r="E499" s="113"/>
      <c r="F499" s="6" t="str">
        <f ca="1">Blad1!E499</f>
        <v/>
      </c>
      <c r="G499" s="6"/>
      <c r="H499" s="6"/>
      <c r="I499" s="6"/>
      <c r="J499" s="45"/>
      <c r="K499" s="79"/>
      <c r="L499" s="10" t="str">
        <f t="shared" si="4"/>
        <v/>
      </c>
      <c r="N499" s="69"/>
    </row>
    <row r="500" spans="1:14" ht="22.7" customHeight="1">
      <c r="A500" s="5" t="str">
        <f ca="1">Blad1!A499</f>
        <v/>
      </c>
      <c r="B500" s="5" t="str">
        <f ca="1">Blad1!B500</f>
        <v/>
      </c>
      <c r="C500" s="9" t="str">
        <f ca="1">IF(ISERROR(Blad1!C500),"",Blad1!C500)</f>
        <v xml:space="preserve"> </v>
      </c>
      <c r="D500" s="47"/>
      <c r="E500" s="113"/>
      <c r="F500" s="6" t="str">
        <f ca="1">Blad1!E500</f>
        <v/>
      </c>
      <c r="G500" s="6"/>
      <c r="H500" s="6"/>
      <c r="I500" s="6"/>
      <c r="J500" s="45"/>
      <c r="K500" s="79"/>
      <c r="L500" s="10" t="str">
        <f t="shared" si="4"/>
        <v/>
      </c>
      <c r="N500" s="69"/>
    </row>
    <row r="501" spans="1:14" ht="22.7" customHeight="1">
      <c r="A501" s="5" t="str">
        <f ca="1">Blad1!A500</f>
        <v/>
      </c>
      <c r="B501" s="5" t="str">
        <f ca="1">Blad1!B501</f>
        <v/>
      </c>
      <c r="C501" s="9" t="str">
        <f ca="1">IF(ISERROR(Blad1!C501),"",Blad1!C501)</f>
        <v xml:space="preserve"> </v>
      </c>
      <c r="D501" s="47"/>
      <c r="E501" s="113"/>
      <c r="F501" s="6" t="str">
        <f ca="1">Blad1!E501</f>
        <v/>
      </c>
      <c r="G501" s="6"/>
      <c r="H501" s="6"/>
      <c r="I501" s="6"/>
      <c r="J501" s="45"/>
      <c r="K501" s="79"/>
      <c r="L501" s="10" t="str">
        <f t="shared" si="4"/>
        <v/>
      </c>
      <c r="N501" s="69"/>
    </row>
    <row r="502" spans="1:14" ht="22.7" customHeight="1">
      <c r="A502" s="5" t="str">
        <f ca="1">Blad1!A501</f>
        <v/>
      </c>
      <c r="B502" s="5" t="str">
        <f ca="1">Blad1!B502</f>
        <v/>
      </c>
      <c r="C502" s="9" t="str">
        <f ca="1">IF(ISERROR(Blad1!C502),"",Blad1!C502)</f>
        <v xml:space="preserve"> </v>
      </c>
      <c r="D502" s="47"/>
      <c r="E502" s="113"/>
      <c r="F502" s="6" t="str">
        <f ca="1">Blad1!E502</f>
        <v/>
      </c>
      <c r="G502" s="6"/>
      <c r="H502" s="6"/>
      <c r="I502" s="6"/>
      <c r="J502" s="45"/>
      <c r="K502" s="79"/>
      <c r="L502" s="10" t="str">
        <f t="shared" si="4"/>
        <v/>
      </c>
      <c r="N502" s="69"/>
    </row>
    <row r="503" spans="1:14" ht="22.7" customHeight="1">
      <c r="A503" s="5" t="str">
        <f ca="1">Blad1!A502</f>
        <v/>
      </c>
      <c r="B503" s="5" t="str">
        <f ca="1">Blad1!B503</f>
        <v/>
      </c>
      <c r="C503" s="9" t="str">
        <f ca="1">IF(ISERROR(Blad1!C503),"",Blad1!C503)</f>
        <v xml:space="preserve"> </v>
      </c>
      <c r="D503" s="47"/>
      <c r="E503" s="113"/>
      <c r="F503" s="6" t="str">
        <f ca="1">Blad1!E503</f>
        <v/>
      </c>
      <c r="G503" s="6"/>
      <c r="H503" s="6"/>
      <c r="I503" s="6"/>
      <c r="J503" s="45"/>
      <c r="K503" s="79"/>
      <c r="L503" s="10" t="str">
        <f t="shared" si="4"/>
        <v/>
      </c>
      <c r="N503" s="69"/>
    </row>
    <row r="504" spans="1:14" ht="22.7" customHeight="1">
      <c r="A504" s="5" t="str">
        <f ca="1">Blad1!A503</f>
        <v/>
      </c>
      <c r="B504" s="5" t="str">
        <f ca="1">Blad1!B504</f>
        <v/>
      </c>
      <c r="C504" s="9" t="str">
        <f ca="1">IF(ISERROR(Blad1!C504),"",Blad1!C504)</f>
        <v xml:space="preserve"> </v>
      </c>
      <c r="D504" s="47"/>
      <c r="E504" s="113"/>
      <c r="F504" s="6" t="str">
        <f ca="1">Blad1!E504</f>
        <v/>
      </c>
      <c r="G504" s="6"/>
      <c r="H504" s="6"/>
      <c r="I504" s="6"/>
      <c r="J504" s="45"/>
      <c r="K504" s="79"/>
      <c r="L504" s="10" t="str">
        <f t="shared" si="4"/>
        <v/>
      </c>
      <c r="N504" s="69"/>
    </row>
    <row r="505" spans="1:14" ht="22.7" customHeight="1">
      <c r="A505" s="5" t="str">
        <f ca="1">Blad1!A504</f>
        <v/>
      </c>
      <c r="B505" s="5" t="str">
        <f ca="1">Blad1!B505</f>
        <v/>
      </c>
      <c r="C505" s="9" t="str">
        <f ca="1">IF(ISERROR(Blad1!C505),"",Blad1!C505)</f>
        <v xml:space="preserve"> </v>
      </c>
      <c r="D505" s="47"/>
      <c r="E505" s="113"/>
      <c r="F505" s="6" t="str">
        <f ca="1">Blad1!E505</f>
        <v/>
      </c>
      <c r="G505" s="6"/>
      <c r="H505" s="6"/>
      <c r="I505" s="6"/>
      <c r="J505" s="45"/>
      <c r="K505" s="79"/>
      <c r="L505" s="10" t="str">
        <f t="shared" si="4"/>
        <v/>
      </c>
      <c r="N505" s="69"/>
    </row>
    <row r="506" spans="1:14" ht="22.7" customHeight="1">
      <c r="A506" s="5" t="str">
        <f ca="1">Blad1!A505</f>
        <v/>
      </c>
      <c r="B506" s="5" t="str">
        <f ca="1">Blad1!B506</f>
        <v/>
      </c>
      <c r="C506" s="9" t="str">
        <f ca="1">IF(ISERROR(Blad1!C506),"",Blad1!C506)</f>
        <v xml:space="preserve"> </v>
      </c>
      <c r="D506" s="47"/>
      <c r="E506" s="113"/>
      <c r="F506" s="6" t="str">
        <f ca="1">Blad1!E506</f>
        <v/>
      </c>
      <c r="G506" s="6"/>
      <c r="H506" s="6"/>
      <c r="I506" s="6"/>
      <c r="J506" s="45"/>
      <c r="K506" s="79"/>
      <c r="L506" s="10" t="str">
        <f t="shared" si="4"/>
        <v/>
      </c>
      <c r="N506" s="69"/>
    </row>
    <row r="507" spans="1:14" ht="22.7" customHeight="1">
      <c r="A507" s="5" t="str">
        <f ca="1">Blad1!A506</f>
        <v/>
      </c>
      <c r="B507" s="5" t="str">
        <f ca="1">Blad1!B507</f>
        <v/>
      </c>
      <c r="C507" s="9" t="str">
        <f ca="1">IF(ISERROR(Blad1!C507),"",Blad1!C507)</f>
        <v xml:space="preserve"> </v>
      </c>
      <c r="D507" s="47"/>
      <c r="E507" s="113"/>
      <c r="F507" s="6" t="str">
        <f ca="1">Blad1!E507</f>
        <v/>
      </c>
      <c r="G507" s="6"/>
      <c r="H507" s="6"/>
      <c r="I507" s="6"/>
      <c r="J507" s="45"/>
      <c r="K507" s="79"/>
      <c r="L507" s="10" t="str">
        <f t="shared" si="4"/>
        <v/>
      </c>
      <c r="N507" s="69"/>
    </row>
    <row r="508" spans="1:14" ht="22.7" customHeight="1">
      <c r="A508" s="5" t="str">
        <f ca="1">Blad1!A507</f>
        <v/>
      </c>
      <c r="B508" s="5" t="str">
        <f ca="1">Blad1!B508</f>
        <v/>
      </c>
      <c r="C508" s="9" t="str">
        <f ca="1">IF(ISERROR(Blad1!C508),"",Blad1!C508)</f>
        <v xml:space="preserve"> </v>
      </c>
      <c r="D508" s="47"/>
      <c r="E508" s="113"/>
      <c r="F508" s="6" t="str">
        <f ca="1">Blad1!E508</f>
        <v/>
      </c>
      <c r="G508" s="6"/>
      <c r="H508" s="6"/>
      <c r="I508" s="6"/>
      <c r="J508" s="45"/>
      <c r="K508" s="79"/>
      <c r="L508" s="10" t="str">
        <f t="shared" si="4"/>
        <v/>
      </c>
      <c r="N508" s="69"/>
    </row>
    <row r="509" spans="1:14" ht="22.7" customHeight="1">
      <c r="A509" s="5" t="str">
        <f ca="1">Blad1!A508</f>
        <v/>
      </c>
      <c r="B509" s="5" t="str">
        <f ca="1">Blad1!B509</f>
        <v/>
      </c>
      <c r="C509" s="9" t="str">
        <f ca="1">IF(ISERROR(Blad1!C509),"",Blad1!C509)</f>
        <v xml:space="preserve"> </v>
      </c>
      <c r="D509" s="47"/>
      <c r="E509" s="113"/>
      <c r="F509" s="6" t="str">
        <f ca="1">Blad1!E509</f>
        <v/>
      </c>
      <c r="G509" s="6"/>
      <c r="H509" s="6"/>
      <c r="I509" s="6"/>
      <c r="J509" s="45"/>
      <c r="K509" s="79"/>
      <c r="L509" s="10" t="str">
        <f t="shared" si="4"/>
        <v/>
      </c>
      <c r="N509" s="69"/>
    </row>
    <row r="510" spans="1:14" ht="22.7" customHeight="1">
      <c r="A510" s="5" t="str">
        <f ca="1">Blad1!A509</f>
        <v/>
      </c>
      <c r="B510" s="5" t="str">
        <f ca="1">Blad1!B510</f>
        <v/>
      </c>
      <c r="C510" s="9" t="str">
        <f ca="1">IF(ISERROR(Blad1!C510),"",Blad1!C510)</f>
        <v xml:space="preserve"> </v>
      </c>
      <c r="D510" s="47"/>
      <c r="E510" s="113"/>
      <c r="F510" s="6" t="str">
        <f ca="1">Blad1!E510</f>
        <v/>
      </c>
      <c r="G510" s="6"/>
      <c r="H510" s="6"/>
      <c r="I510" s="6"/>
      <c r="J510" s="45"/>
      <c r="K510" s="79"/>
      <c r="L510" s="10" t="str">
        <f t="shared" si="4"/>
        <v/>
      </c>
      <c r="N510" s="69"/>
    </row>
    <row r="511" spans="1:14" ht="22.7" customHeight="1">
      <c r="A511" s="5" t="str">
        <f ca="1">Blad1!A510</f>
        <v/>
      </c>
      <c r="B511" s="5" t="str">
        <f ca="1">Blad1!B511</f>
        <v/>
      </c>
      <c r="C511" s="9" t="str">
        <f ca="1">IF(ISERROR(Blad1!C511),"",Blad1!C511)</f>
        <v xml:space="preserve"> </v>
      </c>
      <c r="D511" s="47"/>
      <c r="E511" s="113"/>
      <c r="F511" s="6" t="str">
        <f ca="1">Blad1!E511</f>
        <v/>
      </c>
      <c r="G511" s="6"/>
      <c r="H511" s="6"/>
      <c r="I511" s="6"/>
      <c r="J511" s="45"/>
      <c r="K511" s="79"/>
      <c r="L511" s="10" t="str">
        <f t="shared" si="4"/>
        <v/>
      </c>
      <c r="N511" s="69"/>
    </row>
    <row r="512" spans="1:14" ht="22.7" customHeight="1">
      <c r="A512" s="5" t="str">
        <f ca="1">Blad1!A511</f>
        <v/>
      </c>
      <c r="B512" s="5" t="str">
        <f ca="1">Blad1!B512</f>
        <v/>
      </c>
      <c r="C512" s="9" t="str">
        <f ca="1">IF(ISERROR(Blad1!C512),"",Blad1!C512)</f>
        <v xml:space="preserve"> </v>
      </c>
      <c r="D512" s="47"/>
      <c r="E512" s="113"/>
      <c r="F512" s="6" t="str">
        <f ca="1">Blad1!E512</f>
        <v/>
      </c>
      <c r="G512" s="6"/>
      <c r="H512" s="6"/>
      <c r="I512" s="6"/>
      <c r="J512" s="45"/>
      <c r="K512" s="79"/>
      <c r="L512" s="10" t="str">
        <f t="shared" si="4"/>
        <v/>
      </c>
      <c r="N512" s="69"/>
    </row>
    <row r="513" spans="1:14" ht="22.7" customHeight="1">
      <c r="A513" s="5" t="str">
        <f ca="1">Blad1!A512</f>
        <v/>
      </c>
      <c r="B513" s="5" t="str">
        <f ca="1">Blad1!B513</f>
        <v/>
      </c>
      <c r="C513" s="9" t="str">
        <f ca="1">IF(ISERROR(Blad1!C513),"",Blad1!C513)</f>
        <v xml:space="preserve"> </v>
      </c>
      <c r="D513" s="47"/>
      <c r="E513" s="113"/>
      <c r="F513" s="6" t="str">
        <f ca="1">Blad1!E513</f>
        <v/>
      </c>
      <c r="G513" s="6"/>
      <c r="H513" s="6"/>
      <c r="I513" s="6"/>
      <c r="J513" s="45"/>
      <c r="K513" s="79"/>
      <c r="L513" s="10" t="str">
        <f t="shared" si="4"/>
        <v/>
      </c>
      <c r="N513" s="69"/>
    </row>
    <row r="514" spans="1:14" ht="22.7" customHeight="1">
      <c r="A514" s="5" t="str">
        <f ca="1">Blad1!A513</f>
        <v/>
      </c>
      <c r="B514" s="5" t="str">
        <f ca="1">Blad1!B514</f>
        <v/>
      </c>
      <c r="C514" s="9" t="str">
        <f ca="1">IF(ISERROR(Blad1!C514),"",Blad1!C514)</f>
        <v xml:space="preserve"> </v>
      </c>
      <c r="D514" s="47"/>
      <c r="E514" s="113"/>
      <c r="F514" s="6" t="str">
        <f ca="1">Blad1!E514</f>
        <v/>
      </c>
      <c r="G514" s="6"/>
      <c r="H514" s="6"/>
      <c r="I514" s="6"/>
      <c r="J514" s="45"/>
      <c r="K514" s="79"/>
      <c r="L514" s="10" t="str">
        <f t="shared" si="4"/>
        <v/>
      </c>
      <c r="N514" s="69"/>
    </row>
    <row r="515" spans="1:14" ht="22.7" customHeight="1">
      <c r="A515" s="5" t="str">
        <f ca="1">Blad1!A514</f>
        <v/>
      </c>
      <c r="B515" s="5" t="str">
        <f ca="1">Blad1!B515</f>
        <v/>
      </c>
      <c r="C515" s="9" t="str">
        <f ca="1">IF(ISERROR(Blad1!C515),"",Blad1!C515)</f>
        <v xml:space="preserve"> </v>
      </c>
      <c r="D515" s="47"/>
      <c r="E515" s="113"/>
      <c r="F515" s="6" t="str">
        <f ca="1">Blad1!E515</f>
        <v/>
      </c>
      <c r="G515" s="6"/>
      <c r="H515" s="6"/>
      <c r="I515" s="6"/>
      <c r="J515" s="45"/>
      <c r="K515" s="79"/>
      <c r="L515" s="10" t="str">
        <f t="shared" si="4"/>
        <v/>
      </c>
      <c r="N515" s="69"/>
    </row>
    <row r="516" spans="1:14" ht="22.7" customHeight="1">
      <c r="A516" s="5" t="str">
        <f ca="1">Blad1!A515</f>
        <v/>
      </c>
      <c r="B516" s="5" t="str">
        <f ca="1">Blad1!B516</f>
        <v/>
      </c>
      <c r="C516" s="9" t="str">
        <f ca="1">IF(ISERROR(Blad1!C516),"",Blad1!C516)</f>
        <v xml:space="preserve"> </v>
      </c>
      <c r="D516" s="47"/>
      <c r="E516" s="113"/>
      <c r="F516" s="6" t="str">
        <f ca="1">Blad1!E516</f>
        <v/>
      </c>
      <c r="G516" s="6"/>
      <c r="H516" s="6"/>
      <c r="I516" s="6"/>
      <c r="J516" s="45"/>
      <c r="K516" s="79"/>
      <c r="L516" s="10" t="str">
        <f t="shared" si="4"/>
        <v/>
      </c>
      <c r="N516" s="69"/>
    </row>
    <row r="517" spans="1:14" ht="22.7" customHeight="1">
      <c r="A517" s="5" t="str">
        <f ca="1">Blad1!A516</f>
        <v/>
      </c>
      <c r="B517" s="5" t="str">
        <f ca="1">Blad1!B517</f>
        <v/>
      </c>
      <c r="C517" s="9" t="str">
        <f ca="1">IF(ISERROR(Blad1!C517),"",Blad1!C517)</f>
        <v xml:space="preserve"> </v>
      </c>
      <c r="D517" s="47"/>
      <c r="E517" s="113"/>
      <c r="F517" s="6" t="str">
        <f ca="1">Blad1!E517</f>
        <v/>
      </c>
      <c r="G517" s="6"/>
      <c r="H517" s="6"/>
      <c r="I517" s="6"/>
      <c r="J517" s="45"/>
      <c r="K517" s="79"/>
      <c r="L517" s="10" t="str">
        <f t="shared" si="4"/>
        <v/>
      </c>
      <c r="N517" s="69"/>
    </row>
    <row r="518" spans="1:14" ht="22.7" customHeight="1">
      <c r="A518" s="5" t="str">
        <f ca="1">Blad1!A517</f>
        <v/>
      </c>
      <c r="B518" s="5" t="str">
        <f ca="1">Blad1!B518</f>
        <v/>
      </c>
      <c r="C518" s="9" t="str">
        <f ca="1">IF(ISERROR(Blad1!C518),"",Blad1!C518)</f>
        <v xml:space="preserve"> </v>
      </c>
      <c r="D518" s="47"/>
      <c r="E518" s="113"/>
      <c r="F518" s="6" t="str">
        <f ca="1">Blad1!E518</f>
        <v/>
      </c>
      <c r="G518" s="6"/>
      <c r="H518" s="6"/>
      <c r="I518" s="6"/>
      <c r="J518" s="45"/>
      <c r="K518" s="79"/>
      <c r="L518" s="10" t="str">
        <f t="shared" si="4"/>
        <v/>
      </c>
      <c r="N518" s="69"/>
    </row>
    <row r="519" spans="1:14" ht="22.7" customHeight="1">
      <c r="A519" s="5" t="str">
        <f ca="1">Blad1!A518</f>
        <v/>
      </c>
      <c r="B519" s="5" t="str">
        <f ca="1">Blad1!B519</f>
        <v/>
      </c>
      <c r="C519" s="9" t="str">
        <f ca="1">IF(ISERROR(Blad1!C519),"",Blad1!C519)</f>
        <v xml:space="preserve"> </v>
      </c>
      <c r="D519" s="47"/>
      <c r="E519" s="113"/>
      <c r="F519" s="6" t="str">
        <f ca="1">Blad1!E519</f>
        <v/>
      </c>
      <c r="G519" s="6"/>
      <c r="H519" s="6"/>
      <c r="I519" s="6"/>
      <c r="J519" s="45"/>
      <c r="K519" s="79"/>
      <c r="L519" s="10" t="str">
        <f t="shared" si="4"/>
        <v/>
      </c>
      <c r="N519" s="69"/>
    </row>
    <row r="520" spans="1:14" ht="22.7" customHeight="1">
      <c r="A520" s="5" t="str">
        <f ca="1">Blad1!A519</f>
        <v/>
      </c>
      <c r="B520" s="5" t="str">
        <f ca="1">Blad1!B520</f>
        <v/>
      </c>
      <c r="C520" s="9" t="str">
        <f ca="1">IF(ISERROR(Blad1!C520),"",Blad1!C520)</f>
        <v xml:space="preserve"> </v>
      </c>
      <c r="D520" s="47"/>
      <c r="E520" s="113"/>
      <c r="F520" s="6" t="str">
        <f ca="1">Blad1!E520</f>
        <v/>
      </c>
      <c r="G520" s="6"/>
      <c r="H520" s="6"/>
      <c r="I520" s="6"/>
      <c r="J520" s="45"/>
      <c r="K520" s="79"/>
      <c r="L520" s="10" t="str">
        <f t="shared" si="4"/>
        <v/>
      </c>
      <c r="N520" s="69"/>
    </row>
    <row r="521" spans="1:14" ht="22.7" customHeight="1">
      <c r="A521" s="5" t="str">
        <f ca="1">Blad1!A520</f>
        <v/>
      </c>
      <c r="B521" s="5" t="str">
        <f ca="1">Blad1!B521</f>
        <v/>
      </c>
      <c r="C521" s="9" t="str">
        <f ca="1">IF(ISERROR(Blad1!C521),"",Blad1!C521)</f>
        <v xml:space="preserve"> </v>
      </c>
      <c r="D521" s="47"/>
      <c r="E521" s="113"/>
      <c r="F521" s="6" t="str">
        <f ca="1">Blad1!E521</f>
        <v/>
      </c>
      <c r="G521" s="6"/>
      <c r="H521" s="6"/>
      <c r="I521" s="6"/>
      <c r="J521" s="45"/>
      <c r="K521" s="79"/>
      <c r="L521" s="10" t="str">
        <f t="shared" si="4"/>
        <v/>
      </c>
      <c r="N521" s="69"/>
    </row>
    <row r="522" spans="1:14" ht="22.7" customHeight="1">
      <c r="A522" s="5" t="str">
        <f ca="1">Blad1!A521</f>
        <v/>
      </c>
      <c r="B522" s="5" t="str">
        <f ca="1">Blad1!B522</f>
        <v/>
      </c>
      <c r="C522" s="9" t="str">
        <f ca="1">IF(ISERROR(Blad1!C522),"",Blad1!C522)</f>
        <v xml:space="preserve"> </v>
      </c>
      <c r="D522" s="47"/>
      <c r="E522" s="113"/>
      <c r="F522" s="6" t="str">
        <f ca="1">Blad1!E522</f>
        <v/>
      </c>
      <c r="G522" s="6"/>
      <c r="H522" s="6"/>
      <c r="I522" s="6"/>
      <c r="J522" s="45"/>
      <c r="K522" s="79"/>
      <c r="L522" s="10" t="str">
        <f t="shared" si="4"/>
        <v/>
      </c>
      <c r="N522" s="69"/>
    </row>
    <row r="523" spans="1:14" ht="22.7" customHeight="1">
      <c r="A523" s="5" t="str">
        <f ca="1">Blad1!A522</f>
        <v/>
      </c>
      <c r="B523" s="5" t="str">
        <f ca="1">Blad1!B523</f>
        <v/>
      </c>
      <c r="C523" s="9" t="str">
        <f ca="1">IF(ISERROR(Blad1!C523),"",Blad1!C523)</f>
        <v xml:space="preserve"> </v>
      </c>
      <c r="D523" s="47"/>
      <c r="E523" s="113"/>
      <c r="F523" s="6" t="str">
        <f ca="1">Blad1!E523</f>
        <v/>
      </c>
      <c r="G523" s="6"/>
      <c r="H523" s="6"/>
      <c r="I523" s="6"/>
      <c r="J523" s="45"/>
      <c r="K523" s="79"/>
      <c r="L523" s="10" t="str">
        <f t="shared" ref="L523:L586" si="5">IF(J523&lt;&gt;"",L522+1,"")</f>
        <v/>
      </c>
      <c r="N523" s="69"/>
    </row>
    <row r="524" spans="1:14" ht="22.7" customHeight="1">
      <c r="A524" s="5" t="str">
        <f ca="1">Blad1!A523</f>
        <v/>
      </c>
      <c r="B524" s="5" t="str">
        <f ca="1">Blad1!B524</f>
        <v/>
      </c>
      <c r="C524" s="9" t="str">
        <f ca="1">IF(ISERROR(Blad1!C524),"",Blad1!C524)</f>
        <v xml:space="preserve"> </v>
      </c>
      <c r="D524" s="47"/>
      <c r="E524" s="113"/>
      <c r="F524" s="6" t="str">
        <f ca="1">Blad1!E524</f>
        <v/>
      </c>
      <c r="G524" s="6"/>
      <c r="H524" s="6"/>
      <c r="I524" s="6"/>
      <c r="J524" s="45"/>
      <c r="K524" s="79"/>
      <c r="L524" s="10" t="str">
        <f t="shared" si="5"/>
        <v/>
      </c>
      <c r="N524" s="69"/>
    </row>
    <row r="525" spans="1:14" ht="22.7" customHeight="1">
      <c r="A525" s="5" t="str">
        <f ca="1">Blad1!A524</f>
        <v/>
      </c>
      <c r="B525" s="5" t="str">
        <f ca="1">Blad1!B525</f>
        <v/>
      </c>
      <c r="C525" s="9" t="str">
        <f ca="1">IF(ISERROR(Blad1!C525),"",Blad1!C525)</f>
        <v xml:space="preserve"> </v>
      </c>
      <c r="D525" s="47"/>
      <c r="E525" s="113"/>
      <c r="F525" s="6" t="str">
        <f ca="1">Blad1!E525</f>
        <v/>
      </c>
      <c r="G525" s="6"/>
      <c r="H525" s="6"/>
      <c r="I525" s="6"/>
      <c r="J525" s="45"/>
      <c r="K525" s="79"/>
      <c r="L525" s="10" t="str">
        <f t="shared" si="5"/>
        <v/>
      </c>
      <c r="N525" s="69"/>
    </row>
    <row r="526" spans="1:14" ht="22.7" customHeight="1">
      <c r="A526" s="5" t="str">
        <f ca="1">Blad1!A525</f>
        <v/>
      </c>
      <c r="B526" s="5" t="str">
        <f ca="1">Blad1!B526</f>
        <v/>
      </c>
      <c r="C526" s="9" t="str">
        <f ca="1">IF(ISERROR(Blad1!C526),"",Blad1!C526)</f>
        <v xml:space="preserve"> </v>
      </c>
      <c r="D526" s="47"/>
      <c r="E526" s="113"/>
      <c r="F526" s="6" t="str">
        <f ca="1">Blad1!E526</f>
        <v/>
      </c>
      <c r="G526" s="6"/>
      <c r="H526" s="6"/>
      <c r="I526" s="6"/>
      <c r="J526" s="45"/>
      <c r="K526" s="79"/>
      <c r="L526" s="10" t="str">
        <f t="shared" si="5"/>
        <v/>
      </c>
      <c r="N526" s="69"/>
    </row>
    <row r="527" spans="1:14" ht="22.7" customHeight="1">
      <c r="A527" s="5" t="str">
        <f ca="1">Blad1!A526</f>
        <v/>
      </c>
      <c r="B527" s="5" t="str">
        <f ca="1">Blad1!B527</f>
        <v/>
      </c>
      <c r="C527" s="9" t="str">
        <f ca="1">IF(ISERROR(Blad1!C527),"",Blad1!C527)</f>
        <v xml:space="preserve"> </v>
      </c>
      <c r="D527" s="47"/>
      <c r="E527" s="113"/>
      <c r="F527" s="6" t="str">
        <f ca="1">Blad1!E527</f>
        <v/>
      </c>
      <c r="G527" s="6"/>
      <c r="H527" s="6"/>
      <c r="I527" s="6"/>
      <c r="J527" s="45"/>
      <c r="K527" s="79"/>
      <c r="L527" s="10" t="str">
        <f t="shared" si="5"/>
        <v/>
      </c>
      <c r="N527" s="69"/>
    </row>
    <row r="528" spans="1:14" ht="22.7" customHeight="1">
      <c r="A528" s="5" t="str">
        <f ca="1">Blad1!A527</f>
        <v/>
      </c>
      <c r="B528" s="5" t="str">
        <f ca="1">Blad1!B528</f>
        <v/>
      </c>
      <c r="C528" s="9" t="str">
        <f ca="1">IF(ISERROR(Blad1!C528),"",Blad1!C528)</f>
        <v xml:space="preserve"> </v>
      </c>
      <c r="D528" s="47"/>
      <c r="E528" s="113"/>
      <c r="F528" s="6" t="str">
        <f ca="1">Blad1!E528</f>
        <v/>
      </c>
      <c r="G528" s="6"/>
      <c r="H528" s="6"/>
      <c r="I528" s="6"/>
      <c r="J528" s="45"/>
      <c r="K528" s="79"/>
      <c r="L528" s="10" t="str">
        <f t="shared" si="5"/>
        <v/>
      </c>
      <c r="N528" s="69"/>
    </row>
    <row r="529" spans="1:14" ht="22.7" customHeight="1">
      <c r="A529" s="5" t="str">
        <f ca="1">Blad1!A528</f>
        <v/>
      </c>
      <c r="B529" s="5" t="str">
        <f ca="1">Blad1!B529</f>
        <v/>
      </c>
      <c r="C529" s="9" t="str">
        <f ca="1">IF(ISERROR(Blad1!C529),"",Blad1!C529)</f>
        <v xml:space="preserve"> </v>
      </c>
      <c r="D529" s="47"/>
      <c r="E529" s="113"/>
      <c r="F529" s="6" t="str">
        <f ca="1">Blad1!E529</f>
        <v/>
      </c>
      <c r="G529" s="6"/>
      <c r="H529" s="6"/>
      <c r="I529" s="6"/>
      <c r="J529" s="45"/>
      <c r="K529" s="79"/>
      <c r="L529" s="10" t="str">
        <f t="shared" si="5"/>
        <v/>
      </c>
      <c r="N529" s="69"/>
    </row>
    <row r="530" spans="1:14" ht="22.7" customHeight="1">
      <c r="A530" s="5" t="str">
        <f ca="1">Blad1!A529</f>
        <v/>
      </c>
      <c r="B530" s="5" t="str">
        <f ca="1">Blad1!B530</f>
        <v/>
      </c>
      <c r="C530" s="9" t="str">
        <f ca="1">IF(ISERROR(Blad1!C530),"",Blad1!C530)</f>
        <v xml:space="preserve"> </v>
      </c>
      <c r="D530" s="47"/>
      <c r="E530" s="113"/>
      <c r="F530" s="6" t="str">
        <f ca="1">Blad1!E530</f>
        <v/>
      </c>
      <c r="G530" s="6"/>
      <c r="H530" s="6"/>
      <c r="I530" s="6"/>
      <c r="J530" s="45"/>
      <c r="K530" s="79"/>
      <c r="L530" s="10" t="str">
        <f t="shared" si="5"/>
        <v/>
      </c>
      <c r="N530" s="69"/>
    </row>
    <row r="531" spans="1:14" ht="22.7" customHeight="1">
      <c r="A531" s="5" t="str">
        <f ca="1">Blad1!A530</f>
        <v/>
      </c>
      <c r="B531" s="5" t="str">
        <f ca="1">Blad1!B531</f>
        <v/>
      </c>
      <c r="C531" s="9" t="str">
        <f ca="1">IF(ISERROR(Blad1!C531),"",Blad1!C531)</f>
        <v xml:space="preserve"> </v>
      </c>
      <c r="D531" s="47"/>
      <c r="E531" s="113"/>
      <c r="F531" s="6" t="str">
        <f ca="1">Blad1!E531</f>
        <v/>
      </c>
      <c r="G531" s="6"/>
      <c r="H531" s="6"/>
      <c r="I531" s="6"/>
      <c r="J531" s="45"/>
      <c r="K531" s="79"/>
      <c r="L531" s="10" t="str">
        <f t="shared" si="5"/>
        <v/>
      </c>
      <c r="N531" s="69"/>
    </row>
    <row r="532" spans="1:14" ht="22.7" customHeight="1">
      <c r="A532" s="5" t="str">
        <f ca="1">Blad1!A531</f>
        <v/>
      </c>
      <c r="B532" s="5" t="str">
        <f ca="1">Blad1!B532</f>
        <v/>
      </c>
      <c r="C532" s="9" t="str">
        <f ca="1">IF(ISERROR(Blad1!C532),"",Blad1!C532)</f>
        <v xml:space="preserve"> </v>
      </c>
      <c r="D532" s="47"/>
      <c r="E532" s="113"/>
      <c r="F532" s="6" t="str">
        <f ca="1">Blad1!E532</f>
        <v/>
      </c>
      <c r="G532" s="6"/>
      <c r="H532" s="6"/>
      <c r="I532" s="6"/>
      <c r="J532" s="45"/>
      <c r="K532" s="79"/>
      <c r="L532" s="10" t="str">
        <f t="shared" si="5"/>
        <v/>
      </c>
      <c r="N532" s="69"/>
    </row>
    <row r="533" spans="1:14" ht="22.7" customHeight="1">
      <c r="A533" s="5" t="str">
        <f ca="1">Blad1!A532</f>
        <v/>
      </c>
      <c r="B533" s="5" t="str">
        <f ca="1">Blad1!B533</f>
        <v/>
      </c>
      <c r="C533" s="9" t="str">
        <f ca="1">IF(ISERROR(Blad1!C533),"",Blad1!C533)</f>
        <v xml:space="preserve"> </v>
      </c>
      <c r="D533" s="47"/>
      <c r="E533" s="113"/>
      <c r="F533" s="6" t="str">
        <f ca="1">Blad1!E533</f>
        <v/>
      </c>
      <c r="G533" s="6"/>
      <c r="H533" s="6"/>
      <c r="I533" s="6"/>
      <c r="J533" s="45"/>
      <c r="K533" s="79"/>
      <c r="L533" s="10" t="str">
        <f t="shared" si="5"/>
        <v/>
      </c>
      <c r="N533" s="69"/>
    </row>
    <row r="534" spans="1:14" ht="22.7" customHeight="1">
      <c r="A534" s="5" t="str">
        <f ca="1">Blad1!A533</f>
        <v/>
      </c>
      <c r="B534" s="5" t="str">
        <f ca="1">Blad1!B534</f>
        <v/>
      </c>
      <c r="C534" s="9" t="str">
        <f ca="1">IF(ISERROR(Blad1!C534),"",Blad1!C534)</f>
        <v xml:space="preserve"> </v>
      </c>
      <c r="D534" s="47"/>
      <c r="E534" s="113"/>
      <c r="F534" s="6" t="str">
        <f ca="1">Blad1!E534</f>
        <v/>
      </c>
      <c r="G534" s="6"/>
      <c r="H534" s="6"/>
      <c r="I534" s="6"/>
      <c r="J534" s="45"/>
      <c r="K534" s="79"/>
      <c r="L534" s="10" t="str">
        <f t="shared" si="5"/>
        <v/>
      </c>
      <c r="N534" s="69"/>
    </row>
    <row r="535" spans="1:14" ht="22.7" customHeight="1">
      <c r="A535" s="5" t="str">
        <f ca="1">Blad1!A534</f>
        <v/>
      </c>
      <c r="B535" s="5" t="str">
        <f ca="1">Blad1!B535</f>
        <v/>
      </c>
      <c r="C535" s="9" t="str">
        <f ca="1">IF(ISERROR(Blad1!C535),"",Blad1!C535)</f>
        <v xml:space="preserve"> </v>
      </c>
      <c r="D535" s="47"/>
      <c r="E535" s="113"/>
      <c r="F535" s="6" t="str">
        <f ca="1">Blad1!E535</f>
        <v/>
      </c>
      <c r="G535" s="6"/>
      <c r="H535" s="6"/>
      <c r="I535" s="6"/>
      <c r="J535" s="45"/>
      <c r="K535" s="79"/>
      <c r="L535" s="10" t="str">
        <f t="shared" si="5"/>
        <v/>
      </c>
      <c r="N535" s="69"/>
    </row>
    <row r="536" spans="1:14" ht="22.7" customHeight="1">
      <c r="A536" s="5" t="str">
        <f ca="1">Blad1!A535</f>
        <v/>
      </c>
      <c r="B536" s="5" t="str">
        <f ca="1">Blad1!B536</f>
        <v/>
      </c>
      <c r="C536" s="9" t="str">
        <f ca="1">IF(ISERROR(Blad1!C536),"",Blad1!C536)</f>
        <v xml:space="preserve"> </v>
      </c>
      <c r="D536" s="47"/>
      <c r="E536" s="113"/>
      <c r="F536" s="6" t="str">
        <f ca="1">Blad1!E536</f>
        <v/>
      </c>
      <c r="G536" s="6"/>
      <c r="H536" s="6"/>
      <c r="I536" s="6"/>
      <c r="J536" s="45"/>
      <c r="K536" s="79"/>
      <c r="L536" s="10" t="str">
        <f t="shared" si="5"/>
        <v/>
      </c>
      <c r="N536" s="69"/>
    </row>
    <row r="537" spans="1:14" ht="22.7" customHeight="1">
      <c r="A537" s="5" t="str">
        <f ca="1">Blad1!A536</f>
        <v/>
      </c>
      <c r="B537" s="5" t="str">
        <f ca="1">Blad1!B537</f>
        <v/>
      </c>
      <c r="C537" s="9" t="str">
        <f ca="1">IF(ISERROR(Blad1!C537),"",Blad1!C537)</f>
        <v xml:space="preserve"> </v>
      </c>
      <c r="D537" s="47"/>
      <c r="E537" s="113"/>
      <c r="F537" s="6" t="str">
        <f ca="1">Blad1!E537</f>
        <v/>
      </c>
      <c r="G537" s="6"/>
      <c r="H537" s="6"/>
      <c r="I537" s="6"/>
      <c r="J537" s="45"/>
      <c r="K537" s="79"/>
      <c r="L537" s="10" t="str">
        <f t="shared" si="5"/>
        <v/>
      </c>
      <c r="N537" s="69"/>
    </row>
    <row r="538" spans="1:14" ht="22.7" customHeight="1">
      <c r="A538" s="5" t="str">
        <f ca="1">Blad1!A537</f>
        <v/>
      </c>
      <c r="B538" s="5" t="str">
        <f ca="1">Blad1!B538</f>
        <v/>
      </c>
      <c r="C538" s="9" t="str">
        <f ca="1">IF(ISERROR(Blad1!C538),"",Blad1!C538)</f>
        <v xml:space="preserve"> </v>
      </c>
      <c r="D538" s="47"/>
      <c r="E538" s="113"/>
      <c r="F538" s="6" t="str">
        <f ca="1">Blad1!E538</f>
        <v/>
      </c>
      <c r="G538" s="6"/>
      <c r="H538" s="6"/>
      <c r="I538" s="6"/>
      <c r="J538" s="45"/>
      <c r="K538" s="79"/>
      <c r="L538" s="10" t="str">
        <f t="shared" si="5"/>
        <v/>
      </c>
      <c r="N538" s="69"/>
    </row>
    <row r="539" spans="1:14" ht="22.7" customHeight="1">
      <c r="A539" s="5" t="str">
        <f ca="1">Blad1!A538</f>
        <v/>
      </c>
      <c r="B539" s="5" t="str">
        <f ca="1">Blad1!B539</f>
        <v/>
      </c>
      <c r="C539" s="9" t="str">
        <f ca="1">IF(ISERROR(Blad1!C539),"",Blad1!C539)</f>
        <v xml:space="preserve"> </v>
      </c>
      <c r="D539" s="47"/>
      <c r="E539" s="113"/>
      <c r="F539" s="6" t="str">
        <f ca="1">Blad1!E539</f>
        <v/>
      </c>
      <c r="G539" s="6"/>
      <c r="H539" s="6"/>
      <c r="I539" s="6"/>
      <c r="J539" s="45"/>
      <c r="K539" s="79"/>
      <c r="L539" s="10" t="str">
        <f t="shared" si="5"/>
        <v/>
      </c>
      <c r="N539" s="69"/>
    </row>
    <row r="540" spans="1:14" ht="22.7" customHeight="1">
      <c r="A540" s="5" t="str">
        <f ca="1">Blad1!A539</f>
        <v/>
      </c>
      <c r="B540" s="5" t="str">
        <f ca="1">Blad1!B540</f>
        <v/>
      </c>
      <c r="C540" s="9" t="str">
        <f ca="1">IF(ISERROR(Blad1!C540),"",Blad1!C540)</f>
        <v xml:space="preserve"> </v>
      </c>
      <c r="D540" s="47"/>
      <c r="E540" s="113"/>
      <c r="F540" s="6" t="str">
        <f ca="1">Blad1!E540</f>
        <v/>
      </c>
      <c r="G540" s="6"/>
      <c r="H540" s="6"/>
      <c r="I540" s="6"/>
      <c r="J540" s="45"/>
      <c r="K540" s="79"/>
      <c r="L540" s="10" t="str">
        <f t="shared" si="5"/>
        <v/>
      </c>
      <c r="N540" s="69"/>
    </row>
    <row r="541" spans="1:14" ht="22.7" customHeight="1">
      <c r="A541" s="5" t="str">
        <f ca="1">Blad1!A540</f>
        <v/>
      </c>
      <c r="B541" s="5" t="str">
        <f ca="1">Blad1!B541</f>
        <v/>
      </c>
      <c r="C541" s="9" t="str">
        <f ca="1">IF(ISERROR(Blad1!C541),"",Blad1!C541)</f>
        <v xml:space="preserve"> </v>
      </c>
      <c r="D541" s="47"/>
      <c r="E541" s="113"/>
      <c r="F541" s="6" t="str">
        <f ca="1">Blad1!E541</f>
        <v/>
      </c>
      <c r="G541" s="6"/>
      <c r="H541" s="6"/>
      <c r="I541" s="6"/>
      <c r="J541" s="45"/>
      <c r="K541" s="79"/>
      <c r="L541" s="10" t="str">
        <f t="shared" si="5"/>
        <v/>
      </c>
      <c r="N541" s="69"/>
    </row>
    <row r="542" spans="1:14" ht="22.7" customHeight="1">
      <c r="A542" s="5" t="str">
        <f ca="1">Blad1!A541</f>
        <v/>
      </c>
      <c r="B542" s="5" t="str">
        <f ca="1">Blad1!B542</f>
        <v/>
      </c>
      <c r="C542" s="9" t="str">
        <f ca="1">IF(ISERROR(Blad1!C542),"",Blad1!C542)</f>
        <v xml:space="preserve"> </v>
      </c>
      <c r="D542" s="47"/>
      <c r="E542" s="113"/>
      <c r="F542" s="6" t="str">
        <f ca="1">Blad1!E542</f>
        <v/>
      </c>
      <c r="G542" s="6"/>
      <c r="H542" s="6"/>
      <c r="I542" s="6"/>
      <c r="J542" s="45"/>
      <c r="K542" s="79"/>
      <c r="L542" s="10" t="str">
        <f t="shared" si="5"/>
        <v/>
      </c>
      <c r="N542" s="69"/>
    </row>
    <row r="543" spans="1:14" ht="22.7" customHeight="1">
      <c r="A543" s="5" t="str">
        <f ca="1">Blad1!A542</f>
        <v/>
      </c>
      <c r="B543" s="5" t="str">
        <f ca="1">Blad1!B543</f>
        <v/>
      </c>
      <c r="C543" s="9" t="str">
        <f ca="1">IF(ISERROR(Blad1!C543),"",Blad1!C543)</f>
        <v xml:space="preserve"> </v>
      </c>
      <c r="D543" s="47"/>
      <c r="E543" s="113"/>
      <c r="F543" s="6" t="str">
        <f ca="1">Blad1!E543</f>
        <v/>
      </c>
      <c r="G543" s="6"/>
      <c r="H543" s="6"/>
      <c r="I543" s="6"/>
      <c r="J543" s="45"/>
      <c r="K543" s="79"/>
      <c r="L543" s="10" t="str">
        <f t="shared" si="5"/>
        <v/>
      </c>
      <c r="N543" s="69"/>
    </row>
    <row r="544" spans="1:14" ht="22.7" customHeight="1">
      <c r="A544" s="5" t="str">
        <f ca="1">Blad1!A543</f>
        <v/>
      </c>
      <c r="B544" s="5" t="str">
        <f ca="1">Blad1!B544</f>
        <v/>
      </c>
      <c r="C544" s="9" t="str">
        <f ca="1">IF(ISERROR(Blad1!C544),"",Blad1!C544)</f>
        <v xml:space="preserve"> </v>
      </c>
      <c r="D544" s="47"/>
      <c r="E544" s="113"/>
      <c r="F544" s="6" t="str">
        <f ca="1">Blad1!E544</f>
        <v/>
      </c>
      <c r="G544" s="6"/>
      <c r="H544" s="6"/>
      <c r="I544" s="6"/>
      <c r="J544" s="45"/>
      <c r="K544" s="79"/>
      <c r="L544" s="10" t="str">
        <f t="shared" si="5"/>
        <v/>
      </c>
      <c r="N544" s="69"/>
    </row>
    <row r="545" spans="1:14" ht="22.7" customHeight="1">
      <c r="A545" s="5" t="str">
        <f ca="1">Blad1!A544</f>
        <v/>
      </c>
      <c r="B545" s="5" t="str">
        <f ca="1">Blad1!B545</f>
        <v/>
      </c>
      <c r="C545" s="9" t="str">
        <f ca="1">IF(ISERROR(Blad1!C545),"",Blad1!C545)</f>
        <v xml:space="preserve"> </v>
      </c>
      <c r="D545" s="47"/>
      <c r="E545" s="113"/>
      <c r="F545" s="6" t="str">
        <f ca="1">Blad1!E545</f>
        <v/>
      </c>
      <c r="G545" s="6"/>
      <c r="H545" s="6"/>
      <c r="I545" s="6"/>
      <c r="J545" s="45"/>
      <c r="K545" s="79"/>
      <c r="L545" s="10" t="str">
        <f t="shared" si="5"/>
        <v/>
      </c>
      <c r="N545" s="69"/>
    </row>
    <row r="546" spans="1:14" ht="22.7" customHeight="1">
      <c r="A546" s="5" t="str">
        <f ca="1">Blad1!A545</f>
        <v/>
      </c>
      <c r="B546" s="5" t="str">
        <f ca="1">Blad1!B546</f>
        <v/>
      </c>
      <c r="C546" s="9" t="str">
        <f ca="1">IF(ISERROR(Blad1!C546),"",Blad1!C546)</f>
        <v xml:space="preserve"> </v>
      </c>
      <c r="D546" s="47"/>
      <c r="E546" s="113"/>
      <c r="F546" s="6" t="str">
        <f ca="1">Blad1!E546</f>
        <v/>
      </c>
      <c r="G546" s="6"/>
      <c r="H546" s="6"/>
      <c r="I546" s="6"/>
      <c r="J546" s="45"/>
      <c r="K546" s="79"/>
      <c r="L546" s="10" t="str">
        <f t="shared" si="5"/>
        <v/>
      </c>
      <c r="N546" s="69"/>
    </row>
    <row r="547" spans="1:14" ht="22.7" customHeight="1">
      <c r="A547" s="5" t="str">
        <f ca="1">Blad1!A546</f>
        <v/>
      </c>
      <c r="B547" s="5" t="str">
        <f ca="1">Blad1!B547</f>
        <v/>
      </c>
      <c r="C547" s="9" t="str">
        <f ca="1">IF(ISERROR(Blad1!C547),"",Blad1!C547)</f>
        <v xml:space="preserve"> </v>
      </c>
      <c r="D547" s="47"/>
      <c r="E547" s="113"/>
      <c r="F547" s="6" t="str">
        <f ca="1">Blad1!E547</f>
        <v/>
      </c>
      <c r="G547" s="6"/>
      <c r="H547" s="6"/>
      <c r="I547" s="6"/>
      <c r="J547" s="45"/>
      <c r="K547" s="79"/>
      <c r="L547" s="10" t="str">
        <f t="shared" si="5"/>
        <v/>
      </c>
    </row>
    <row r="548" spans="1:14" ht="22.7" customHeight="1">
      <c r="A548" s="5" t="str">
        <f ca="1">Blad1!A547</f>
        <v/>
      </c>
      <c r="B548" s="5" t="str">
        <f ca="1">Blad1!B548</f>
        <v/>
      </c>
      <c r="C548" s="9" t="str">
        <f ca="1">IF(ISERROR(Blad1!C548),"",Blad1!C548)</f>
        <v xml:space="preserve"> </v>
      </c>
      <c r="D548" s="47"/>
      <c r="E548" s="113"/>
      <c r="F548" s="6" t="str">
        <f ca="1">Blad1!E548</f>
        <v/>
      </c>
      <c r="G548" s="6"/>
      <c r="H548" s="6"/>
      <c r="I548" s="6"/>
      <c r="J548" s="45"/>
      <c r="K548" s="79"/>
      <c r="L548" s="10" t="str">
        <f t="shared" si="5"/>
        <v/>
      </c>
    </row>
    <row r="549" spans="1:14" ht="22.7" customHeight="1">
      <c r="A549" s="5" t="str">
        <f ca="1">Blad1!A548</f>
        <v/>
      </c>
      <c r="B549" s="5" t="str">
        <f ca="1">Blad1!B549</f>
        <v/>
      </c>
      <c r="C549" s="9" t="str">
        <f ca="1">IF(ISERROR(Blad1!C549),"",Blad1!C549)</f>
        <v xml:space="preserve"> </v>
      </c>
      <c r="D549" s="47"/>
      <c r="E549" s="113"/>
      <c r="F549" s="6" t="str">
        <f ca="1">Blad1!E549</f>
        <v/>
      </c>
      <c r="G549" s="6"/>
      <c r="H549" s="6"/>
      <c r="I549" s="6"/>
      <c r="J549" s="45"/>
      <c r="K549" s="79"/>
      <c r="L549" s="10" t="str">
        <f t="shared" si="5"/>
        <v/>
      </c>
    </row>
    <row r="550" spans="1:14" ht="22.7" customHeight="1">
      <c r="A550" s="5" t="str">
        <f ca="1">Blad1!A549</f>
        <v/>
      </c>
      <c r="B550" s="5" t="str">
        <f ca="1">Blad1!B550</f>
        <v/>
      </c>
      <c r="C550" s="9" t="str">
        <f ca="1">IF(ISERROR(Blad1!C550),"",Blad1!C550)</f>
        <v xml:space="preserve"> </v>
      </c>
      <c r="D550" s="47"/>
      <c r="E550" s="113"/>
      <c r="F550" s="6" t="str">
        <f ca="1">Blad1!E550</f>
        <v/>
      </c>
      <c r="G550" s="6"/>
      <c r="H550" s="6"/>
      <c r="I550" s="6"/>
      <c r="J550" s="45"/>
      <c r="K550" s="79"/>
      <c r="L550" s="10" t="str">
        <f t="shared" si="5"/>
        <v/>
      </c>
    </row>
    <row r="551" spans="1:14" ht="22.7" customHeight="1">
      <c r="A551" s="5" t="str">
        <f ca="1">Blad1!A550</f>
        <v/>
      </c>
      <c r="B551" s="5" t="str">
        <f ca="1">Blad1!B551</f>
        <v/>
      </c>
      <c r="C551" s="9" t="str">
        <f ca="1">IF(ISERROR(Blad1!C551),"",Blad1!C551)</f>
        <v xml:space="preserve"> </v>
      </c>
      <c r="D551" s="47"/>
      <c r="E551" s="113"/>
      <c r="F551" s="6" t="str">
        <f ca="1">Blad1!E551</f>
        <v/>
      </c>
      <c r="G551" s="6"/>
      <c r="H551" s="6"/>
      <c r="I551" s="6"/>
      <c r="J551" s="45"/>
      <c r="K551" s="79"/>
      <c r="L551" s="10" t="str">
        <f t="shared" si="5"/>
        <v/>
      </c>
    </row>
    <row r="552" spans="1:14" ht="22.7" customHeight="1">
      <c r="A552" s="5" t="str">
        <f ca="1">Blad1!A551</f>
        <v/>
      </c>
      <c r="B552" s="5" t="str">
        <f ca="1">Blad1!B552</f>
        <v/>
      </c>
      <c r="C552" s="9" t="str">
        <f ca="1">IF(ISERROR(Blad1!C552),"",Blad1!C552)</f>
        <v xml:space="preserve"> </v>
      </c>
      <c r="D552" s="47"/>
      <c r="E552" s="113"/>
      <c r="F552" s="6" t="str">
        <f ca="1">Blad1!E552</f>
        <v/>
      </c>
      <c r="G552" s="6"/>
      <c r="H552" s="6"/>
      <c r="I552" s="6"/>
      <c r="J552" s="45"/>
      <c r="K552" s="79"/>
      <c r="L552" s="10" t="str">
        <f t="shared" si="5"/>
        <v/>
      </c>
    </row>
    <row r="553" spans="1:14" ht="22.7" customHeight="1">
      <c r="A553" s="5" t="str">
        <f ca="1">Blad1!A552</f>
        <v/>
      </c>
      <c r="B553" s="5" t="str">
        <f ca="1">Blad1!B553</f>
        <v/>
      </c>
      <c r="C553" s="9" t="str">
        <f ca="1">IF(ISERROR(Blad1!C553),"",Blad1!C553)</f>
        <v xml:space="preserve"> </v>
      </c>
      <c r="D553" s="47"/>
      <c r="E553" s="113"/>
      <c r="F553" s="6" t="str">
        <f ca="1">Blad1!E553</f>
        <v/>
      </c>
      <c r="G553" s="6"/>
      <c r="H553" s="6"/>
      <c r="I553" s="6"/>
      <c r="J553" s="45"/>
      <c r="K553" s="79"/>
      <c r="L553" s="10" t="str">
        <f t="shared" si="5"/>
        <v/>
      </c>
    </row>
    <row r="554" spans="1:14" ht="22.7" customHeight="1">
      <c r="A554" s="5" t="str">
        <f ca="1">Blad1!A553</f>
        <v/>
      </c>
      <c r="B554" s="5" t="str">
        <f ca="1">Blad1!B554</f>
        <v/>
      </c>
      <c r="C554" s="9" t="str">
        <f ca="1">IF(ISERROR(Blad1!C554),"",Blad1!C554)</f>
        <v xml:space="preserve"> </v>
      </c>
      <c r="D554" s="47"/>
      <c r="E554" s="113"/>
      <c r="F554" s="6" t="str">
        <f ca="1">Blad1!E554</f>
        <v/>
      </c>
      <c r="G554" s="6"/>
      <c r="H554" s="6"/>
      <c r="I554" s="6"/>
      <c r="J554" s="45"/>
      <c r="K554" s="79"/>
      <c r="L554" s="10" t="str">
        <f t="shared" si="5"/>
        <v/>
      </c>
    </row>
    <row r="555" spans="1:14" ht="22.7" customHeight="1">
      <c r="A555" s="5" t="str">
        <f ca="1">Blad1!A554</f>
        <v/>
      </c>
      <c r="B555" s="5" t="str">
        <f ca="1">Blad1!B555</f>
        <v/>
      </c>
      <c r="C555" s="9" t="str">
        <f ca="1">IF(ISERROR(Blad1!C555),"",Blad1!C555)</f>
        <v xml:space="preserve"> </v>
      </c>
      <c r="D555" s="47"/>
      <c r="E555" s="113"/>
      <c r="F555" s="6" t="str">
        <f ca="1">Blad1!E555</f>
        <v/>
      </c>
      <c r="G555" s="6"/>
      <c r="H555" s="6"/>
      <c r="I555" s="6"/>
      <c r="J555" s="45"/>
      <c r="K555" s="79"/>
      <c r="L555" s="10" t="str">
        <f t="shared" si="5"/>
        <v/>
      </c>
    </row>
    <row r="556" spans="1:14" ht="22.7" customHeight="1">
      <c r="A556" s="5" t="str">
        <f ca="1">Blad1!A555</f>
        <v/>
      </c>
      <c r="B556" s="5" t="str">
        <f ca="1">Blad1!B556</f>
        <v/>
      </c>
      <c r="C556" s="9" t="str">
        <f ca="1">IF(ISERROR(Blad1!C556),"",Blad1!C556)</f>
        <v xml:space="preserve"> </v>
      </c>
      <c r="D556" s="47"/>
      <c r="E556" s="113"/>
      <c r="F556" s="6" t="str">
        <f ca="1">Blad1!E556</f>
        <v/>
      </c>
      <c r="G556" s="6"/>
      <c r="H556" s="6"/>
      <c r="I556" s="6"/>
      <c r="J556" s="45"/>
      <c r="K556" s="79"/>
      <c r="L556" s="10" t="str">
        <f t="shared" si="5"/>
        <v/>
      </c>
    </row>
    <row r="557" spans="1:14" ht="22.7" customHeight="1">
      <c r="A557" s="5" t="str">
        <f ca="1">Blad1!A556</f>
        <v/>
      </c>
      <c r="B557" s="5" t="str">
        <f ca="1">Blad1!B557</f>
        <v/>
      </c>
      <c r="C557" s="9" t="str">
        <f ca="1">IF(ISERROR(Blad1!C557),"",Blad1!C557)</f>
        <v xml:space="preserve"> </v>
      </c>
      <c r="D557" s="47"/>
      <c r="E557" s="113"/>
      <c r="F557" s="6" t="str">
        <f ca="1">Blad1!E557</f>
        <v/>
      </c>
      <c r="G557" s="6"/>
      <c r="H557" s="6"/>
      <c r="I557" s="6"/>
      <c r="J557" s="45"/>
      <c r="K557" s="79"/>
      <c r="L557" s="10" t="str">
        <f t="shared" si="5"/>
        <v/>
      </c>
    </row>
    <row r="558" spans="1:14" ht="22.7" customHeight="1">
      <c r="A558" s="5" t="str">
        <f ca="1">Blad1!A557</f>
        <v/>
      </c>
      <c r="B558" s="5" t="str">
        <f ca="1">Blad1!B558</f>
        <v/>
      </c>
      <c r="C558" s="9" t="str">
        <f ca="1">IF(ISERROR(Blad1!C558),"",Blad1!C558)</f>
        <v xml:space="preserve"> </v>
      </c>
      <c r="D558" s="47"/>
      <c r="E558" s="113"/>
      <c r="F558" s="6" t="str">
        <f ca="1">Blad1!E558</f>
        <v/>
      </c>
      <c r="G558" s="6"/>
      <c r="H558" s="6"/>
      <c r="I558" s="6"/>
      <c r="J558" s="45"/>
      <c r="K558" s="79"/>
      <c r="L558" s="10" t="str">
        <f t="shared" si="5"/>
        <v/>
      </c>
    </row>
    <row r="559" spans="1:14" ht="22.7" customHeight="1">
      <c r="A559" s="5" t="str">
        <f ca="1">Blad1!A558</f>
        <v/>
      </c>
      <c r="B559" s="5" t="str">
        <f ca="1">Blad1!B559</f>
        <v/>
      </c>
      <c r="C559" s="9" t="str">
        <f ca="1">IF(ISERROR(Blad1!C559),"",Blad1!C559)</f>
        <v xml:space="preserve"> </v>
      </c>
      <c r="D559" s="47"/>
      <c r="E559" s="113"/>
      <c r="F559" s="6" t="str">
        <f ca="1">Blad1!E559</f>
        <v/>
      </c>
      <c r="G559" s="6"/>
      <c r="H559" s="6"/>
      <c r="I559" s="6"/>
      <c r="J559" s="45"/>
      <c r="K559" s="79"/>
      <c r="L559" s="10" t="str">
        <f t="shared" si="5"/>
        <v/>
      </c>
    </row>
    <row r="560" spans="1:14" ht="22.7" customHeight="1">
      <c r="A560" s="5" t="str">
        <f ca="1">Blad1!A559</f>
        <v/>
      </c>
      <c r="B560" s="5" t="str">
        <f ca="1">Blad1!B560</f>
        <v/>
      </c>
      <c r="C560" s="9" t="str">
        <f ca="1">IF(ISERROR(Blad1!C560),"",Blad1!C560)</f>
        <v xml:space="preserve"> </v>
      </c>
      <c r="D560" s="47"/>
      <c r="E560" s="113"/>
      <c r="F560" s="6" t="str">
        <f ca="1">Blad1!E560</f>
        <v/>
      </c>
      <c r="G560" s="6"/>
      <c r="H560" s="6"/>
      <c r="I560" s="6"/>
      <c r="J560" s="45"/>
      <c r="K560" s="79"/>
      <c r="L560" s="10" t="str">
        <f t="shared" si="5"/>
        <v/>
      </c>
    </row>
    <row r="561" spans="1:12" ht="22.7" customHeight="1">
      <c r="A561" s="5" t="str">
        <f ca="1">Blad1!A560</f>
        <v/>
      </c>
      <c r="B561" s="5" t="str">
        <f ca="1">Blad1!B561</f>
        <v/>
      </c>
      <c r="C561" s="9" t="str">
        <f ca="1">IF(ISERROR(Blad1!C561),"",Blad1!C561)</f>
        <v xml:space="preserve"> </v>
      </c>
      <c r="D561" s="47"/>
      <c r="E561" s="113"/>
      <c r="F561" s="6" t="str">
        <f ca="1">Blad1!E561</f>
        <v/>
      </c>
      <c r="G561" s="6"/>
      <c r="H561" s="6"/>
      <c r="I561" s="6"/>
      <c r="J561" s="45"/>
      <c r="K561" s="79"/>
      <c r="L561" s="10" t="str">
        <f t="shared" si="5"/>
        <v/>
      </c>
    </row>
    <row r="562" spans="1:12" ht="22.7" customHeight="1">
      <c r="A562" s="5" t="str">
        <f ca="1">Blad1!A561</f>
        <v/>
      </c>
      <c r="B562" s="5" t="str">
        <f ca="1">Blad1!B562</f>
        <v/>
      </c>
      <c r="C562" s="9" t="str">
        <f ca="1">IF(ISERROR(Blad1!C562),"",Blad1!C562)</f>
        <v xml:space="preserve"> </v>
      </c>
      <c r="D562" s="47"/>
      <c r="E562" s="113"/>
      <c r="F562" s="6" t="str">
        <f ca="1">Blad1!E562</f>
        <v/>
      </c>
      <c r="G562" s="6"/>
      <c r="H562" s="6"/>
      <c r="I562" s="6"/>
      <c r="J562" s="45"/>
      <c r="K562" s="79"/>
      <c r="L562" s="10" t="str">
        <f t="shared" si="5"/>
        <v/>
      </c>
    </row>
    <row r="563" spans="1:12" ht="22.7" customHeight="1">
      <c r="A563" s="5" t="str">
        <f ca="1">Blad1!A562</f>
        <v/>
      </c>
      <c r="B563" s="5" t="str">
        <f ca="1">Blad1!B563</f>
        <v/>
      </c>
      <c r="C563" s="9" t="str">
        <f ca="1">IF(ISERROR(Blad1!C563),"",Blad1!C563)</f>
        <v xml:space="preserve"> </v>
      </c>
      <c r="D563" s="47"/>
      <c r="E563" s="113"/>
      <c r="F563" s="6" t="str">
        <f ca="1">Blad1!E563</f>
        <v/>
      </c>
      <c r="G563" s="6"/>
      <c r="H563" s="6"/>
      <c r="I563" s="6"/>
      <c r="J563" s="45"/>
      <c r="K563" s="79"/>
      <c r="L563" s="10" t="str">
        <f t="shared" si="5"/>
        <v/>
      </c>
    </row>
    <row r="564" spans="1:12" ht="22.7" customHeight="1">
      <c r="A564" s="5" t="str">
        <f ca="1">Blad1!A563</f>
        <v/>
      </c>
      <c r="B564" s="5" t="str">
        <f ca="1">Blad1!B564</f>
        <v/>
      </c>
      <c r="C564" s="9" t="str">
        <f ca="1">IF(ISERROR(Blad1!C564),"",Blad1!C564)</f>
        <v xml:space="preserve"> </v>
      </c>
      <c r="D564" s="47"/>
      <c r="E564" s="113"/>
      <c r="F564" s="6" t="str">
        <f ca="1">Blad1!E564</f>
        <v/>
      </c>
      <c r="G564" s="6"/>
      <c r="H564" s="6"/>
      <c r="I564" s="6"/>
      <c r="J564" s="45"/>
      <c r="K564" s="79"/>
      <c r="L564" s="10" t="str">
        <f t="shared" si="5"/>
        <v/>
      </c>
    </row>
    <row r="565" spans="1:12" ht="22.7" customHeight="1">
      <c r="A565" s="5" t="str">
        <f ca="1">Blad1!A564</f>
        <v/>
      </c>
      <c r="B565" s="5" t="str">
        <f ca="1">Blad1!B565</f>
        <v/>
      </c>
      <c r="C565" s="9" t="str">
        <f ca="1">IF(ISERROR(Blad1!C565),"",Blad1!C565)</f>
        <v xml:space="preserve"> </v>
      </c>
      <c r="D565" s="47"/>
      <c r="E565" s="113"/>
      <c r="F565" s="6" t="str">
        <f ca="1">Blad1!E565</f>
        <v/>
      </c>
      <c r="G565" s="6"/>
      <c r="H565" s="6"/>
      <c r="I565" s="6"/>
      <c r="J565" s="45"/>
      <c r="K565" s="79"/>
      <c r="L565" s="10" t="str">
        <f t="shared" si="5"/>
        <v/>
      </c>
    </row>
    <row r="566" spans="1:12" ht="22.7" customHeight="1">
      <c r="A566" s="5" t="str">
        <f ca="1">Blad1!A565</f>
        <v/>
      </c>
      <c r="B566" s="5" t="str">
        <f ca="1">Blad1!B566</f>
        <v/>
      </c>
      <c r="C566" s="9" t="str">
        <f ca="1">IF(ISERROR(Blad1!C566),"",Blad1!C566)</f>
        <v xml:space="preserve"> </v>
      </c>
      <c r="D566" s="47"/>
      <c r="E566" s="113"/>
      <c r="F566" s="6" t="str">
        <f ca="1">Blad1!E566</f>
        <v/>
      </c>
      <c r="G566" s="6"/>
      <c r="H566" s="6"/>
      <c r="I566" s="6"/>
      <c r="J566" s="45"/>
      <c r="K566" s="79"/>
      <c r="L566" s="10" t="str">
        <f t="shared" si="5"/>
        <v/>
      </c>
    </row>
    <row r="567" spans="1:12" ht="22.7" customHeight="1">
      <c r="A567" s="5" t="str">
        <f ca="1">Blad1!A566</f>
        <v/>
      </c>
      <c r="B567" s="5" t="str">
        <f ca="1">Blad1!B567</f>
        <v/>
      </c>
      <c r="C567" s="9" t="str">
        <f ca="1">IF(ISERROR(Blad1!C567),"",Blad1!C567)</f>
        <v xml:space="preserve"> </v>
      </c>
      <c r="D567" s="47"/>
      <c r="E567" s="113"/>
      <c r="F567" s="6" t="str">
        <f ca="1">Blad1!E567</f>
        <v/>
      </c>
      <c r="G567" s="6"/>
      <c r="H567" s="6"/>
      <c r="I567" s="6"/>
      <c r="J567" s="45"/>
      <c r="K567" s="79"/>
      <c r="L567" s="10" t="str">
        <f t="shared" si="5"/>
        <v/>
      </c>
    </row>
    <row r="568" spans="1:12" ht="22.7" customHeight="1">
      <c r="A568" s="5" t="str">
        <f ca="1">Blad1!A567</f>
        <v/>
      </c>
      <c r="B568" s="5" t="str">
        <f ca="1">Blad1!B568</f>
        <v/>
      </c>
      <c r="C568" s="9" t="str">
        <f ca="1">IF(ISERROR(Blad1!C568),"",Blad1!C568)</f>
        <v xml:space="preserve"> </v>
      </c>
      <c r="D568" s="47"/>
      <c r="E568" s="113"/>
      <c r="F568" s="6" t="str">
        <f ca="1">Blad1!E568</f>
        <v/>
      </c>
      <c r="G568" s="6"/>
      <c r="H568" s="6"/>
      <c r="I568" s="6"/>
      <c r="J568" s="45"/>
      <c r="K568" s="79"/>
      <c r="L568" s="10" t="str">
        <f t="shared" si="5"/>
        <v/>
      </c>
    </row>
    <row r="569" spans="1:12" ht="22.7" customHeight="1">
      <c r="A569" s="5" t="str">
        <f ca="1">Blad1!A568</f>
        <v/>
      </c>
      <c r="B569" s="5" t="str">
        <f ca="1">Blad1!B569</f>
        <v/>
      </c>
      <c r="C569" s="9" t="str">
        <f ca="1">IF(ISERROR(Blad1!C569),"",Blad1!C569)</f>
        <v xml:space="preserve"> </v>
      </c>
      <c r="D569" s="47"/>
      <c r="E569" s="113"/>
      <c r="F569" s="6" t="str">
        <f ca="1">Blad1!E569</f>
        <v/>
      </c>
      <c r="G569" s="6"/>
      <c r="H569" s="6"/>
      <c r="I569" s="6"/>
      <c r="J569" s="45"/>
      <c r="K569" s="79"/>
      <c r="L569" s="10" t="str">
        <f t="shared" si="5"/>
        <v/>
      </c>
    </row>
    <row r="570" spans="1:12" ht="22.7" customHeight="1">
      <c r="A570" s="5" t="str">
        <f ca="1">Blad1!A569</f>
        <v/>
      </c>
      <c r="B570" s="5" t="str">
        <f ca="1">Blad1!B570</f>
        <v/>
      </c>
      <c r="C570" s="9" t="str">
        <f ca="1">IF(ISERROR(Blad1!C570),"",Blad1!C570)</f>
        <v xml:space="preserve"> </v>
      </c>
      <c r="D570" s="47"/>
      <c r="E570" s="113"/>
      <c r="F570" s="6" t="str">
        <f ca="1">Blad1!E570</f>
        <v/>
      </c>
      <c r="G570" s="6"/>
      <c r="H570" s="6"/>
      <c r="I570" s="6"/>
      <c r="J570" s="45"/>
      <c r="K570" s="79"/>
      <c r="L570" s="10" t="str">
        <f t="shared" si="5"/>
        <v/>
      </c>
    </row>
    <row r="571" spans="1:12" ht="22.7" customHeight="1">
      <c r="A571" s="5" t="str">
        <f ca="1">Blad1!A570</f>
        <v/>
      </c>
      <c r="B571" s="5" t="str">
        <f ca="1">Blad1!B571</f>
        <v/>
      </c>
      <c r="C571" s="9" t="str">
        <f ca="1">IF(ISERROR(Blad1!C571),"",Blad1!C571)</f>
        <v xml:space="preserve"> </v>
      </c>
      <c r="D571" s="47"/>
      <c r="E571" s="113"/>
      <c r="F571" s="6" t="str">
        <f ca="1">Blad1!E571</f>
        <v/>
      </c>
      <c r="G571" s="6"/>
      <c r="H571" s="6"/>
      <c r="I571" s="6"/>
      <c r="J571" s="45"/>
      <c r="K571" s="79"/>
      <c r="L571" s="10" t="str">
        <f t="shared" si="5"/>
        <v/>
      </c>
    </row>
    <row r="572" spans="1:12" ht="22.7" customHeight="1">
      <c r="A572" s="5" t="str">
        <f ca="1">Blad1!A571</f>
        <v/>
      </c>
      <c r="B572" s="5" t="str">
        <f ca="1">Blad1!B572</f>
        <v/>
      </c>
      <c r="C572" s="9" t="str">
        <f ca="1">IF(ISERROR(Blad1!C572),"",Blad1!C572)</f>
        <v xml:space="preserve"> </v>
      </c>
      <c r="D572" s="47"/>
      <c r="E572" s="113"/>
      <c r="F572" s="6" t="str">
        <f ca="1">Blad1!E572</f>
        <v/>
      </c>
      <c r="G572" s="6"/>
      <c r="H572" s="6"/>
      <c r="I572" s="6"/>
      <c r="J572" s="45"/>
      <c r="K572" s="79"/>
      <c r="L572" s="10" t="str">
        <f t="shared" si="5"/>
        <v/>
      </c>
    </row>
    <row r="573" spans="1:12" ht="22.7" customHeight="1">
      <c r="A573" s="5" t="str">
        <f ca="1">Blad1!A572</f>
        <v/>
      </c>
      <c r="B573" s="5" t="str">
        <f ca="1">Blad1!B573</f>
        <v/>
      </c>
      <c r="C573" s="9" t="str">
        <f ca="1">IF(ISERROR(Blad1!C573),"",Blad1!C573)</f>
        <v xml:space="preserve"> </v>
      </c>
      <c r="D573" s="47"/>
      <c r="E573" s="113"/>
      <c r="F573" s="6" t="str">
        <f ca="1">Blad1!E573</f>
        <v/>
      </c>
      <c r="G573" s="6"/>
      <c r="H573" s="6"/>
      <c r="I573" s="6"/>
      <c r="J573" s="45"/>
      <c r="K573" s="79"/>
      <c r="L573" s="10" t="str">
        <f t="shared" si="5"/>
        <v/>
      </c>
    </row>
    <row r="574" spans="1:12" ht="22.7" customHeight="1">
      <c r="A574" s="5" t="str">
        <f ca="1">Blad1!A573</f>
        <v/>
      </c>
      <c r="B574" s="5" t="str">
        <f ca="1">Blad1!B574</f>
        <v/>
      </c>
      <c r="C574" s="9" t="str">
        <f ca="1">IF(ISERROR(Blad1!C574),"",Blad1!C574)</f>
        <v xml:space="preserve"> </v>
      </c>
      <c r="D574" s="47"/>
      <c r="E574" s="113"/>
      <c r="F574" s="6" t="str">
        <f ca="1">Blad1!E574</f>
        <v/>
      </c>
      <c r="G574" s="6"/>
      <c r="H574" s="6"/>
      <c r="I574" s="6"/>
      <c r="J574" s="45"/>
      <c r="K574" s="79"/>
      <c r="L574" s="10" t="str">
        <f t="shared" si="5"/>
        <v/>
      </c>
    </row>
    <row r="575" spans="1:12" ht="22.7" customHeight="1">
      <c r="A575" s="5" t="str">
        <f ca="1">Blad1!A574</f>
        <v/>
      </c>
      <c r="B575" s="5" t="str">
        <f ca="1">Blad1!B575</f>
        <v/>
      </c>
      <c r="C575" s="9" t="str">
        <f ca="1">IF(ISERROR(Blad1!C575),"",Blad1!C575)</f>
        <v xml:space="preserve"> </v>
      </c>
      <c r="D575" s="47"/>
      <c r="E575" s="113"/>
      <c r="F575" s="6" t="str">
        <f ca="1">Blad1!E575</f>
        <v/>
      </c>
      <c r="G575" s="6"/>
      <c r="H575" s="6"/>
      <c r="I575" s="6"/>
      <c r="J575" s="45"/>
      <c r="K575" s="79"/>
      <c r="L575" s="10" t="str">
        <f t="shared" si="5"/>
        <v/>
      </c>
    </row>
    <row r="576" spans="1:12" ht="22.7" customHeight="1">
      <c r="A576" s="5" t="str">
        <f ca="1">Blad1!A575</f>
        <v/>
      </c>
      <c r="B576" s="5" t="str">
        <f ca="1">Blad1!B576</f>
        <v/>
      </c>
      <c r="C576" s="9" t="str">
        <f ca="1">IF(ISERROR(Blad1!C576),"",Blad1!C576)</f>
        <v xml:space="preserve"> </v>
      </c>
      <c r="D576" s="47"/>
      <c r="E576" s="113"/>
      <c r="F576" s="6" t="str">
        <f ca="1">Blad1!E576</f>
        <v/>
      </c>
      <c r="G576" s="6"/>
      <c r="H576" s="6"/>
      <c r="I576" s="6"/>
      <c r="J576" s="45"/>
      <c r="K576" s="79"/>
      <c r="L576" s="10" t="str">
        <f t="shared" si="5"/>
        <v/>
      </c>
    </row>
    <row r="577" spans="1:12" ht="22.7" customHeight="1">
      <c r="A577" s="5" t="str">
        <f ca="1">Blad1!A576</f>
        <v/>
      </c>
      <c r="B577" s="5" t="str">
        <f ca="1">Blad1!B577</f>
        <v/>
      </c>
      <c r="C577" s="9" t="str">
        <f ca="1">IF(ISERROR(Blad1!C577),"",Blad1!C577)</f>
        <v xml:space="preserve"> </v>
      </c>
      <c r="D577" s="47"/>
      <c r="E577" s="113"/>
      <c r="F577" s="6" t="str">
        <f ca="1">Blad1!E577</f>
        <v/>
      </c>
      <c r="G577" s="6"/>
      <c r="H577" s="6"/>
      <c r="I577" s="6"/>
      <c r="J577" s="45"/>
      <c r="K577" s="79"/>
      <c r="L577" s="10" t="str">
        <f t="shared" si="5"/>
        <v/>
      </c>
    </row>
    <row r="578" spans="1:12" ht="22.7" customHeight="1">
      <c r="A578" s="5" t="str">
        <f ca="1">Blad1!A577</f>
        <v/>
      </c>
      <c r="B578" s="5" t="str">
        <f ca="1">Blad1!B578</f>
        <v/>
      </c>
      <c r="C578" s="9" t="str">
        <f ca="1">IF(ISERROR(Blad1!C578),"",Blad1!C578)</f>
        <v xml:space="preserve"> </v>
      </c>
      <c r="D578" s="47"/>
      <c r="E578" s="113"/>
      <c r="F578" s="6" t="str">
        <f ca="1">Blad1!E578</f>
        <v/>
      </c>
      <c r="G578" s="6"/>
      <c r="H578" s="6"/>
      <c r="I578" s="6"/>
      <c r="J578" s="45"/>
      <c r="K578" s="79"/>
      <c r="L578" s="10" t="str">
        <f t="shared" si="5"/>
        <v/>
      </c>
    </row>
    <row r="579" spans="1:12" ht="22.7" customHeight="1">
      <c r="A579" s="5" t="str">
        <f ca="1">Blad1!A578</f>
        <v/>
      </c>
      <c r="B579" s="5" t="str">
        <f ca="1">Blad1!B579</f>
        <v/>
      </c>
      <c r="C579" s="9" t="str">
        <f ca="1">IF(ISERROR(Blad1!C579),"",Blad1!C579)</f>
        <v xml:space="preserve"> </v>
      </c>
      <c r="D579" s="47"/>
      <c r="E579" s="113"/>
      <c r="F579" s="6" t="str">
        <f ca="1">Blad1!E579</f>
        <v/>
      </c>
      <c r="G579" s="6"/>
      <c r="H579" s="6"/>
      <c r="I579" s="6"/>
      <c r="J579" s="45"/>
      <c r="K579" s="79"/>
      <c r="L579" s="10" t="str">
        <f t="shared" si="5"/>
        <v/>
      </c>
    </row>
    <row r="580" spans="1:12" ht="22.7" customHeight="1">
      <c r="A580" s="5" t="str">
        <f ca="1">Blad1!A579</f>
        <v/>
      </c>
      <c r="B580" s="5" t="str">
        <f ca="1">Blad1!B580</f>
        <v/>
      </c>
      <c r="C580" s="9" t="str">
        <f ca="1">IF(ISERROR(Blad1!C580),"",Blad1!C580)</f>
        <v xml:space="preserve"> </v>
      </c>
      <c r="D580" s="47"/>
      <c r="E580" s="113"/>
      <c r="F580" s="6" t="str">
        <f ca="1">Blad1!E580</f>
        <v/>
      </c>
      <c r="G580" s="6"/>
      <c r="H580" s="6"/>
      <c r="I580" s="6"/>
      <c r="J580" s="45"/>
      <c r="K580" s="79"/>
      <c r="L580" s="10" t="str">
        <f t="shared" si="5"/>
        <v/>
      </c>
    </row>
    <row r="581" spans="1:12" ht="22.7" customHeight="1">
      <c r="A581" s="5" t="str">
        <f ca="1">Blad1!A580</f>
        <v/>
      </c>
      <c r="B581" s="5" t="str">
        <f ca="1">Blad1!B581</f>
        <v/>
      </c>
      <c r="C581" s="9" t="str">
        <f ca="1">IF(ISERROR(Blad1!C581),"",Blad1!C581)</f>
        <v xml:space="preserve"> </v>
      </c>
      <c r="D581" s="47"/>
      <c r="E581" s="113"/>
      <c r="F581" s="6" t="str">
        <f ca="1">Blad1!E581</f>
        <v/>
      </c>
      <c r="G581" s="6"/>
      <c r="H581" s="6"/>
      <c r="I581" s="6"/>
      <c r="J581" s="45"/>
      <c r="K581" s="79"/>
      <c r="L581" s="10" t="str">
        <f t="shared" si="5"/>
        <v/>
      </c>
    </row>
    <row r="582" spans="1:12" ht="22.7" customHeight="1">
      <c r="A582" s="5" t="str">
        <f ca="1">Blad1!A581</f>
        <v/>
      </c>
      <c r="B582" s="5" t="str">
        <f ca="1">Blad1!B582</f>
        <v/>
      </c>
      <c r="C582" s="9" t="str">
        <f ca="1">IF(ISERROR(Blad1!C582),"",Blad1!C582)</f>
        <v xml:space="preserve"> </v>
      </c>
      <c r="D582" s="47"/>
      <c r="E582" s="113"/>
      <c r="F582" s="6" t="str">
        <f ca="1">Blad1!E582</f>
        <v/>
      </c>
      <c r="G582" s="6"/>
      <c r="H582" s="6"/>
      <c r="I582" s="6"/>
      <c r="J582" s="45"/>
      <c r="K582" s="79"/>
      <c r="L582" s="10" t="str">
        <f t="shared" si="5"/>
        <v/>
      </c>
    </row>
    <row r="583" spans="1:12" ht="22.7" customHeight="1">
      <c r="A583" s="5" t="str">
        <f ca="1">Blad1!A582</f>
        <v/>
      </c>
      <c r="B583" s="5" t="str">
        <f ca="1">Blad1!B583</f>
        <v/>
      </c>
      <c r="C583" s="9" t="str">
        <f ca="1">IF(ISERROR(Blad1!C583),"",Blad1!C583)</f>
        <v xml:space="preserve"> </v>
      </c>
      <c r="D583" s="47"/>
      <c r="E583" s="113"/>
      <c r="F583" s="6" t="str">
        <f ca="1">Blad1!E583</f>
        <v/>
      </c>
      <c r="G583" s="6"/>
      <c r="H583" s="6"/>
      <c r="I583" s="6"/>
      <c r="J583" s="45"/>
      <c r="K583" s="79"/>
      <c r="L583" s="10" t="str">
        <f t="shared" si="5"/>
        <v/>
      </c>
    </row>
    <row r="584" spans="1:12" ht="22.7" customHeight="1">
      <c r="A584" s="5" t="str">
        <f ca="1">Blad1!A583</f>
        <v/>
      </c>
      <c r="B584" s="5" t="str">
        <f ca="1">Blad1!B584</f>
        <v/>
      </c>
      <c r="C584" s="9" t="str">
        <f ca="1">IF(ISERROR(Blad1!C584),"",Blad1!C584)</f>
        <v xml:space="preserve"> </v>
      </c>
      <c r="D584" s="47"/>
      <c r="E584" s="113"/>
      <c r="F584" s="6" t="str">
        <f ca="1">Blad1!E584</f>
        <v/>
      </c>
      <c r="G584" s="6"/>
      <c r="H584" s="6"/>
      <c r="I584" s="6"/>
      <c r="J584" s="45"/>
      <c r="K584" s="79"/>
      <c r="L584" s="10" t="str">
        <f t="shared" si="5"/>
        <v/>
      </c>
    </row>
    <row r="585" spans="1:12" ht="22.7" customHeight="1">
      <c r="A585" s="5" t="str">
        <f ca="1">Blad1!A584</f>
        <v/>
      </c>
      <c r="B585" s="5" t="str">
        <f ca="1">Blad1!B585</f>
        <v/>
      </c>
      <c r="C585" s="9" t="str">
        <f ca="1">IF(ISERROR(Blad1!C585),"",Blad1!C585)</f>
        <v xml:space="preserve"> </v>
      </c>
      <c r="D585" s="47"/>
      <c r="E585" s="113"/>
      <c r="F585" s="6" t="str">
        <f ca="1">Blad1!E585</f>
        <v/>
      </c>
      <c r="G585" s="6"/>
      <c r="H585" s="6"/>
      <c r="I585" s="6"/>
      <c r="J585" s="45"/>
      <c r="K585" s="79"/>
      <c r="L585" s="10" t="str">
        <f t="shared" si="5"/>
        <v/>
      </c>
    </row>
    <row r="586" spans="1:12" ht="22.7" customHeight="1">
      <c r="A586" s="5" t="str">
        <f ca="1">Blad1!A585</f>
        <v/>
      </c>
      <c r="B586" s="5" t="str">
        <f ca="1">Blad1!B586</f>
        <v/>
      </c>
      <c r="C586" s="9" t="str">
        <f ca="1">IF(ISERROR(Blad1!C586),"",Blad1!C586)</f>
        <v xml:space="preserve"> </v>
      </c>
      <c r="D586" s="47"/>
      <c r="E586" s="113"/>
      <c r="F586" s="6" t="str">
        <f ca="1">Blad1!E586</f>
        <v/>
      </c>
      <c r="G586" s="6"/>
      <c r="H586" s="6"/>
      <c r="I586" s="6"/>
      <c r="J586" s="45"/>
      <c r="K586" s="79"/>
      <c r="L586" s="10" t="str">
        <f t="shared" si="5"/>
        <v/>
      </c>
    </row>
    <row r="587" spans="1:12" ht="22.7" customHeight="1">
      <c r="A587" s="5" t="str">
        <f ca="1">Blad1!A586</f>
        <v/>
      </c>
      <c r="B587" s="5" t="str">
        <f ca="1">Blad1!B587</f>
        <v/>
      </c>
      <c r="C587" s="9" t="str">
        <f ca="1">IF(ISERROR(Blad1!C587),"",Blad1!C587)</f>
        <v xml:space="preserve"> </v>
      </c>
      <c r="D587" s="47"/>
      <c r="E587" s="113"/>
      <c r="F587" s="6" t="str">
        <f ca="1">Blad1!E587</f>
        <v/>
      </c>
      <c r="G587" s="6"/>
      <c r="H587" s="6"/>
      <c r="I587" s="6"/>
      <c r="J587" s="45"/>
      <c r="K587" s="79"/>
      <c r="L587" s="10" t="str">
        <f t="shared" ref="L587:L650" si="6">IF(J587&lt;&gt;"",L586+1,"")</f>
        <v/>
      </c>
    </row>
    <row r="588" spans="1:12" ht="22.7" customHeight="1">
      <c r="A588" s="5" t="str">
        <f ca="1">Blad1!A587</f>
        <v/>
      </c>
      <c r="B588" s="5" t="str">
        <f ca="1">Blad1!B588</f>
        <v/>
      </c>
      <c r="C588" s="9" t="str">
        <f ca="1">IF(ISERROR(Blad1!C588),"",Blad1!C588)</f>
        <v xml:space="preserve"> </v>
      </c>
      <c r="D588" s="47"/>
      <c r="E588" s="113"/>
      <c r="F588" s="6" t="str">
        <f ca="1">Blad1!E588</f>
        <v/>
      </c>
      <c r="G588" s="6"/>
      <c r="H588" s="6"/>
      <c r="I588" s="6"/>
      <c r="J588" s="45"/>
      <c r="K588" s="79"/>
      <c r="L588" s="10" t="str">
        <f t="shared" si="6"/>
        <v/>
      </c>
    </row>
    <row r="589" spans="1:12" ht="22.7" customHeight="1">
      <c r="A589" s="5" t="str">
        <f ca="1">Blad1!A588</f>
        <v/>
      </c>
      <c r="B589" s="5" t="str">
        <f ca="1">Blad1!B589</f>
        <v/>
      </c>
      <c r="C589" s="9" t="str">
        <f ca="1">IF(ISERROR(Blad1!C589),"",Blad1!C589)</f>
        <v xml:space="preserve"> </v>
      </c>
      <c r="D589" s="47"/>
      <c r="E589" s="113"/>
      <c r="F589" s="6" t="str">
        <f ca="1">Blad1!E589</f>
        <v/>
      </c>
      <c r="G589" s="6"/>
      <c r="H589" s="6"/>
      <c r="I589" s="6"/>
      <c r="J589" s="45"/>
      <c r="K589" s="79"/>
      <c r="L589" s="10" t="str">
        <f t="shared" si="6"/>
        <v/>
      </c>
    </row>
    <row r="590" spans="1:12" ht="22.7" customHeight="1">
      <c r="A590" s="5" t="str">
        <f ca="1">Blad1!A589</f>
        <v/>
      </c>
      <c r="B590" s="5" t="str">
        <f ca="1">Blad1!B590</f>
        <v/>
      </c>
      <c r="C590" s="9" t="str">
        <f ca="1">IF(ISERROR(Blad1!C590),"",Blad1!C590)</f>
        <v xml:space="preserve"> </v>
      </c>
      <c r="D590" s="47"/>
      <c r="E590" s="113"/>
      <c r="F590" s="6" t="str">
        <f ca="1">Blad1!E590</f>
        <v/>
      </c>
      <c r="G590" s="6"/>
      <c r="H590" s="6"/>
      <c r="I590" s="6"/>
      <c r="J590" s="45"/>
      <c r="K590" s="79"/>
      <c r="L590" s="10" t="str">
        <f t="shared" si="6"/>
        <v/>
      </c>
    </row>
    <row r="591" spans="1:12" ht="22.7" customHeight="1">
      <c r="A591" s="5" t="str">
        <f ca="1">Blad1!A590</f>
        <v/>
      </c>
      <c r="B591" s="5" t="str">
        <f ca="1">Blad1!B591</f>
        <v/>
      </c>
      <c r="C591" s="9" t="str">
        <f ca="1">IF(ISERROR(Blad1!C591),"",Blad1!C591)</f>
        <v xml:space="preserve"> </v>
      </c>
      <c r="D591" s="47"/>
      <c r="E591" s="113"/>
      <c r="F591" s="6" t="str">
        <f ca="1">Blad1!E591</f>
        <v/>
      </c>
      <c r="G591" s="6"/>
      <c r="H591" s="6"/>
      <c r="I591" s="6"/>
      <c r="J591" s="45"/>
      <c r="K591" s="79"/>
      <c r="L591" s="10" t="str">
        <f t="shared" si="6"/>
        <v/>
      </c>
    </row>
    <row r="592" spans="1:12" ht="22.7" customHeight="1">
      <c r="A592" s="5" t="str">
        <f ca="1">Blad1!A591</f>
        <v/>
      </c>
      <c r="B592" s="5" t="str">
        <f ca="1">Blad1!B592</f>
        <v/>
      </c>
      <c r="C592" s="9" t="str">
        <f ca="1">IF(ISERROR(Blad1!C592),"",Blad1!C592)</f>
        <v xml:space="preserve"> </v>
      </c>
      <c r="D592" s="47"/>
      <c r="E592" s="113"/>
      <c r="F592" s="6" t="str">
        <f ca="1">Blad1!E592</f>
        <v/>
      </c>
      <c r="G592" s="6"/>
      <c r="H592" s="6"/>
      <c r="I592" s="6"/>
      <c r="J592" s="45"/>
      <c r="K592" s="79"/>
      <c r="L592" s="10" t="str">
        <f t="shared" si="6"/>
        <v/>
      </c>
    </row>
    <row r="593" spans="1:12" ht="22.7" customHeight="1">
      <c r="A593" s="5" t="str">
        <f ca="1">Blad1!A592</f>
        <v/>
      </c>
      <c r="B593" s="5" t="str">
        <f ca="1">Blad1!B593</f>
        <v/>
      </c>
      <c r="C593" s="9" t="str">
        <f ca="1">IF(ISERROR(Blad1!C593),"",Blad1!C593)</f>
        <v xml:space="preserve"> </v>
      </c>
      <c r="D593" s="47"/>
      <c r="E593" s="113"/>
      <c r="F593" s="6" t="str">
        <f ca="1">Blad1!E593</f>
        <v/>
      </c>
      <c r="G593" s="6"/>
      <c r="H593" s="6"/>
      <c r="I593" s="6"/>
      <c r="J593" s="45"/>
      <c r="K593" s="79"/>
      <c r="L593" s="10" t="str">
        <f t="shared" si="6"/>
        <v/>
      </c>
    </row>
    <row r="594" spans="1:12" ht="22.7" customHeight="1">
      <c r="A594" s="5" t="str">
        <f ca="1">Blad1!A593</f>
        <v/>
      </c>
      <c r="B594" s="5" t="str">
        <f ca="1">Blad1!B594</f>
        <v/>
      </c>
      <c r="C594" s="9" t="str">
        <f ca="1">IF(ISERROR(Blad1!C594),"",Blad1!C594)</f>
        <v xml:space="preserve"> </v>
      </c>
      <c r="D594" s="47"/>
      <c r="E594" s="113"/>
      <c r="F594" s="6" t="str">
        <f ca="1">Blad1!E594</f>
        <v/>
      </c>
      <c r="G594" s="6"/>
      <c r="H594" s="6"/>
      <c r="I594" s="6"/>
      <c r="J594" s="45"/>
      <c r="K594" s="79"/>
      <c r="L594" s="10" t="str">
        <f t="shared" si="6"/>
        <v/>
      </c>
    </row>
    <row r="595" spans="1:12" ht="22.7" customHeight="1">
      <c r="A595" s="5" t="str">
        <f ca="1">Blad1!A594</f>
        <v/>
      </c>
      <c r="B595" s="5" t="str">
        <f ca="1">Blad1!B595</f>
        <v/>
      </c>
      <c r="C595" s="9" t="str">
        <f ca="1">IF(ISERROR(Blad1!C595),"",Blad1!C595)</f>
        <v xml:space="preserve"> </v>
      </c>
      <c r="D595" s="47"/>
      <c r="E595" s="113"/>
      <c r="F595" s="6" t="str">
        <f ca="1">Blad1!E595</f>
        <v/>
      </c>
      <c r="G595" s="6"/>
      <c r="H595" s="6"/>
      <c r="I595" s="6"/>
      <c r="J595" s="45"/>
      <c r="K595" s="79"/>
      <c r="L595" s="10" t="str">
        <f t="shared" si="6"/>
        <v/>
      </c>
    </row>
    <row r="596" spans="1:12" ht="22.7" customHeight="1">
      <c r="A596" s="5" t="str">
        <f ca="1">Blad1!A595</f>
        <v/>
      </c>
      <c r="B596" s="5" t="str">
        <f ca="1">Blad1!B596</f>
        <v/>
      </c>
      <c r="C596" s="9" t="str">
        <f ca="1">IF(ISERROR(Blad1!C596),"",Blad1!C596)</f>
        <v xml:space="preserve"> </v>
      </c>
      <c r="D596" s="47"/>
      <c r="E596" s="113"/>
      <c r="F596" s="6" t="str">
        <f ca="1">Blad1!E596</f>
        <v/>
      </c>
      <c r="G596" s="6"/>
      <c r="H596" s="6"/>
      <c r="I596" s="6"/>
      <c r="J596" s="45"/>
      <c r="K596" s="79"/>
      <c r="L596" s="10" t="str">
        <f t="shared" si="6"/>
        <v/>
      </c>
    </row>
    <row r="597" spans="1:12" ht="22.7" customHeight="1">
      <c r="A597" s="5" t="str">
        <f ca="1">Blad1!A596</f>
        <v/>
      </c>
      <c r="B597" s="5" t="str">
        <f ca="1">Blad1!B597</f>
        <v/>
      </c>
      <c r="C597" s="9" t="str">
        <f ca="1">IF(ISERROR(Blad1!C597),"",Blad1!C597)</f>
        <v xml:space="preserve"> </v>
      </c>
      <c r="D597" s="47"/>
      <c r="E597" s="113"/>
      <c r="F597" s="6" t="str">
        <f ca="1">Blad1!E597</f>
        <v/>
      </c>
      <c r="G597" s="6"/>
      <c r="H597" s="6"/>
      <c r="I597" s="6"/>
      <c r="J597" s="45"/>
      <c r="K597" s="79"/>
      <c r="L597" s="10" t="str">
        <f t="shared" si="6"/>
        <v/>
      </c>
    </row>
    <row r="598" spans="1:12" ht="22.7" customHeight="1">
      <c r="A598" s="5" t="str">
        <f ca="1">Blad1!A597</f>
        <v/>
      </c>
      <c r="B598" s="5" t="str">
        <f ca="1">Blad1!B598</f>
        <v/>
      </c>
      <c r="C598" s="9" t="str">
        <f ca="1">IF(ISERROR(Blad1!C598),"",Blad1!C598)</f>
        <v xml:space="preserve"> </v>
      </c>
      <c r="D598" s="47"/>
      <c r="E598" s="113"/>
      <c r="F598" s="6" t="str">
        <f ca="1">Blad1!E598</f>
        <v/>
      </c>
      <c r="G598" s="6"/>
      <c r="H598" s="6"/>
      <c r="I598" s="6"/>
      <c r="J598" s="45"/>
      <c r="K598" s="79"/>
      <c r="L598" s="10" t="str">
        <f t="shared" si="6"/>
        <v/>
      </c>
    </row>
    <row r="599" spans="1:12" ht="22.7" customHeight="1">
      <c r="A599" s="5" t="str">
        <f ca="1">Blad1!A598</f>
        <v/>
      </c>
      <c r="B599" s="5" t="str">
        <f ca="1">Blad1!B599</f>
        <v/>
      </c>
      <c r="C599" s="9" t="str">
        <f ca="1">IF(ISERROR(Blad1!C599),"",Blad1!C599)</f>
        <v xml:space="preserve"> </v>
      </c>
      <c r="D599" s="47"/>
      <c r="E599" s="113"/>
      <c r="F599" s="6" t="str">
        <f ca="1">Blad1!E599</f>
        <v/>
      </c>
      <c r="G599" s="6"/>
      <c r="H599" s="6"/>
      <c r="I599" s="6"/>
      <c r="J599" s="45"/>
      <c r="K599" s="79"/>
      <c r="L599" s="10" t="str">
        <f t="shared" si="6"/>
        <v/>
      </c>
    </row>
    <row r="600" spans="1:12" ht="22.7" customHeight="1">
      <c r="A600" s="5" t="str">
        <f ca="1">Blad1!A599</f>
        <v/>
      </c>
      <c r="B600" s="5" t="str">
        <f ca="1">Blad1!B600</f>
        <v/>
      </c>
      <c r="C600" s="9" t="str">
        <f ca="1">IF(ISERROR(Blad1!C600),"",Blad1!C600)</f>
        <v xml:space="preserve"> </v>
      </c>
      <c r="D600" s="47"/>
      <c r="E600" s="113"/>
      <c r="F600" s="6" t="str">
        <f ca="1">Blad1!E600</f>
        <v/>
      </c>
      <c r="G600" s="6"/>
      <c r="H600" s="6"/>
      <c r="I600" s="6"/>
      <c r="J600" s="45"/>
      <c r="K600" s="79"/>
      <c r="L600" s="10" t="str">
        <f t="shared" si="6"/>
        <v/>
      </c>
    </row>
    <row r="601" spans="1:12" ht="22.7" customHeight="1">
      <c r="A601" s="5" t="str">
        <f ca="1">Blad1!A600</f>
        <v/>
      </c>
      <c r="B601" s="5" t="str">
        <f ca="1">Blad1!B601</f>
        <v/>
      </c>
      <c r="C601" s="9" t="str">
        <f ca="1">IF(ISERROR(Blad1!C601),"",Blad1!C601)</f>
        <v xml:space="preserve"> </v>
      </c>
      <c r="D601" s="47"/>
      <c r="E601" s="113"/>
      <c r="F601" s="6" t="str">
        <f ca="1">Blad1!E601</f>
        <v/>
      </c>
      <c r="G601" s="6"/>
      <c r="H601" s="6"/>
      <c r="I601" s="6"/>
      <c r="J601" s="45"/>
      <c r="K601" s="79"/>
      <c r="L601" s="10" t="str">
        <f t="shared" si="6"/>
        <v/>
      </c>
    </row>
    <row r="602" spans="1:12" ht="22.7" customHeight="1">
      <c r="A602" s="5" t="str">
        <f ca="1">Blad1!A601</f>
        <v/>
      </c>
      <c r="B602" s="5" t="str">
        <f ca="1">Blad1!B602</f>
        <v/>
      </c>
      <c r="C602" s="9" t="str">
        <f ca="1">IF(ISERROR(Blad1!C602),"",Blad1!C602)</f>
        <v xml:space="preserve"> </v>
      </c>
      <c r="D602" s="47"/>
      <c r="E602" s="113"/>
      <c r="F602" s="6" t="str">
        <f ca="1">Blad1!E602</f>
        <v/>
      </c>
      <c r="G602" s="6"/>
      <c r="H602" s="6"/>
      <c r="I602" s="6"/>
      <c r="J602" s="45"/>
      <c r="K602" s="79"/>
      <c r="L602" s="10" t="str">
        <f t="shared" si="6"/>
        <v/>
      </c>
    </row>
    <row r="603" spans="1:12" ht="22.7" customHeight="1">
      <c r="A603" s="5" t="str">
        <f ca="1">Blad1!A602</f>
        <v/>
      </c>
      <c r="B603" s="5" t="str">
        <f ca="1">Blad1!B603</f>
        <v/>
      </c>
      <c r="C603" s="9" t="str">
        <f ca="1">IF(ISERROR(Blad1!C603),"",Blad1!C603)</f>
        <v xml:space="preserve"> </v>
      </c>
      <c r="D603" s="47"/>
      <c r="E603" s="113"/>
      <c r="F603" s="6" t="str">
        <f ca="1">Blad1!E603</f>
        <v/>
      </c>
      <c r="G603" s="6"/>
      <c r="H603" s="6"/>
      <c r="I603" s="6"/>
      <c r="J603" s="45"/>
      <c r="K603" s="79"/>
      <c r="L603" s="10" t="str">
        <f t="shared" si="6"/>
        <v/>
      </c>
    </row>
    <row r="604" spans="1:12" ht="22.7" customHeight="1">
      <c r="A604" s="5" t="str">
        <f ca="1">Blad1!A603</f>
        <v/>
      </c>
      <c r="B604" s="5" t="str">
        <f ca="1">Blad1!B604</f>
        <v/>
      </c>
      <c r="C604" s="9" t="str">
        <f ca="1">IF(ISERROR(Blad1!C604),"",Blad1!C604)</f>
        <v xml:space="preserve"> </v>
      </c>
      <c r="D604" s="47"/>
      <c r="E604" s="113"/>
      <c r="F604" s="6" t="str">
        <f ca="1">Blad1!E604</f>
        <v/>
      </c>
      <c r="G604" s="6"/>
      <c r="H604" s="6"/>
      <c r="I604" s="6"/>
      <c r="J604" s="45"/>
      <c r="K604" s="79"/>
      <c r="L604" s="10" t="str">
        <f t="shared" si="6"/>
        <v/>
      </c>
    </row>
    <row r="605" spans="1:12" ht="22.7" customHeight="1">
      <c r="A605" s="5" t="str">
        <f ca="1">Blad1!A604</f>
        <v/>
      </c>
      <c r="B605" s="5" t="str">
        <f ca="1">Blad1!B605</f>
        <v/>
      </c>
      <c r="C605" s="9" t="str">
        <f ca="1">IF(ISERROR(Blad1!C605),"",Blad1!C605)</f>
        <v xml:space="preserve"> </v>
      </c>
      <c r="D605" s="47"/>
      <c r="E605" s="113"/>
      <c r="F605" s="6" t="str">
        <f ca="1">Blad1!E605</f>
        <v/>
      </c>
      <c r="G605" s="6"/>
      <c r="H605" s="6"/>
      <c r="I605" s="6"/>
      <c r="J605" s="45"/>
      <c r="K605" s="79"/>
      <c r="L605" s="10" t="str">
        <f t="shared" si="6"/>
        <v/>
      </c>
    </row>
    <row r="606" spans="1:12" ht="22.7" customHeight="1">
      <c r="A606" s="5" t="str">
        <f ca="1">Blad1!A605</f>
        <v/>
      </c>
      <c r="B606" s="5" t="str">
        <f ca="1">Blad1!B606</f>
        <v/>
      </c>
      <c r="C606" s="9" t="str">
        <f ca="1">IF(ISERROR(Blad1!C606),"",Blad1!C606)</f>
        <v xml:space="preserve"> </v>
      </c>
      <c r="D606" s="47"/>
      <c r="E606" s="113"/>
      <c r="F606" s="6" t="str">
        <f ca="1">Blad1!E606</f>
        <v/>
      </c>
      <c r="G606" s="6"/>
      <c r="H606" s="6"/>
      <c r="I606" s="6"/>
      <c r="J606" s="45"/>
      <c r="K606" s="79"/>
      <c r="L606" s="10" t="str">
        <f t="shared" si="6"/>
        <v/>
      </c>
    </row>
    <row r="607" spans="1:12" ht="22.7" customHeight="1">
      <c r="A607" s="5" t="str">
        <f ca="1">Blad1!A606</f>
        <v/>
      </c>
      <c r="B607" s="5" t="str">
        <f ca="1">Blad1!B607</f>
        <v/>
      </c>
      <c r="C607" s="9" t="str">
        <f ca="1">IF(ISERROR(Blad1!C607),"",Blad1!C607)</f>
        <v xml:space="preserve"> </v>
      </c>
      <c r="D607" s="47"/>
      <c r="E607" s="113"/>
      <c r="F607" s="6" t="str">
        <f ca="1">Blad1!E607</f>
        <v/>
      </c>
      <c r="G607" s="6"/>
      <c r="H607" s="6"/>
      <c r="I607" s="6"/>
      <c r="J607" s="45"/>
      <c r="K607" s="79"/>
      <c r="L607" s="10" t="str">
        <f t="shared" si="6"/>
        <v/>
      </c>
    </row>
    <row r="608" spans="1:12" ht="22.7" customHeight="1">
      <c r="A608" s="5" t="str">
        <f ca="1">Blad1!A607</f>
        <v/>
      </c>
      <c r="B608" s="5" t="str">
        <f ca="1">Blad1!B608</f>
        <v/>
      </c>
      <c r="C608" s="9" t="str">
        <f ca="1">IF(ISERROR(Blad1!C608),"",Blad1!C608)</f>
        <v xml:space="preserve"> </v>
      </c>
      <c r="D608" s="47"/>
      <c r="E608" s="113"/>
      <c r="F608" s="6" t="str">
        <f ca="1">Blad1!E608</f>
        <v/>
      </c>
      <c r="G608" s="6"/>
      <c r="H608" s="6"/>
      <c r="I608" s="6"/>
      <c r="J608" s="45"/>
      <c r="K608" s="79"/>
      <c r="L608" s="10" t="str">
        <f t="shared" si="6"/>
        <v/>
      </c>
    </row>
    <row r="609" spans="1:12" ht="22.7" customHeight="1">
      <c r="A609" s="5" t="str">
        <f ca="1">Blad1!A608</f>
        <v/>
      </c>
      <c r="B609" s="5" t="str">
        <f ca="1">Blad1!B609</f>
        <v/>
      </c>
      <c r="C609" s="9" t="str">
        <f ca="1">IF(ISERROR(Blad1!C609),"",Blad1!C609)</f>
        <v xml:space="preserve"> </v>
      </c>
      <c r="D609" s="47"/>
      <c r="E609" s="113"/>
      <c r="F609" s="6" t="str">
        <f ca="1">Blad1!E609</f>
        <v/>
      </c>
      <c r="G609" s="6"/>
      <c r="H609" s="6"/>
      <c r="I609" s="6"/>
      <c r="J609" s="45"/>
      <c r="K609" s="79"/>
      <c r="L609" s="10" t="str">
        <f t="shared" si="6"/>
        <v/>
      </c>
    </row>
    <row r="610" spans="1:12" ht="22.7" customHeight="1">
      <c r="A610" s="5" t="str">
        <f ca="1">Blad1!A609</f>
        <v/>
      </c>
      <c r="B610" s="5" t="str">
        <f ca="1">Blad1!B610</f>
        <v/>
      </c>
      <c r="C610" s="9" t="str">
        <f ca="1">IF(ISERROR(Blad1!C610),"",Blad1!C610)</f>
        <v xml:space="preserve"> </v>
      </c>
      <c r="D610" s="47"/>
      <c r="E610" s="113"/>
      <c r="F610" s="6" t="str">
        <f ca="1">Blad1!E610</f>
        <v/>
      </c>
      <c r="G610" s="6"/>
      <c r="H610" s="6"/>
      <c r="I610" s="6"/>
      <c r="J610" s="45"/>
      <c r="K610" s="79"/>
      <c r="L610" s="10" t="str">
        <f t="shared" si="6"/>
        <v/>
      </c>
    </row>
    <row r="611" spans="1:12" ht="22.7" customHeight="1">
      <c r="A611" s="5" t="str">
        <f ca="1">Blad1!A610</f>
        <v/>
      </c>
      <c r="B611" s="5" t="str">
        <f ca="1">Blad1!B611</f>
        <v/>
      </c>
      <c r="C611" s="9" t="str">
        <f ca="1">IF(ISERROR(Blad1!C611),"",Blad1!C611)</f>
        <v xml:space="preserve"> </v>
      </c>
      <c r="D611" s="47"/>
      <c r="E611" s="113"/>
      <c r="F611" s="6" t="str">
        <f ca="1">Blad1!E611</f>
        <v/>
      </c>
      <c r="G611" s="6"/>
      <c r="H611" s="6"/>
      <c r="I611" s="6"/>
      <c r="J611" s="45"/>
      <c r="K611" s="79"/>
      <c r="L611" s="10" t="str">
        <f t="shared" si="6"/>
        <v/>
      </c>
    </row>
    <row r="612" spans="1:12" ht="22.7" customHeight="1">
      <c r="A612" s="5" t="str">
        <f ca="1">Blad1!A611</f>
        <v/>
      </c>
      <c r="B612" s="5" t="str">
        <f ca="1">Blad1!B612</f>
        <v/>
      </c>
      <c r="C612" s="9" t="str">
        <f ca="1">IF(ISERROR(Blad1!C612),"",Blad1!C612)</f>
        <v xml:space="preserve"> </v>
      </c>
      <c r="D612" s="47"/>
      <c r="E612" s="113"/>
      <c r="F612" s="6" t="str">
        <f ca="1">Blad1!E612</f>
        <v/>
      </c>
      <c r="G612" s="6"/>
      <c r="H612" s="6"/>
      <c r="I612" s="6"/>
      <c r="J612" s="45"/>
      <c r="K612" s="79"/>
      <c r="L612" s="10" t="str">
        <f t="shared" si="6"/>
        <v/>
      </c>
    </row>
    <row r="613" spans="1:12" ht="22.7" customHeight="1">
      <c r="A613" s="5" t="str">
        <f ca="1">Blad1!A612</f>
        <v/>
      </c>
      <c r="B613" s="5" t="str">
        <f ca="1">Blad1!B613</f>
        <v/>
      </c>
      <c r="C613" s="9" t="str">
        <f ca="1">IF(ISERROR(Blad1!C613),"",Blad1!C613)</f>
        <v xml:space="preserve"> </v>
      </c>
      <c r="D613" s="47"/>
      <c r="E613" s="113"/>
      <c r="F613" s="6" t="str">
        <f ca="1">Blad1!E613</f>
        <v/>
      </c>
      <c r="G613" s="6"/>
      <c r="H613" s="6"/>
      <c r="I613" s="6"/>
      <c r="J613" s="45"/>
      <c r="K613" s="79"/>
      <c r="L613" s="10" t="str">
        <f t="shared" si="6"/>
        <v/>
      </c>
    </row>
    <row r="614" spans="1:12" ht="22.7" customHeight="1">
      <c r="A614" s="5" t="str">
        <f ca="1">Blad1!A613</f>
        <v/>
      </c>
      <c r="B614" s="5" t="str">
        <f ca="1">Blad1!B614</f>
        <v/>
      </c>
      <c r="C614" s="9" t="str">
        <f ca="1">IF(ISERROR(Blad1!C614),"",Blad1!C614)</f>
        <v xml:space="preserve"> </v>
      </c>
      <c r="D614" s="47"/>
      <c r="E614" s="113"/>
      <c r="F614" s="6" t="str">
        <f ca="1">Blad1!E614</f>
        <v/>
      </c>
      <c r="G614" s="6"/>
      <c r="H614" s="6"/>
      <c r="I614" s="6"/>
      <c r="J614" s="45"/>
      <c r="K614" s="79"/>
      <c r="L614" s="10" t="str">
        <f t="shared" si="6"/>
        <v/>
      </c>
    </row>
    <row r="615" spans="1:12" ht="22.7" customHeight="1">
      <c r="A615" s="5" t="str">
        <f ca="1">Blad1!A614</f>
        <v/>
      </c>
      <c r="B615" s="5" t="str">
        <f ca="1">Blad1!B615</f>
        <v/>
      </c>
      <c r="C615" s="9" t="str">
        <f ca="1">IF(ISERROR(Blad1!C615),"",Blad1!C615)</f>
        <v xml:space="preserve"> </v>
      </c>
      <c r="D615" s="47"/>
      <c r="E615" s="113"/>
      <c r="F615" s="6" t="str">
        <f ca="1">Blad1!E615</f>
        <v/>
      </c>
      <c r="G615" s="6"/>
      <c r="H615" s="6"/>
      <c r="I615" s="6"/>
      <c r="J615" s="45"/>
      <c r="K615" s="79"/>
      <c r="L615" s="10" t="str">
        <f t="shared" si="6"/>
        <v/>
      </c>
    </row>
    <row r="616" spans="1:12" ht="22.7" customHeight="1">
      <c r="A616" s="5" t="str">
        <f ca="1">Blad1!A615</f>
        <v/>
      </c>
      <c r="B616" s="5" t="str">
        <f ca="1">Blad1!B616</f>
        <v/>
      </c>
      <c r="C616" s="9" t="str">
        <f ca="1">IF(ISERROR(Blad1!C616),"",Blad1!C616)</f>
        <v xml:space="preserve"> </v>
      </c>
      <c r="D616" s="47"/>
      <c r="E616" s="113"/>
      <c r="F616" s="6" t="str">
        <f ca="1">Blad1!E616</f>
        <v/>
      </c>
      <c r="G616" s="6"/>
      <c r="H616" s="6"/>
      <c r="I616" s="6"/>
      <c r="J616" s="45"/>
      <c r="K616" s="79"/>
      <c r="L616" s="10" t="str">
        <f t="shared" si="6"/>
        <v/>
      </c>
    </row>
    <row r="617" spans="1:12" ht="22.7" customHeight="1">
      <c r="A617" s="5" t="str">
        <f ca="1">Blad1!A616</f>
        <v/>
      </c>
      <c r="B617" s="5" t="str">
        <f ca="1">Blad1!B617</f>
        <v/>
      </c>
      <c r="C617" s="9" t="str">
        <f ca="1">IF(ISERROR(Blad1!C617),"",Blad1!C617)</f>
        <v xml:space="preserve"> </v>
      </c>
      <c r="D617" s="47"/>
      <c r="E617" s="113"/>
      <c r="F617" s="6" t="str">
        <f ca="1">Blad1!E617</f>
        <v/>
      </c>
      <c r="G617" s="6"/>
      <c r="H617" s="6"/>
      <c r="I617" s="6"/>
      <c r="J617" s="45"/>
      <c r="K617" s="79"/>
      <c r="L617" s="10" t="str">
        <f t="shared" si="6"/>
        <v/>
      </c>
    </row>
    <row r="618" spans="1:12" ht="22.7" customHeight="1">
      <c r="A618" s="5" t="str">
        <f ca="1">Blad1!A617</f>
        <v/>
      </c>
      <c r="B618" s="5" t="str">
        <f ca="1">Blad1!B618</f>
        <v/>
      </c>
      <c r="C618" s="9" t="str">
        <f ca="1">IF(ISERROR(Blad1!C618),"",Blad1!C618)</f>
        <v xml:space="preserve"> </v>
      </c>
      <c r="D618" s="47"/>
      <c r="E618" s="113"/>
      <c r="F618" s="6" t="str">
        <f ca="1">Blad1!E618</f>
        <v/>
      </c>
      <c r="G618" s="6"/>
      <c r="H618" s="6"/>
      <c r="I618" s="6"/>
      <c r="J618" s="45"/>
      <c r="K618" s="79"/>
      <c r="L618" s="10" t="str">
        <f t="shared" si="6"/>
        <v/>
      </c>
    </row>
    <row r="619" spans="1:12" ht="22.7" customHeight="1">
      <c r="A619" s="5" t="str">
        <f ca="1">Blad1!A618</f>
        <v/>
      </c>
      <c r="B619" s="5" t="str">
        <f ca="1">Blad1!B619</f>
        <v/>
      </c>
      <c r="C619" s="9" t="str">
        <f ca="1">IF(ISERROR(Blad1!C619),"",Blad1!C619)</f>
        <v xml:space="preserve"> </v>
      </c>
      <c r="D619" s="47"/>
      <c r="E619" s="113"/>
      <c r="F619" s="6" t="str">
        <f ca="1">Blad1!E619</f>
        <v/>
      </c>
      <c r="G619" s="6"/>
      <c r="H619" s="6"/>
      <c r="I619" s="6"/>
      <c r="J619" s="45"/>
      <c r="K619" s="79"/>
      <c r="L619" s="10" t="str">
        <f t="shared" si="6"/>
        <v/>
      </c>
    </row>
    <row r="620" spans="1:12" ht="22.7" customHeight="1">
      <c r="A620" s="5" t="str">
        <f ca="1">Blad1!A619</f>
        <v/>
      </c>
      <c r="B620" s="5" t="str">
        <f ca="1">Blad1!B620</f>
        <v/>
      </c>
      <c r="C620" s="9" t="str">
        <f ca="1">IF(ISERROR(Blad1!C620),"",Blad1!C620)</f>
        <v xml:space="preserve"> </v>
      </c>
      <c r="D620" s="47"/>
      <c r="E620" s="113"/>
      <c r="F620" s="6" t="str">
        <f ca="1">Blad1!E620</f>
        <v/>
      </c>
      <c r="G620" s="6"/>
      <c r="H620" s="6"/>
      <c r="I620" s="6"/>
      <c r="J620" s="45"/>
      <c r="K620" s="79"/>
      <c r="L620" s="10" t="str">
        <f t="shared" si="6"/>
        <v/>
      </c>
    </row>
    <row r="621" spans="1:12" ht="22.7" customHeight="1">
      <c r="A621" s="5" t="str">
        <f ca="1">Blad1!A620</f>
        <v/>
      </c>
      <c r="B621" s="5" t="str">
        <f ca="1">Blad1!B621</f>
        <v/>
      </c>
      <c r="C621" s="9" t="str">
        <f ca="1">IF(ISERROR(Blad1!C621),"",Blad1!C621)</f>
        <v xml:space="preserve"> </v>
      </c>
      <c r="D621" s="47"/>
      <c r="E621" s="113"/>
      <c r="F621" s="6" t="str">
        <f ca="1">Blad1!E621</f>
        <v/>
      </c>
      <c r="G621" s="6"/>
      <c r="H621" s="6"/>
      <c r="I621" s="6"/>
      <c r="J621" s="45"/>
      <c r="K621" s="79"/>
      <c r="L621" s="10" t="str">
        <f t="shared" si="6"/>
        <v/>
      </c>
    </row>
    <row r="622" spans="1:12" ht="22.7" customHeight="1">
      <c r="A622" s="5" t="str">
        <f ca="1">Blad1!A621</f>
        <v/>
      </c>
      <c r="B622" s="5" t="str">
        <f ca="1">Blad1!B622</f>
        <v/>
      </c>
      <c r="C622" s="9" t="str">
        <f ca="1">IF(ISERROR(Blad1!C622),"",Blad1!C622)</f>
        <v xml:space="preserve"> </v>
      </c>
      <c r="D622" s="47"/>
      <c r="E622" s="113"/>
      <c r="F622" s="6" t="str">
        <f ca="1">Blad1!E622</f>
        <v/>
      </c>
      <c r="G622" s="6"/>
      <c r="H622" s="6"/>
      <c r="I622" s="6"/>
      <c r="J622" s="45"/>
      <c r="K622" s="79"/>
      <c r="L622" s="10" t="str">
        <f t="shared" si="6"/>
        <v/>
      </c>
    </row>
    <row r="623" spans="1:12" ht="22.7" customHeight="1">
      <c r="A623" s="5" t="str">
        <f ca="1">Blad1!A622</f>
        <v/>
      </c>
      <c r="B623" s="5" t="str">
        <f ca="1">Blad1!B623</f>
        <v/>
      </c>
      <c r="C623" s="9" t="str">
        <f ca="1">IF(ISERROR(Blad1!C623),"",Blad1!C623)</f>
        <v xml:space="preserve"> </v>
      </c>
      <c r="D623" s="47"/>
      <c r="E623" s="113"/>
      <c r="F623" s="6" t="str">
        <f ca="1">Blad1!E623</f>
        <v/>
      </c>
      <c r="G623" s="6"/>
      <c r="H623" s="6"/>
      <c r="I623" s="6"/>
      <c r="J623" s="45"/>
      <c r="K623" s="79"/>
      <c r="L623" s="10" t="str">
        <f t="shared" si="6"/>
        <v/>
      </c>
    </row>
    <row r="624" spans="1:12" ht="22.7" customHeight="1">
      <c r="A624" s="5" t="str">
        <f ca="1">Blad1!A623</f>
        <v/>
      </c>
      <c r="B624" s="5" t="str">
        <f ca="1">Blad1!B624</f>
        <v/>
      </c>
      <c r="C624" s="9" t="str">
        <f ca="1">IF(ISERROR(Blad1!C624),"",Blad1!C624)</f>
        <v xml:space="preserve"> </v>
      </c>
      <c r="D624" s="47"/>
      <c r="E624" s="113"/>
      <c r="F624" s="6" t="str">
        <f ca="1">Blad1!E624</f>
        <v/>
      </c>
      <c r="G624" s="6"/>
      <c r="H624" s="6"/>
      <c r="I624" s="6"/>
      <c r="J624" s="45"/>
      <c r="K624" s="79"/>
      <c r="L624" s="10" t="str">
        <f t="shared" si="6"/>
        <v/>
      </c>
    </row>
    <row r="625" spans="1:12" ht="22.7" customHeight="1">
      <c r="A625" s="5" t="str">
        <f ca="1">Blad1!A624</f>
        <v/>
      </c>
      <c r="B625" s="5" t="str">
        <f ca="1">Blad1!B625</f>
        <v/>
      </c>
      <c r="C625" s="9" t="str">
        <f ca="1">IF(ISERROR(Blad1!C625),"",Blad1!C625)</f>
        <v xml:space="preserve"> </v>
      </c>
      <c r="D625" s="47"/>
      <c r="E625" s="113"/>
      <c r="F625" s="6" t="str">
        <f ca="1">Blad1!E625</f>
        <v/>
      </c>
      <c r="G625" s="6"/>
      <c r="H625" s="6"/>
      <c r="I625" s="6"/>
      <c r="J625" s="45"/>
      <c r="K625" s="79"/>
      <c r="L625" s="10" t="str">
        <f t="shared" si="6"/>
        <v/>
      </c>
    </row>
    <row r="626" spans="1:12" ht="22.7" customHeight="1">
      <c r="A626" s="5" t="str">
        <f ca="1">Blad1!A625</f>
        <v/>
      </c>
      <c r="B626" s="5" t="str">
        <f ca="1">Blad1!B626</f>
        <v/>
      </c>
      <c r="C626" s="9" t="str">
        <f ca="1">IF(ISERROR(Blad1!C626),"",Blad1!C626)</f>
        <v xml:space="preserve"> </v>
      </c>
      <c r="D626" s="47"/>
      <c r="E626" s="113"/>
      <c r="F626" s="6" t="str">
        <f ca="1">Blad1!E626</f>
        <v/>
      </c>
      <c r="G626" s="6"/>
      <c r="H626" s="6"/>
      <c r="I626" s="6"/>
      <c r="J626" s="45"/>
      <c r="K626" s="79"/>
      <c r="L626" s="10" t="str">
        <f t="shared" si="6"/>
        <v/>
      </c>
    </row>
    <row r="627" spans="1:12" ht="22.7" customHeight="1">
      <c r="A627" s="5" t="str">
        <f ca="1">Blad1!A626</f>
        <v/>
      </c>
      <c r="B627" s="5" t="str">
        <f ca="1">Blad1!B627</f>
        <v/>
      </c>
      <c r="C627" s="9" t="str">
        <f ca="1">IF(ISERROR(Blad1!C627),"",Blad1!C627)</f>
        <v xml:space="preserve"> </v>
      </c>
      <c r="D627" s="47"/>
      <c r="E627" s="113"/>
      <c r="F627" s="6" t="str">
        <f ca="1">Blad1!E627</f>
        <v/>
      </c>
      <c r="G627" s="6"/>
      <c r="H627" s="6"/>
      <c r="I627" s="6"/>
      <c r="J627" s="45"/>
      <c r="K627" s="79"/>
      <c r="L627" s="10" t="str">
        <f t="shared" si="6"/>
        <v/>
      </c>
    </row>
    <row r="628" spans="1:12" ht="22.7" customHeight="1">
      <c r="A628" s="5" t="str">
        <f ca="1">Blad1!A627</f>
        <v/>
      </c>
      <c r="B628" s="5" t="str">
        <f ca="1">Blad1!B628</f>
        <v/>
      </c>
      <c r="C628" s="9" t="str">
        <f ca="1">IF(ISERROR(Blad1!C628),"",Blad1!C628)</f>
        <v xml:space="preserve"> </v>
      </c>
      <c r="D628" s="47"/>
      <c r="E628" s="113"/>
      <c r="F628" s="6" t="str">
        <f ca="1">Blad1!E628</f>
        <v/>
      </c>
      <c r="G628" s="6"/>
      <c r="H628" s="6"/>
      <c r="I628" s="6"/>
      <c r="J628" s="45"/>
      <c r="K628" s="79"/>
      <c r="L628" s="10" t="str">
        <f t="shared" si="6"/>
        <v/>
      </c>
    </row>
    <row r="629" spans="1:12" ht="22.7" customHeight="1">
      <c r="A629" s="5" t="str">
        <f ca="1">Blad1!A628</f>
        <v/>
      </c>
      <c r="B629" s="5" t="str">
        <f ca="1">Blad1!B629</f>
        <v/>
      </c>
      <c r="C629" s="9" t="str">
        <f ca="1">IF(ISERROR(Blad1!C629),"",Blad1!C629)</f>
        <v xml:space="preserve"> </v>
      </c>
      <c r="D629" s="47"/>
      <c r="E629" s="113"/>
      <c r="F629" s="6" t="str">
        <f ca="1">Blad1!E629</f>
        <v/>
      </c>
      <c r="G629" s="6"/>
      <c r="H629" s="6"/>
      <c r="I629" s="6"/>
      <c r="J629" s="45"/>
      <c r="K629" s="79"/>
      <c r="L629" s="10" t="str">
        <f t="shared" si="6"/>
        <v/>
      </c>
    </row>
    <row r="630" spans="1:12" ht="22.7" customHeight="1">
      <c r="A630" s="5" t="str">
        <f ca="1">Blad1!A629</f>
        <v/>
      </c>
      <c r="B630" s="5" t="str">
        <f ca="1">Blad1!B630</f>
        <v/>
      </c>
      <c r="C630" s="9" t="str">
        <f ca="1">IF(ISERROR(Blad1!C630),"",Blad1!C630)</f>
        <v xml:space="preserve"> </v>
      </c>
      <c r="D630" s="47"/>
      <c r="E630" s="113"/>
      <c r="F630" s="6" t="str">
        <f ca="1">Blad1!E630</f>
        <v/>
      </c>
      <c r="G630" s="6"/>
      <c r="H630" s="6"/>
      <c r="I630" s="6"/>
      <c r="J630" s="45"/>
      <c r="K630" s="79"/>
      <c r="L630" s="10" t="str">
        <f t="shared" si="6"/>
        <v/>
      </c>
    </row>
    <row r="631" spans="1:12" ht="22.7" customHeight="1">
      <c r="A631" s="5" t="str">
        <f ca="1">Blad1!A630</f>
        <v/>
      </c>
      <c r="B631" s="5" t="str">
        <f ca="1">Blad1!B631</f>
        <v/>
      </c>
      <c r="C631" s="9" t="str">
        <f ca="1">IF(ISERROR(Blad1!C631),"",Blad1!C631)</f>
        <v xml:space="preserve"> </v>
      </c>
      <c r="D631" s="47"/>
      <c r="E631" s="113"/>
      <c r="F631" s="6" t="str">
        <f ca="1">Blad1!E631</f>
        <v/>
      </c>
      <c r="G631" s="6"/>
      <c r="H631" s="6"/>
      <c r="I631" s="6"/>
      <c r="J631" s="45"/>
      <c r="K631" s="79"/>
      <c r="L631" s="10" t="str">
        <f t="shared" si="6"/>
        <v/>
      </c>
    </row>
    <row r="632" spans="1:12" ht="22.7" customHeight="1">
      <c r="A632" s="5" t="str">
        <f ca="1">Blad1!A631</f>
        <v/>
      </c>
      <c r="B632" s="5" t="str">
        <f ca="1">Blad1!B632</f>
        <v/>
      </c>
      <c r="C632" s="9" t="str">
        <f ca="1">IF(ISERROR(Blad1!C632),"",Blad1!C632)</f>
        <v xml:space="preserve"> </v>
      </c>
      <c r="D632" s="47"/>
      <c r="E632" s="113"/>
      <c r="F632" s="6" t="str">
        <f ca="1">Blad1!E632</f>
        <v/>
      </c>
      <c r="G632" s="6"/>
      <c r="H632" s="6"/>
      <c r="I632" s="6"/>
      <c r="J632" s="45"/>
      <c r="K632" s="79"/>
      <c r="L632" s="10" t="str">
        <f t="shared" si="6"/>
        <v/>
      </c>
    </row>
    <row r="633" spans="1:12" ht="22.7" customHeight="1">
      <c r="A633" s="5" t="str">
        <f ca="1">Blad1!A632</f>
        <v/>
      </c>
      <c r="B633" s="5" t="str">
        <f ca="1">Blad1!B633</f>
        <v/>
      </c>
      <c r="C633" s="9" t="str">
        <f ca="1">IF(ISERROR(Blad1!C633),"",Blad1!C633)</f>
        <v xml:space="preserve"> </v>
      </c>
      <c r="D633" s="47"/>
      <c r="E633" s="113"/>
      <c r="F633" s="6" t="str">
        <f ca="1">Blad1!E633</f>
        <v/>
      </c>
      <c r="G633" s="6"/>
      <c r="H633" s="6"/>
      <c r="I633" s="6"/>
      <c r="J633" s="45"/>
      <c r="K633" s="79"/>
      <c r="L633" s="10" t="str">
        <f t="shared" si="6"/>
        <v/>
      </c>
    </row>
    <row r="634" spans="1:12" ht="22.7" customHeight="1">
      <c r="A634" s="5" t="str">
        <f ca="1">Blad1!A633</f>
        <v/>
      </c>
      <c r="B634" s="5" t="str">
        <f ca="1">Blad1!B634</f>
        <v/>
      </c>
      <c r="C634" s="9" t="str">
        <f ca="1">IF(ISERROR(Blad1!C634),"",Blad1!C634)</f>
        <v xml:space="preserve"> </v>
      </c>
      <c r="D634" s="47"/>
      <c r="E634" s="113"/>
      <c r="F634" s="6" t="str">
        <f ca="1">Blad1!E634</f>
        <v/>
      </c>
      <c r="G634" s="6"/>
      <c r="H634" s="6"/>
      <c r="I634" s="6"/>
      <c r="J634" s="45"/>
      <c r="K634" s="79"/>
      <c r="L634" s="10" t="str">
        <f t="shared" si="6"/>
        <v/>
      </c>
    </row>
    <row r="635" spans="1:12" ht="22.7" customHeight="1">
      <c r="A635" s="5" t="str">
        <f ca="1">Blad1!A634</f>
        <v/>
      </c>
      <c r="B635" s="5" t="str">
        <f ca="1">Blad1!B635</f>
        <v/>
      </c>
      <c r="C635" s="9" t="str">
        <f ca="1">IF(ISERROR(Blad1!C635),"",Blad1!C635)</f>
        <v xml:space="preserve"> </v>
      </c>
      <c r="D635" s="47"/>
      <c r="E635" s="113"/>
      <c r="F635" s="6" t="str">
        <f ca="1">Blad1!E635</f>
        <v/>
      </c>
      <c r="G635" s="6"/>
      <c r="H635" s="6"/>
      <c r="I635" s="6"/>
      <c r="J635" s="45"/>
      <c r="K635" s="79"/>
      <c r="L635" s="10" t="str">
        <f t="shared" si="6"/>
        <v/>
      </c>
    </row>
    <row r="636" spans="1:12" ht="22.7" customHeight="1">
      <c r="A636" s="5" t="str">
        <f ca="1">Blad1!A635</f>
        <v/>
      </c>
      <c r="B636" s="5" t="str">
        <f ca="1">Blad1!B636</f>
        <v/>
      </c>
      <c r="C636" s="9" t="str">
        <f ca="1">IF(ISERROR(Blad1!C636),"",Blad1!C636)</f>
        <v xml:space="preserve"> </v>
      </c>
      <c r="D636" s="47"/>
      <c r="E636" s="113"/>
      <c r="F636" s="6" t="str">
        <f ca="1">Blad1!E636</f>
        <v/>
      </c>
      <c r="G636" s="6"/>
      <c r="H636" s="6"/>
      <c r="I636" s="6"/>
      <c r="J636" s="45"/>
      <c r="K636" s="79"/>
      <c r="L636" s="10" t="str">
        <f t="shared" si="6"/>
        <v/>
      </c>
    </row>
    <row r="637" spans="1:12" ht="22.7" customHeight="1">
      <c r="A637" s="5" t="str">
        <f ca="1">Blad1!A636</f>
        <v/>
      </c>
      <c r="B637" s="5" t="str">
        <f ca="1">Blad1!B637</f>
        <v/>
      </c>
      <c r="C637" s="9" t="str">
        <f ca="1">IF(ISERROR(Blad1!C637),"",Blad1!C637)</f>
        <v xml:space="preserve"> </v>
      </c>
      <c r="D637" s="47"/>
      <c r="E637" s="113"/>
      <c r="F637" s="6" t="str">
        <f ca="1">Blad1!E637</f>
        <v/>
      </c>
      <c r="G637" s="6"/>
      <c r="H637" s="6"/>
      <c r="I637" s="6"/>
      <c r="J637" s="45"/>
      <c r="K637" s="79"/>
      <c r="L637" s="10" t="str">
        <f t="shared" si="6"/>
        <v/>
      </c>
    </row>
    <row r="638" spans="1:12" ht="22.7" customHeight="1">
      <c r="A638" s="5" t="str">
        <f ca="1">Blad1!A637</f>
        <v/>
      </c>
      <c r="B638" s="5" t="str">
        <f ca="1">Blad1!B638</f>
        <v/>
      </c>
      <c r="C638" s="9" t="str">
        <f ca="1">IF(ISERROR(Blad1!C638),"",Blad1!C638)</f>
        <v xml:space="preserve"> </v>
      </c>
      <c r="D638" s="47"/>
      <c r="E638" s="113"/>
      <c r="F638" s="6" t="str">
        <f ca="1">Blad1!E638</f>
        <v/>
      </c>
      <c r="G638" s="6"/>
      <c r="H638" s="6"/>
      <c r="I638" s="6"/>
      <c r="J638" s="45"/>
      <c r="K638" s="79"/>
      <c r="L638" s="10" t="str">
        <f t="shared" si="6"/>
        <v/>
      </c>
    </row>
    <row r="639" spans="1:12" ht="22.7" customHeight="1">
      <c r="A639" s="5" t="str">
        <f ca="1">Blad1!A638</f>
        <v/>
      </c>
      <c r="B639" s="5" t="str">
        <f ca="1">Blad1!B639</f>
        <v/>
      </c>
      <c r="C639" s="9" t="str">
        <f ca="1">IF(ISERROR(Blad1!C639),"",Blad1!C639)</f>
        <v xml:space="preserve"> </v>
      </c>
      <c r="D639" s="47"/>
      <c r="E639" s="113"/>
      <c r="F639" s="6" t="str">
        <f ca="1">Blad1!E639</f>
        <v/>
      </c>
      <c r="G639" s="6"/>
      <c r="H639" s="6"/>
      <c r="I639" s="6"/>
      <c r="J639" s="45"/>
      <c r="K639" s="79"/>
      <c r="L639" s="10" t="str">
        <f t="shared" si="6"/>
        <v/>
      </c>
    </row>
    <row r="640" spans="1:12" ht="22.7" customHeight="1">
      <c r="A640" s="5" t="str">
        <f ca="1">Blad1!A639</f>
        <v/>
      </c>
      <c r="B640" s="5" t="str">
        <f ca="1">Blad1!B640</f>
        <v/>
      </c>
      <c r="C640" s="9" t="str">
        <f ca="1">IF(ISERROR(Blad1!C640),"",Blad1!C640)</f>
        <v xml:space="preserve"> </v>
      </c>
      <c r="D640" s="47"/>
      <c r="E640" s="113"/>
      <c r="F640" s="6" t="str">
        <f ca="1">Blad1!E640</f>
        <v/>
      </c>
      <c r="G640" s="6"/>
      <c r="H640" s="6"/>
      <c r="I640" s="6"/>
      <c r="J640" s="45"/>
      <c r="K640" s="79"/>
      <c r="L640" s="10" t="str">
        <f t="shared" si="6"/>
        <v/>
      </c>
    </row>
    <row r="641" spans="1:12" ht="22.7" customHeight="1">
      <c r="A641" s="5" t="str">
        <f ca="1">Blad1!A640</f>
        <v/>
      </c>
      <c r="B641" s="5" t="str">
        <f ca="1">Blad1!B641</f>
        <v/>
      </c>
      <c r="C641" s="9" t="str">
        <f ca="1">IF(ISERROR(Blad1!C641),"",Blad1!C641)</f>
        <v xml:space="preserve"> </v>
      </c>
      <c r="D641" s="47"/>
      <c r="E641" s="113"/>
      <c r="F641" s="6" t="str">
        <f ca="1">Blad1!E641</f>
        <v/>
      </c>
      <c r="G641" s="6"/>
      <c r="H641" s="6"/>
      <c r="I641" s="6"/>
      <c r="J641" s="45"/>
      <c r="K641" s="79"/>
      <c r="L641" s="10" t="str">
        <f t="shared" si="6"/>
        <v/>
      </c>
    </row>
    <row r="642" spans="1:12" ht="22.7" customHeight="1">
      <c r="A642" s="5" t="str">
        <f ca="1">Blad1!A641</f>
        <v/>
      </c>
      <c r="B642" s="5" t="str">
        <f ca="1">Blad1!B642</f>
        <v/>
      </c>
      <c r="C642" s="9" t="str">
        <f ca="1">IF(ISERROR(Blad1!C642),"",Blad1!C642)</f>
        <v xml:space="preserve"> </v>
      </c>
      <c r="D642" s="47"/>
      <c r="E642" s="113"/>
      <c r="F642" s="6" t="str">
        <f ca="1">Blad1!E642</f>
        <v/>
      </c>
      <c r="G642" s="6"/>
      <c r="H642" s="6"/>
      <c r="I642" s="6"/>
      <c r="J642" s="45"/>
      <c r="K642" s="79"/>
      <c r="L642" s="10" t="str">
        <f t="shared" si="6"/>
        <v/>
      </c>
    </row>
    <row r="643" spans="1:12" ht="22.7" customHeight="1">
      <c r="A643" s="5" t="str">
        <f ca="1">Blad1!A642</f>
        <v/>
      </c>
      <c r="B643" s="5" t="str">
        <f ca="1">Blad1!B643</f>
        <v/>
      </c>
      <c r="C643" s="9" t="str">
        <f ca="1">IF(ISERROR(Blad1!C643),"",Blad1!C643)</f>
        <v xml:space="preserve"> </v>
      </c>
      <c r="D643" s="47"/>
      <c r="E643" s="113"/>
      <c r="F643" s="6" t="str">
        <f ca="1">Blad1!E643</f>
        <v/>
      </c>
      <c r="G643" s="6"/>
      <c r="H643" s="6"/>
      <c r="I643" s="6"/>
      <c r="J643" s="45"/>
      <c r="K643" s="79"/>
      <c r="L643" s="10" t="str">
        <f t="shared" si="6"/>
        <v/>
      </c>
    </row>
    <row r="644" spans="1:12" ht="22.7" customHeight="1">
      <c r="A644" s="5" t="str">
        <f ca="1">Blad1!A643</f>
        <v/>
      </c>
      <c r="B644" s="5" t="str">
        <f ca="1">Blad1!B644</f>
        <v/>
      </c>
      <c r="C644" s="9" t="str">
        <f ca="1">IF(ISERROR(Blad1!C644),"",Blad1!C644)</f>
        <v xml:space="preserve"> </v>
      </c>
      <c r="D644" s="47"/>
      <c r="E644" s="113"/>
      <c r="F644" s="6" t="str">
        <f ca="1">Blad1!E644</f>
        <v/>
      </c>
      <c r="G644" s="6"/>
      <c r="H644" s="6"/>
      <c r="I644" s="6"/>
      <c r="J644" s="45"/>
      <c r="K644" s="79"/>
      <c r="L644" s="10" t="str">
        <f t="shared" si="6"/>
        <v/>
      </c>
    </row>
    <row r="645" spans="1:12" ht="22.7" customHeight="1">
      <c r="A645" s="5" t="str">
        <f ca="1">Blad1!A644</f>
        <v/>
      </c>
      <c r="B645" s="5" t="str">
        <f ca="1">Blad1!B645</f>
        <v/>
      </c>
      <c r="C645" s="9" t="str">
        <f ca="1">IF(ISERROR(Blad1!C645),"",Blad1!C645)</f>
        <v xml:space="preserve"> </v>
      </c>
      <c r="D645" s="47"/>
      <c r="E645" s="113"/>
      <c r="F645" s="6" t="str">
        <f ca="1">Blad1!E645</f>
        <v/>
      </c>
      <c r="G645" s="6"/>
      <c r="H645" s="6"/>
      <c r="I645" s="6"/>
      <c r="J645" s="45"/>
      <c r="K645" s="79"/>
      <c r="L645" s="10" t="str">
        <f t="shared" si="6"/>
        <v/>
      </c>
    </row>
    <row r="646" spans="1:12" ht="22.7" customHeight="1">
      <c r="A646" s="5" t="str">
        <f ca="1">Blad1!A645</f>
        <v/>
      </c>
      <c r="B646" s="5" t="str">
        <f ca="1">Blad1!B646</f>
        <v/>
      </c>
      <c r="C646" s="9" t="str">
        <f ca="1">IF(ISERROR(Blad1!C646),"",Blad1!C646)</f>
        <v xml:space="preserve"> </v>
      </c>
      <c r="D646" s="47"/>
      <c r="E646" s="113"/>
      <c r="F646" s="6" t="str">
        <f ca="1">Blad1!E646</f>
        <v/>
      </c>
      <c r="G646" s="6"/>
      <c r="H646" s="6"/>
      <c r="I646" s="6"/>
      <c r="J646" s="45"/>
      <c r="K646" s="79"/>
      <c r="L646" s="10" t="str">
        <f t="shared" si="6"/>
        <v/>
      </c>
    </row>
    <row r="647" spans="1:12" ht="22.7" customHeight="1">
      <c r="A647" s="5" t="str">
        <f ca="1">Blad1!A646</f>
        <v/>
      </c>
      <c r="B647" s="5" t="str">
        <f ca="1">Blad1!B647</f>
        <v/>
      </c>
      <c r="C647" s="9" t="str">
        <f ca="1">IF(ISERROR(Blad1!C647),"",Blad1!C647)</f>
        <v xml:space="preserve"> </v>
      </c>
      <c r="D647" s="47"/>
      <c r="E647" s="113"/>
      <c r="F647" s="6" t="str">
        <f ca="1">Blad1!E647</f>
        <v/>
      </c>
      <c r="G647" s="6"/>
      <c r="H647" s="6"/>
      <c r="I647" s="6"/>
      <c r="J647" s="45"/>
      <c r="K647" s="79"/>
      <c r="L647" s="10" t="str">
        <f t="shared" si="6"/>
        <v/>
      </c>
    </row>
    <row r="648" spans="1:12" ht="22.7" customHeight="1">
      <c r="A648" s="5" t="str">
        <f ca="1">Blad1!A647</f>
        <v/>
      </c>
      <c r="B648" s="5" t="str">
        <f ca="1">Blad1!B648</f>
        <v/>
      </c>
      <c r="C648" s="9" t="str">
        <f ca="1">IF(ISERROR(Blad1!C648),"",Blad1!C648)</f>
        <v xml:space="preserve"> </v>
      </c>
      <c r="D648" s="47"/>
      <c r="E648" s="113"/>
      <c r="F648" s="6" t="str">
        <f ca="1">Blad1!E648</f>
        <v/>
      </c>
      <c r="G648" s="6"/>
      <c r="H648" s="6"/>
      <c r="I648" s="6"/>
      <c r="J648" s="45"/>
      <c r="K648" s="79"/>
      <c r="L648" s="10" t="str">
        <f t="shared" si="6"/>
        <v/>
      </c>
    </row>
    <row r="649" spans="1:12" ht="22.7" customHeight="1">
      <c r="A649" s="5" t="str">
        <f ca="1">Blad1!A648</f>
        <v/>
      </c>
      <c r="B649" s="5" t="str">
        <f ca="1">Blad1!B649</f>
        <v/>
      </c>
      <c r="C649" s="9" t="str">
        <f ca="1">IF(ISERROR(Blad1!C649),"",Blad1!C649)</f>
        <v xml:space="preserve"> </v>
      </c>
      <c r="D649" s="47"/>
      <c r="E649" s="113"/>
      <c r="F649" s="6" t="str">
        <f ca="1">Blad1!E649</f>
        <v/>
      </c>
      <c r="G649" s="6"/>
      <c r="H649" s="6"/>
      <c r="I649" s="6"/>
      <c r="J649" s="45"/>
      <c r="K649" s="79"/>
      <c r="L649" s="10" t="str">
        <f t="shared" si="6"/>
        <v/>
      </c>
    </row>
    <row r="650" spans="1:12" ht="22.7" customHeight="1">
      <c r="A650" s="5" t="str">
        <f ca="1">Blad1!A649</f>
        <v/>
      </c>
      <c r="B650" s="5" t="str">
        <f ca="1">Blad1!B650</f>
        <v/>
      </c>
      <c r="C650" s="9" t="str">
        <f ca="1">IF(ISERROR(Blad1!C650),"",Blad1!C650)</f>
        <v xml:space="preserve"> </v>
      </c>
      <c r="D650" s="47"/>
      <c r="E650" s="113"/>
      <c r="F650" s="6" t="str">
        <f ca="1">Blad1!E650</f>
        <v/>
      </c>
      <c r="G650" s="6"/>
      <c r="H650" s="6"/>
      <c r="I650" s="6"/>
      <c r="J650" s="45"/>
      <c r="K650" s="79"/>
      <c r="L650" s="10" t="str">
        <f t="shared" si="6"/>
        <v/>
      </c>
    </row>
    <row r="651" spans="1:12" ht="22.7" customHeight="1">
      <c r="A651" s="5" t="str">
        <f ca="1">Blad1!A650</f>
        <v/>
      </c>
      <c r="B651" s="5" t="str">
        <f ca="1">Blad1!B651</f>
        <v/>
      </c>
      <c r="C651" s="9" t="str">
        <f ca="1">IF(ISERROR(Blad1!C651),"",Blad1!C651)</f>
        <v xml:space="preserve"> </v>
      </c>
      <c r="D651" s="47"/>
      <c r="E651" s="113"/>
      <c r="F651" s="6" t="str">
        <f ca="1">Blad1!E651</f>
        <v/>
      </c>
      <c r="G651" s="6"/>
      <c r="H651" s="6"/>
      <c r="I651" s="6"/>
      <c r="J651" s="45"/>
      <c r="K651" s="79"/>
      <c r="L651" s="10" t="str">
        <f t="shared" ref="L651:L714" si="7">IF(J651&lt;&gt;"",L650+1,"")</f>
        <v/>
      </c>
    </row>
    <row r="652" spans="1:12" ht="22.7" customHeight="1">
      <c r="A652" s="5" t="str">
        <f ca="1">Blad1!A651</f>
        <v/>
      </c>
      <c r="B652" s="5" t="str">
        <f ca="1">Blad1!B652</f>
        <v/>
      </c>
      <c r="C652" s="9" t="str">
        <f ca="1">IF(ISERROR(Blad1!C652),"",Blad1!C652)</f>
        <v xml:space="preserve"> </v>
      </c>
      <c r="D652" s="47"/>
      <c r="E652" s="113"/>
      <c r="F652" s="6" t="str">
        <f ca="1">Blad1!E652</f>
        <v/>
      </c>
      <c r="G652" s="6"/>
      <c r="H652" s="6"/>
      <c r="I652" s="6"/>
      <c r="J652" s="45"/>
      <c r="K652" s="79"/>
      <c r="L652" s="10" t="str">
        <f t="shared" si="7"/>
        <v/>
      </c>
    </row>
    <row r="653" spans="1:12" ht="22.7" customHeight="1">
      <c r="A653" s="5" t="str">
        <f ca="1">Blad1!A652</f>
        <v/>
      </c>
      <c r="B653" s="5" t="str">
        <f ca="1">Blad1!B653</f>
        <v/>
      </c>
      <c r="C653" s="9" t="str">
        <f ca="1">IF(ISERROR(Blad1!C653),"",Blad1!C653)</f>
        <v xml:space="preserve"> </v>
      </c>
      <c r="D653" s="47"/>
      <c r="E653" s="113"/>
      <c r="F653" s="6" t="str">
        <f ca="1">Blad1!E653</f>
        <v/>
      </c>
      <c r="G653" s="6"/>
      <c r="H653" s="6"/>
      <c r="I653" s="6"/>
      <c r="J653" s="45"/>
      <c r="K653" s="79"/>
      <c r="L653" s="10" t="str">
        <f t="shared" si="7"/>
        <v/>
      </c>
    </row>
    <row r="654" spans="1:12" ht="22.7" customHeight="1">
      <c r="A654" s="5" t="str">
        <f ca="1">Blad1!A653</f>
        <v/>
      </c>
      <c r="B654" s="5" t="str">
        <f ca="1">Blad1!B654</f>
        <v/>
      </c>
      <c r="C654" s="9" t="str">
        <f ca="1">IF(ISERROR(Blad1!C654),"",Blad1!C654)</f>
        <v xml:space="preserve"> </v>
      </c>
      <c r="D654" s="47"/>
      <c r="E654" s="113"/>
      <c r="F654" s="6" t="str">
        <f ca="1">Blad1!E654</f>
        <v/>
      </c>
      <c r="G654" s="6"/>
      <c r="H654" s="6"/>
      <c r="I654" s="6"/>
      <c r="J654" s="45"/>
      <c r="K654" s="79"/>
      <c r="L654" s="10" t="str">
        <f t="shared" si="7"/>
        <v/>
      </c>
    </row>
    <row r="655" spans="1:12" ht="22.7" customHeight="1">
      <c r="A655" s="5" t="str">
        <f ca="1">Blad1!A654</f>
        <v/>
      </c>
      <c r="B655" s="5" t="str">
        <f ca="1">Blad1!B655</f>
        <v/>
      </c>
      <c r="C655" s="9" t="str">
        <f ca="1">IF(ISERROR(Blad1!C655),"",Blad1!C655)</f>
        <v xml:space="preserve"> </v>
      </c>
      <c r="D655" s="47"/>
      <c r="E655" s="113"/>
      <c r="F655" s="6" t="str">
        <f ca="1">Blad1!E655</f>
        <v/>
      </c>
      <c r="G655" s="6"/>
      <c r="H655" s="6"/>
      <c r="I655" s="6"/>
      <c r="J655" s="45"/>
      <c r="K655" s="79"/>
      <c r="L655" s="10" t="str">
        <f t="shared" si="7"/>
        <v/>
      </c>
    </row>
    <row r="656" spans="1:12" ht="22.7" customHeight="1">
      <c r="A656" s="5" t="str">
        <f ca="1">Blad1!A655</f>
        <v/>
      </c>
      <c r="B656" s="5" t="str">
        <f ca="1">Blad1!B656</f>
        <v/>
      </c>
      <c r="C656" s="9" t="str">
        <f ca="1">IF(ISERROR(Blad1!C656),"",Blad1!C656)</f>
        <v xml:space="preserve"> </v>
      </c>
      <c r="D656" s="47"/>
      <c r="E656" s="113"/>
      <c r="F656" s="6" t="str">
        <f ca="1">Blad1!E656</f>
        <v/>
      </c>
      <c r="G656" s="6"/>
      <c r="H656" s="6"/>
      <c r="I656" s="6"/>
      <c r="J656" s="45"/>
      <c r="K656" s="79"/>
      <c r="L656" s="10" t="str">
        <f t="shared" si="7"/>
        <v/>
      </c>
    </row>
    <row r="657" spans="1:12" ht="22.7" customHeight="1">
      <c r="A657" s="5" t="str">
        <f ca="1">Blad1!A656</f>
        <v/>
      </c>
      <c r="B657" s="5" t="str">
        <f ca="1">Blad1!B657</f>
        <v/>
      </c>
      <c r="C657" s="9" t="str">
        <f ca="1">IF(ISERROR(Blad1!C657),"",Blad1!C657)</f>
        <v xml:space="preserve"> </v>
      </c>
      <c r="D657" s="47"/>
      <c r="E657" s="113"/>
      <c r="F657" s="6" t="str">
        <f ca="1">Blad1!E657</f>
        <v/>
      </c>
      <c r="G657" s="6"/>
      <c r="H657" s="6"/>
      <c r="I657" s="6"/>
      <c r="J657" s="45"/>
      <c r="K657" s="79"/>
      <c r="L657" s="10" t="str">
        <f t="shared" si="7"/>
        <v/>
      </c>
    </row>
    <row r="658" spans="1:12" ht="22.7" customHeight="1">
      <c r="A658" s="5" t="str">
        <f ca="1">Blad1!A657</f>
        <v/>
      </c>
      <c r="B658" s="5" t="str">
        <f ca="1">Blad1!B658</f>
        <v/>
      </c>
      <c r="C658" s="9" t="str">
        <f ca="1">IF(ISERROR(Blad1!C658),"",Blad1!C658)</f>
        <v xml:space="preserve"> </v>
      </c>
      <c r="D658" s="47"/>
      <c r="E658" s="113"/>
      <c r="F658" s="6" t="str">
        <f ca="1">Blad1!E658</f>
        <v/>
      </c>
      <c r="G658" s="6"/>
      <c r="H658" s="6"/>
      <c r="I658" s="6"/>
      <c r="J658" s="45"/>
      <c r="K658" s="79"/>
      <c r="L658" s="10" t="str">
        <f t="shared" si="7"/>
        <v/>
      </c>
    </row>
    <row r="659" spans="1:12" ht="22.7" customHeight="1">
      <c r="A659" s="5" t="str">
        <f ca="1">Blad1!A658</f>
        <v/>
      </c>
      <c r="B659" s="5" t="str">
        <f ca="1">Blad1!B659</f>
        <v/>
      </c>
      <c r="C659" s="9" t="str">
        <f ca="1">IF(ISERROR(Blad1!C659),"",Blad1!C659)</f>
        <v xml:space="preserve"> </v>
      </c>
      <c r="D659" s="47"/>
      <c r="E659" s="113"/>
      <c r="F659" s="6" t="str">
        <f ca="1">Blad1!E659</f>
        <v/>
      </c>
      <c r="G659" s="6"/>
      <c r="H659" s="6"/>
      <c r="I659" s="6"/>
      <c r="J659" s="45"/>
      <c r="K659" s="79"/>
      <c r="L659" s="10" t="str">
        <f t="shared" si="7"/>
        <v/>
      </c>
    </row>
    <row r="660" spans="1:12" ht="22.7" customHeight="1">
      <c r="A660" s="5" t="str">
        <f ca="1">Blad1!A659</f>
        <v/>
      </c>
      <c r="B660" s="5" t="str">
        <f ca="1">Blad1!B660</f>
        <v/>
      </c>
      <c r="C660" s="9" t="str">
        <f ca="1">IF(ISERROR(Blad1!C660),"",Blad1!C660)</f>
        <v xml:space="preserve"> </v>
      </c>
      <c r="D660" s="47"/>
      <c r="E660" s="113"/>
      <c r="F660" s="6" t="str">
        <f ca="1">Blad1!E660</f>
        <v/>
      </c>
      <c r="G660" s="6"/>
      <c r="H660" s="6"/>
      <c r="I660" s="6"/>
      <c r="J660" s="45"/>
      <c r="K660" s="79"/>
      <c r="L660" s="10" t="str">
        <f t="shared" si="7"/>
        <v/>
      </c>
    </row>
    <row r="661" spans="1:12" ht="22.7" customHeight="1">
      <c r="A661" s="5" t="str">
        <f ca="1">Blad1!A660</f>
        <v/>
      </c>
      <c r="B661" s="5" t="str">
        <f ca="1">Blad1!B661</f>
        <v/>
      </c>
      <c r="C661" s="9" t="str">
        <f ca="1">IF(ISERROR(Blad1!C661),"",Blad1!C661)</f>
        <v xml:space="preserve"> </v>
      </c>
      <c r="D661" s="47"/>
      <c r="E661" s="113"/>
      <c r="F661" s="6" t="str">
        <f ca="1">Blad1!E661</f>
        <v/>
      </c>
      <c r="G661" s="6"/>
      <c r="H661" s="6"/>
      <c r="I661" s="6"/>
      <c r="J661" s="45"/>
      <c r="K661" s="79"/>
      <c r="L661" s="10" t="str">
        <f t="shared" si="7"/>
        <v/>
      </c>
    </row>
    <row r="662" spans="1:12" ht="22.7" customHeight="1">
      <c r="A662" s="5" t="str">
        <f ca="1">Blad1!A661</f>
        <v/>
      </c>
      <c r="B662" s="5" t="str">
        <f ca="1">Blad1!B662</f>
        <v/>
      </c>
      <c r="C662" s="9" t="str">
        <f ca="1">IF(ISERROR(Blad1!C662),"",Blad1!C662)</f>
        <v xml:space="preserve"> </v>
      </c>
      <c r="D662" s="47"/>
      <c r="E662" s="113"/>
      <c r="F662" s="6" t="str">
        <f ca="1">Blad1!E662</f>
        <v/>
      </c>
      <c r="G662" s="6"/>
      <c r="H662" s="6"/>
      <c r="I662" s="6"/>
      <c r="J662" s="45"/>
      <c r="K662" s="79"/>
      <c r="L662" s="10" t="str">
        <f t="shared" si="7"/>
        <v/>
      </c>
    </row>
    <row r="663" spans="1:12" ht="22.7" customHeight="1">
      <c r="A663" s="5" t="str">
        <f ca="1">Blad1!A662</f>
        <v/>
      </c>
      <c r="B663" s="5" t="str">
        <f ca="1">Blad1!B663</f>
        <v/>
      </c>
      <c r="C663" s="9" t="str">
        <f ca="1">IF(ISERROR(Blad1!C663),"",Blad1!C663)</f>
        <v xml:space="preserve"> </v>
      </c>
      <c r="D663" s="47"/>
      <c r="E663" s="113"/>
      <c r="F663" s="6" t="str">
        <f ca="1">Blad1!E663</f>
        <v/>
      </c>
      <c r="G663" s="6"/>
      <c r="H663" s="6"/>
      <c r="I663" s="6"/>
      <c r="J663" s="45"/>
      <c r="K663" s="79"/>
      <c r="L663" s="10" t="str">
        <f t="shared" si="7"/>
        <v/>
      </c>
    </row>
    <row r="664" spans="1:12" ht="22.7" customHeight="1">
      <c r="A664" s="5" t="str">
        <f ca="1">Blad1!A663</f>
        <v/>
      </c>
      <c r="B664" s="5" t="str">
        <f ca="1">Blad1!B664</f>
        <v/>
      </c>
      <c r="C664" s="9" t="str">
        <f ca="1">IF(ISERROR(Blad1!C664),"",Blad1!C664)</f>
        <v xml:space="preserve"> </v>
      </c>
      <c r="D664" s="47"/>
      <c r="E664" s="113"/>
      <c r="F664" s="6" t="str">
        <f ca="1">Blad1!E664</f>
        <v/>
      </c>
      <c r="G664" s="6"/>
      <c r="H664" s="6"/>
      <c r="I664" s="6"/>
      <c r="J664" s="45"/>
      <c r="K664" s="79"/>
      <c r="L664" s="10" t="str">
        <f t="shared" si="7"/>
        <v/>
      </c>
    </row>
    <row r="665" spans="1:12" ht="22.7" customHeight="1">
      <c r="A665" s="5" t="str">
        <f ca="1">Blad1!A664</f>
        <v/>
      </c>
      <c r="B665" s="5" t="str">
        <f ca="1">Blad1!B665</f>
        <v/>
      </c>
      <c r="C665" s="9" t="str">
        <f ca="1">IF(ISERROR(Blad1!C665),"",Blad1!C665)</f>
        <v xml:space="preserve"> </v>
      </c>
      <c r="D665" s="47"/>
      <c r="E665" s="113"/>
      <c r="F665" s="6" t="str">
        <f ca="1">Blad1!E665</f>
        <v/>
      </c>
      <c r="G665" s="6"/>
      <c r="H665" s="6"/>
      <c r="I665" s="6"/>
      <c r="J665" s="45"/>
      <c r="K665" s="79"/>
      <c r="L665" s="10" t="str">
        <f t="shared" si="7"/>
        <v/>
      </c>
    </row>
    <row r="666" spans="1:12" ht="22.7" customHeight="1">
      <c r="A666" s="5" t="str">
        <f ca="1">Blad1!A665</f>
        <v/>
      </c>
      <c r="B666" s="5" t="str">
        <f ca="1">Blad1!B666</f>
        <v/>
      </c>
      <c r="C666" s="9" t="str">
        <f ca="1">IF(ISERROR(Blad1!C666),"",Blad1!C666)</f>
        <v xml:space="preserve"> </v>
      </c>
      <c r="D666" s="47"/>
      <c r="E666" s="113"/>
      <c r="F666" s="6" t="str">
        <f ca="1">Blad1!E666</f>
        <v/>
      </c>
      <c r="G666" s="6"/>
      <c r="H666" s="6"/>
      <c r="I666" s="6"/>
      <c r="J666" s="45"/>
      <c r="K666" s="79"/>
      <c r="L666" s="10" t="str">
        <f t="shared" si="7"/>
        <v/>
      </c>
    </row>
    <row r="667" spans="1:12" ht="22.7" customHeight="1">
      <c r="A667" s="5" t="str">
        <f ca="1">Blad1!A666</f>
        <v/>
      </c>
      <c r="B667" s="5" t="str">
        <f ca="1">Blad1!B667</f>
        <v/>
      </c>
      <c r="C667" s="9" t="str">
        <f ca="1">IF(ISERROR(Blad1!C667),"",Blad1!C667)</f>
        <v xml:space="preserve"> </v>
      </c>
      <c r="D667" s="47"/>
      <c r="E667" s="113"/>
      <c r="F667" s="6" t="str">
        <f ca="1">Blad1!E667</f>
        <v/>
      </c>
      <c r="G667" s="6"/>
      <c r="H667" s="6"/>
      <c r="I667" s="6"/>
      <c r="J667" s="45"/>
      <c r="K667" s="79"/>
      <c r="L667" s="10" t="str">
        <f t="shared" si="7"/>
        <v/>
      </c>
    </row>
    <row r="668" spans="1:12" ht="22.7" customHeight="1">
      <c r="A668" s="5" t="str">
        <f ca="1">Blad1!A667</f>
        <v/>
      </c>
      <c r="B668" s="5" t="str">
        <f ca="1">Blad1!B668</f>
        <v/>
      </c>
      <c r="C668" s="9" t="str">
        <f ca="1">IF(ISERROR(Blad1!C668),"",Blad1!C668)</f>
        <v xml:space="preserve"> </v>
      </c>
      <c r="D668" s="47"/>
      <c r="E668" s="113"/>
      <c r="F668" s="6" t="str">
        <f ca="1">Blad1!E668</f>
        <v/>
      </c>
      <c r="G668" s="6"/>
      <c r="H668" s="6"/>
      <c r="I668" s="6"/>
      <c r="J668" s="45"/>
      <c r="K668" s="79"/>
      <c r="L668" s="10" t="str">
        <f t="shared" si="7"/>
        <v/>
      </c>
    </row>
    <row r="669" spans="1:12" ht="22.7" customHeight="1">
      <c r="A669" s="5" t="str">
        <f ca="1">Blad1!A668</f>
        <v/>
      </c>
      <c r="B669" s="5" t="str">
        <f ca="1">Blad1!B669</f>
        <v/>
      </c>
      <c r="C669" s="9" t="str">
        <f ca="1">IF(ISERROR(Blad1!C669),"",Blad1!C669)</f>
        <v xml:space="preserve"> </v>
      </c>
      <c r="D669" s="47"/>
      <c r="E669" s="113"/>
      <c r="F669" s="6" t="str">
        <f ca="1">Blad1!E669</f>
        <v/>
      </c>
      <c r="G669" s="6"/>
      <c r="H669" s="6"/>
      <c r="I669" s="6"/>
      <c r="J669" s="45"/>
      <c r="K669" s="79"/>
      <c r="L669" s="10" t="str">
        <f t="shared" si="7"/>
        <v/>
      </c>
    </row>
    <row r="670" spans="1:12" ht="22.7" customHeight="1">
      <c r="A670" s="5" t="str">
        <f ca="1">Blad1!A669</f>
        <v/>
      </c>
      <c r="B670" s="5" t="str">
        <f ca="1">Blad1!B670</f>
        <v/>
      </c>
      <c r="C670" s="9" t="str">
        <f ca="1">IF(ISERROR(Blad1!C670),"",Blad1!C670)</f>
        <v xml:space="preserve"> </v>
      </c>
      <c r="D670" s="47"/>
      <c r="E670" s="113"/>
      <c r="F670" s="6" t="str">
        <f ca="1">Blad1!E670</f>
        <v/>
      </c>
      <c r="G670" s="6"/>
      <c r="H670" s="6"/>
      <c r="I670" s="6"/>
      <c r="J670" s="45"/>
      <c r="K670" s="79"/>
      <c r="L670" s="10" t="str">
        <f t="shared" si="7"/>
        <v/>
      </c>
    </row>
    <row r="671" spans="1:12" ht="22.7" customHeight="1">
      <c r="A671" s="5" t="str">
        <f ca="1">Blad1!A670</f>
        <v/>
      </c>
      <c r="B671" s="5" t="str">
        <f ca="1">Blad1!B671</f>
        <v/>
      </c>
      <c r="C671" s="9" t="str">
        <f ca="1">IF(ISERROR(Blad1!C671),"",Blad1!C671)</f>
        <v xml:space="preserve"> </v>
      </c>
      <c r="D671" s="47"/>
      <c r="E671" s="113"/>
      <c r="F671" s="6" t="str">
        <f ca="1">Blad1!E671</f>
        <v/>
      </c>
      <c r="G671" s="6"/>
      <c r="H671" s="6"/>
      <c r="I671" s="6"/>
      <c r="J671" s="45"/>
      <c r="K671" s="79"/>
      <c r="L671" s="10" t="str">
        <f t="shared" si="7"/>
        <v/>
      </c>
    </row>
    <row r="672" spans="1:12" ht="22.7" customHeight="1">
      <c r="A672" s="5" t="str">
        <f ca="1">Blad1!A671</f>
        <v/>
      </c>
      <c r="B672" s="5" t="str">
        <f ca="1">Blad1!B672</f>
        <v/>
      </c>
      <c r="C672" s="9" t="str">
        <f ca="1">IF(ISERROR(Blad1!C672),"",Blad1!C672)</f>
        <v xml:space="preserve"> </v>
      </c>
      <c r="D672" s="47"/>
      <c r="E672" s="113"/>
      <c r="F672" s="6" t="str">
        <f ca="1">Blad1!E672</f>
        <v/>
      </c>
      <c r="G672" s="6"/>
      <c r="H672" s="6"/>
      <c r="I672" s="6"/>
      <c r="J672" s="45"/>
      <c r="K672" s="79"/>
      <c r="L672" s="10" t="str">
        <f t="shared" si="7"/>
        <v/>
      </c>
    </row>
    <row r="673" spans="1:12" ht="22.7" customHeight="1">
      <c r="A673" s="5" t="str">
        <f ca="1">Blad1!A672</f>
        <v/>
      </c>
      <c r="B673" s="5" t="str">
        <f ca="1">Blad1!B673</f>
        <v/>
      </c>
      <c r="C673" s="9" t="str">
        <f ca="1">IF(ISERROR(Blad1!C673),"",Blad1!C673)</f>
        <v xml:space="preserve"> </v>
      </c>
      <c r="D673" s="47"/>
      <c r="E673" s="113"/>
      <c r="F673" s="6" t="str">
        <f ca="1">Blad1!E673</f>
        <v/>
      </c>
      <c r="G673" s="6"/>
      <c r="H673" s="6"/>
      <c r="I673" s="6"/>
      <c r="J673" s="45"/>
      <c r="K673" s="79"/>
      <c r="L673" s="10" t="str">
        <f t="shared" si="7"/>
        <v/>
      </c>
    </row>
    <row r="674" spans="1:12" ht="22.7" customHeight="1">
      <c r="A674" s="5" t="str">
        <f ca="1">Blad1!A673</f>
        <v/>
      </c>
      <c r="B674" s="5" t="str">
        <f ca="1">Blad1!B674</f>
        <v/>
      </c>
      <c r="C674" s="9" t="str">
        <f ca="1">IF(ISERROR(Blad1!C674),"",Blad1!C674)</f>
        <v xml:space="preserve"> </v>
      </c>
      <c r="D674" s="47"/>
      <c r="E674" s="113"/>
      <c r="F674" s="6" t="str">
        <f ca="1">Blad1!E674</f>
        <v/>
      </c>
      <c r="G674" s="6"/>
      <c r="H674" s="6"/>
      <c r="I674" s="6"/>
      <c r="J674" s="45"/>
      <c r="K674" s="79"/>
      <c r="L674" s="10" t="str">
        <f t="shared" si="7"/>
        <v/>
      </c>
    </row>
    <row r="675" spans="1:12" ht="22.7" customHeight="1">
      <c r="A675" s="5" t="str">
        <f ca="1">Blad1!A674</f>
        <v/>
      </c>
      <c r="B675" s="5" t="str">
        <f ca="1">Blad1!B675</f>
        <v/>
      </c>
      <c r="C675" s="9" t="str">
        <f ca="1">IF(ISERROR(Blad1!C675),"",Blad1!C675)</f>
        <v xml:space="preserve"> </v>
      </c>
      <c r="D675" s="47"/>
      <c r="E675" s="113"/>
      <c r="F675" s="6" t="str">
        <f ca="1">Blad1!E675</f>
        <v/>
      </c>
      <c r="G675" s="6"/>
      <c r="H675" s="6"/>
      <c r="I675" s="6"/>
      <c r="J675" s="45"/>
      <c r="K675" s="79"/>
      <c r="L675" s="10" t="str">
        <f t="shared" si="7"/>
        <v/>
      </c>
    </row>
    <row r="676" spans="1:12" ht="22.7" customHeight="1">
      <c r="A676" s="5" t="str">
        <f ca="1">Blad1!A675</f>
        <v/>
      </c>
      <c r="B676" s="5" t="str">
        <f ca="1">Blad1!B676</f>
        <v/>
      </c>
      <c r="C676" s="9" t="str">
        <f ca="1">IF(ISERROR(Blad1!C676),"",Blad1!C676)</f>
        <v xml:space="preserve"> </v>
      </c>
      <c r="D676" s="47"/>
      <c r="E676" s="113"/>
      <c r="F676" s="6" t="str">
        <f ca="1">Blad1!E676</f>
        <v/>
      </c>
      <c r="G676" s="6"/>
      <c r="H676" s="6"/>
      <c r="I676" s="6"/>
      <c r="J676" s="45"/>
      <c r="K676" s="79"/>
      <c r="L676" s="10" t="str">
        <f t="shared" si="7"/>
        <v/>
      </c>
    </row>
    <row r="677" spans="1:12" ht="22.7" customHeight="1">
      <c r="A677" s="5" t="str">
        <f ca="1">Blad1!A676</f>
        <v/>
      </c>
      <c r="B677" s="5" t="str">
        <f ca="1">Blad1!B677</f>
        <v/>
      </c>
      <c r="C677" s="9" t="str">
        <f ca="1">IF(ISERROR(Blad1!C677),"",Blad1!C677)</f>
        <v xml:space="preserve"> </v>
      </c>
      <c r="D677" s="47"/>
      <c r="E677" s="113"/>
      <c r="F677" s="6" t="str">
        <f ca="1">Blad1!E677</f>
        <v/>
      </c>
      <c r="G677" s="6"/>
      <c r="H677" s="6"/>
      <c r="I677" s="6"/>
      <c r="J677" s="45"/>
      <c r="K677" s="79"/>
      <c r="L677" s="10" t="str">
        <f t="shared" si="7"/>
        <v/>
      </c>
    </row>
    <row r="678" spans="1:12" ht="22.7" customHeight="1">
      <c r="A678" s="5" t="str">
        <f ca="1">Blad1!A677</f>
        <v/>
      </c>
      <c r="B678" s="5" t="str">
        <f ca="1">Blad1!B678</f>
        <v/>
      </c>
      <c r="C678" s="9" t="str">
        <f ca="1">IF(ISERROR(Blad1!C678),"",Blad1!C678)</f>
        <v xml:space="preserve"> </v>
      </c>
      <c r="D678" s="47"/>
      <c r="E678" s="113"/>
      <c r="F678" s="6" t="str">
        <f ca="1">Blad1!E678</f>
        <v/>
      </c>
      <c r="G678" s="6"/>
      <c r="H678" s="6"/>
      <c r="I678" s="6"/>
      <c r="J678" s="45"/>
      <c r="K678" s="79"/>
      <c r="L678" s="10" t="str">
        <f t="shared" si="7"/>
        <v/>
      </c>
    </row>
    <row r="679" spans="1:12" ht="22.7" customHeight="1">
      <c r="A679" s="5" t="str">
        <f ca="1">Blad1!A678</f>
        <v/>
      </c>
      <c r="B679" s="5" t="str">
        <f ca="1">Blad1!B679</f>
        <v/>
      </c>
      <c r="C679" s="9" t="str">
        <f ca="1">IF(ISERROR(Blad1!C679),"",Blad1!C679)</f>
        <v xml:space="preserve"> </v>
      </c>
      <c r="D679" s="47"/>
      <c r="E679" s="113"/>
      <c r="F679" s="6" t="str">
        <f ca="1">Blad1!E679</f>
        <v/>
      </c>
      <c r="G679" s="6"/>
      <c r="H679" s="6"/>
      <c r="I679" s="6"/>
      <c r="J679" s="45"/>
      <c r="K679" s="79"/>
      <c r="L679" s="10" t="str">
        <f t="shared" si="7"/>
        <v/>
      </c>
    </row>
    <row r="680" spans="1:12" ht="22.7" customHeight="1">
      <c r="A680" s="5" t="str">
        <f ca="1">Blad1!A679</f>
        <v/>
      </c>
      <c r="B680" s="5" t="str">
        <f ca="1">Blad1!B680</f>
        <v/>
      </c>
      <c r="C680" s="9" t="str">
        <f ca="1">IF(ISERROR(Blad1!C680),"",Blad1!C680)</f>
        <v xml:space="preserve"> </v>
      </c>
      <c r="D680" s="47"/>
      <c r="E680" s="113"/>
      <c r="F680" s="6" t="str">
        <f ca="1">Blad1!E680</f>
        <v/>
      </c>
      <c r="G680" s="6"/>
      <c r="H680" s="6"/>
      <c r="I680" s="6"/>
      <c r="J680" s="45"/>
      <c r="K680" s="79"/>
      <c r="L680" s="10" t="str">
        <f t="shared" si="7"/>
        <v/>
      </c>
    </row>
    <row r="681" spans="1:12" ht="22.7" customHeight="1">
      <c r="A681" s="5" t="str">
        <f ca="1">Blad1!A680</f>
        <v/>
      </c>
      <c r="B681" s="5" t="str">
        <f ca="1">Blad1!B681</f>
        <v/>
      </c>
      <c r="C681" s="9" t="str">
        <f ca="1">IF(ISERROR(Blad1!C681),"",Blad1!C681)</f>
        <v xml:space="preserve"> </v>
      </c>
      <c r="D681" s="47"/>
      <c r="E681" s="113"/>
      <c r="F681" s="6" t="str">
        <f ca="1">Blad1!E681</f>
        <v/>
      </c>
      <c r="G681" s="6"/>
      <c r="H681" s="6"/>
      <c r="I681" s="6"/>
      <c r="J681" s="45"/>
      <c r="K681" s="79"/>
      <c r="L681" s="10" t="str">
        <f t="shared" si="7"/>
        <v/>
      </c>
    </row>
    <row r="682" spans="1:12" ht="22.7" customHeight="1">
      <c r="A682" s="5" t="str">
        <f ca="1">Blad1!A681</f>
        <v/>
      </c>
      <c r="B682" s="5" t="str">
        <f ca="1">Blad1!B682</f>
        <v/>
      </c>
      <c r="C682" s="9" t="str">
        <f ca="1">IF(ISERROR(Blad1!C682),"",Blad1!C682)</f>
        <v xml:space="preserve"> </v>
      </c>
      <c r="D682" s="47"/>
      <c r="E682" s="113"/>
      <c r="F682" s="6" t="str">
        <f ca="1">Blad1!E682</f>
        <v/>
      </c>
      <c r="G682" s="6"/>
      <c r="H682" s="6"/>
      <c r="I682" s="6"/>
      <c r="J682" s="45"/>
      <c r="K682" s="79"/>
      <c r="L682" s="10" t="str">
        <f t="shared" si="7"/>
        <v/>
      </c>
    </row>
    <row r="683" spans="1:12" ht="22.7" customHeight="1">
      <c r="A683" s="5" t="str">
        <f ca="1">Blad1!A682</f>
        <v/>
      </c>
      <c r="B683" s="5" t="str">
        <f ca="1">Blad1!B683</f>
        <v/>
      </c>
      <c r="C683" s="9" t="str">
        <f ca="1">IF(ISERROR(Blad1!C683),"",Blad1!C683)</f>
        <v xml:space="preserve"> </v>
      </c>
      <c r="D683" s="47"/>
      <c r="E683" s="113"/>
      <c r="F683" s="6" t="str">
        <f ca="1">Blad1!E683</f>
        <v/>
      </c>
      <c r="G683" s="6"/>
      <c r="H683" s="6"/>
      <c r="I683" s="6"/>
      <c r="J683" s="45"/>
      <c r="K683" s="79"/>
      <c r="L683" s="10" t="str">
        <f t="shared" si="7"/>
        <v/>
      </c>
    </row>
    <row r="684" spans="1:12" ht="22.7" customHeight="1">
      <c r="A684" s="5" t="str">
        <f ca="1">Blad1!A683</f>
        <v/>
      </c>
      <c r="B684" s="5" t="str">
        <f ca="1">Blad1!B684</f>
        <v/>
      </c>
      <c r="C684" s="9" t="str">
        <f ca="1">IF(ISERROR(Blad1!C684),"",Blad1!C684)</f>
        <v xml:space="preserve"> </v>
      </c>
      <c r="D684" s="47"/>
      <c r="E684" s="113"/>
      <c r="F684" s="6" t="str">
        <f ca="1">Blad1!E684</f>
        <v/>
      </c>
      <c r="G684" s="6"/>
      <c r="H684" s="6"/>
      <c r="I684" s="6"/>
      <c r="J684" s="45"/>
      <c r="K684" s="79"/>
      <c r="L684" s="10" t="str">
        <f t="shared" si="7"/>
        <v/>
      </c>
    </row>
    <row r="685" spans="1:12" ht="22.7" customHeight="1">
      <c r="A685" s="5" t="str">
        <f ca="1">Blad1!A684</f>
        <v/>
      </c>
      <c r="B685" s="5" t="str">
        <f ca="1">Blad1!B685</f>
        <v/>
      </c>
      <c r="C685" s="9" t="str">
        <f ca="1">IF(ISERROR(Blad1!C685),"",Blad1!C685)</f>
        <v xml:space="preserve"> </v>
      </c>
      <c r="D685" s="47"/>
      <c r="E685" s="113"/>
      <c r="F685" s="6" t="str">
        <f ca="1">Blad1!E685</f>
        <v/>
      </c>
      <c r="G685" s="6"/>
      <c r="H685" s="6"/>
      <c r="I685" s="6"/>
      <c r="J685" s="45"/>
      <c r="K685" s="79"/>
      <c r="L685" s="10" t="str">
        <f t="shared" si="7"/>
        <v/>
      </c>
    </row>
    <row r="686" spans="1:12" ht="22.7" customHeight="1">
      <c r="A686" s="5" t="str">
        <f ca="1">Blad1!A685</f>
        <v/>
      </c>
      <c r="B686" s="5" t="str">
        <f ca="1">Blad1!B686</f>
        <v/>
      </c>
      <c r="C686" s="9" t="str">
        <f ca="1">IF(ISERROR(Blad1!C686),"",Blad1!C686)</f>
        <v xml:space="preserve"> </v>
      </c>
      <c r="D686" s="47"/>
      <c r="E686" s="113"/>
      <c r="F686" s="6" t="str">
        <f ca="1">Blad1!E686</f>
        <v/>
      </c>
      <c r="G686" s="6"/>
      <c r="H686" s="6"/>
      <c r="I686" s="6"/>
      <c r="J686" s="45"/>
      <c r="K686" s="79"/>
      <c r="L686" s="10" t="str">
        <f t="shared" si="7"/>
        <v/>
      </c>
    </row>
    <row r="687" spans="1:12" ht="22.7" customHeight="1">
      <c r="A687" s="5" t="str">
        <f ca="1">Blad1!A686</f>
        <v/>
      </c>
      <c r="B687" s="5" t="str">
        <f ca="1">Blad1!B687</f>
        <v/>
      </c>
      <c r="C687" s="9" t="str">
        <f ca="1">IF(ISERROR(Blad1!C687),"",Blad1!C687)</f>
        <v xml:space="preserve"> </v>
      </c>
      <c r="D687" s="47"/>
      <c r="E687" s="113"/>
      <c r="F687" s="6" t="str">
        <f ca="1">Blad1!E687</f>
        <v/>
      </c>
      <c r="G687" s="6"/>
      <c r="H687" s="6"/>
      <c r="I687" s="6"/>
      <c r="J687" s="45"/>
      <c r="K687" s="79"/>
      <c r="L687" s="10" t="str">
        <f t="shared" si="7"/>
        <v/>
      </c>
    </row>
    <row r="688" spans="1:12" ht="22.7" customHeight="1">
      <c r="A688" s="5" t="str">
        <f ca="1">Blad1!A687</f>
        <v/>
      </c>
      <c r="B688" s="5" t="str">
        <f ca="1">Blad1!B688</f>
        <v/>
      </c>
      <c r="C688" s="9" t="str">
        <f ca="1">IF(ISERROR(Blad1!C688),"",Blad1!C688)</f>
        <v xml:space="preserve"> </v>
      </c>
      <c r="D688" s="47"/>
      <c r="E688" s="113"/>
      <c r="F688" s="6" t="str">
        <f ca="1">Blad1!E688</f>
        <v/>
      </c>
      <c r="G688" s="6"/>
      <c r="H688" s="6"/>
      <c r="I688" s="6"/>
      <c r="J688" s="45"/>
      <c r="K688" s="79"/>
      <c r="L688" s="10" t="str">
        <f t="shared" si="7"/>
        <v/>
      </c>
    </row>
    <row r="689" spans="1:12" ht="22.7" customHeight="1">
      <c r="A689" s="5" t="str">
        <f ca="1">Blad1!A688</f>
        <v/>
      </c>
      <c r="B689" s="5" t="str">
        <f ca="1">Blad1!B689</f>
        <v/>
      </c>
      <c r="C689" s="9" t="str">
        <f ca="1">IF(ISERROR(Blad1!C689),"",Blad1!C689)</f>
        <v xml:space="preserve"> </v>
      </c>
      <c r="D689" s="47"/>
      <c r="E689" s="113"/>
      <c r="F689" s="6" t="str">
        <f ca="1">Blad1!E689</f>
        <v/>
      </c>
      <c r="G689" s="6"/>
      <c r="H689" s="6"/>
      <c r="I689" s="6"/>
      <c r="J689" s="45"/>
      <c r="K689" s="79"/>
      <c r="L689" s="10" t="str">
        <f t="shared" si="7"/>
        <v/>
      </c>
    </row>
    <row r="690" spans="1:12" ht="22.7" customHeight="1">
      <c r="A690" s="5" t="str">
        <f ca="1">Blad1!A689</f>
        <v/>
      </c>
      <c r="B690" s="5" t="str">
        <f ca="1">Blad1!B690</f>
        <v/>
      </c>
      <c r="C690" s="9" t="str">
        <f ca="1">IF(ISERROR(Blad1!C690),"",Blad1!C690)</f>
        <v xml:space="preserve"> </v>
      </c>
      <c r="D690" s="47"/>
      <c r="E690" s="113"/>
      <c r="F690" s="6" t="str">
        <f ca="1">Blad1!E690</f>
        <v/>
      </c>
      <c r="G690" s="6"/>
      <c r="H690" s="6"/>
      <c r="I690" s="6"/>
      <c r="J690" s="45"/>
      <c r="K690" s="79"/>
      <c r="L690" s="10" t="str">
        <f t="shared" si="7"/>
        <v/>
      </c>
    </row>
    <row r="691" spans="1:12" ht="22.7" customHeight="1">
      <c r="A691" s="5" t="str">
        <f ca="1">Blad1!A690</f>
        <v/>
      </c>
      <c r="B691" s="5" t="str">
        <f ca="1">Blad1!B691</f>
        <v/>
      </c>
      <c r="C691" s="9" t="str">
        <f ca="1">IF(ISERROR(Blad1!C691),"",Blad1!C691)</f>
        <v xml:space="preserve"> </v>
      </c>
      <c r="D691" s="47"/>
      <c r="E691" s="113"/>
      <c r="F691" s="6" t="str">
        <f ca="1">Blad1!E691</f>
        <v/>
      </c>
      <c r="G691" s="6"/>
      <c r="H691" s="6"/>
      <c r="I691" s="6"/>
      <c r="J691" s="45"/>
      <c r="K691" s="79"/>
      <c r="L691" s="10" t="str">
        <f t="shared" si="7"/>
        <v/>
      </c>
    </row>
    <row r="692" spans="1:12" ht="22.7" customHeight="1">
      <c r="A692" s="5" t="str">
        <f ca="1">Blad1!A691</f>
        <v/>
      </c>
      <c r="B692" s="5" t="str">
        <f ca="1">Blad1!B692</f>
        <v/>
      </c>
      <c r="C692" s="9" t="str">
        <f ca="1">IF(ISERROR(Blad1!C692),"",Blad1!C692)</f>
        <v xml:space="preserve"> </v>
      </c>
      <c r="D692" s="47"/>
      <c r="E692" s="113"/>
      <c r="F692" s="6" t="str">
        <f ca="1">Blad1!E692</f>
        <v/>
      </c>
      <c r="G692" s="6"/>
      <c r="H692" s="6"/>
      <c r="I692" s="6"/>
      <c r="J692" s="45"/>
      <c r="K692" s="79"/>
      <c r="L692" s="10" t="str">
        <f t="shared" si="7"/>
        <v/>
      </c>
    </row>
    <row r="693" spans="1:12" ht="22.7" customHeight="1">
      <c r="A693" s="5" t="str">
        <f ca="1">Blad1!A692</f>
        <v/>
      </c>
      <c r="B693" s="5" t="str">
        <f ca="1">Blad1!B693</f>
        <v/>
      </c>
      <c r="C693" s="9" t="str">
        <f ca="1">IF(ISERROR(Blad1!C693),"",Blad1!C693)</f>
        <v xml:space="preserve"> </v>
      </c>
      <c r="D693" s="47"/>
      <c r="E693" s="113"/>
      <c r="F693" s="6" t="str">
        <f ca="1">Blad1!E693</f>
        <v/>
      </c>
      <c r="G693" s="6"/>
      <c r="H693" s="6"/>
      <c r="I693" s="6"/>
      <c r="J693" s="45"/>
      <c r="K693" s="79"/>
      <c r="L693" s="10" t="str">
        <f t="shared" si="7"/>
        <v/>
      </c>
    </row>
    <row r="694" spans="1:12" ht="22.7" customHeight="1">
      <c r="A694" s="5" t="str">
        <f ca="1">Blad1!A693</f>
        <v/>
      </c>
      <c r="B694" s="5" t="str">
        <f ca="1">Blad1!B694</f>
        <v/>
      </c>
      <c r="C694" s="9" t="str">
        <f ca="1">IF(ISERROR(Blad1!C694),"",Blad1!C694)</f>
        <v xml:space="preserve"> </v>
      </c>
      <c r="D694" s="47"/>
      <c r="E694" s="113"/>
      <c r="F694" s="6" t="str">
        <f ca="1">Blad1!E694</f>
        <v/>
      </c>
      <c r="G694" s="6"/>
      <c r="H694" s="6"/>
      <c r="I694" s="6"/>
      <c r="J694" s="45"/>
      <c r="K694" s="79"/>
      <c r="L694" s="10" t="str">
        <f t="shared" si="7"/>
        <v/>
      </c>
    </row>
    <row r="695" spans="1:12" ht="22.7" customHeight="1">
      <c r="A695" s="5" t="str">
        <f ca="1">Blad1!A694</f>
        <v/>
      </c>
      <c r="B695" s="5" t="str">
        <f ca="1">Blad1!B695</f>
        <v/>
      </c>
      <c r="C695" s="9" t="str">
        <f ca="1">IF(ISERROR(Blad1!C695),"",Blad1!C695)</f>
        <v xml:space="preserve"> </v>
      </c>
      <c r="D695" s="47"/>
      <c r="E695" s="113"/>
      <c r="F695" s="6" t="str">
        <f ca="1">Blad1!E695</f>
        <v/>
      </c>
      <c r="G695" s="6"/>
      <c r="H695" s="6"/>
      <c r="I695" s="6"/>
      <c r="J695" s="45"/>
      <c r="K695" s="79"/>
      <c r="L695" s="10" t="str">
        <f t="shared" si="7"/>
        <v/>
      </c>
    </row>
    <row r="696" spans="1:12" ht="22.7" customHeight="1">
      <c r="A696" s="5" t="str">
        <f ca="1">Blad1!A695</f>
        <v/>
      </c>
      <c r="B696" s="5" t="str">
        <f ca="1">Blad1!B696</f>
        <v/>
      </c>
      <c r="C696" s="9" t="str">
        <f ca="1">IF(ISERROR(Blad1!C696),"",Blad1!C696)</f>
        <v xml:space="preserve"> </v>
      </c>
      <c r="D696" s="47"/>
      <c r="E696" s="113"/>
      <c r="F696" s="6" t="str">
        <f ca="1">Blad1!E696</f>
        <v/>
      </c>
      <c r="G696" s="6"/>
      <c r="H696" s="6"/>
      <c r="I696" s="6"/>
      <c r="J696" s="45"/>
      <c r="K696" s="79"/>
      <c r="L696" s="10" t="str">
        <f t="shared" si="7"/>
        <v/>
      </c>
    </row>
    <row r="697" spans="1:12" ht="22.7" customHeight="1">
      <c r="A697" s="5" t="str">
        <f ca="1">Blad1!A696</f>
        <v/>
      </c>
      <c r="B697" s="5" t="str">
        <f ca="1">Blad1!B697</f>
        <v/>
      </c>
      <c r="C697" s="9" t="str">
        <f ca="1">IF(ISERROR(Blad1!C697),"",Blad1!C697)</f>
        <v xml:space="preserve"> </v>
      </c>
      <c r="D697" s="47"/>
      <c r="E697" s="113"/>
      <c r="F697" s="6" t="str">
        <f ca="1">Blad1!E697</f>
        <v/>
      </c>
      <c r="G697" s="6"/>
      <c r="H697" s="6"/>
      <c r="I697" s="6"/>
      <c r="J697" s="45"/>
      <c r="K697" s="79"/>
      <c r="L697" s="10" t="str">
        <f t="shared" si="7"/>
        <v/>
      </c>
    </row>
    <row r="698" spans="1:12" ht="22.7" customHeight="1">
      <c r="A698" s="5" t="str">
        <f ca="1">Blad1!A697</f>
        <v/>
      </c>
      <c r="B698" s="5" t="str">
        <f ca="1">Blad1!B698</f>
        <v/>
      </c>
      <c r="C698" s="9" t="str">
        <f ca="1">IF(ISERROR(Blad1!C698),"",Blad1!C698)</f>
        <v xml:space="preserve"> </v>
      </c>
      <c r="D698" s="47"/>
      <c r="E698" s="113"/>
      <c r="F698" s="6" t="str">
        <f ca="1">Blad1!E698</f>
        <v/>
      </c>
      <c r="G698" s="6"/>
      <c r="H698" s="6"/>
      <c r="I698" s="6"/>
      <c r="J698" s="45"/>
      <c r="K698" s="79"/>
      <c r="L698" s="10" t="str">
        <f t="shared" si="7"/>
        <v/>
      </c>
    </row>
    <row r="699" spans="1:12" ht="22.7" customHeight="1">
      <c r="A699" s="5" t="str">
        <f ca="1">Blad1!A698</f>
        <v/>
      </c>
      <c r="B699" s="5" t="str">
        <f ca="1">Blad1!B699</f>
        <v/>
      </c>
      <c r="C699" s="9" t="str">
        <f ca="1">IF(ISERROR(Blad1!C699),"",Blad1!C699)</f>
        <v xml:space="preserve"> </v>
      </c>
      <c r="D699" s="47"/>
      <c r="E699" s="113"/>
      <c r="F699" s="6" t="str">
        <f ca="1">Blad1!E699</f>
        <v/>
      </c>
      <c r="G699" s="6"/>
      <c r="H699" s="6"/>
      <c r="I699" s="6"/>
      <c r="J699" s="45"/>
      <c r="K699" s="79"/>
      <c r="L699" s="10" t="str">
        <f t="shared" si="7"/>
        <v/>
      </c>
    </row>
    <row r="700" spans="1:12" ht="22.7" customHeight="1">
      <c r="A700" s="5" t="str">
        <f ca="1">Blad1!A699</f>
        <v/>
      </c>
      <c r="B700" s="5" t="str">
        <f ca="1">Blad1!B700</f>
        <v/>
      </c>
      <c r="C700" s="9" t="str">
        <f ca="1">IF(ISERROR(Blad1!C700),"",Blad1!C700)</f>
        <v xml:space="preserve"> </v>
      </c>
      <c r="D700" s="47"/>
      <c r="E700" s="113"/>
      <c r="F700" s="6" t="str">
        <f ca="1">Blad1!E700</f>
        <v/>
      </c>
      <c r="G700" s="6"/>
      <c r="H700" s="6"/>
      <c r="I700" s="6"/>
      <c r="J700" s="45"/>
      <c r="K700" s="79"/>
      <c r="L700" s="10" t="str">
        <f t="shared" si="7"/>
        <v/>
      </c>
    </row>
    <row r="701" spans="1:12" ht="22.7" customHeight="1">
      <c r="A701" s="5" t="str">
        <f ca="1">Blad1!A700</f>
        <v/>
      </c>
      <c r="B701" s="5" t="str">
        <f ca="1">Blad1!B701</f>
        <v/>
      </c>
      <c r="C701" s="9" t="str">
        <f ca="1">IF(ISERROR(Blad1!C701),"",Blad1!C701)</f>
        <v xml:space="preserve"> </v>
      </c>
      <c r="D701" s="47"/>
      <c r="E701" s="113"/>
      <c r="F701" s="6" t="str">
        <f ca="1">Blad1!E701</f>
        <v/>
      </c>
      <c r="G701" s="6"/>
      <c r="H701" s="6"/>
      <c r="I701" s="6"/>
      <c r="J701" s="45"/>
      <c r="K701" s="79"/>
      <c r="L701" s="10" t="str">
        <f t="shared" si="7"/>
        <v/>
      </c>
    </row>
    <row r="702" spans="1:12" ht="22.7" customHeight="1">
      <c r="A702" s="5" t="str">
        <f ca="1">Blad1!A701</f>
        <v/>
      </c>
      <c r="B702" s="5" t="str">
        <f ca="1">Blad1!B702</f>
        <v/>
      </c>
      <c r="C702" s="9" t="str">
        <f ca="1">IF(ISERROR(Blad1!C702),"",Blad1!C702)</f>
        <v xml:space="preserve"> </v>
      </c>
      <c r="D702" s="47"/>
      <c r="E702" s="113"/>
      <c r="F702" s="6" t="str">
        <f ca="1">Blad1!E702</f>
        <v/>
      </c>
      <c r="G702" s="6"/>
      <c r="H702" s="6"/>
      <c r="I702" s="6"/>
      <c r="J702" s="45"/>
      <c r="K702" s="79"/>
      <c r="L702" s="10" t="str">
        <f t="shared" si="7"/>
        <v/>
      </c>
    </row>
    <row r="703" spans="1:12" ht="22.7" customHeight="1">
      <c r="A703" s="5" t="str">
        <f ca="1">Blad1!A702</f>
        <v/>
      </c>
      <c r="B703" s="5" t="str">
        <f ca="1">Blad1!B703</f>
        <v/>
      </c>
      <c r="C703" s="9" t="str">
        <f ca="1">IF(ISERROR(Blad1!C703),"",Blad1!C703)</f>
        <v xml:space="preserve"> </v>
      </c>
      <c r="D703" s="47"/>
      <c r="E703" s="113"/>
      <c r="F703" s="6" t="str">
        <f ca="1">Blad1!E703</f>
        <v/>
      </c>
      <c r="G703" s="6"/>
      <c r="H703" s="6"/>
      <c r="I703" s="6"/>
      <c r="J703" s="45"/>
      <c r="K703" s="79"/>
      <c r="L703" s="10" t="str">
        <f t="shared" si="7"/>
        <v/>
      </c>
    </row>
    <row r="704" spans="1:12" ht="22.7" customHeight="1">
      <c r="A704" s="5" t="str">
        <f ca="1">Blad1!A703</f>
        <v/>
      </c>
      <c r="B704" s="5" t="str">
        <f ca="1">Blad1!B704</f>
        <v/>
      </c>
      <c r="C704" s="9" t="str">
        <f ca="1">IF(ISERROR(Blad1!C704),"",Blad1!C704)</f>
        <v xml:space="preserve"> </v>
      </c>
      <c r="D704" s="47"/>
      <c r="E704" s="113"/>
      <c r="F704" s="6" t="str">
        <f ca="1">Blad1!E704</f>
        <v/>
      </c>
      <c r="G704" s="6"/>
      <c r="H704" s="6"/>
      <c r="I704" s="6"/>
      <c r="J704" s="45"/>
      <c r="K704" s="79"/>
      <c r="L704" s="10" t="str">
        <f t="shared" si="7"/>
        <v/>
      </c>
    </row>
    <row r="705" spans="1:12" ht="22.7" customHeight="1">
      <c r="A705" s="5" t="str">
        <f ca="1">Blad1!A704</f>
        <v/>
      </c>
      <c r="B705" s="5" t="str">
        <f ca="1">Blad1!B705</f>
        <v/>
      </c>
      <c r="C705" s="9" t="str">
        <f ca="1">IF(ISERROR(Blad1!C705),"",Blad1!C705)</f>
        <v xml:space="preserve"> </v>
      </c>
      <c r="D705" s="47"/>
      <c r="E705" s="113"/>
      <c r="F705" s="6" t="str">
        <f ca="1">Blad1!E705</f>
        <v/>
      </c>
      <c r="G705" s="6"/>
      <c r="H705" s="6"/>
      <c r="I705" s="6"/>
      <c r="J705" s="45"/>
      <c r="K705" s="79"/>
      <c r="L705" s="10" t="str">
        <f t="shared" si="7"/>
        <v/>
      </c>
    </row>
    <row r="706" spans="1:12" ht="22.7" customHeight="1">
      <c r="A706" s="5" t="str">
        <f ca="1">Blad1!A705</f>
        <v/>
      </c>
      <c r="B706" s="5" t="str">
        <f ca="1">Blad1!B706</f>
        <v/>
      </c>
      <c r="C706" s="9" t="str">
        <f ca="1">IF(ISERROR(Blad1!C706),"",Blad1!C706)</f>
        <v xml:space="preserve"> </v>
      </c>
      <c r="D706" s="47"/>
      <c r="E706" s="113"/>
      <c r="F706" s="6" t="str">
        <f ca="1">Blad1!E706</f>
        <v/>
      </c>
      <c r="G706" s="6"/>
      <c r="H706" s="6"/>
      <c r="I706" s="6"/>
      <c r="J706" s="45"/>
      <c r="K706" s="79"/>
      <c r="L706" s="10" t="str">
        <f t="shared" si="7"/>
        <v/>
      </c>
    </row>
    <row r="707" spans="1:12" ht="22.7" customHeight="1">
      <c r="A707" s="5" t="str">
        <f ca="1">Blad1!A706</f>
        <v/>
      </c>
      <c r="B707" s="5" t="str">
        <f ca="1">Blad1!B707</f>
        <v/>
      </c>
      <c r="C707" s="9" t="str">
        <f ca="1">IF(ISERROR(Blad1!C707),"",Blad1!C707)</f>
        <v xml:space="preserve"> </v>
      </c>
      <c r="D707" s="47"/>
      <c r="E707" s="113"/>
      <c r="F707" s="6" t="str">
        <f ca="1">Blad1!E707</f>
        <v/>
      </c>
      <c r="G707" s="6"/>
      <c r="H707" s="6"/>
      <c r="I707" s="6"/>
      <c r="J707" s="45"/>
      <c r="K707" s="79"/>
      <c r="L707" s="10" t="str">
        <f t="shared" si="7"/>
        <v/>
      </c>
    </row>
    <row r="708" spans="1:12" ht="22.7" customHeight="1">
      <c r="A708" s="5" t="str">
        <f ca="1">Blad1!A707</f>
        <v/>
      </c>
      <c r="B708" s="5" t="str">
        <f ca="1">Blad1!B708</f>
        <v/>
      </c>
      <c r="C708" s="9" t="str">
        <f ca="1">IF(ISERROR(Blad1!C708),"",Blad1!C708)</f>
        <v xml:space="preserve"> </v>
      </c>
      <c r="D708" s="47"/>
      <c r="E708" s="113"/>
      <c r="F708" s="6" t="str">
        <f ca="1">Blad1!E708</f>
        <v/>
      </c>
      <c r="G708" s="6"/>
      <c r="H708" s="6"/>
      <c r="I708" s="6"/>
      <c r="J708" s="45"/>
      <c r="K708" s="79"/>
      <c r="L708" s="10" t="str">
        <f t="shared" si="7"/>
        <v/>
      </c>
    </row>
    <row r="709" spans="1:12" ht="22.7" customHeight="1">
      <c r="A709" s="5" t="str">
        <f ca="1">Blad1!A708</f>
        <v/>
      </c>
      <c r="B709" s="5" t="str">
        <f ca="1">Blad1!B709</f>
        <v/>
      </c>
      <c r="C709" s="9" t="str">
        <f ca="1">IF(ISERROR(Blad1!C709),"",Blad1!C709)</f>
        <v xml:space="preserve"> </v>
      </c>
      <c r="D709" s="47"/>
      <c r="E709" s="113"/>
      <c r="F709" s="6" t="str">
        <f ca="1">Blad1!E709</f>
        <v/>
      </c>
      <c r="G709" s="6"/>
      <c r="H709" s="6"/>
      <c r="I709" s="6"/>
      <c r="J709" s="45"/>
      <c r="K709" s="79"/>
      <c r="L709" s="10" t="str">
        <f t="shared" si="7"/>
        <v/>
      </c>
    </row>
    <row r="710" spans="1:12" ht="22.7" customHeight="1">
      <c r="A710" s="5" t="str">
        <f ca="1">Blad1!A709</f>
        <v/>
      </c>
      <c r="B710" s="5" t="str">
        <f ca="1">Blad1!B710</f>
        <v/>
      </c>
      <c r="C710" s="9" t="str">
        <f ca="1">IF(ISERROR(Blad1!C710),"",Blad1!C710)</f>
        <v xml:space="preserve"> </v>
      </c>
      <c r="D710" s="47"/>
      <c r="E710" s="113"/>
      <c r="F710" s="6" t="str">
        <f ca="1">Blad1!E710</f>
        <v/>
      </c>
      <c r="G710" s="6"/>
      <c r="H710" s="6"/>
      <c r="I710" s="6"/>
      <c r="J710" s="45"/>
      <c r="K710" s="79"/>
      <c r="L710" s="10" t="str">
        <f t="shared" si="7"/>
        <v/>
      </c>
    </row>
    <row r="711" spans="1:12" ht="22.7" customHeight="1">
      <c r="A711" s="5" t="str">
        <f ca="1">Blad1!A710</f>
        <v/>
      </c>
      <c r="B711" s="5" t="str">
        <f ca="1">Blad1!B711</f>
        <v/>
      </c>
      <c r="C711" s="9" t="str">
        <f ca="1">IF(ISERROR(Blad1!C711),"",Blad1!C711)</f>
        <v xml:space="preserve"> </v>
      </c>
      <c r="D711" s="47"/>
      <c r="E711" s="113"/>
      <c r="F711" s="6" t="str">
        <f ca="1">Blad1!E711</f>
        <v/>
      </c>
      <c r="G711" s="6"/>
      <c r="H711" s="6"/>
      <c r="I711" s="6"/>
      <c r="J711" s="45"/>
      <c r="K711" s="79"/>
      <c r="L711" s="10" t="str">
        <f t="shared" si="7"/>
        <v/>
      </c>
    </row>
    <row r="712" spans="1:12" ht="22.7" customHeight="1">
      <c r="A712" s="5" t="str">
        <f ca="1">Blad1!A711</f>
        <v/>
      </c>
      <c r="B712" s="5" t="str">
        <f ca="1">Blad1!B712</f>
        <v/>
      </c>
      <c r="C712" s="9" t="str">
        <f ca="1">IF(ISERROR(Blad1!C712),"",Blad1!C712)</f>
        <v xml:space="preserve"> </v>
      </c>
      <c r="D712" s="47"/>
      <c r="E712" s="113"/>
      <c r="F712" s="6" t="str">
        <f ca="1">Blad1!E712</f>
        <v/>
      </c>
      <c r="G712" s="6"/>
      <c r="H712" s="6"/>
      <c r="I712" s="6"/>
      <c r="J712" s="45"/>
      <c r="K712" s="79"/>
      <c r="L712" s="10" t="str">
        <f t="shared" si="7"/>
        <v/>
      </c>
    </row>
    <row r="713" spans="1:12" ht="22.7" customHeight="1">
      <c r="A713" s="5" t="str">
        <f ca="1">Blad1!A712</f>
        <v/>
      </c>
      <c r="B713" s="5" t="str">
        <f ca="1">Blad1!B713</f>
        <v/>
      </c>
      <c r="C713" s="9" t="str">
        <f ca="1">IF(ISERROR(Blad1!C713),"",Blad1!C713)</f>
        <v xml:space="preserve"> </v>
      </c>
      <c r="D713" s="47"/>
      <c r="E713" s="113"/>
      <c r="F713" s="6" t="str">
        <f ca="1">Blad1!E713</f>
        <v/>
      </c>
      <c r="G713" s="6"/>
      <c r="H713" s="6"/>
      <c r="I713" s="6"/>
      <c r="J713" s="45"/>
      <c r="K713" s="79"/>
      <c r="L713" s="10" t="str">
        <f t="shared" si="7"/>
        <v/>
      </c>
    </row>
    <row r="714" spans="1:12" ht="22.7" customHeight="1">
      <c r="A714" s="5" t="str">
        <f ca="1">Blad1!A713</f>
        <v/>
      </c>
      <c r="B714" s="5" t="str">
        <f ca="1">Blad1!B714</f>
        <v/>
      </c>
      <c r="C714" s="9" t="str">
        <f ca="1">IF(ISERROR(Blad1!C714),"",Blad1!C714)</f>
        <v xml:space="preserve"> </v>
      </c>
      <c r="D714" s="47"/>
      <c r="E714" s="113"/>
      <c r="F714" s="6" t="str">
        <f ca="1">Blad1!E714</f>
        <v/>
      </c>
      <c r="G714" s="6"/>
      <c r="H714" s="6"/>
      <c r="I714" s="6"/>
      <c r="J714" s="45"/>
      <c r="K714" s="79"/>
      <c r="L714" s="10" t="str">
        <f t="shared" si="7"/>
        <v/>
      </c>
    </row>
    <row r="715" spans="1:12" ht="22.7" customHeight="1">
      <c r="A715" s="5" t="str">
        <f ca="1">Blad1!A714</f>
        <v/>
      </c>
      <c r="B715" s="5" t="str">
        <f ca="1">Blad1!B715</f>
        <v/>
      </c>
      <c r="C715" s="9" t="str">
        <f ca="1">IF(ISERROR(Blad1!C715),"",Blad1!C715)</f>
        <v xml:space="preserve"> </v>
      </c>
      <c r="D715" s="47"/>
      <c r="E715" s="113"/>
      <c r="F715" s="6" t="str">
        <f ca="1">Blad1!E715</f>
        <v/>
      </c>
      <c r="G715" s="6"/>
      <c r="H715" s="6"/>
      <c r="I715" s="6"/>
      <c r="J715" s="45"/>
      <c r="K715" s="79"/>
      <c r="L715" s="10" t="str">
        <f t="shared" ref="L715:L778" si="8">IF(J715&lt;&gt;"",L714+1,"")</f>
        <v/>
      </c>
    </row>
    <row r="716" spans="1:12" ht="22.7" customHeight="1">
      <c r="A716" s="5" t="str">
        <f ca="1">Blad1!A715</f>
        <v/>
      </c>
      <c r="B716" s="5" t="str">
        <f ca="1">Blad1!B716</f>
        <v/>
      </c>
      <c r="C716" s="9" t="str">
        <f ca="1">IF(ISERROR(Blad1!C716),"",Blad1!C716)</f>
        <v xml:space="preserve"> </v>
      </c>
      <c r="D716" s="47"/>
      <c r="E716" s="113"/>
      <c r="F716" s="6" t="str">
        <f ca="1">Blad1!E716</f>
        <v/>
      </c>
      <c r="G716" s="6"/>
      <c r="H716" s="6"/>
      <c r="I716" s="6"/>
      <c r="J716" s="45"/>
      <c r="K716" s="79"/>
      <c r="L716" s="10" t="str">
        <f t="shared" si="8"/>
        <v/>
      </c>
    </row>
    <row r="717" spans="1:12" ht="22.7" customHeight="1">
      <c r="A717" s="5" t="str">
        <f ca="1">Blad1!A716</f>
        <v/>
      </c>
      <c r="B717" s="5" t="str">
        <f ca="1">Blad1!B717</f>
        <v/>
      </c>
      <c r="C717" s="9" t="str">
        <f ca="1">IF(ISERROR(Blad1!C717),"",Blad1!C717)</f>
        <v xml:space="preserve"> </v>
      </c>
      <c r="D717" s="47"/>
      <c r="E717" s="113"/>
      <c r="F717" s="6" t="str">
        <f ca="1">Blad1!E717</f>
        <v/>
      </c>
      <c r="G717" s="6"/>
      <c r="H717" s="6"/>
      <c r="I717" s="6"/>
      <c r="J717" s="45"/>
      <c r="K717" s="79"/>
      <c r="L717" s="10" t="str">
        <f t="shared" si="8"/>
        <v/>
      </c>
    </row>
    <row r="718" spans="1:12" ht="22.7" customHeight="1">
      <c r="A718" s="5" t="str">
        <f ca="1">Blad1!A717</f>
        <v/>
      </c>
      <c r="B718" s="5" t="str">
        <f ca="1">Blad1!B718</f>
        <v/>
      </c>
      <c r="C718" s="9" t="str">
        <f ca="1">IF(ISERROR(Blad1!C718),"",Blad1!C718)</f>
        <v xml:space="preserve"> </v>
      </c>
      <c r="D718" s="47"/>
      <c r="E718" s="113"/>
      <c r="F718" s="6" t="str">
        <f ca="1">Blad1!E718</f>
        <v/>
      </c>
      <c r="G718" s="6"/>
      <c r="H718" s="6"/>
      <c r="I718" s="6"/>
      <c r="J718" s="45"/>
      <c r="K718" s="79"/>
      <c r="L718" s="10" t="str">
        <f t="shared" si="8"/>
        <v/>
      </c>
    </row>
    <row r="719" spans="1:12" ht="22.7" customHeight="1">
      <c r="A719" s="5" t="str">
        <f ca="1">Blad1!A718</f>
        <v/>
      </c>
      <c r="B719" s="5" t="str">
        <f ca="1">Blad1!B719</f>
        <v/>
      </c>
      <c r="C719" s="9" t="str">
        <f ca="1">IF(ISERROR(Blad1!C719),"",Blad1!C719)</f>
        <v xml:space="preserve"> </v>
      </c>
      <c r="D719" s="47"/>
      <c r="E719" s="113"/>
      <c r="F719" s="6" t="str">
        <f ca="1">Blad1!E719</f>
        <v/>
      </c>
      <c r="G719" s="6"/>
      <c r="H719" s="6"/>
      <c r="I719" s="6"/>
      <c r="J719" s="45"/>
      <c r="K719" s="79"/>
      <c r="L719" s="10" t="str">
        <f t="shared" si="8"/>
        <v/>
      </c>
    </row>
    <row r="720" spans="1:12" ht="22.7" customHeight="1">
      <c r="A720" s="5" t="str">
        <f ca="1">Blad1!A719</f>
        <v/>
      </c>
      <c r="B720" s="5" t="str">
        <f ca="1">Blad1!B720</f>
        <v/>
      </c>
      <c r="C720" s="9" t="str">
        <f ca="1">IF(ISERROR(Blad1!C720),"",Blad1!C720)</f>
        <v xml:space="preserve"> </v>
      </c>
      <c r="D720" s="47"/>
      <c r="E720" s="113"/>
      <c r="F720" s="6" t="str">
        <f ca="1">Blad1!E720</f>
        <v/>
      </c>
      <c r="G720" s="6"/>
      <c r="H720" s="6"/>
      <c r="I720" s="6"/>
      <c r="J720" s="45"/>
      <c r="K720" s="79"/>
      <c r="L720" s="10" t="str">
        <f t="shared" si="8"/>
        <v/>
      </c>
    </row>
    <row r="721" spans="1:12" ht="22.7" customHeight="1">
      <c r="A721" s="5" t="str">
        <f ca="1">Blad1!A720</f>
        <v/>
      </c>
      <c r="B721" s="5" t="str">
        <f ca="1">Blad1!B721</f>
        <v/>
      </c>
      <c r="C721" s="9" t="str">
        <f ca="1">IF(ISERROR(Blad1!C721),"",Blad1!C721)</f>
        <v xml:space="preserve"> </v>
      </c>
      <c r="D721" s="47"/>
      <c r="E721" s="113"/>
      <c r="F721" s="6" t="str">
        <f ca="1">Blad1!E721</f>
        <v/>
      </c>
      <c r="G721" s="6"/>
      <c r="H721" s="6"/>
      <c r="I721" s="6"/>
      <c r="J721" s="45"/>
      <c r="K721" s="79"/>
      <c r="L721" s="10" t="str">
        <f t="shared" si="8"/>
        <v/>
      </c>
    </row>
    <row r="722" spans="1:12" ht="22.7" customHeight="1">
      <c r="A722" s="5" t="str">
        <f ca="1">Blad1!A721</f>
        <v/>
      </c>
      <c r="B722" s="5" t="str">
        <f ca="1">Blad1!B722</f>
        <v/>
      </c>
      <c r="C722" s="9" t="str">
        <f ca="1">IF(ISERROR(Blad1!C722),"",Blad1!C722)</f>
        <v xml:space="preserve"> </v>
      </c>
      <c r="D722" s="47"/>
      <c r="E722" s="113"/>
      <c r="F722" s="6" t="str">
        <f ca="1">Blad1!E722</f>
        <v/>
      </c>
      <c r="G722" s="6"/>
      <c r="H722" s="6"/>
      <c r="I722" s="6"/>
      <c r="J722" s="45"/>
      <c r="K722" s="79"/>
      <c r="L722" s="10" t="str">
        <f t="shared" si="8"/>
        <v/>
      </c>
    </row>
    <row r="723" spans="1:12" ht="22.7" customHeight="1">
      <c r="A723" s="5" t="str">
        <f ca="1">Blad1!A722</f>
        <v/>
      </c>
      <c r="B723" s="5" t="str">
        <f ca="1">Blad1!B723</f>
        <v/>
      </c>
      <c r="C723" s="9" t="str">
        <f ca="1">IF(ISERROR(Blad1!C723),"",Blad1!C723)</f>
        <v xml:space="preserve"> </v>
      </c>
      <c r="D723" s="47"/>
      <c r="E723" s="113"/>
      <c r="F723" s="6" t="str">
        <f ca="1">Blad1!E723</f>
        <v/>
      </c>
      <c r="G723" s="6"/>
      <c r="H723" s="6"/>
      <c r="I723" s="6"/>
      <c r="J723" s="45"/>
      <c r="K723" s="79"/>
      <c r="L723" s="10" t="str">
        <f t="shared" si="8"/>
        <v/>
      </c>
    </row>
    <row r="724" spans="1:12" ht="22.7" customHeight="1">
      <c r="A724" s="5" t="str">
        <f ca="1">Blad1!A723</f>
        <v/>
      </c>
      <c r="B724" s="5" t="str">
        <f ca="1">Blad1!B724</f>
        <v/>
      </c>
      <c r="C724" s="9" t="str">
        <f ca="1">IF(ISERROR(Blad1!C724),"",Blad1!C724)</f>
        <v xml:space="preserve"> </v>
      </c>
      <c r="D724" s="47"/>
      <c r="E724" s="113"/>
      <c r="F724" s="6" t="str">
        <f ca="1">Blad1!E724</f>
        <v/>
      </c>
      <c r="G724" s="6"/>
      <c r="H724" s="6"/>
      <c r="I724" s="6"/>
      <c r="J724" s="45"/>
      <c r="K724" s="79"/>
      <c r="L724" s="10" t="str">
        <f t="shared" si="8"/>
        <v/>
      </c>
    </row>
    <row r="725" spans="1:12" ht="22.7" customHeight="1">
      <c r="A725" s="5" t="str">
        <f ca="1">Blad1!A724</f>
        <v/>
      </c>
      <c r="B725" s="5" t="str">
        <f ca="1">Blad1!B725</f>
        <v/>
      </c>
      <c r="C725" s="9" t="str">
        <f ca="1">IF(ISERROR(Blad1!C725),"",Blad1!C725)</f>
        <v xml:space="preserve"> </v>
      </c>
      <c r="D725" s="47"/>
      <c r="E725" s="113"/>
      <c r="F725" s="6" t="str">
        <f ca="1">Blad1!E725</f>
        <v/>
      </c>
      <c r="G725" s="6"/>
      <c r="H725" s="6"/>
      <c r="I725" s="6"/>
      <c r="J725" s="45"/>
      <c r="K725" s="79"/>
      <c r="L725" s="10" t="str">
        <f t="shared" si="8"/>
        <v/>
      </c>
    </row>
    <row r="726" spans="1:12" ht="22.7" customHeight="1">
      <c r="A726" s="5" t="str">
        <f ca="1">Blad1!A725</f>
        <v/>
      </c>
      <c r="B726" s="5" t="str">
        <f ca="1">Blad1!B726</f>
        <v/>
      </c>
      <c r="C726" s="9" t="str">
        <f ca="1">IF(ISERROR(Blad1!C726),"",Blad1!C726)</f>
        <v xml:space="preserve"> </v>
      </c>
      <c r="D726" s="47"/>
      <c r="E726" s="113"/>
      <c r="F726" s="6" t="str">
        <f ca="1">Blad1!E726</f>
        <v/>
      </c>
      <c r="G726" s="6"/>
      <c r="H726" s="6"/>
      <c r="I726" s="6"/>
      <c r="J726" s="45"/>
      <c r="K726" s="79"/>
      <c r="L726" s="10" t="str">
        <f t="shared" si="8"/>
        <v/>
      </c>
    </row>
    <row r="727" spans="1:12" ht="22.7" customHeight="1">
      <c r="A727" s="5" t="str">
        <f ca="1">Blad1!A726</f>
        <v/>
      </c>
      <c r="B727" s="5" t="str">
        <f ca="1">Blad1!B727</f>
        <v/>
      </c>
      <c r="C727" s="9" t="str">
        <f ca="1">IF(ISERROR(Blad1!C727),"",Blad1!C727)</f>
        <v xml:space="preserve"> </v>
      </c>
      <c r="D727" s="47"/>
      <c r="E727" s="113"/>
      <c r="F727" s="6" t="str">
        <f ca="1">Blad1!E727</f>
        <v/>
      </c>
      <c r="G727" s="6"/>
      <c r="H727" s="6"/>
      <c r="I727" s="6"/>
      <c r="J727" s="45"/>
      <c r="K727" s="79"/>
      <c r="L727" s="10" t="str">
        <f t="shared" si="8"/>
        <v/>
      </c>
    </row>
    <row r="728" spans="1:12" ht="22.7" customHeight="1">
      <c r="A728" s="5" t="str">
        <f ca="1">Blad1!A727</f>
        <v/>
      </c>
      <c r="B728" s="5" t="str">
        <f ca="1">Blad1!B728</f>
        <v/>
      </c>
      <c r="C728" s="9" t="str">
        <f ca="1">IF(ISERROR(Blad1!C728),"",Blad1!C728)</f>
        <v xml:space="preserve"> </v>
      </c>
      <c r="D728" s="47"/>
      <c r="E728" s="113"/>
      <c r="F728" s="6" t="str">
        <f ca="1">Blad1!E728</f>
        <v/>
      </c>
      <c r="G728" s="6"/>
      <c r="H728" s="6"/>
      <c r="I728" s="6"/>
      <c r="J728" s="45"/>
      <c r="K728" s="79"/>
      <c r="L728" s="10" t="str">
        <f t="shared" si="8"/>
        <v/>
      </c>
    </row>
    <row r="729" spans="1:12" ht="22.7" customHeight="1">
      <c r="A729" s="5" t="str">
        <f ca="1">Blad1!A728</f>
        <v/>
      </c>
      <c r="B729" s="5" t="str">
        <f ca="1">Blad1!B729</f>
        <v/>
      </c>
      <c r="C729" s="9" t="str">
        <f ca="1">IF(ISERROR(Blad1!C729),"",Blad1!C729)</f>
        <v xml:space="preserve"> </v>
      </c>
      <c r="D729" s="47"/>
      <c r="E729" s="113"/>
      <c r="F729" s="6" t="str">
        <f ca="1">Blad1!E729</f>
        <v/>
      </c>
      <c r="G729" s="6"/>
      <c r="H729" s="6"/>
      <c r="I729" s="6"/>
      <c r="J729" s="45"/>
      <c r="K729" s="79"/>
      <c r="L729" s="10" t="str">
        <f t="shared" si="8"/>
        <v/>
      </c>
    </row>
    <row r="730" spans="1:12" ht="22.7" customHeight="1">
      <c r="A730" s="5" t="str">
        <f ca="1">Blad1!A729</f>
        <v/>
      </c>
      <c r="B730" s="5" t="str">
        <f ca="1">Blad1!B730</f>
        <v/>
      </c>
      <c r="C730" s="9" t="str">
        <f ca="1">IF(ISERROR(Blad1!C730),"",Blad1!C730)</f>
        <v xml:space="preserve"> </v>
      </c>
      <c r="D730" s="47"/>
      <c r="E730" s="113"/>
      <c r="F730" s="6" t="str">
        <f ca="1">Blad1!E730</f>
        <v/>
      </c>
      <c r="G730" s="6"/>
      <c r="H730" s="6"/>
      <c r="I730" s="6"/>
      <c r="J730" s="45"/>
      <c r="K730" s="79"/>
      <c r="L730" s="10" t="str">
        <f t="shared" si="8"/>
        <v/>
      </c>
    </row>
    <row r="731" spans="1:12" ht="22.7" customHeight="1">
      <c r="A731" s="5" t="str">
        <f ca="1">Blad1!A730</f>
        <v/>
      </c>
      <c r="B731" s="5" t="str">
        <f ca="1">Blad1!B731</f>
        <v/>
      </c>
      <c r="C731" s="9" t="str">
        <f ca="1">IF(ISERROR(Blad1!C731),"",Blad1!C731)</f>
        <v xml:space="preserve"> </v>
      </c>
      <c r="D731" s="47"/>
      <c r="E731" s="113"/>
      <c r="F731" s="6" t="str">
        <f ca="1">Blad1!E731</f>
        <v/>
      </c>
      <c r="G731" s="6"/>
      <c r="H731" s="6"/>
      <c r="I731" s="6"/>
      <c r="J731" s="45"/>
      <c r="K731" s="79"/>
      <c r="L731" s="10" t="str">
        <f t="shared" si="8"/>
        <v/>
      </c>
    </row>
    <row r="732" spans="1:12" ht="22.7" customHeight="1">
      <c r="A732" s="5" t="str">
        <f ca="1">Blad1!A731</f>
        <v/>
      </c>
      <c r="B732" s="5" t="str">
        <f ca="1">Blad1!B732</f>
        <v/>
      </c>
      <c r="C732" s="9" t="str">
        <f ca="1">IF(ISERROR(Blad1!C732),"",Blad1!C732)</f>
        <v xml:space="preserve"> </v>
      </c>
      <c r="D732" s="47"/>
      <c r="E732" s="113"/>
      <c r="F732" s="6" t="str">
        <f ca="1">Blad1!E732</f>
        <v/>
      </c>
      <c r="G732" s="6"/>
      <c r="H732" s="6"/>
      <c r="I732" s="6"/>
      <c r="J732" s="45"/>
      <c r="K732" s="79"/>
      <c r="L732" s="10" t="str">
        <f t="shared" si="8"/>
        <v/>
      </c>
    </row>
    <row r="733" spans="1:12" ht="22.7" customHeight="1">
      <c r="A733" s="5" t="str">
        <f ca="1">Blad1!A732</f>
        <v/>
      </c>
      <c r="B733" s="5" t="str">
        <f ca="1">Blad1!B733</f>
        <v/>
      </c>
      <c r="C733" s="9" t="str">
        <f ca="1">IF(ISERROR(Blad1!C733),"",Blad1!C733)</f>
        <v xml:space="preserve"> </v>
      </c>
      <c r="D733" s="47"/>
      <c r="E733" s="113"/>
      <c r="F733" s="6" t="str">
        <f ca="1">Blad1!E733</f>
        <v/>
      </c>
      <c r="G733" s="6"/>
      <c r="H733" s="6"/>
      <c r="I733" s="6"/>
      <c r="J733" s="45"/>
      <c r="K733" s="79"/>
      <c r="L733" s="10" t="str">
        <f t="shared" si="8"/>
        <v/>
      </c>
    </row>
    <row r="734" spans="1:12" ht="22.7" customHeight="1">
      <c r="A734" s="5" t="str">
        <f ca="1">Blad1!A733</f>
        <v/>
      </c>
      <c r="B734" s="5" t="str">
        <f ca="1">Blad1!B734</f>
        <v/>
      </c>
      <c r="C734" s="9" t="str">
        <f ca="1">IF(ISERROR(Blad1!C734),"",Blad1!C734)</f>
        <v xml:space="preserve"> </v>
      </c>
      <c r="D734" s="47"/>
      <c r="E734" s="113"/>
      <c r="F734" s="6" t="str">
        <f ca="1">Blad1!E734</f>
        <v/>
      </c>
      <c r="G734" s="6"/>
      <c r="H734" s="6"/>
      <c r="I734" s="6"/>
      <c r="J734" s="45"/>
      <c r="K734" s="79"/>
      <c r="L734" s="10" t="str">
        <f t="shared" si="8"/>
        <v/>
      </c>
    </row>
    <row r="735" spans="1:12" ht="22.7" customHeight="1">
      <c r="A735" s="5" t="str">
        <f ca="1">Blad1!A734</f>
        <v/>
      </c>
      <c r="B735" s="5" t="str">
        <f ca="1">Blad1!B735</f>
        <v/>
      </c>
      <c r="C735" s="9" t="str">
        <f ca="1">IF(ISERROR(Blad1!C735),"",Blad1!C735)</f>
        <v xml:space="preserve"> </v>
      </c>
      <c r="D735" s="47"/>
      <c r="E735" s="113"/>
      <c r="F735" s="6" t="str">
        <f ca="1">Blad1!E735</f>
        <v/>
      </c>
      <c r="G735" s="6"/>
      <c r="H735" s="6"/>
      <c r="I735" s="6"/>
      <c r="J735" s="45"/>
      <c r="K735" s="79"/>
      <c r="L735" s="10" t="str">
        <f t="shared" si="8"/>
        <v/>
      </c>
    </row>
    <row r="736" spans="1:12" ht="22.7" customHeight="1">
      <c r="A736" s="5" t="str">
        <f ca="1">Blad1!A735</f>
        <v/>
      </c>
      <c r="B736" s="5" t="str">
        <f ca="1">Blad1!B736</f>
        <v/>
      </c>
      <c r="C736" s="9" t="str">
        <f ca="1">IF(ISERROR(Blad1!C736),"",Blad1!C736)</f>
        <v xml:space="preserve"> </v>
      </c>
      <c r="D736" s="47"/>
      <c r="E736" s="113"/>
      <c r="F736" s="6" t="str">
        <f ca="1">Blad1!E736</f>
        <v/>
      </c>
      <c r="G736" s="6"/>
      <c r="H736" s="6"/>
      <c r="I736" s="6"/>
      <c r="J736" s="45"/>
      <c r="K736" s="79"/>
      <c r="L736" s="10" t="str">
        <f t="shared" si="8"/>
        <v/>
      </c>
    </row>
    <row r="737" spans="1:12" ht="22.7" customHeight="1">
      <c r="A737" s="5" t="str">
        <f ca="1">Blad1!A736</f>
        <v/>
      </c>
      <c r="B737" s="5" t="str">
        <f ca="1">Blad1!B737</f>
        <v/>
      </c>
      <c r="C737" s="9" t="str">
        <f ca="1">IF(ISERROR(Blad1!C737),"",Blad1!C737)</f>
        <v xml:space="preserve"> </v>
      </c>
      <c r="D737" s="47"/>
      <c r="E737" s="113"/>
      <c r="F737" s="6" t="str">
        <f ca="1">Blad1!E737</f>
        <v/>
      </c>
      <c r="G737" s="6"/>
      <c r="H737" s="6"/>
      <c r="I737" s="6"/>
      <c r="J737" s="45"/>
      <c r="K737" s="79"/>
      <c r="L737" s="10" t="str">
        <f t="shared" si="8"/>
        <v/>
      </c>
    </row>
    <row r="738" spans="1:12" ht="22.7" customHeight="1">
      <c r="A738" s="5" t="str">
        <f ca="1">Blad1!A737</f>
        <v/>
      </c>
      <c r="B738" s="5" t="str">
        <f ca="1">Blad1!B738</f>
        <v/>
      </c>
      <c r="C738" s="9" t="str">
        <f ca="1">IF(ISERROR(Blad1!C738),"",Blad1!C738)</f>
        <v xml:space="preserve"> </v>
      </c>
      <c r="D738" s="47"/>
      <c r="E738" s="113"/>
      <c r="F738" s="6" t="str">
        <f ca="1">Blad1!E738</f>
        <v/>
      </c>
      <c r="G738" s="6"/>
      <c r="H738" s="6"/>
      <c r="I738" s="6"/>
      <c r="J738" s="45"/>
      <c r="K738" s="79"/>
      <c r="L738" s="10" t="str">
        <f t="shared" si="8"/>
        <v/>
      </c>
    </row>
    <row r="739" spans="1:12" ht="22.7" customHeight="1">
      <c r="A739" s="5" t="str">
        <f ca="1">Blad1!A738</f>
        <v/>
      </c>
      <c r="B739" s="5" t="str">
        <f ca="1">Blad1!B739</f>
        <v/>
      </c>
      <c r="C739" s="9" t="str">
        <f ca="1">IF(ISERROR(Blad1!C739),"",Blad1!C739)</f>
        <v xml:space="preserve"> </v>
      </c>
      <c r="D739" s="47"/>
      <c r="E739" s="113"/>
      <c r="F739" s="6" t="str">
        <f ca="1">Blad1!E739</f>
        <v/>
      </c>
      <c r="G739" s="6"/>
      <c r="H739" s="6"/>
      <c r="I739" s="6"/>
      <c r="J739" s="45"/>
      <c r="K739" s="79"/>
      <c r="L739" s="10" t="str">
        <f t="shared" si="8"/>
        <v/>
      </c>
    </row>
    <row r="740" spans="1:12" ht="22.7" customHeight="1">
      <c r="A740" s="5" t="str">
        <f ca="1">Blad1!A739</f>
        <v/>
      </c>
      <c r="B740" s="5" t="str">
        <f ca="1">Blad1!B740</f>
        <v/>
      </c>
      <c r="C740" s="9" t="str">
        <f ca="1">IF(ISERROR(Blad1!C740),"",Blad1!C740)</f>
        <v xml:space="preserve"> </v>
      </c>
      <c r="D740" s="47"/>
      <c r="E740" s="113"/>
      <c r="F740" s="6" t="str">
        <f ca="1">Blad1!E740</f>
        <v/>
      </c>
      <c r="G740" s="6"/>
      <c r="H740" s="6"/>
      <c r="I740" s="6"/>
      <c r="J740" s="45"/>
      <c r="K740" s="79"/>
      <c r="L740" s="10" t="str">
        <f t="shared" si="8"/>
        <v/>
      </c>
    </row>
    <row r="741" spans="1:12" ht="22.7" customHeight="1">
      <c r="A741" s="5" t="str">
        <f ca="1">Blad1!A740</f>
        <v/>
      </c>
      <c r="B741" s="5" t="str">
        <f ca="1">Blad1!B741</f>
        <v/>
      </c>
      <c r="C741" s="9" t="str">
        <f ca="1">IF(ISERROR(Blad1!C741),"",Blad1!C741)</f>
        <v xml:space="preserve"> </v>
      </c>
      <c r="D741" s="47"/>
      <c r="E741" s="113"/>
      <c r="F741" s="6" t="str">
        <f ca="1">Blad1!E741</f>
        <v/>
      </c>
      <c r="G741" s="6"/>
      <c r="H741" s="6"/>
      <c r="I741" s="6"/>
      <c r="J741" s="45"/>
      <c r="K741" s="79"/>
      <c r="L741" s="10" t="str">
        <f t="shared" si="8"/>
        <v/>
      </c>
    </row>
    <row r="742" spans="1:12" ht="22.7" customHeight="1">
      <c r="A742" s="5" t="str">
        <f ca="1">Blad1!A741</f>
        <v/>
      </c>
      <c r="B742" s="5" t="str">
        <f ca="1">Blad1!B742</f>
        <v/>
      </c>
      <c r="C742" s="9" t="str">
        <f ca="1">IF(ISERROR(Blad1!C742),"",Blad1!C742)</f>
        <v xml:space="preserve"> </v>
      </c>
      <c r="D742" s="47"/>
      <c r="E742" s="113"/>
      <c r="F742" s="6" t="str">
        <f ca="1">Blad1!E742</f>
        <v/>
      </c>
      <c r="G742" s="6"/>
      <c r="H742" s="6"/>
      <c r="I742" s="6"/>
      <c r="J742" s="45"/>
      <c r="K742" s="79"/>
      <c r="L742" s="10" t="str">
        <f t="shared" si="8"/>
        <v/>
      </c>
    </row>
    <row r="743" spans="1:12" ht="22.7" customHeight="1">
      <c r="A743" s="5" t="str">
        <f ca="1">Blad1!A742</f>
        <v/>
      </c>
      <c r="B743" s="5" t="str">
        <f ca="1">Blad1!B743</f>
        <v/>
      </c>
      <c r="C743" s="9" t="str">
        <f ca="1">IF(ISERROR(Blad1!C743),"",Blad1!C743)</f>
        <v xml:space="preserve"> </v>
      </c>
      <c r="D743" s="47"/>
      <c r="E743" s="113"/>
      <c r="F743" s="6" t="str">
        <f ca="1">Blad1!E743</f>
        <v/>
      </c>
      <c r="G743" s="6"/>
      <c r="H743" s="6"/>
      <c r="I743" s="6"/>
      <c r="J743" s="45"/>
      <c r="K743" s="79"/>
      <c r="L743" s="10" t="str">
        <f t="shared" si="8"/>
        <v/>
      </c>
    </row>
    <row r="744" spans="1:12" ht="22.7" customHeight="1">
      <c r="A744" s="5" t="str">
        <f ca="1">Blad1!A743</f>
        <v/>
      </c>
      <c r="B744" s="5" t="str">
        <f ca="1">Blad1!B744</f>
        <v/>
      </c>
      <c r="C744" s="9" t="str">
        <f ca="1">IF(ISERROR(Blad1!C744),"",Blad1!C744)</f>
        <v xml:space="preserve"> </v>
      </c>
      <c r="D744" s="47"/>
      <c r="E744" s="113"/>
      <c r="F744" s="6" t="str">
        <f ca="1">Blad1!E744</f>
        <v/>
      </c>
      <c r="G744" s="6"/>
      <c r="H744" s="6"/>
      <c r="I744" s="6"/>
      <c r="J744" s="45"/>
      <c r="K744" s="79"/>
      <c r="L744" s="10" t="str">
        <f t="shared" si="8"/>
        <v/>
      </c>
    </row>
    <row r="745" spans="1:12" ht="22.7" customHeight="1">
      <c r="A745" s="5" t="str">
        <f ca="1">Blad1!A744</f>
        <v/>
      </c>
      <c r="B745" s="5" t="str">
        <f ca="1">Blad1!B745</f>
        <v/>
      </c>
      <c r="C745" s="9" t="str">
        <f ca="1">IF(ISERROR(Blad1!C745),"",Blad1!C745)</f>
        <v xml:space="preserve"> </v>
      </c>
      <c r="D745" s="47"/>
      <c r="E745" s="113"/>
      <c r="F745" s="6" t="str">
        <f ca="1">Blad1!E745</f>
        <v/>
      </c>
      <c r="G745" s="6"/>
      <c r="H745" s="6"/>
      <c r="I745" s="6"/>
      <c r="J745" s="45"/>
      <c r="K745" s="79"/>
      <c r="L745" s="10" t="str">
        <f t="shared" si="8"/>
        <v/>
      </c>
    </row>
    <row r="746" spans="1:12" ht="22.7" customHeight="1">
      <c r="A746" s="5" t="str">
        <f ca="1">Blad1!A745</f>
        <v/>
      </c>
      <c r="B746" s="5" t="str">
        <f ca="1">Blad1!B746</f>
        <v/>
      </c>
      <c r="C746" s="9" t="str">
        <f ca="1">IF(ISERROR(Blad1!C746),"",Blad1!C746)</f>
        <v xml:space="preserve"> </v>
      </c>
      <c r="D746" s="47"/>
      <c r="E746" s="113"/>
      <c r="F746" s="6" t="str">
        <f ca="1">Blad1!E746</f>
        <v/>
      </c>
      <c r="G746" s="6"/>
      <c r="H746" s="6"/>
      <c r="I746" s="6"/>
      <c r="J746" s="45"/>
      <c r="K746" s="79"/>
      <c r="L746" s="10" t="str">
        <f t="shared" si="8"/>
        <v/>
      </c>
    </row>
    <row r="747" spans="1:12" ht="22.7" customHeight="1">
      <c r="A747" s="5" t="str">
        <f ca="1">Blad1!A746</f>
        <v/>
      </c>
      <c r="B747" s="5" t="str">
        <f ca="1">Blad1!B747</f>
        <v/>
      </c>
      <c r="C747" s="9" t="str">
        <f ca="1">IF(ISERROR(Blad1!C747),"",Blad1!C747)</f>
        <v xml:space="preserve"> </v>
      </c>
      <c r="D747" s="47"/>
      <c r="E747" s="113"/>
      <c r="F747" s="6" t="str">
        <f ca="1">Blad1!E747</f>
        <v/>
      </c>
      <c r="G747" s="6"/>
      <c r="H747" s="6"/>
      <c r="I747" s="6"/>
      <c r="J747" s="45"/>
      <c r="K747" s="79"/>
      <c r="L747" s="10" t="str">
        <f t="shared" si="8"/>
        <v/>
      </c>
    </row>
    <row r="748" spans="1:12" ht="22.7" customHeight="1">
      <c r="A748" s="5" t="str">
        <f ca="1">Blad1!A747</f>
        <v/>
      </c>
      <c r="B748" s="5" t="str">
        <f ca="1">Blad1!B748</f>
        <v/>
      </c>
      <c r="C748" s="9" t="str">
        <f ca="1">IF(ISERROR(Blad1!C748),"",Blad1!C748)</f>
        <v xml:space="preserve"> </v>
      </c>
      <c r="D748" s="47"/>
      <c r="E748" s="113"/>
      <c r="F748" s="6" t="str">
        <f ca="1">Blad1!E748</f>
        <v/>
      </c>
      <c r="G748" s="6"/>
      <c r="H748" s="6"/>
      <c r="I748" s="6"/>
      <c r="J748" s="45"/>
      <c r="K748" s="79"/>
      <c r="L748" s="10" t="str">
        <f t="shared" si="8"/>
        <v/>
      </c>
    </row>
    <row r="749" spans="1:12" ht="22.7" customHeight="1">
      <c r="A749" s="5" t="str">
        <f ca="1">Blad1!A748</f>
        <v/>
      </c>
      <c r="B749" s="5" t="str">
        <f ca="1">Blad1!B749</f>
        <v/>
      </c>
      <c r="C749" s="9" t="str">
        <f ca="1">IF(ISERROR(Blad1!C749),"",Blad1!C749)</f>
        <v xml:space="preserve"> </v>
      </c>
      <c r="D749" s="47"/>
      <c r="E749" s="113"/>
      <c r="F749" s="6" t="str">
        <f ca="1">Blad1!E749</f>
        <v/>
      </c>
      <c r="G749" s="6"/>
      <c r="H749" s="6"/>
      <c r="I749" s="6"/>
      <c r="J749" s="45"/>
      <c r="K749" s="79"/>
      <c r="L749" s="10" t="str">
        <f t="shared" si="8"/>
        <v/>
      </c>
    </row>
    <row r="750" spans="1:12" ht="22.7" customHeight="1">
      <c r="A750" s="5" t="str">
        <f ca="1">Blad1!A749</f>
        <v/>
      </c>
      <c r="B750" s="5" t="str">
        <f ca="1">Blad1!B750</f>
        <v/>
      </c>
      <c r="C750" s="9" t="str">
        <f ca="1">IF(ISERROR(Blad1!C750),"",Blad1!C750)</f>
        <v xml:space="preserve"> </v>
      </c>
      <c r="D750" s="47"/>
      <c r="E750" s="113"/>
      <c r="F750" s="6" t="str">
        <f ca="1">Blad1!E750</f>
        <v/>
      </c>
      <c r="G750" s="6"/>
      <c r="H750" s="6"/>
      <c r="I750" s="6"/>
      <c r="J750" s="45"/>
      <c r="K750" s="79"/>
      <c r="L750" s="10" t="str">
        <f t="shared" si="8"/>
        <v/>
      </c>
    </row>
    <row r="751" spans="1:12" ht="22.7" customHeight="1">
      <c r="A751" s="5" t="str">
        <f ca="1">Blad1!A750</f>
        <v/>
      </c>
      <c r="B751" s="5" t="str">
        <f ca="1">Blad1!B751</f>
        <v/>
      </c>
      <c r="C751" s="9" t="str">
        <f ca="1">IF(ISERROR(Blad1!C751),"",Blad1!C751)</f>
        <v xml:space="preserve"> </v>
      </c>
      <c r="D751" s="47"/>
      <c r="E751" s="113"/>
      <c r="F751" s="6" t="str">
        <f ca="1">Blad1!E751</f>
        <v/>
      </c>
      <c r="G751" s="6"/>
      <c r="H751" s="6"/>
      <c r="I751" s="6"/>
      <c r="J751" s="45"/>
      <c r="K751" s="79"/>
      <c r="L751" s="10" t="str">
        <f t="shared" si="8"/>
        <v/>
      </c>
    </row>
    <row r="752" spans="1:12" ht="22.7" customHeight="1">
      <c r="A752" s="5" t="str">
        <f ca="1">Blad1!A751</f>
        <v/>
      </c>
      <c r="B752" s="5" t="str">
        <f ca="1">Blad1!B752</f>
        <v/>
      </c>
      <c r="C752" s="9" t="str">
        <f ca="1">IF(ISERROR(Blad1!C752),"",Blad1!C752)</f>
        <v xml:space="preserve"> </v>
      </c>
      <c r="D752" s="47"/>
      <c r="E752" s="113"/>
      <c r="F752" s="6" t="str">
        <f ca="1">Blad1!E752</f>
        <v/>
      </c>
      <c r="G752" s="6"/>
      <c r="H752" s="6"/>
      <c r="I752" s="6"/>
      <c r="J752" s="45"/>
      <c r="K752" s="79"/>
      <c r="L752" s="10" t="str">
        <f t="shared" si="8"/>
        <v/>
      </c>
    </row>
    <row r="753" spans="1:12" ht="22.7" customHeight="1">
      <c r="A753" s="5" t="str">
        <f ca="1">Blad1!A752</f>
        <v/>
      </c>
      <c r="B753" s="5" t="str">
        <f ca="1">Blad1!B753</f>
        <v/>
      </c>
      <c r="C753" s="9" t="str">
        <f ca="1">IF(ISERROR(Blad1!C753),"",Blad1!C753)</f>
        <v xml:space="preserve"> </v>
      </c>
      <c r="D753" s="47"/>
      <c r="E753" s="113"/>
      <c r="F753" s="6" t="str">
        <f ca="1">Blad1!E753</f>
        <v/>
      </c>
      <c r="G753" s="6"/>
      <c r="H753" s="6"/>
      <c r="I753" s="6"/>
      <c r="J753" s="45"/>
      <c r="K753" s="79"/>
      <c r="L753" s="10" t="str">
        <f t="shared" si="8"/>
        <v/>
      </c>
    </row>
    <row r="754" spans="1:12" ht="22.7" customHeight="1">
      <c r="A754" s="5" t="str">
        <f ca="1">Blad1!A753</f>
        <v/>
      </c>
      <c r="B754" s="5" t="str">
        <f ca="1">Blad1!B754</f>
        <v/>
      </c>
      <c r="C754" s="9" t="str">
        <f ca="1">IF(ISERROR(Blad1!C754),"",Blad1!C754)</f>
        <v xml:space="preserve"> </v>
      </c>
      <c r="D754" s="47"/>
      <c r="E754" s="113"/>
      <c r="F754" s="6" t="str">
        <f ca="1">Blad1!E754</f>
        <v/>
      </c>
      <c r="G754" s="6"/>
      <c r="H754" s="6"/>
      <c r="I754" s="6"/>
      <c r="J754" s="45"/>
      <c r="K754" s="79"/>
      <c r="L754" s="10" t="str">
        <f t="shared" si="8"/>
        <v/>
      </c>
    </row>
    <row r="755" spans="1:12" ht="22.7" customHeight="1">
      <c r="A755" s="5" t="str">
        <f ca="1">Blad1!A754</f>
        <v/>
      </c>
      <c r="B755" s="5" t="str">
        <f ca="1">Blad1!B755</f>
        <v/>
      </c>
      <c r="C755" s="9" t="str">
        <f ca="1">IF(ISERROR(Blad1!C755),"",Blad1!C755)</f>
        <v xml:space="preserve"> </v>
      </c>
      <c r="D755" s="47"/>
      <c r="E755" s="113"/>
      <c r="F755" s="6" t="str">
        <f ca="1">Blad1!E755</f>
        <v/>
      </c>
      <c r="G755" s="6"/>
      <c r="H755" s="6"/>
      <c r="I755" s="6"/>
      <c r="J755" s="45"/>
      <c r="K755" s="79"/>
      <c r="L755" s="10" t="str">
        <f t="shared" si="8"/>
        <v/>
      </c>
    </row>
    <row r="756" spans="1:12" ht="22.7" customHeight="1">
      <c r="A756" s="5" t="str">
        <f ca="1">Blad1!A755</f>
        <v/>
      </c>
      <c r="B756" s="5" t="str">
        <f ca="1">Blad1!B756</f>
        <v/>
      </c>
      <c r="C756" s="9" t="str">
        <f ca="1">IF(ISERROR(Blad1!C756),"",Blad1!C756)</f>
        <v xml:space="preserve"> </v>
      </c>
      <c r="D756" s="47"/>
      <c r="E756" s="113"/>
      <c r="F756" s="6" t="str">
        <f ca="1">Blad1!E756</f>
        <v/>
      </c>
      <c r="G756" s="6"/>
      <c r="H756" s="6"/>
      <c r="I756" s="6"/>
      <c r="J756" s="45"/>
      <c r="K756" s="79"/>
      <c r="L756" s="10" t="str">
        <f t="shared" si="8"/>
        <v/>
      </c>
    </row>
    <row r="757" spans="1:12" ht="22.7" customHeight="1">
      <c r="A757" s="5" t="str">
        <f ca="1">Blad1!A756</f>
        <v/>
      </c>
      <c r="B757" s="5" t="str">
        <f ca="1">Blad1!B757</f>
        <v/>
      </c>
      <c r="C757" s="9" t="str">
        <f ca="1">IF(ISERROR(Blad1!C757),"",Blad1!C757)</f>
        <v xml:space="preserve"> </v>
      </c>
      <c r="D757" s="47"/>
      <c r="E757" s="113"/>
      <c r="F757" s="6" t="str">
        <f ca="1">Blad1!E757</f>
        <v/>
      </c>
      <c r="G757" s="6"/>
      <c r="H757" s="6"/>
      <c r="I757" s="6"/>
      <c r="J757" s="45"/>
      <c r="K757" s="79"/>
      <c r="L757" s="10" t="str">
        <f t="shared" si="8"/>
        <v/>
      </c>
    </row>
    <row r="758" spans="1:12" ht="22.7" customHeight="1">
      <c r="A758" s="5" t="str">
        <f ca="1">Blad1!A757</f>
        <v/>
      </c>
      <c r="B758" s="5" t="str">
        <f ca="1">Blad1!B758</f>
        <v/>
      </c>
      <c r="C758" s="9" t="str">
        <f ca="1">IF(ISERROR(Blad1!C758),"",Blad1!C758)</f>
        <v xml:space="preserve"> </v>
      </c>
      <c r="D758" s="47"/>
      <c r="E758" s="113"/>
      <c r="F758" s="6" t="str">
        <f ca="1">Blad1!E758</f>
        <v/>
      </c>
      <c r="G758" s="6"/>
      <c r="H758" s="6"/>
      <c r="I758" s="6"/>
      <c r="J758" s="45"/>
      <c r="K758" s="79"/>
      <c r="L758" s="10" t="str">
        <f t="shared" si="8"/>
        <v/>
      </c>
    </row>
    <row r="759" spans="1:12" ht="22.7" customHeight="1">
      <c r="A759" s="5" t="str">
        <f ca="1">Blad1!A758</f>
        <v/>
      </c>
      <c r="B759" s="5" t="str">
        <f ca="1">Blad1!B759</f>
        <v/>
      </c>
      <c r="C759" s="9" t="str">
        <f ca="1">IF(ISERROR(Blad1!C759),"",Blad1!C759)</f>
        <v xml:space="preserve"> </v>
      </c>
      <c r="D759" s="47"/>
      <c r="E759" s="113"/>
      <c r="F759" s="6" t="str">
        <f ca="1">Blad1!E759</f>
        <v/>
      </c>
      <c r="G759" s="6"/>
      <c r="H759" s="6"/>
      <c r="I759" s="6"/>
      <c r="J759" s="45"/>
      <c r="K759" s="79"/>
      <c r="L759" s="10" t="str">
        <f t="shared" si="8"/>
        <v/>
      </c>
    </row>
    <row r="760" spans="1:12" ht="22.7" customHeight="1">
      <c r="A760" s="5" t="str">
        <f ca="1">Blad1!A759</f>
        <v/>
      </c>
      <c r="B760" s="5" t="str">
        <f ca="1">Blad1!B760</f>
        <v/>
      </c>
      <c r="C760" s="9" t="str">
        <f ca="1">IF(ISERROR(Blad1!C760),"",Blad1!C760)</f>
        <v xml:space="preserve"> </v>
      </c>
      <c r="D760" s="47"/>
      <c r="E760" s="113"/>
      <c r="F760" s="6" t="str">
        <f ca="1">Blad1!E760</f>
        <v/>
      </c>
      <c r="G760" s="6"/>
      <c r="H760" s="6"/>
      <c r="I760" s="6"/>
      <c r="J760" s="45"/>
      <c r="K760" s="79"/>
      <c r="L760" s="10" t="str">
        <f t="shared" si="8"/>
        <v/>
      </c>
    </row>
    <row r="761" spans="1:12" ht="22.7" customHeight="1">
      <c r="A761" s="5" t="str">
        <f ca="1">Blad1!A760</f>
        <v/>
      </c>
      <c r="B761" s="5" t="str">
        <f ca="1">Blad1!B761</f>
        <v/>
      </c>
      <c r="C761" s="9" t="str">
        <f ca="1">IF(ISERROR(Blad1!C761),"",Blad1!C761)</f>
        <v xml:space="preserve"> </v>
      </c>
      <c r="D761" s="47"/>
      <c r="E761" s="113"/>
      <c r="F761" s="6" t="str">
        <f ca="1">Blad1!E761</f>
        <v/>
      </c>
      <c r="G761" s="6"/>
      <c r="H761" s="6"/>
      <c r="I761" s="6"/>
      <c r="J761" s="45"/>
      <c r="K761" s="79"/>
      <c r="L761" s="10" t="str">
        <f t="shared" si="8"/>
        <v/>
      </c>
    </row>
    <row r="762" spans="1:12" ht="22.7" customHeight="1">
      <c r="A762" s="5" t="str">
        <f ca="1">Blad1!A761</f>
        <v/>
      </c>
      <c r="B762" s="5" t="str">
        <f ca="1">Blad1!B762</f>
        <v/>
      </c>
      <c r="C762" s="9" t="str">
        <f ca="1">IF(ISERROR(Blad1!C762),"",Blad1!C762)</f>
        <v xml:space="preserve"> </v>
      </c>
      <c r="D762" s="47"/>
      <c r="E762" s="113"/>
      <c r="F762" s="6" t="str">
        <f ca="1">Blad1!E762</f>
        <v/>
      </c>
      <c r="G762" s="6"/>
      <c r="H762" s="6"/>
      <c r="I762" s="6"/>
      <c r="J762" s="45"/>
      <c r="K762" s="79"/>
      <c r="L762" s="10" t="str">
        <f t="shared" si="8"/>
        <v/>
      </c>
    </row>
    <row r="763" spans="1:12" ht="22.7" customHeight="1">
      <c r="A763" s="5" t="str">
        <f ca="1">Blad1!A762</f>
        <v/>
      </c>
      <c r="B763" s="5" t="str">
        <f ca="1">Blad1!B763</f>
        <v/>
      </c>
      <c r="C763" s="9" t="str">
        <f ca="1">IF(ISERROR(Blad1!C763),"",Blad1!C763)</f>
        <v xml:space="preserve"> </v>
      </c>
      <c r="D763" s="47"/>
      <c r="E763" s="113"/>
      <c r="F763" s="6" t="str">
        <f ca="1">Blad1!E763</f>
        <v/>
      </c>
      <c r="G763" s="6"/>
      <c r="H763" s="6"/>
      <c r="I763" s="6"/>
      <c r="J763" s="45"/>
      <c r="K763" s="79"/>
      <c r="L763" s="10" t="str">
        <f t="shared" si="8"/>
        <v/>
      </c>
    </row>
    <row r="764" spans="1:12" ht="22.7" customHeight="1">
      <c r="A764" s="5" t="str">
        <f ca="1">Blad1!A763</f>
        <v/>
      </c>
      <c r="B764" s="5" t="str">
        <f ca="1">Blad1!B764</f>
        <v/>
      </c>
      <c r="C764" s="9" t="str">
        <f ca="1">IF(ISERROR(Blad1!C764),"",Blad1!C764)</f>
        <v xml:space="preserve"> </v>
      </c>
      <c r="D764" s="47"/>
      <c r="E764" s="113"/>
      <c r="F764" s="6" t="str">
        <f ca="1">Blad1!E764</f>
        <v/>
      </c>
      <c r="G764" s="6"/>
      <c r="H764" s="6"/>
      <c r="I764" s="6"/>
      <c r="J764" s="45"/>
      <c r="K764" s="79"/>
      <c r="L764" s="10" t="str">
        <f t="shared" si="8"/>
        <v/>
      </c>
    </row>
    <row r="765" spans="1:12" ht="22.7" customHeight="1">
      <c r="A765" s="5" t="str">
        <f ca="1">Blad1!A764</f>
        <v/>
      </c>
      <c r="B765" s="5" t="str">
        <f ca="1">Blad1!B765</f>
        <v/>
      </c>
      <c r="C765" s="9" t="str">
        <f ca="1">IF(ISERROR(Blad1!C765),"",Blad1!C765)</f>
        <v xml:space="preserve"> </v>
      </c>
      <c r="D765" s="47"/>
      <c r="E765" s="113"/>
      <c r="F765" s="6" t="str">
        <f ca="1">Blad1!E765</f>
        <v/>
      </c>
      <c r="G765" s="6"/>
      <c r="H765" s="6"/>
      <c r="I765" s="6"/>
      <c r="J765" s="45"/>
      <c r="K765" s="79"/>
      <c r="L765" s="10" t="str">
        <f t="shared" si="8"/>
        <v/>
      </c>
    </row>
    <row r="766" spans="1:12" ht="22.7" customHeight="1">
      <c r="A766" s="5" t="str">
        <f ca="1">Blad1!A765</f>
        <v/>
      </c>
      <c r="B766" s="5" t="str">
        <f ca="1">Blad1!B766</f>
        <v/>
      </c>
      <c r="C766" s="9" t="str">
        <f ca="1">IF(ISERROR(Blad1!C766),"",Blad1!C766)</f>
        <v xml:space="preserve"> </v>
      </c>
      <c r="D766" s="47"/>
      <c r="E766" s="113"/>
      <c r="F766" s="6" t="str">
        <f ca="1">Blad1!E766</f>
        <v/>
      </c>
      <c r="G766" s="6"/>
      <c r="H766" s="6"/>
      <c r="I766" s="6"/>
      <c r="J766" s="45"/>
      <c r="K766" s="79"/>
      <c r="L766" s="10" t="str">
        <f t="shared" si="8"/>
        <v/>
      </c>
    </row>
    <row r="767" spans="1:12" ht="22.7" customHeight="1">
      <c r="A767" s="5" t="str">
        <f ca="1">Blad1!A766</f>
        <v/>
      </c>
      <c r="B767" s="5" t="str">
        <f ca="1">Blad1!B767</f>
        <v/>
      </c>
      <c r="C767" s="9" t="str">
        <f ca="1">IF(ISERROR(Blad1!C767),"",Blad1!C767)</f>
        <v xml:space="preserve"> </v>
      </c>
      <c r="D767" s="47"/>
      <c r="E767" s="113"/>
      <c r="F767" s="6" t="str">
        <f ca="1">Blad1!E767</f>
        <v/>
      </c>
      <c r="G767" s="6"/>
      <c r="H767" s="6"/>
      <c r="I767" s="6"/>
      <c r="J767" s="45"/>
      <c r="K767" s="79"/>
      <c r="L767" s="10" t="str">
        <f t="shared" si="8"/>
        <v/>
      </c>
    </row>
    <row r="768" spans="1:12" ht="22.7" customHeight="1">
      <c r="A768" s="5" t="str">
        <f ca="1">Blad1!A767</f>
        <v/>
      </c>
      <c r="B768" s="5" t="str">
        <f ca="1">Blad1!B768</f>
        <v/>
      </c>
      <c r="C768" s="9" t="str">
        <f ca="1">IF(ISERROR(Blad1!C768),"",Blad1!C768)</f>
        <v xml:space="preserve"> </v>
      </c>
      <c r="D768" s="47"/>
      <c r="E768" s="113"/>
      <c r="F768" s="6" t="str">
        <f ca="1">Blad1!E768</f>
        <v/>
      </c>
      <c r="G768" s="6"/>
      <c r="H768" s="6"/>
      <c r="I768" s="6"/>
      <c r="J768" s="45"/>
      <c r="K768" s="79"/>
      <c r="L768" s="10" t="str">
        <f t="shared" si="8"/>
        <v/>
      </c>
    </row>
    <row r="769" spans="1:12" ht="22.7" customHeight="1">
      <c r="A769" s="5" t="str">
        <f ca="1">Blad1!A768</f>
        <v/>
      </c>
      <c r="B769" s="5" t="str">
        <f ca="1">Blad1!B769</f>
        <v/>
      </c>
      <c r="C769" s="9" t="str">
        <f ca="1">IF(ISERROR(Blad1!C769),"",Blad1!C769)</f>
        <v xml:space="preserve"> </v>
      </c>
      <c r="D769" s="47"/>
      <c r="E769" s="113"/>
      <c r="F769" s="6" t="str">
        <f ca="1">Blad1!E769</f>
        <v/>
      </c>
      <c r="G769" s="6"/>
      <c r="H769" s="6"/>
      <c r="I769" s="6"/>
      <c r="J769" s="45"/>
      <c r="K769" s="79"/>
      <c r="L769" s="10" t="str">
        <f t="shared" si="8"/>
        <v/>
      </c>
    </row>
    <row r="770" spans="1:12" ht="22.7" customHeight="1">
      <c r="A770" s="5" t="str">
        <f ca="1">Blad1!A769</f>
        <v/>
      </c>
      <c r="B770" s="5" t="str">
        <f ca="1">Blad1!B770</f>
        <v/>
      </c>
      <c r="C770" s="9" t="str">
        <f ca="1">IF(ISERROR(Blad1!C770),"",Blad1!C770)</f>
        <v xml:space="preserve"> </v>
      </c>
      <c r="D770" s="47"/>
      <c r="E770" s="113"/>
      <c r="F770" s="6" t="str">
        <f ca="1">Blad1!E770</f>
        <v/>
      </c>
      <c r="G770" s="6"/>
      <c r="H770" s="6"/>
      <c r="I770" s="6"/>
      <c r="J770" s="45"/>
      <c r="K770" s="79"/>
      <c r="L770" s="10" t="str">
        <f t="shared" si="8"/>
        <v/>
      </c>
    </row>
    <row r="771" spans="1:12" ht="22.7" customHeight="1">
      <c r="A771" s="5" t="str">
        <f ca="1">Blad1!A770</f>
        <v/>
      </c>
      <c r="B771" s="5" t="str">
        <f ca="1">Blad1!B771</f>
        <v/>
      </c>
      <c r="C771" s="9" t="str">
        <f ca="1">IF(ISERROR(Blad1!C771),"",Blad1!C771)</f>
        <v xml:space="preserve"> </v>
      </c>
      <c r="D771" s="47"/>
      <c r="E771" s="113"/>
      <c r="F771" s="6" t="str">
        <f ca="1">Blad1!E771</f>
        <v/>
      </c>
      <c r="G771" s="6"/>
      <c r="H771" s="6"/>
      <c r="I771" s="6"/>
      <c r="J771" s="45"/>
      <c r="K771" s="79"/>
      <c r="L771" s="10" t="str">
        <f t="shared" si="8"/>
        <v/>
      </c>
    </row>
    <row r="772" spans="1:12" ht="22.7" customHeight="1">
      <c r="A772" s="5" t="str">
        <f ca="1">Blad1!A771</f>
        <v/>
      </c>
      <c r="B772" s="5" t="str">
        <f ca="1">Blad1!B772</f>
        <v/>
      </c>
      <c r="C772" s="9" t="str">
        <f ca="1">IF(ISERROR(Blad1!C772),"",Blad1!C772)</f>
        <v xml:space="preserve"> </v>
      </c>
      <c r="D772" s="47"/>
      <c r="E772" s="113"/>
      <c r="F772" s="6" t="str">
        <f ca="1">Blad1!E772</f>
        <v/>
      </c>
      <c r="G772" s="6"/>
      <c r="H772" s="6"/>
      <c r="I772" s="6"/>
      <c r="J772" s="45"/>
      <c r="K772" s="79"/>
      <c r="L772" s="10" t="str">
        <f t="shared" si="8"/>
        <v/>
      </c>
    </row>
    <row r="773" spans="1:12" ht="22.7" customHeight="1">
      <c r="A773" s="5" t="str">
        <f ca="1">Blad1!A772</f>
        <v/>
      </c>
      <c r="B773" s="5" t="str">
        <f ca="1">Blad1!B773</f>
        <v/>
      </c>
      <c r="C773" s="9" t="str">
        <f ca="1">IF(ISERROR(Blad1!C773),"",Blad1!C773)</f>
        <v xml:space="preserve"> </v>
      </c>
      <c r="D773" s="47"/>
      <c r="E773" s="113"/>
      <c r="F773" s="6" t="str">
        <f ca="1">Blad1!E773</f>
        <v/>
      </c>
      <c r="G773" s="6"/>
      <c r="H773" s="6"/>
      <c r="I773" s="6"/>
      <c r="J773" s="45"/>
      <c r="K773" s="79"/>
      <c r="L773" s="10" t="str">
        <f t="shared" si="8"/>
        <v/>
      </c>
    </row>
    <row r="774" spans="1:12" ht="22.7" customHeight="1">
      <c r="A774" s="5" t="str">
        <f ca="1">Blad1!A773</f>
        <v/>
      </c>
      <c r="B774" s="5" t="str">
        <f ca="1">Blad1!B774</f>
        <v/>
      </c>
      <c r="C774" s="9" t="str">
        <f ca="1">IF(ISERROR(Blad1!C774),"",Blad1!C774)</f>
        <v xml:space="preserve"> </v>
      </c>
      <c r="D774" s="47"/>
      <c r="E774" s="113"/>
      <c r="F774" s="6" t="str">
        <f ca="1">Blad1!E774</f>
        <v/>
      </c>
      <c r="G774" s="6"/>
      <c r="H774" s="6"/>
      <c r="I774" s="6"/>
      <c r="J774" s="45"/>
      <c r="K774" s="79"/>
      <c r="L774" s="10" t="str">
        <f t="shared" si="8"/>
        <v/>
      </c>
    </row>
    <row r="775" spans="1:12" ht="22.7" customHeight="1">
      <c r="A775" s="5" t="str">
        <f ca="1">Blad1!A774</f>
        <v/>
      </c>
      <c r="B775" s="5" t="str">
        <f ca="1">Blad1!B775</f>
        <v/>
      </c>
      <c r="C775" s="9" t="str">
        <f ca="1">IF(ISERROR(Blad1!C775),"",Blad1!C775)</f>
        <v xml:space="preserve"> </v>
      </c>
      <c r="D775" s="47"/>
      <c r="E775" s="113"/>
      <c r="F775" s="6" t="str">
        <f ca="1">Blad1!E775</f>
        <v/>
      </c>
      <c r="G775" s="6"/>
      <c r="H775" s="6"/>
      <c r="I775" s="6"/>
      <c r="J775" s="45"/>
      <c r="K775" s="79"/>
      <c r="L775" s="10" t="str">
        <f t="shared" si="8"/>
        <v/>
      </c>
    </row>
    <row r="776" spans="1:12" ht="22.7" customHeight="1">
      <c r="A776" s="5" t="str">
        <f ca="1">Blad1!A775</f>
        <v/>
      </c>
      <c r="B776" s="5" t="str">
        <f ca="1">Blad1!B776</f>
        <v/>
      </c>
      <c r="C776" s="9" t="str">
        <f ca="1">IF(ISERROR(Blad1!C776),"",Blad1!C776)</f>
        <v xml:space="preserve"> </v>
      </c>
      <c r="D776" s="47"/>
      <c r="E776" s="113"/>
      <c r="F776" s="6" t="str">
        <f ca="1">Blad1!E776</f>
        <v/>
      </c>
      <c r="G776" s="6"/>
      <c r="H776" s="6"/>
      <c r="I776" s="6"/>
      <c r="J776" s="45"/>
      <c r="K776" s="79"/>
      <c r="L776" s="10" t="str">
        <f t="shared" si="8"/>
        <v/>
      </c>
    </row>
    <row r="777" spans="1:12" ht="22.7" customHeight="1">
      <c r="A777" s="5" t="str">
        <f ca="1">Blad1!A776</f>
        <v/>
      </c>
      <c r="B777" s="5" t="str">
        <f ca="1">Blad1!B777</f>
        <v/>
      </c>
      <c r="C777" s="9" t="str">
        <f ca="1">IF(ISERROR(Blad1!C777),"",Blad1!C777)</f>
        <v xml:space="preserve"> </v>
      </c>
      <c r="D777" s="47"/>
      <c r="E777" s="113"/>
      <c r="F777" s="6" t="str">
        <f ca="1">Blad1!E777</f>
        <v/>
      </c>
      <c r="G777" s="6"/>
      <c r="H777" s="6"/>
      <c r="I777" s="6"/>
      <c r="J777" s="45"/>
      <c r="K777" s="79"/>
      <c r="L777" s="10" t="str">
        <f t="shared" si="8"/>
        <v/>
      </c>
    </row>
    <row r="778" spans="1:12" ht="22.7" customHeight="1">
      <c r="A778" s="5" t="str">
        <f ca="1">Blad1!A777</f>
        <v/>
      </c>
      <c r="B778" s="5" t="str">
        <f ca="1">Blad1!B778</f>
        <v/>
      </c>
      <c r="C778" s="9" t="str">
        <f ca="1">IF(ISERROR(Blad1!C778),"",Blad1!C778)</f>
        <v xml:space="preserve"> </v>
      </c>
      <c r="D778" s="47"/>
      <c r="E778" s="113"/>
      <c r="F778" s="6" t="str">
        <f ca="1">Blad1!E778</f>
        <v/>
      </c>
      <c r="G778" s="6"/>
      <c r="H778" s="6"/>
      <c r="I778" s="6"/>
      <c r="J778" s="45"/>
      <c r="K778" s="79"/>
      <c r="L778" s="10" t="str">
        <f t="shared" si="8"/>
        <v/>
      </c>
    </row>
    <row r="779" spans="1:12" ht="22.7" customHeight="1">
      <c r="A779" s="5" t="str">
        <f ca="1">Blad1!A778</f>
        <v/>
      </c>
      <c r="B779" s="5" t="str">
        <f ca="1">Blad1!B779</f>
        <v/>
      </c>
      <c r="C779" s="9" t="str">
        <f ca="1">IF(ISERROR(Blad1!C779),"",Blad1!C779)</f>
        <v xml:space="preserve"> </v>
      </c>
      <c r="D779" s="47"/>
      <c r="E779" s="113"/>
      <c r="F779" s="6" t="str">
        <f ca="1">Blad1!E779</f>
        <v/>
      </c>
      <c r="G779" s="6"/>
      <c r="H779" s="6"/>
      <c r="I779" s="6"/>
      <c r="J779" s="45"/>
      <c r="K779" s="79"/>
      <c r="L779" s="10" t="str">
        <f t="shared" ref="L779:L842" si="9">IF(J779&lt;&gt;"",L778+1,"")</f>
        <v/>
      </c>
    </row>
    <row r="780" spans="1:12" ht="22.7" customHeight="1">
      <c r="A780" s="5" t="str">
        <f ca="1">Blad1!A779</f>
        <v/>
      </c>
      <c r="B780" s="5" t="str">
        <f ca="1">Blad1!B780</f>
        <v/>
      </c>
      <c r="C780" s="9" t="str">
        <f ca="1">IF(ISERROR(Blad1!C780),"",Blad1!C780)</f>
        <v xml:space="preserve"> </v>
      </c>
      <c r="D780" s="47"/>
      <c r="E780" s="113"/>
      <c r="F780" s="6" t="str">
        <f ca="1">Blad1!E780</f>
        <v/>
      </c>
      <c r="G780" s="6"/>
      <c r="H780" s="6"/>
      <c r="I780" s="6"/>
      <c r="J780" s="45"/>
      <c r="K780" s="79"/>
      <c r="L780" s="10" t="str">
        <f t="shared" si="9"/>
        <v/>
      </c>
    </row>
    <row r="781" spans="1:12" ht="22.7" customHeight="1">
      <c r="A781" s="5" t="str">
        <f ca="1">Blad1!A780</f>
        <v/>
      </c>
      <c r="B781" s="5" t="str">
        <f ca="1">Blad1!B781</f>
        <v/>
      </c>
      <c r="C781" s="9" t="str">
        <f ca="1">IF(ISERROR(Blad1!C781),"",Blad1!C781)</f>
        <v xml:space="preserve"> </v>
      </c>
      <c r="D781" s="47"/>
      <c r="E781" s="113"/>
      <c r="F781" s="6" t="str">
        <f ca="1">Blad1!E781</f>
        <v/>
      </c>
      <c r="G781" s="6"/>
      <c r="H781" s="6"/>
      <c r="I781" s="6"/>
      <c r="J781" s="45"/>
      <c r="K781" s="79"/>
      <c r="L781" s="10" t="str">
        <f t="shared" si="9"/>
        <v/>
      </c>
    </row>
    <row r="782" spans="1:12" ht="22.7" customHeight="1">
      <c r="A782" s="5" t="str">
        <f ca="1">Blad1!A781</f>
        <v/>
      </c>
      <c r="B782" s="5" t="str">
        <f ca="1">Blad1!B782</f>
        <v/>
      </c>
      <c r="C782" s="9" t="str">
        <f ca="1">IF(ISERROR(Blad1!C782),"",Blad1!C782)</f>
        <v xml:space="preserve"> </v>
      </c>
      <c r="D782" s="47"/>
      <c r="E782" s="113"/>
      <c r="F782" s="6" t="str">
        <f ca="1">Blad1!E782</f>
        <v/>
      </c>
      <c r="G782" s="6"/>
      <c r="H782" s="6"/>
      <c r="I782" s="6"/>
      <c r="J782" s="45"/>
      <c r="K782" s="79"/>
      <c r="L782" s="10" t="str">
        <f t="shared" si="9"/>
        <v/>
      </c>
    </row>
    <row r="783" spans="1:12" ht="22.7" customHeight="1">
      <c r="A783" s="5" t="str">
        <f ca="1">Blad1!A782</f>
        <v/>
      </c>
      <c r="B783" s="5" t="str">
        <f ca="1">Blad1!B783</f>
        <v/>
      </c>
      <c r="C783" s="9" t="str">
        <f ca="1">IF(ISERROR(Blad1!C783),"",Blad1!C783)</f>
        <v xml:space="preserve"> </v>
      </c>
      <c r="D783" s="47"/>
      <c r="E783" s="113"/>
      <c r="F783" s="6" t="str">
        <f ca="1">Blad1!E783</f>
        <v/>
      </c>
      <c r="G783" s="6"/>
      <c r="H783" s="6"/>
      <c r="I783" s="6"/>
      <c r="J783" s="45"/>
      <c r="K783" s="79"/>
      <c r="L783" s="10" t="str">
        <f t="shared" si="9"/>
        <v/>
      </c>
    </row>
    <row r="784" spans="1:12" ht="22.7" customHeight="1">
      <c r="A784" s="5" t="str">
        <f ca="1">Blad1!A783</f>
        <v/>
      </c>
      <c r="B784" s="5" t="str">
        <f ca="1">Blad1!B784</f>
        <v/>
      </c>
      <c r="C784" s="9" t="str">
        <f ca="1">IF(ISERROR(Blad1!C784),"",Blad1!C784)</f>
        <v xml:space="preserve"> </v>
      </c>
      <c r="D784" s="47"/>
      <c r="E784" s="113"/>
      <c r="F784" s="6" t="str">
        <f ca="1">Blad1!E784</f>
        <v/>
      </c>
      <c r="G784" s="6"/>
      <c r="H784" s="6"/>
      <c r="I784" s="6"/>
      <c r="J784" s="45"/>
      <c r="K784" s="79"/>
      <c r="L784" s="10" t="str">
        <f t="shared" si="9"/>
        <v/>
      </c>
    </row>
    <row r="785" spans="1:12" ht="22.7" customHeight="1">
      <c r="A785" s="5" t="str">
        <f ca="1">Blad1!A784</f>
        <v/>
      </c>
      <c r="B785" s="5" t="str">
        <f ca="1">Blad1!B785</f>
        <v/>
      </c>
      <c r="C785" s="9" t="str">
        <f ca="1">IF(ISERROR(Blad1!C785),"",Blad1!C785)</f>
        <v xml:space="preserve"> </v>
      </c>
      <c r="D785" s="47"/>
      <c r="E785" s="113"/>
      <c r="F785" s="6" t="str">
        <f ca="1">Blad1!E785</f>
        <v/>
      </c>
      <c r="G785" s="6"/>
      <c r="H785" s="6"/>
      <c r="I785" s="6"/>
      <c r="J785" s="45"/>
      <c r="K785" s="79"/>
      <c r="L785" s="10" t="str">
        <f t="shared" si="9"/>
        <v/>
      </c>
    </row>
    <row r="786" spans="1:12" ht="22.7" customHeight="1">
      <c r="A786" s="5" t="str">
        <f ca="1">Blad1!A785</f>
        <v/>
      </c>
      <c r="B786" s="5" t="str">
        <f ca="1">Blad1!B786</f>
        <v/>
      </c>
      <c r="C786" s="9" t="str">
        <f ca="1">IF(ISERROR(Blad1!C786),"",Blad1!C786)</f>
        <v xml:space="preserve"> </v>
      </c>
      <c r="D786" s="47"/>
      <c r="E786" s="113"/>
      <c r="F786" s="6" t="str">
        <f ca="1">Blad1!E786</f>
        <v/>
      </c>
      <c r="G786" s="6"/>
      <c r="H786" s="6"/>
      <c r="I786" s="6"/>
      <c r="J786" s="45"/>
      <c r="K786" s="79"/>
      <c r="L786" s="10" t="str">
        <f t="shared" si="9"/>
        <v/>
      </c>
    </row>
    <row r="787" spans="1:12" ht="22.7" customHeight="1">
      <c r="A787" s="5" t="str">
        <f ca="1">Blad1!A786</f>
        <v/>
      </c>
      <c r="B787" s="5" t="str">
        <f ca="1">Blad1!B787</f>
        <v/>
      </c>
      <c r="C787" s="9" t="str">
        <f ca="1">IF(ISERROR(Blad1!C787),"",Blad1!C787)</f>
        <v xml:space="preserve"> </v>
      </c>
      <c r="D787" s="47"/>
      <c r="E787" s="113"/>
      <c r="F787" s="6" t="str">
        <f ca="1">Blad1!E787</f>
        <v/>
      </c>
      <c r="G787" s="6"/>
      <c r="H787" s="6"/>
      <c r="I787" s="6"/>
      <c r="J787" s="45"/>
      <c r="K787" s="79"/>
      <c r="L787" s="10" t="str">
        <f t="shared" si="9"/>
        <v/>
      </c>
    </row>
    <row r="788" spans="1:12" ht="22.7" customHeight="1">
      <c r="A788" s="5" t="str">
        <f ca="1">Blad1!A787</f>
        <v/>
      </c>
      <c r="B788" s="5" t="str">
        <f ca="1">Blad1!B788</f>
        <v/>
      </c>
      <c r="C788" s="9" t="str">
        <f ca="1">IF(ISERROR(Blad1!C788),"",Blad1!C788)</f>
        <v xml:space="preserve"> </v>
      </c>
      <c r="D788" s="47"/>
      <c r="E788" s="113"/>
      <c r="F788" s="6" t="str">
        <f ca="1">Blad1!E788</f>
        <v/>
      </c>
      <c r="G788" s="6"/>
      <c r="H788" s="6"/>
      <c r="I788" s="6"/>
      <c r="J788" s="45"/>
      <c r="K788" s="79"/>
      <c r="L788" s="10" t="str">
        <f t="shared" si="9"/>
        <v/>
      </c>
    </row>
    <row r="789" spans="1:12" ht="22.7" customHeight="1">
      <c r="A789" s="5" t="str">
        <f ca="1">Blad1!A788</f>
        <v/>
      </c>
      <c r="B789" s="5" t="str">
        <f ca="1">Blad1!B789</f>
        <v/>
      </c>
      <c r="C789" s="9" t="str">
        <f ca="1">IF(ISERROR(Blad1!C789),"",Blad1!C789)</f>
        <v xml:space="preserve"> </v>
      </c>
      <c r="D789" s="47"/>
      <c r="E789" s="113"/>
      <c r="F789" s="6" t="str">
        <f ca="1">Blad1!E789</f>
        <v/>
      </c>
      <c r="G789" s="6"/>
      <c r="H789" s="6"/>
      <c r="I789" s="6"/>
      <c r="J789" s="45"/>
      <c r="K789" s="79"/>
      <c r="L789" s="10" t="str">
        <f t="shared" si="9"/>
        <v/>
      </c>
    </row>
    <row r="790" spans="1:12" ht="22.7" customHeight="1">
      <c r="A790" s="5" t="str">
        <f ca="1">Blad1!A789</f>
        <v/>
      </c>
      <c r="B790" s="5" t="str">
        <f ca="1">Blad1!B790</f>
        <v/>
      </c>
      <c r="C790" s="9" t="str">
        <f ca="1">IF(ISERROR(Blad1!C790),"",Blad1!C790)</f>
        <v xml:space="preserve"> </v>
      </c>
      <c r="D790" s="47"/>
      <c r="E790" s="113"/>
      <c r="F790" s="6" t="str">
        <f ca="1">Blad1!E790</f>
        <v/>
      </c>
      <c r="G790" s="6"/>
      <c r="H790" s="6"/>
      <c r="I790" s="6"/>
      <c r="J790" s="45"/>
      <c r="K790" s="79"/>
      <c r="L790" s="10" t="str">
        <f t="shared" si="9"/>
        <v/>
      </c>
    </row>
    <row r="791" spans="1:12" ht="22.7" customHeight="1">
      <c r="A791" s="5" t="str">
        <f ca="1">Blad1!A790</f>
        <v/>
      </c>
      <c r="B791" s="5" t="str">
        <f ca="1">Blad1!B791</f>
        <v/>
      </c>
      <c r="C791" s="9" t="str">
        <f ca="1">IF(ISERROR(Blad1!C791),"",Blad1!C791)</f>
        <v xml:space="preserve"> </v>
      </c>
      <c r="D791" s="47"/>
      <c r="E791" s="113"/>
      <c r="F791" s="6" t="str">
        <f ca="1">Blad1!E791</f>
        <v/>
      </c>
      <c r="G791" s="6"/>
      <c r="H791" s="6"/>
      <c r="I791" s="6"/>
      <c r="J791" s="45"/>
      <c r="K791" s="79"/>
      <c r="L791" s="10" t="str">
        <f t="shared" si="9"/>
        <v/>
      </c>
    </row>
    <row r="792" spans="1:12" ht="22.7" customHeight="1">
      <c r="A792" s="5" t="str">
        <f ca="1">Blad1!A791</f>
        <v/>
      </c>
      <c r="B792" s="5" t="str">
        <f ca="1">Blad1!B792</f>
        <v/>
      </c>
      <c r="C792" s="9" t="str">
        <f ca="1">IF(ISERROR(Blad1!C792),"",Blad1!C792)</f>
        <v xml:space="preserve"> </v>
      </c>
      <c r="D792" s="47"/>
      <c r="E792" s="113"/>
      <c r="F792" s="6" t="str">
        <f ca="1">Blad1!E792</f>
        <v/>
      </c>
      <c r="G792" s="6"/>
      <c r="H792" s="6"/>
      <c r="I792" s="6"/>
      <c r="J792" s="45"/>
      <c r="K792" s="79"/>
      <c r="L792" s="10" t="str">
        <f t="shared" si="9"/>
        <v/>
      </c>
    </row>
    <row r="793" spans="1:12" ht="22.7" customHeight="1">
      <c r="A793" s="5" t="str">
        <f ca="1">Blad1!A792</f>
        <v/>
      </c>
      <c r="B793" s="5" t="str">
        <f ca="1">Blad1!B793</f>
        <v/>
      </c>
      <c r="C793" s="9" t="str">
        <f ca="1">IF(ISERROR(Blad1!C793),"",Blad1!C793)</f>
        <v xml:space="preserve"> </v>
      </c>
      <c r="D793" s="47"/>
      <c r="E793" s="113"/>
      <c r="F793" s="6" t="str">
        <f ca="1">Blad1!E793</f>
        <v/>
      </c>
      <c r="G793" s="6"/>
      <c r="H793" s="6"/>
      <c r="I793" s="6"/>
      <c r="J793" s="45"/>
      <c r="K793" s="79"/>
      <c r="L793" s="10" t="str">
        <f t="shared" si="9"/>
        <v/>
      </c>
    </row>
    <row r="794" spans="1:12" ht="22.7" customHeight="1">
      <c r="A794" s="5" t="str">
        <f ca="1">Blad1!A793</f>
        <v/>
      </c>
      <c r="B794" s="5" t="str">
        <f ca="1">Blad1!B794</f>
        <v/>
      </c>
      <c r="C794" s="9" t="str">
        <f ca="1">IF(ISERROR(Blad1!C794),"",Blad1!C794)</f>
        <v xml:space="preserve"> </v>
      </c>
      <c r="D794" s="47"/>
      <c r="E794" s="113"/>
      <c r="F794" s="6" t="str">
        <f ca="1">Blad1!E794</f>
        <v/>
      </c>
      <c r="G794" s="6"/>
      <c r="H794" s="6"/>
      <c r="I794" s="6"/>
      <c r="J794" s="45"/>
      <c r="K794" s="79"/>
      <c r="L794" s="10" t="str">
        <f t="shared" si="9"/>
        <v/>
      </c>
    </row>
    <row r="795" spans="1:12" ht="22.7" customHeight="1">
      <c r="A795" s="5" t="str">
        <f ca="1">Blad1!A794</f>
        <v/>
      </c>
      <c r="B795" s="5" t="str">
        <f ca="1">Blad1!B795</f>
        <v/>
      </c>
      <c r="C795" s="9" t="str">
        <f ca="1">IF(ISERROR(Blad1!C795),"",Blad1!C795)</f>
        <v xml:space="preserve"> </v>
      </c>
      <c r="D795" s="47"/>
      <c r="E795" s="113"/>
      <c r="F795" s="6" t="str">
        <f ca="1">Blad1!E795</f>
        <v/>
      </c>
      <c r="G795" s="6"/>
      <c r="H795" s="6"/>
      <c r="I795" s="6"/>
      <c r="J795" s="45"/>
      <c r="K795" s="79"/>
      <c r="L795" s="10" t="str">
        <f t="shared" si="9"/>
        <v/>
      </c>
    </row>
    <row r="796" spans="1:12" ht="22.7" customHeight="1">
      <c r="A796" s="5" t="str">
        <f ca="1">Blad1!A795</f>
        <v/>
      </c>
      <c r="B796" s="5" t="str">
        <f ca="1">Blad1!B796</f>
        <v/>
      </c>
      <c r="C796" s="9" t="str">
        <f ca="1">IF(ISERROR(Blad1!C796),"",Blad1!C796)</f>
        <v xml:space="preserve"> </v>
      </c>
      <c r="D796" s="47"/>
      <c r="E796" s="113"/>
      <c r="F796" s="6" t="str">
        <f ca="1">Blad1!E796</f>
        <v/>
      </c>
      <c r="G796" s="6"/>
      <c r="H796" s="6"/>
      <c r="I796" s="6"/>
      <c r="J796" s="45"/>
      <c r="K796" s="79"/>
      <c r="L796" s="10" t="str">
        <f t="shared" si="9"/>
        <v/>
      </c>
    </row>
    <row r="797" spans="1:12" ht="22.7" customHeight="1">
      <c r="A797" s="5" t="str">
        <f ca="1">Blad1!A796</f>
        <v/>
      </c>
      <c r="B797" s="5" t="str">
        <f ca="1">Blad1!B797</f>
        <v/>
      </c>
      <c r="C797" s="9" t="str">
        <f ca="1">IF(ISERROR(Blad1!C797),"",Blad1!C797)</f>
        <v xml:space="preserve"> </v>
      </c>
      <c r="D797" s="47"/>
      <c r="E797" s="113"/>
      <c r="F797" s="6" t="str">
        <f ca="1">Blad1!E797</f>
        <v/>
      </c>
      <c r="G797" s="6"/>
      <c r="H797" s="6"/>
      <c r="I797" s="6"/>
      <c r="J797" s="45"/>
      <c r="K797" s="79"/>
      <c r="L797" s="10" t="str">
        <f t="shared" si="9"/>
        <v/>
      </c>
    </row>
    <row r="798" spans="1:12" ht="22.7" customHeight="1">
      <c r="A798" s="5" t="str">
        <f ca="1">Blad1!A797</f>
        <v/>
      </c>
      <c r="B798" s="5" t="str">
        <f ca="1">Blad1!B798</f>
        <v/>
      </c>
      <c r="C798" s="9" t="str">
        <f ca="1">IF(ISERROR(Blad1!C798),"",Blad1!C798)</f>
        <v xml:space="preserve"> </v>
      </c>
      <c r="D798" s="47"/>
      <c r="E798" s="113"/>
      <c r="F798" s="6" t="str">
        <f ca="1">Blad1!E798</f>
        <v/>
      </c>
      <c r="G798" s="6"/>
      <c r="H798" s="6"/>
      <c r="I798" s="6"/>
      <c r="J798" s="45"/>
      <c r="K798" s="79"/>
      <c r="L798" s="10" t="str">
        <f t="shared" si="9"/>
        <v/>
      </c>
    </row>
    <row r="799" spans="1:12" ht="22.7" customHeight="1">
      <c r="A799" s="5" t="str">
        <f ca="1">Blad1!A798</f>
        <v/>
      </c>
      <c r="B799" s="5" t="str">
        <f ca="1">Blad1!B799</f>
        <v/>
      </c>
      <c r="C799" s="9" t="str">
        <f ca="1">IF(ISERROR(Blad1!C799),"",Blad1!C799)</f>
        <v xml:space="preserve"> </v>
      </c>
      <c r="D799" s="47"/>
      <c r="E799" s="113"/>
      <c r="F799" s="6" t="str">
        <f ca="1">Blad1!E799</f>
        <v/>
      </c>
      <c r="G799" s="6"/>
      <c r="H799" s="6"/>
      <c r="I799" s="6"/>
      <c r="J799" s="45"/>
      <c r="K799" s="79"/>
      <c r="L799" s="10" t="str">
        <f t="shared" si="9"/>
        <v/>
      </c>
    </row>
    <row r="800" spans="1:12" ht="22.7" customHeight="1">
      <c r="A800" s="5" t="str">
        <f ca="1">Blad1!A799</f>
        <v/>
      </c>
      <c r="B800" s="5" t="str">
        <f ca="1">Blad1!B800</f>
        <v/>
      </c>
      <c r="C800" s="9" t="str">
        <f ca="1">IF(ISERROR(Blad1!C800),"",Blad1!C800)</f>
        <v xml:space="preserve"> </v>
      </c>
      <c r="D800" s="47"/>
      <c r="E800" s="113"/>
      <c r="F800" s="6" t="str">
        <f ca="1">Blad1!E800</f>
        <v/>
      </c>
      <c r="G800" s="6"/>
      <c r="H800" s="6"/>
      <c r="I800" s="6"/>
      <c r="J800" s="45"/>
      <c r="K800" s="79"/>
      <c r="L800" s="10" t="str">
        <f t="shared" si="9"/>
        <v/>
      </c>
    </row>
    <row r="801" spans="1:12" ht="22.7" customHeight="1">
      <c r="A801" s="5" t="str">
        <f ca="1">Blad1!A800</f>
        <v/>
      </c>
      <c r="B801" s="5" t="str">
        <f ca="1">Blad1!B801</f>
        <v/>
      </c>
      <c r="C801" s="9" t="str">
        <f ca="1">IF(ISERROR(Blad1!C801),"",Blad1!C801)</f>
        <v xml:space="preserve"> </v>
      </c>
      <c r="D801" s="47"/>
      <c r="E801" s="113"/>
      <c r="F801" s="6" t="str">
        <f ca="1">Blad1!E801</f>
        <v/>
      </c>
      <c r="G801" s="6"/>
      <c r="H801" s="6"/>
      <c r="I801" s="6"/>
      <c r="J801" s="45"/>
      <c r="K801" s="79"/>
      <c r="L801" s="10" t="str">
        <f t="shared" si="9"/>
        <v/>
      </c>
    </row>
    <row r="802" spans="1:12" ht="22.7" customHeight="1">
      <c r="A802" s="5" t="str">
        <f ca="1">Blad1!A801</f>
        <v/>
      </c>
      <c r="B802" s="5" t="str">
        <f ca="1">Blad1!B802</f>
        <v/>
      </c>
      <c r="C802" s="9" t="str">
        <f ca="1">IF(ISERROR(Blad1!C802),"",Blad1!C802)</f>
        <v xml:space="preserve"> </v>
      </c>
      <c r="D802" s="47"/>
      <c r="E802" s="113"/>
      <c r="F802" s="6" t="str">
        <f ca="1">Blad1!E802</f>
        <v/>
      </c>
      <c r="G802" s="6"/>
      <c r="H802" s="6"/>
      <c r="I802" s="6"/>
      <c r="J802" s="45"/>
      <c r="K802" s="79"/>
      <c r="L802" s="10" t="str">
        <f t="shared" si="9"/>
        <v/>
      </c>
    </row>
    <row r="803" spans="1:12" ht="22.7" customHeight="1">
      <c r="A803" s="5" t="str">
        <f ca="1">Blad1!A802</f>
        <v/>
      </c>
      <c r="B803" s="5" t="str">
        <f ca="1">Blad1!B803</f>
        <v/>
      </c>
      <c r="C803" s="9" t="str">
        <f ca="1">IF(ISERROR(Blad1!C803),"",Blad1!C803)</f>
        <v xml:space="preserve"> </v>
      </c>
      <c r="D803" s="47"/>
      <c r="E803" s="113"/>
      <c r="F803" s="6" t="str">
        <f ca="1">Blad1!E803</f>
        <v/>
      </c>
      <c r="G803" s="6"/>
      <c r="H803" s="6"/>
      <c r="I803" s="6"/>
      <c r="J803" s="45"/>
      <c r="K803" s="79"/>
      <c r="L803" s="10" t="str">
        <f t="shared" si="9"/>
        <v/>
      </c>
    </row>
    <row r="804" spans="1:12" ht="22.7" customHeight="1">
      <c r="A804" s="5" t="str">
        <f ca="1">Blad1!A803</f>
        <v/>
      </c>
      <c r="B804" s="5" t="str">
        <f ca="1">Blad1!B804</f>
        <v/>
      </c>
      <c r="C804" s="9" t="str">
        <f ca="1">IF(ISERROR(Blad1!C804),"",Blad1!C804)</f>
        <v xml:space="preserve"> </v>
      </c>
      <c r="D804" s="47"/>
      <c r="E804" s="113"/>
      <c r="F804" s="6" t="str">
        <f ca="1">Blad1!E804</f>
        <v/>
      </c>
      <c r="G804" s="6"/>
      <c r="H804" s="6"/>
      <c r="I804" s="6"/>
      <c r="J804" s="45"/>
      <c r="K804" s="79"/>
      <c r="L804" s="10" t="str">
        <f t="shared" si="9"/>
        <v/>
      </c>
    </row>
    <row r="805" spans="1:12" ht="22.7" customHeight="1">
      <c r="A805" s="5" t="str">
        <f ca="1">Blad1!A804</f>
        <v/>
      </c>
      <c r="B805" s="5" t="str">
        <f ca="1">Blad1!B805</f>
        <v/>
      </c>
      <c r="C805" s="9" t="str">
        <f ca="1">IF(ISERROR(Blad1!C805),"",Blad1!C805)</f>
        <v xml:space="preserve"> </v>
      </c>
      <c r="D805" s="47"/>
      <c r="E805" s="113"/>
      <c r="F805" s="6" t="str">
        <f ca="1">Blad1!E805</f>
        <v/>
      </c>
      <c r="G805" s="6"/>
      <c r="H805" s="6"/>
      <c r="I805" s="6"/>
      <c r="J805" s="45"/>
      <c r="K805" s="79"/>
      <c r="L805" s="10" t="str">
        <f t="shared" si="9"/>
        <v/>
      </c>
    </row>
    <row r="806" spans="1:12" ht="22.7" customHeight="1">
      <c r="A806" s="5" t="str">
        <f ca="1">Blad1!A805</f>
        <v/>
      </c>
      <c r="B806" s="5" t="str">
        <f ca="1">Blad1!B806</f>
        <v/>
      </c>
      <c r="C806" s="9" t="str">
        <f ca="1">IF(ISERROR(Blad1!C806),"",Blad1!C806)</f>
        <v xml:space="preserve"> </v>
      </c>
      <c r="D806" s="47"/>
      <c r="E806" s="113"/>
      <c r="F806" s="6" t="str">
        <f ca="1">Blad1!E806</f>
        <v/>
      </c>
      <c r="G806" s="6"/>
      <c r="H806" s="6"/>
      <c r="I806" s="6"/>
      <c r="J806" s="45"/>
      <c r="K806" s="79"/>
      <c r="L806" s="10" t="str">
        <f t="shared" si="9"/>
        <v/>
      </c>
    </row>
    <row r="807" spans="1:12" ht="22.7" customHeight="1">
      <c r="A807" s="5" t="str">
        <f ca="1">Blad1!A806</f>
        <v/>
      </c>
      <c r="B807" s="5" t="str">
        <f ca="1">Blad1!B807</f>
        <v/>
      </c>
      <c r="C807" s="9" t="str">
        <f ca="1">IF(ISERROR(Blad1!C807),"",Blad1!C807)</f>
        <v xml:space="preserve"> </v>
      </c>
      <c r="D807" s="47"/>
      <c r="E807" s="113"/>
      <c r="F807" s="6" t="str">
        <f ca="1">Blad1!E807</f>
        <v/>
      </c>
      <c r="G807" s="6"/>
      <c r="H807" s="6"/>
      <c r="I807" s="6"/>
      <c r="J807" s="45"/>
      <c r="K807" s="79"/>
      <c r="L807" s="10" t="str">
        <f t="shared" si="9"/>
        <v/>
      </c>
    </row>
    <row r="808" spans="1:12" ht="22.7" customHeight="1">
      <c r="A808" s="5" t="str">
        <f ca="1">Blad1!A807</f>
        <v/>
      </c>
      <c r="B808" s="5" t="str">
        <f ca="1">Blad1!B808</f>
        <v/>
      </c>
      <c r="C808" s="9" t="str">
        <f ca="1">IF(ISERROR(Blad1!C808),"",Blad1!C808)</f>
        <v xml:space="preserve"> </v>
      </c>
      <c r="D808" s="47"/>
      <c r="E808" s="113"/>
      <c r="F808" s="6" t="str">
        <f ca="1">Blad1!E808</f>
        <v/>
      </c>
      <c r="G808" s="6"/>
      <c r="H808" s="6"/>
      <c r="I808" s="6"/>
      <c r="J808" s="45"/>
      <c r="K808" s="79"/>
      <c r="L808" s="10" t="str">
        <f t="shared" si="9"/>
        <v/>
      </c>
    </row>
    <row r="809" spans="1:12" ht="22.7" customHeight="1">
      <c r="A809" s="5" t="str">
        <f ca="1">Blad1!A808</f>
        <v/>
      </c>
      <c r="B809" s="5" t="str">
        <f ca="1">Blad1!B809</f>
        <v/>
      </c>
      <c r="C809" s="9" t="str">
        <f ca="1">IF(ISERROR(Blad1!C809),"",Blad1!C809)</f>
        <v xml:space="preserve"> </v>
      </c>
      <c r="D809" s="47"/>
      <c r="E809" s="113"/>
      <c r="F809" s="6" t="str">
        <f ca="1">Blad1!E809</f>
        <v/>
      </c>
      <c r="G809" s="6"/>
      <c r="H809" s="6"/>
      <c r="I809" s="6"/>
      <c r="J809" s="45"/>
      <c r="K809" s="79"/>
      <c r="L809" s="10" t="str">
        <f t="shared" si="9"/>
        <v/>
      </c>
    </row>
    <row r="810" spans="1:12" ht="22.7" customHeight="1">
      <c r="A810" s="5" t="str">
        <f ca="1">Blad1!A809</f>
        <v/>
      </c>
      <c r="B810" s="5" t="str">
        <f ca="1">Blad1!B810</f>
        <v/>
      </c>
      <c r="C810" s="9" t="str">
        <f ca="1">IF(ISERROR(Blad1!C810),"",Blad1!C810)</f>
        <v xml:space="preserve"> </v>
      </c>
      <c r="D810" s="47"/>
      <c r="E810" s="113"/>
      <c r="F810" s="6" t="str">
        <f ca="1">Blad1!E810</f>
        <v/>
      </c>
      <c r="G810" s="6"/>
      <c r="H810" s="6"/>
      <c r="I810" s="6"/>
      <c r="J810" s="45"/>
      <c r="K810" s="79"/>
      <c r="L810" s="10" t="str">
        <f t="shared" si="9"/>
        <v/>
      </c>
    </row>
    <row r="811" spans="1:12" ht="22.7" customHeight="1">
      <c r="A811" s="5" t="str">
        <f ca="1">Blad1!A810</f>
        <v/>
      </c>
      <c r="B811" s="5" t="str">
        <f ca="1">Blad1!B811</f>
        <v/>
      </c>
      <c r="C811" s="9" t="str">
        <f ca="1">IF(ISERROR(Blad1!C811),"",Blad1!C811)</f>
        <v xml:space="preserve"> </v>
      </c>
      <c r="D811" s="47"/>
      <c r="E811" s="113"/>
      <c r="F811" s="6" t="str">
        <f ca="1">Blad1!E811</f>
        <v/>
      </c>
      <c r="G811" s="6"/>
      <c r="H811" s="6"/>
      <c r="I811" s="6"/>
      <c r="J811" s="45"/>
      <c r="K811" s="79"/>
      <c r="L811" s="10" t="str">
        <f t="shared" si="9"/>
        <v/>
      </c>
    </row>
    <row r="812" spans="1:12" ht="22.7" customHeight="1">
      <c r="A812" s="5" t="str">
        <f ca="1">Blad1!A811</f>
        <v/>
      </c>
      <c r="B812" s="5" t="str">
        <f ca="1">Blad1!B812</f>
        <v/>
      </c>
      <c r="C812" s="9" t="str">
        <f ca="1">IF(ISERROR(Blad1!C812),"",Blad1!C812)</f>
        <v xml:space="preserve"> </v>
      </c>
      <c r="D812" s="47"/>
      <c r="E812" s="113"/>
      <c r="F812" s="6" t="str">
        <f ca="1">Blad1!E812</f>
        <v/>
      </c>
      <c r="G812" s="6"/>
      <c r="H812" s="6"/>
      <c r="I812" s="6"/>
      <c r="J812" s="45"/>
      <c r="K812" s="79"/>
      <c r="L812" s="10" t="str">
        <f t="shared" si="9"/>
        <v/>
      </c>
    </row>
    <row r="813" spans="1:12" ht="22.7" customHeight="1">
      <c r="A813" s="5" t="str">
        <f ca="1">Blad1!A812</f>
        <v/>
      </c>
      <c r="B813" s="5" t="str">
        <f ca="1">Blad1!B813</f>
        <v/>
      </c>
      <c r="C813" s="9" t="str">
        <f ca="1">IF(ISERROR(Blad1!C813),"",Blad1!C813)</f>
        <v xml:space="preserve"> </v>
      </c>
      <c r="D813" s="47"/>
      <c r="E813" s="113"/>
      <c r="F813" s="6" t="str">
        <f ca="1">Blad1!E813</f>
        <v/>
      </c>
      <c r="G813" s="6"/>
      <c r="H813" s="6"/>
      <c r="I813" s="6"/>
      <c r="J813" s="45"/>
      <c r="K813" s="79"/>
      <c r="L813" s="10" t="str">
        <f t="shared" si="9"/>
        <v/>
      </c>
    </row>
    <row r="814" spans="1:12" ht="22.7" customHeight="1">
      <c r="A814" s="5" t="str">
        <f ca="1">Blad1!A813</f>
        <v/>
      </c>
      <c r="B814" s="5" t="str">
        <f ca="1">Blad1!B814</f>
        <v/>
      </c>
      <c r="C814" s="9" t="str">
        <f ca="1">IF(ISERROR(Blad1!C814),"",Blad1!C814)</f>
        <v xml:space="preserve"> </v>
      </c>
      <c r="D814" s="47"/>
      <c r="E814" s="113"/>
      <c r="F814" s="6" t="str">
        <f ca="1">Blad1!E814</f>
        <v/>
      </c>
      <c r="G814" s="6"/>
      <c r="H814" s="6"/>
      <c r="I814" s="6"/>
      <c r="J814" s="45"/>
      <c r="K814" s="79"/>
      <c r="L814" s="10" t="str">
        <f t="shared" si="9"/>
        <v/>
      </c>
    </row>
    <row r="815" spans="1:12" ht="22.7" customHeight="1">
      <c r="A815" s="5" t="str">
        <f ca="1">Blad1!A814</f>
        <v/>
      </c>
      <c r="B815" s="5" t="str">
        <f ca="1">Blad1!B815</f>
        <v/>
      </c>
      <c r="C815" s="9" t="str">
        <f ca="1">IF(ISERROR(Blad1!C815),"",Blad1!C815)</f>
        <v xml:space="preserve"> </v>
      </c>
      <c r="D815" s="47"/>
      <c r="E815" s="113"/>
      <c r="F815" s="6" t="str">
        <f ca="1">Blad1!E815</f>
        <v/>
      </c>
      <c r="G815" s="6"/>
      <c r="H815" s="6"/>
      <c r="I815" s="6"/>
      <c r="J815" s="45"/>
      <c r="K815" s="79"/>
      <c r="L815" s="10" t="str">
        <f t="shared" si="9"/>
        <v/>
      </c>
    </row>
    <row r="816" spans="1:12" ht="22.7" customHeight="1">
      <c r="A816" s="5" t="str">
        <f ca="1">Blad1!A815</f>
        <v/>
      </c>
      <c r="B816" s="5" t="str">
        <f ca="1">Blad1!B816</f>
        <v/>
      </c>
      <c r="C816" s="9" t="str">
        <f ca="1">IF(ISERROR(Blad1!C816),"",Blad1!C816)</f>
        <v xml:space="preserve"> </v>
      </c>
      <c r="D816" s="47"/>
      <c r="E816" s="113"/>
      <c r="F816" s="6" t="str">
        <f ca="1">Blad1!E816</f>
        <v/>
      </c>
      <c r="G816" s="6"/>
      <c r="H816" s="6"/>
      <c r="I816" s="6"/>
      <c r="J816" s="45"/>
      <c r="K816" s="79"/>
      <c r="L816" s="10" t="str">
        <f t="shared" si="9"/>
        <v/>
      </c>
    </row>
    <row r="817" spans="1:12" ht="22.7" customHeight="1">
      <c r="A817" s="5" t="str">
        <f ca="1">Blad1!A816</f>
        <v/>
      </c>
      <c r="B817" s="5" t="str">
        <f ca="1">Blad1!B817</f>
        <v/>
      </c>
      <c r="C817" s="9" t="str">
        <f ca="1">IF(ISERROR(Blad1!C817),"",Blad1!C817)</f>
        <v xml:space="preserve"> </v>
      </c>
      <c r="D817" s="47"/>
      <c r="E817" s="113"/>
      <c r="F817" s="6" t="str">
        <f ca="1">Blad1!E817</f>
        <v/>
      </c>
      <c r="G817" s="6"/>
      <c r="H817" s="6"/>
      <c r="I817" s="6"/>
      <c r="J817" s="45"/>
      <c r="K817" s="79"/>
      <c r="L817" s="10" t="str">
        <f t="shared" si="9"/>
        <v/>
      </c>
    </row>
    <row r="818" spans="1:12" ht="22.7" customHeight="1">
      <c r="A818" s="5" t="str">
        <f ca="1">Blad1!A817</f>
        <v/>
      </c>
      <c r="B818" s="5" t="str">
        <f ca="1">Blad1!B818</f>
        <v/>
      </c>
      <c r="C818" s="9" t="str">
        <f ca="1">IF(ISERROR(Blad1!C818),"",Blad1!C818)</f>
        <v xml:space="preserve"> </v>
      </c>
      <c r="D818" s="47"/>
      <c r="E818" s="113"/>
      <c r="F818" s="6" t="str">
        <f ca="1">Blad1!E818</f>
        <v/>
      </c>
      <c r="G818" s="6"/>
      <c r="H818" s="6"/>
      <c r="I818" s="6"/>
      <c r="J818" s="45"/>
      <c r="K818" s="79"/>
      <c r="L818" s="10" t="str">
        <f t="shared" si="9"/>
        <v/>
      </c>
    </row>
    <row r="819" spans="1:12" ht="22.7" customHeight="1">
      <c r="A819" s="5" t="str">
        <f ca="1">Blad1!A818</f>
        <v/>
      </c>
      <c r="B819" s="5" t="str">
        <f ca="1">Blad1!B819</f>
        <v/>
      </c>
      <c r="C819" s="9" t="str">
        <f ca="1">IF(ISERROR(Blad1!C819),"",Blad1!C819)</f>
        <v xml:space="preserve"> </v>
      </c>
      <c r="D819" s="47"/>
      <c r="E819" s="113"/>
      <c r="F819" s="6" t="str">
        <f ca="1">Blad1!E819</f>
        <v/>
      </c>
      <c r="G819" s="6"/>
      <c r="H819" s="6"/>
      <c r="I819" s="6"/>
      <c r="J819" s="45"/>
      <c r="K819" s="79"/>
      <c r="L819" s="10" t="str">
        <f t="shared" si="9"/>
        <v/>
      </c>
    </row>
    <row r="820" spans="1:12" ht="22.7" customHeight="1">
      <c r="A820" s="5" t="str">
        <f ca="1">Blad1!A819</f>
        <v/>
      </c>
      <c r="B820" s="5" t="str">
        <f ca="1">Blad1!B820</f>
        <v/>
      </c>
      <c r="C820" s="9" t="str">
        <f ca="1">IF(ISERROR(Blad1!C820),"",Blad1!C820)</f>
        <v xml:space="preserve"> </v>
      </c>
      <c r="D820" s="47"/>
      <c r="E820" s="113"/>
      <c r="F820" s="6" t="str">
        <f ca="1">Blad1!E820</f>
        <v/>
      </c>
      <c r="G820" s="6"/>
      <c r="H820" s="6"/>
      <c r="I820" s="6"/>
      <c r="J820" s="45"/>
      <c r="K820" s="79"/>
      <c r="L820" s="10" t="str">
        <f t="shared" si="9"/>
        <v/>
      </c>
    </row>
    <row r="821" spans="1:12" ht="22.7" customHeight="1">
      <c r="A821" s="5" t="str">
        <f ca="1">Blad1!A820</f>
        <v/>
      </c>
      <c r="B821" s="5" t="str">
        <f ca="1">Blad1!B821</f>
        <v/>
      </c>
      <c r="C821" s="9" t="str">
        <f ca="1">IF(ISERROR(Blad1!C821),"",Blad1!C821)</f>
        <v xml:space="preserve"> </v>
      </c>
      <c r="D821" s="47"/>
      <c r="E821" s="113"/>
      <c r="F821" s="6" t="str">
        <f ca="1">Blad1!E821</f>
        <v/>
      </c>
      <c r="G821" s="6"/>
      <c r="H821" s="6"/>
      <c r="I821" s="6"/>
      <c r="J821" s="45"/>
      <c r="K821" s="79"/>
      <c r="L821" s="10" t="str">
        <f t="shared" si="9"/>
        <v/>
      </c>
    </row>
    <row r="822" spans="1:12" ht="22.7" customHeight="1">
      <c r="A822" s="5" t="str">
        <f ca="1">Blad1!A821</f>
        <v/>
      </c>
      <c r="B822" s="5" t="str">
        <f ca="1">Blad1!B822</f>
        <v/>
      </c>
      <c r="C822" s="9" t="str">
        <f ca="1">IF(ISERROR(Blad1!C822),"",Blad1!C822)</f>
        <v xml:space="preserve"> </v>
      </c>
      <c r="D822" s="47"/>
      <c r="E822" s="113"/>
      <c r="F822" s="6" t="str">
        <f ca="1">Blad1!E822</f>
        <v/>
      </c>
      <c r="G822" s="6"/>
      <c r="H822" s="6"/>
      <c r="I822" s="6"/>
      <c r="J822" s="45"/>
      <c r="K822" s="79"/>
      <c r="L822" s="10" t="str">
        <f t="shared" si="9"/>
        <v/>
      </c>
    </row>
    <row r="823" spans="1:12" ht="22.7" customHeight="1">
      <c r="A823" s="5" t="str">
        <f ca="1">Blad1!A822</f>
        <v/>
      </c>
      <c r="B823" s="5" t="str">
        <f ca="1">Blad1!B823</f>
        <v/>
      </c>
      <c r="C823" s="9" t="str">
        <f ca="1">IF(ISERROR(Blad1!C823),"",Blad1!C823)</f>
        <v xml:space="preserve"> </v>
      </c>
      <c r="D823" s="47"/>
      <c r="E823" s="113"/>
      <c r="F823" s="6" t="str">
        <f ca="1">Blad1!E823</f>
        <v/>
      </c>
      <c r="G823" s="6"/>
      <c r="H823" s="6"/>
      <c r="I823" s="6"/>
      <c r="J823" s="45"/>
      <c r="K823" s="79"/>
      <c r="L823" s="10" t="str">
        <f t="shared" si="9"/>
        <v/>
      </c>
    </row>
    <row r="824" spans="1:12" ht="22.7" customHeight="1">
      <c r="A824" s="5" t="str">
        <f ca="1">Blad1!A823</f>
        <v/>
      </c>
      <c r="B824" s="5" t="str">
        <f ca="1">Blad1!B824</f>
        <v/>
      </c>
      <c r="C824" s="9" t="str">
        <f ca="1">IF(ISERROR(Blad1!C824),"",Blad1!C824)</f>
        <v xml:space="preserve"> </v>
      </c>
      <c r="D824" s="47"/>
      <c r="E824" s="113"/>
      <c r="F824" s="6" t="str">
        <f ca="1">Blad1!E824</f>
        <v/>
      </c>
      <c r="G824" s="6"/>
      <c r="H824" s="6"/>
      <c r="I824" s="6"/>
      <c r="J824" s="45"/>
      <c r="K824" s="79"/>
      <c r="L824" s="10" t="str">
        <f t="shared" si="9"/>
        <v/>
      </c>
    </row>
    <row r="825" spans="1:12" ht="22.7" customHeight="1">
      <c r="A825" s="5" t="str">
        <f ca="1">Blad1!A824</f>
        <v/>
      </c>
      <c r="B825" s="5" t="str">
        <f ca="1">Blad1!B825</f>
        <v/>
      </c>
      <c r="C825" s="9" t="str">
        <f ca="1">IF(ISERROR(Blad1!C825),"",Blad1!C825)</f>
        <v xml:space="preserve"> </v>
      </c>
      <c r="D825" s="47"/>
      <c r="E825" s="113"/>
      <c r="F825" s="6" t="str">
        <f ca="1">Blad1!E825</f>
        <v/>
      </c>
      <c r="G825" s="6"/>
      <c r="H825" s="6"/>
      <c r="I825" s="6"/>
      <c r="J825" s="45"/>
      <c r="K825" s="79"/>
      <c r="L825" s="10" t="str">
        <f t="shared" si="9"/>
        <v/>
      </c>
    </row>
    <row r="826" spans="1:12" ht="22.7" customHeight="1">
      <c r="A826" s="5" t="str">
        <f ca="1">Blad1!A825</f>
        <v/>
      </c>
      <c r="B826" s="5" t="str">
        <f ca="1">Blad1!B826</f>
        <v/>
      </c>
      <c r="C826" s="9" t="str">
        <f ca="1">IF(ISERROR(Blad1!C826),"",Blad1!C826)</f>
        <v xml:space="preserve"> </v>
      </c>
      <c r="D826" s="47"/>
      <c r="E826" s="113"/>
      <c r="F826" s="6" t="str">
        <f ca="1">Blad1!E826</f>
        <v/>
      </c>
      <c r="G826" s="6"/>
      <c r="H826" s="6"/>
      <c r="I826" s="6"/>
      <c r="J826" s="45"/>
      <c r="K826" s="79"/>
      <c r="L826" s="10" t="str">
        <f t="shared" si="9"/>
        <v/>
      </c>
    </row>
    <row r="827" spans="1:12" ht="22.7" customHeight="1">
      <c r="A827" s="5" t="str">
        <f ca="1">Blad1!A826</f>
        <v/>
      </c>
      <c r="B827" s="5" t="str">
        <f ca="1">Blad1!B827</f>
        <v/>
      </c>
      <c r="C827" s="9" t="str">
        <f ca="1">IF(ISERROR(Blad1!C827),"",Blad1!C827)</f>
        <v xml:space="preserve"> </v>
      </c>
      <c r="D827" s="47"/>
      <c r="E827" s="113"/>
      <c r="F827" s="6" t="str">
        <f ca="1">Blad1!E827</f>
        <v/>
      </c>
      <c r="G827" s="6"/>
      <c r="H827" s="6"/>
      <c r="I827" s="6"/>
      <c r="J827" s="45"/>
      <c r="K827" s="79"/>
      <c r="L827" s="10" t="str">
        <f t="shared" si="9"/>
        <v/>
      </c>
    </row>
    <row r="828" spans="1:12" ht="22.7" customHeight="1">
      <c r="A828" s="5" t="str">
        <f ca="1">Blad1!A827</f>
        <v/>
      </c>
      <c r="B828" s="5" t="str">
        <f ca="1">Blad1!B828</f>
        <v/>
      </c>
      <c r="C828" s="9" t="str">
        <f ca="1">IF(ISERROR(Blad1!C828),"",Blad1!C828)</f>
        <v xml:space="preserve"> </v>
      </c>
      <c r="D828" s="47"/>
      <c r="E828" s="113"/>
      <c r="F828" s="6" t="str">
        <f ca="1">Blad1!E828</f>
        <v/>
      </c>
      <c r="G828" s="6"/>
      <c r="H828" s="6"/>
      <c r="I828" s="6"/>
      <c r="J828" s="45"/>
      <c r="K828" s="79"/>
      <c r="L828" s="10" t="str">
        <f t="shared" si="9"/>
        <v/>
      </c>
    </row>
    <row r="829" spans="1:12" ht="22.7" customHeight="1">
      <c r="A829" s="5" t="str">
        <f ca="1">Blad1!A828</f>
        <v/>
      </c>
      <c r="B829" s="5" t="str">
        <f ca="1">Blad1!B829</f>
        <v/>
      </c>
      <c r="C829" s="9" t="str">
        <f ca="1">IF(ISERROR(Blad1!C829),"",Blad1!C829)</f>
        <v xml:space="preserve"> </v>
      </c>
      <c r="D829" s="47"/>
      <c r="E829" s="113"/>
      <c r="F829" s="6" t="str">
        <f ca="1">Blad1!E829</f>
        <v/>
      </c>
      <c r="G829" s="6"/>
      <c r="H829" s="6"/>
      <c r="I829" s="6"/>
      <c r="J829" s="45"/>
      <c r="K829" s="79"/>
      <c r="L829" s="10" t="str">
        <f t="shared" si="9"/>
        <v/>
      </c>
    </row>
    <row r="830" spans="1:12" ht="22.7" customHeight="1">
      <c r="A830" s="5" t="str">
        <f ca="1">Blad1!A829</f>
        <v/>
      </c>
      <c r="B830" s="5" t="str">
        <f ca="1">Blad1!B830</f>
        <v/>
      </c>
      <c r="C830" s="9" t="str">
        <f ca="1">IF(ISERROR(Blad1!C830),"",Blad1!C830)</f>
        <v xml:space="preserve"> </v>
      </c>
      <c r="D830" s="47"/>
      <c r="E830" s="113"/>
      <c r="F830" s="6" t="str">
        <f ca="1">Blad1!E830</f>
        <v/>
      </c>
      <c r="G830" s="6"/>
      <c r="H830" s="6"/>
      <c r="I830" s="6"/>
      <c r="J830" s="45"/>
      <c r="K830" s="79"/>
      <c r="L830" s="10" t="str">
        <f t="shared" si="9"/>
        <v/>
      </c>
    </row>
    <row r="831" spans="1:12" ht="22.7" customHeight="1">
      <c r="A831" s="5" t="str">
        <f ca="1">Blad1!A830</f>
        <v/>
      </c>
      <c r="B831" s="5" t="str">
        <f ca="1">Blad1!B831</f>
        <v/>
      </c>
      <c r="C831" s="9" t="str">
        <f ca="1">IF(ISERROR(Blad1!C831),"",Blad1!C831)</f>
        <v xml:space="preserve"> </v>
      </c>
      <c r="D831" s="47"/>
      <c r="E831" s="113"/>
      <c r="F831" s="6" t="str">
        <f ca="1">Blad1!E831</f>
        <v/>
      </c>
      <c r="G831" s="6"/>
      <c r="H831" s="6"/>
      <c r="I831" s="6"/>
      <c r="J831" s="45"/>
      <c r="K831" s="79"/>
      <c r="L831" s="10" t="str">
        <f t="shared" si="9"/>
        <v/>
      </c>
    </row>
    <row r="832" spans="1:12" ht="22.7" customHeight="1">
      <c r="A832" s="5" t="str">
        <f ca="1">Blad1!A831</f>
        <v/>
      </c>
      <c r="B832" s="5" t="str">
        <f ca="1">Blad1!B832</f>
        <v/>
      </c>
      <c r="C832" s="9" t="str">
        <f ca="1">IF(ISERROR(Blad1!C832),"",Blad1!C832)</f>
        <v xml:space="preserve"> </v>
      </c>
      <c r="D832" s="47"/>
      <c r="E832" s="113"/>
      <c r="F832" s="6" t="str">
        <f ca="1">Blad1!E832</f>
        <v/>
      </c>
      <c r="G832" s="6"/>
      <c r="H832" s="6"/>
      <c r="I832" s="6"/>
      <c r="J832" s="45"/>
      <c r="K832" s="79"/>
      <c r="L832" s="10" t="str">
        <f t="shared" si="9"/>
        <v/>
      </c>
    </row>
    <row r="833" spans="1:12" ht="22.7" customHeight="1">
      <c r="A833" s="5" t="str">
        <f ca="1">Blad1!A832</f>
        <v/>
      </c>
      <c r="B833" s="5" t="str">
        <f ca="1">Blad1!B833</f>
        <v/>
      </c>
      <c r="C833" s="9" t="str">
        <f ca="1">IF(ISERROR(Blad1!C833),"",Blad1!C833)</f>
        <v xml:space="preserve"> </v>
      </c>
      <c r="D833" s="47"/>
      <c r="E833" s="113"/>
      <c r="F833" s="6" t="str">
        <f ca="1">Blad1!E833</f>
        <v/>
      </c>
      <c r="G833" s="6"/>
      <c r="H833" s="6"/>
      <c r="I833" s="6"/>
      <c r="J833" s="45"/>
      <c r="K833" s="79"/>
      <c r="L833" s="10" t="str">
        <f t="shared" si="9"/>
        <v/>
      </c>
    </row>
    <row r="834" spans="1:12" ht="22.7" customHeight="1">
      <c r="A834" s="5" t="str">
        <f ca="1">Blad1!A833</f>
        <v/>
      </c>
      <c r="B834" s="5" t="str">
        <f ca="1">Blad1!B834</f>
        <v/>
      </c>
      <c r="C834" s="9" t="str">
        <f ca="1">IF(ISERROR(Blad1!C834),"",Blad1!C834)</f>
        <v xml:space="preserve"> </v>
      </c>
      <c r="D834" s="47"/>
      <c r="E834" s="113"/>
      <c r="F834" s="6" t="str">
        <f ca="1">Blad1!E834</f>
        <v/>
      </c>
      <c r="G834" s="6"/>
      <c r="H834" s="6"/>
      <c r="I834" s="6"/>
      <c r="J834" s="45"/>
      <c r="K834" s="79"/>
      <c r="L834" s="10" t="str">
        <f t="shared" si="9"/>
        <v/>
      </c>
    </row>
    <row r="835" spans="1:12" ht="22.7" customHeight="1">
      <c r="A835" s="5" t="str">
        <f ca="1">Blad1!A834</f>
        <v/>
      </c>
      <c r="B835" s="5" t="str">
        <f ca="1">Blad1!B835</f>
        <v/>
      </c>
      <c r="C835" s="9" t="str">
        <f ca="1">IF(ISERROR(Blad1!C835),"",Blad1!C835)</f>
        <v xml:space="preserve"> </v>
      </c>
      <c r="D835" s="47"/>
      <c r="E835" s="113"/>
      <c r="F835" s="6" t="str">
        <f ca="1">Blad1!E835</f>
        <v/>
      </c>
      <c r="G835" s="6"/>
      <c r="H835" s="6"/>
      <c r="I835" s="6"/>
      <c r="J835" s="45"/>
      <c r="K835" s="79"/>
      <c r="L835" s="10" t="str">
        <f t="shared" si="9"/>
        <v/>
      </c>
    </row>
    <row r="836" spans="1:12" ht="22.7" customHeight="1">
      <c r="A836" s="5" t="str">
        <f ca="1">Blad1!A835</f>
        <v/>
      </c>
      <c r="B836" s="5" t="str">
        <f ca="1">Blad1!B836</f>
        <v/>
      </c>
      <c r="C836" s="9" t="str">
        <f ca="1">IF(ISERROR(Blad1!C836),"",Blad1!C836)</f>
        <v xml:space="preserve"> </v>
      </c>
      <c r="D836" s="47"/>
      <c r="E836" s="113"/>
      <c r="F836" s="6" t="str">
        <f ca="1">Blad1!E836</f>
        <v/>
      </c>
      <c r="G836" s="6"/>
      <c r="H836" s="6"/>
      <c r="I836" s="6"/>
      <c r="J836" s="45"/>
      <c r="K836" s="79"/>
      <c r="L836" s="10" t="str">
        <f t="shared" si="9"/>
        <v/>
      </c>
    </row>
    <row r="837" spans="1:12" ht="22.7" customHeight="1">
      <c r="A837" s="5" t="str">
        <f ca="1">Blad1!A836</f>
        <v/>
      </c>
      <c r="B837" s="5" t="str">
        <f ca="1">Blad1!B837</f>
        <v/>
      </c>
      <c r="C837" s="9" t="str">
        <f ca="1">IF(ISERROR(Blad1!C837),"",Blad1!C837)</f>
        <v xml:space="preserve"> </v>
      </c>
      <c r="D837" s="47"/>
      <c r="E837" s="113"/>
      <c r="F837" s="6" t="str">
        <f ca="1">Blad1!E837</f>
        <v/>
      </c>
      <c r="G837" s="6"/>
      <c r="H837" s="6"/>
      <c r="I837" s="6"/>
      <c r="J837" s="45"/>
      <c r="K837" s="79"/>
      <c r="L837" s="10" t="str">
        <f t="shared" si="9"/>
        <v/>
      </c>
    </row>
    <row r="838" spans="1:12" ht="22.7" customHeight="1">
      <c r="A838" s="5" t="str">
        <f ca="1">Blad1!A837</f>
        <v/>
      </c>
      <c r="B838" s="5" t="str">
        <f ca="1">Blad1!B838</f>
        <v/>
      </c>
      <c r="C838" s="9" t="str">
        <f ca="1">IF(ISERROR(Blad1!C838),"",Blad1!C838)</f>
        <v xml:space="preserve"> </v>
      </c>
      <c r="D838" s="47"/>
      <c r="E838" s="113"/>
      <c r="F838" s="6" t="str">
        <f ca="1">Blad1!E838</f>
        <v/>
      </c>
      <c r="G838" s="6"/>
      <c r="H838" s="6"/>
      <c r="I838" s="6"/>
      <c r="J838" s="45"/>
      <c r="K838" s="79"/>
      <c r="L838" s="10" t="str">
        <f t="shared" si="9"/>
        <v/>
      </c>
    </row>
    <row r="839" spans="1:12" ht="22.7" customHeight="1">
      <c r="A839" s="5" t="str">
        <f ca="1">Blad1!A838</f>
        <v/>
      </c>
      <c r="B839" s="5" t="str">
        <f ca="1">Blad1!B839</f>
        <v/>
      </c>
      <c r="C839" s="9" t="str">
        <f ca="1">IF(ISERROR(Blad1!C839),"",Blad1!C839)</f>
        <v xml:space="preserve"> </v>
      </c>
      <c r="D839" s="47"/>
      <c r="E839" s="113"/>
      <c r="F839" s="6" t="str">
        <f ca="1">Blad1!E839</f>
        <v/>
      </c>
      <c r="G839" s="6"/>
      <c r="H839" s="6"/>
      <c r="I839" s="6"/>
      <c r="J839" s="45"/>
      <c r="K839" s="79"/>
      <c r="L839" s="10" t="str">
        <f t="shared" si="9"/>
        <v/>
      </c>
    </row>
    <row r="840" spans="1:12" ht="22.7" customHeight="1">
      <c r="A840" s="5" t="str">
        <f ca="1">Blad1!A839</f>
        <v/>
      </c>
      <c r="B840" s="5" t="str">
        <f ca="1">Blad1!B840</f>
        <v/>
      </c>
      <c r="C840" s="9" t="str">
        <f ca="1">IF(ISERROR(Blad1!C840),"",Blad1!C840)</f>
        <v xml:space="preserve"> </v>
      </c>
      <c r="D840" s="47"/>
      <c r="E840" s="113"/>
      <c r="F840" s="6" t="str">
        <f ca="1">Blad1!E840</f>
        <v/>
      </c>
      <c r="G840" s="6"/>
      <c r="H840" s="6"/>
      <c r="I840" s="6"/>
      <c r="J840" s="45"/>
      <c r="K840" s="79"/>
      <c r="L840" s="10" t="str">
        <f t="shared" si="9"/>
        <v/>
      </c>
    </row>
    <row r="841" spans="1:12" ht="22.7" customHeight="1">
      <c r="A841" s="5" t="str">
        <f ca="1">Blad1!A840</f>
        <v/>
      </c>
      <c r="B841" s="5" t="str">
        <f ca="1">Blad1!B841</f>
        <v/>
      </c>
      <c r="C841" s="9" t="str">
        <f ca="1">IF(ISERROR(Blad1!C841),"",Blad1!C841)</f>
        <v xml:space="preserve"> </v>
      </c>
      <c r="D841" s="47"/>
      <c r="E841" s="113"/>
      <c r="F841" s="6" t="str">
        <f ca="1">Blad1!E841</f>
        <v/>
      </c>
      <c r="G841" s="6"/>
      <c r="H841" s="6"/>
      <c r="I841" s="6"/>
      <c r="J841" s="45"/>
      <c r="K841" s="79"/>
      <c r="L841" s="10" t="str">
        <f t="shared" si="9"/>
        <v/>
      </c>
    </row>
    <row r="842" spans="1:12" ht="22.7" customHeight="1">
      <c r="A842" s="5" t="str">
        <f ca="1">Blad1!A841</f>
        <v/>
      </c>
      <c r="B842" s="5" t="str">
        <f ca="1">Blad1!B842</f>
        <v/>
      </c>
      <c r="C842" s="9" t="str">
        <f ca="1">IF(ISERROR(Blad1!C842),"",Blad1!C842)</f>
        <v xml:space="preserve"> </v>
      </c>
      <c r="D842" s="47"/>
      <c r="E842" s="113"/>
      <c r="F842" s="6" t="str">
        <f ca="1">Blad1!E842</f>
        <v/>
      </c>
      <c r="G842" s="6"/>
      <c r="H842" s="6"/>
      <c r="I842" s="6"/>
      <c r="J842" s="45"/>
      <c r="K842" s="79"/>
      <c r="L842" s="10" t="str">
        <f t="shared" si="9"/>
        <v/>
      </c>
    </row>
    <row r="843" spans="1:12" ht="22.7" customHeight="1">
      <c r="A843" s="5" t="str">
        <f ca="1">Blad1!A842</f>
        <v/>
      </c>
      <c r="B843" s="5" t="str">
        <f ca="1">Blad1!B843</f>
        <v/>
      </c>
      <c r="C843" s="9" t="str">
        <f ca="1">IF(ISERROR(Blad1!C843),"",Blad1!C843)</f>
        <v xml:space="preserve"> </v>
      </c>
      <c r="D843" s="47"/>
      <c r="E843" s="113"/>
      <c r="F843" s="6" t="str">
        <f ca="1">Blad1!E843</f>
        <v/>
      </c>
      <c r="G843" s="6"/>
      <c r="H843" s="6"/>
      <c r="I843" s="6"/>
      <c r="J843" s="45"/>
      <c r="K843" s="79"/>
      <c r="L843" s="10" t="str">
        <f t="shared" ref="L843:L906" si="10">IF(J843&lt;&gt;"",L842+1,"")</f>
        <v/>
      </c>
    </row>
    <row r="844" spans="1:12" ht="22.7" customHeight="1">
      <c r="A844" s="5" t="str">
        <f ca="1">Blad1!A843</f>
        <v/>
      </c>
      <c r="B844" s="5" t="str">
        <f ca="1">Blad1!B844</f>
        <v/>
      </c>
      <c r="C844" s="9" t="str">
        <f ca="1">IF(ISERROR(Blad1!C844),"",Blad1!C844)</f>
        <v xml:space="preserve"> </v>
      </c>
      <c r="D844" s="47"/>
      <c r="E844" s="113"/>
      <c r="F844" s="6" t="str">
        <f ca="1">Blad1!E844</f>
        <v/>
      </c>
      <c r="G844" s="6"/>
      <c r="H844" s="6"/>
      <c r="I844" s="6"/>
      <c r="J844" s="45"/>
      <c r="K844" s="79"/>
      <c r="L844" s="10" t="str">
        <f t="shared" si="10"/>
        <v/>
      </c>
    </row>
    <row r="845" spans="1:12" ht="22.7" customHeight="1">
      <c r="A845" s="5" t="str">
        <f ca="1">Blad1!A844</f>
        <v/>
      </c>
      <c r="B845" s="5" t="str">
        <f ca="1">Blad1!B845</f>
        <v/>
      </c>
      <c r="C845" s="9" t="str">
        <f ca="1">IF(ISERROR(Blad1!C845),"",Blad1!C845)</f>
        <v xml:space="preserve"> </v>
      </c>
      <c r="D845" s="47"/>
      <c r="E845" s="113"/>
      <c r="F845" s="6" t="str">
        <f ca="1">Blad1!E845</f>
        <v/>
      </c>
      <c r="G845" s="6"/>
      <c r="H845" s="6"/>
      <c r="I845" s="6"/>
      <c r="J845" s="45"/>
      <c r="K845" s="79"/>
      <c r="L845" s="10" t="str">
        <f t="shared" si="10"/>
        <v/>
      </c>
    </row>
    <row r="846" spans="1:12" ht="22.7" customHeight="1">
      <c r="A846" s="5" t="str">
        <f ca="1">Blad1!A845</f>
        <v/>
      </c>
      <c r="B846" s="5" t="str">
        <f ca="1">Blad1!B846</f>
        <v/>
      </c>
      <c r="C846" s="9" t="str">
        <f ca="1">IF(ISERROR(Blad1!C846),"",Blad1!C846)</f>
        <v xml:space="preserve"> </v>
      </c>
      <c r="D846" s="47"/>
      <c r="E846" s="113"/>
      <c r="F846" s="6" t="str">
        <f ca="1">Blad1!E846</f>
        <v/>
      </c>
      <c r="G846" s="6"/>
      <c r="H846" s="6"/>
      <c r="I846" s="6"/>
      <c r="J846" s="45"/>
      <c r="K846" s="79"/>
      <c r="L846" s="10" t="str">
        <f t="shared" si="10"/>
        <v/>
      </c>
    </row>
    <row r="847" spans="1:12" ht="22.7" customHeight="1">
      <c r="A847" s="5" t="str">
        <f ca="1">Blad1!A846</f>
        <v/>
      </c>
      <c r="B847" s="5" t="str">
        <f ca="1">Blad1!B847</f>
        <v/>
      </c>
      <c r="C847" s="9" t="str">
        <f ca="1">IF(ISERROR(Blad1!C847),"",Blad1!C847)</f>
        <v xml:space="preserve"> </v>
      </c>
      <c r="D847" s="47"/>
      <c r="E847" s="113"/>
      <c r="F847" s="6" t="str">
        <f ca="1">Blad1!E847</f>
        <v/>
      </c>
      <c r="G847" s="6"/>
      <c r="H847" s="6"/>
      <c r="I847" s="6"/>
      <c r="J847" s="45"/>
      <c r="K847" s="79"/>
      <c r="L847" s="10" t="str">
        <f t="shared" si="10"/>
        <v/>
      </c>
    </row>
    <row r="848" spans="1:12" ht="22.7" customHeight="1">
      <c r="A848" s="5" t="str">
        <f ca="1">Blad1!A847</f>
        <v/>
      </c>
      <c r="B848" s="5" t="str">
        <f ca="1">Blad1!B848</f>
        <v/>
      </c>
      <c r="C848" s="9" t="str">
        <f ca="1">IF(ISERROR(Blad1!C848),"",Blad1!C848)</f>
        <v xml:space="preserve"> </v>
      </c>
      <c r="D848" s="47"/>
      <c r="E848" s="113"/>
      <c r="F848" s="6" t="str">
        <f ca="1">Blad1!E848</f>
        <v/>
      </c>
      <c r="G848" s="6"/>
      <c r="H848" s="6"/>
      <c r="I848" s="6"/>
      <c r="J848" s="45"/>
      <c r="K848" s="79"/>
      <c r="L848" s="10" t="str">
        <f t="shared" si="10"/>
        <v/>
      </c>
    </row>
    <row r="849" spans="1:12" ht="22.7" customHeight="1">
      <c r="A849" s="5" t="str">
        <f ca="1">Blad1!A848</f>
        <v/>
      </c>
      <c r="B849" s="5" t="str">
        <f ca="1">Blad1!B849</f>
        <v/>
      </c>
      <c r="C849" s="9" t="str">
        <f ca="1">IF(ISERROR(Blad1!C849),"",Blad1!C849)</f>
        <v xml:space="preserve"> </v>
      </c>
      <c r="D849" s="47"/>
      <c r="E849" s="113"/>
      <c r="F849" s="6" t="str">
        <f ca="1">Blad1!E849</f>
        <v/>
      </c>
      <c r="G849" s="6"/>
      <c r="H849" s="6"/>
      <c r="I849" s="6"/>
      <c r="J849" s="45"/>
      <c r="K849" s="79"/>
      <c r="L849" s="10" t="str">
        <f t="shared" si="10"/>
        <v/>
      </c>
    </row>
    <row r="850" spans="1:12" ht="22.7" customHeight="1">
      <c r="A850" s="5" t="str">
        <f ca="1">Blad1!A849</f>
        <v/>
      </c>
      <c r="B850" s="5" t="str">
        <f ca="1">Blad1!B850</f>
        <v/>
      </c>
      <c r="C850" s="9" t="str">
        <f ca="1">IF(ISERROR(Blad1!C850),"",Blad1!C850)</f>
        <v xml:space="preserve"> </v>
      </c>
      <c r="D850" s="47"/>
      <c r="E850" s="113"/>
      <c r="F850" s="6" t="str">
        <f ca="1">Blad1!E850</f>
        <v/>
      </c>
      <c r="G850" s="6"/>
      <c r="H850" s="6"/>
      <c r="I850" s="6"/>
      <c r="J850" s="45"/>
      <c r="K850" s="79"/>
      <c r="L850" s="10" t="str">
        <f t="shared" si="10"/>
        <v/>
      </c>
    </row>
    <row r="851" spans="1:12" ht="22.7" customHeight="1">
      <c r="A851" s="5" t="str">
        <f ca="1">Blad1!A850</f>
        <v/>
      </c>
      <c r="B851" s="5" t="str">
        <f ca="1">Blad1!B851</f>
        <v/>
      </c>
      <c r="C851" s="9" t="str">
        <f ca="1">IF(ISERROR(Blad1!C851),"",Blad1!C851)</f>
        <v xml:space="preserve"> </v>
      </c>
      <c r="D851" s="47"/>
      <c r="E851" s="113"/>
      <c r="F851" s="6" t="str">
        <f ca="1">Blad1!E851</f>
        <v/>
      </c>
      <c r="G851" s="6"/>
      <c r="H851" s="6"/>
      <c r="I851" s="6"/>
      <c r="J851" s="45"/>
      <c r="K851" s="79"/>
      <c r="L851" s="10" t="str">
        <f t="shared" si="10"/>
        <v/>
      </c>
    </row>
    <row r="852" spans="1:12" ht="22.7" customHeight="1">
      <c r="A852" s="5" t="str">
        <f ca="1">Blad1!A851</f>
        <v/>
      </c>
      <c r="B852" s="5" t="str">
        <f ca="1">Blad1!B852</f>
        <v/>
      </c>
      <c r="C852" s="9" t="str">
        <f ca="1">IF(ISERROR(Blad1!C852),"",Blad1!C852)</f>
        <v xml:space="preserve"> </v>
      </c>
      <c r="D852" s="47"/>
      <c r="E852" s="113"/>
      <c r="F852" s="6" t="str">
        <f ca="1">Blad1!E852</f>
        <v/>
      </c>
      <c r="G852" s="6"/>
      <c r="H852" s="6"/>
      <c r="I852" s="6"/>
      <c r="J852" s="45"/>
      <c r="K852" s="79"/>
      <c r="L852" s="10" t="str">
        <f t="shared" si="10"/>
        <v/>
      </c>
    </row>
    <row r="853" spans="1:12" ht="22.7" customHeight="1">
      <c r="A853" s="5" t="str">
        <f ca="1">Blad1!A852</f>
        <v/>
      </c>
      <c r="B853" s="5" t="str">
        <f ca="1">Blad1!B853</f>
        <v/>
      </c>
      <c r="C853" s="9" t="str">
        <f ca="1">IF(ISERROR(Blad1!C853),"",Blad1!C853)</f>
        <v xml:space="preserve"> </v>
      </c>
      <c r="D853" s="47"/>
      <c r="E853" s="113"/>
      <c r="F853" s="6" t="str">
        <f ca="1">Blad1!E853</f>
        <v/>
      </c>
      <c r="G853" s="6"/>
      <c r="H853" s="6"/>
      <c r="I853" s="6"/>
      <c r="J853" s="45"/>
      <c r="K853" s="79"/>
      <c r="L853" s="10" t="str">
        <f t="shared" si="10"/>
        <v/>
      </c>
    </row>
    <row r="854" spans="1:12" ht="22.7" customHeight="1">
      <c r="A854" s="5" t="str">
        <f ca="1">Blad1!A853</f>
        <v/>
      </c>
      <c r="B854" s="5" t="str">
        <f ca="1">Blad1!B854</f>
        <v/>
      </c>
      <c r="C854" s="9" t="str">
        <f ca="1">IF(ISERROR(Blad1!C854),"",Blad1!C854)</f>
        <v xml:space="preserve"> </v>
      </c>
      <c r="D854" s="47"/>
      <c r="E854" s="113"/>
      <c r="F854" s="6" t="str">
        <f ca="1">Blad1!E854</f>
        <v/>
      </c>
      <c r="G854" s="6"/>
      <c r="H854" s="6"/>
      <c r="I854" s="6"/>
      <c r="J854" s="45"/>
      <c r="K854" s="79"/>
      <c r="L854" s="10" t="str">
        <f t="shared" si="10"/>
        <v/>
      </c>
    </row>
    <row r="855" spans="1:12" ht="22.7" customHeight="1">
      <c r="A855" s="5" t="str">
        <f ca="1">Blad1!A854</f>
        <v/>
      </c>
      <c r="B855" s="5" t="str">
        <f ca="1">Blad1!B855</f>
        <v/>
      </c>
      <c r="C855" s="9" t="str">
        <f ca="1">IF(ISERROR(Blad1!C855),"",Blad1!C855)</f>
        <v xml:space="preserve"> </v>
      </c>
      <c r="D855" s="47"/>
      <c r="E855" s="113"/>
      <c r="F855" s="6" t="str">
        <f ca="1">Blad1!E855</f>
        <v/>
      </c>
      <c r="G855" s="6"/>
      <c r="H855" s="6"/>
      <c r="I855" s="6"/>
      <c r="J855" s="45"/>
      <c r="K855" s="79"/>
      <c r="L855" s="10" t="str">
        <f t="shared" si="10"/>
        <v/>
      </c>
    </row>
    <row r="856" spans="1:12" ht="22.7" customHeight="1">
      <c r="A856" s="5" t="str">
        <f ca="1">Blad1!A855</f>
        <v/>
      </c>
      <c r="B856" s="5" t="str">
        <f ca="1">Blad1!B856</f>
        <v/>
      </c>
      <c r="C856" s="9" t="str">
        <f ca="1">IF(ISERROR(Blad1!C856),"",Blad1!C856)</f>
        <v xml:space="preserve"> </v>
      </c>
      <c r="D856" s="47"/>
      <c r="E856" s="113"/>
      <c r="F856" s="6" t="str">
        <f ca="1">Blad1!E856</f>
        <v/>
      </c>
      <c r="G856" s="6"/>
      <c r="H856" s="6"/>
      <c r="I856" s="6"/>
      <c r="J856" s="45"/>
      <c r="K856" s="79"/>
      <c r="L856" s="10" t="str">
        <f t="shared" si="10"/>
        <v/>
      </c>
    </row>
    <row r="857" spans="1:12" ht="22.7" customHeight="1">
      <c r="A857" s="5" t="str">
        <f ca="1">Blad1!A856</f>
        <v/>
      </c>
      <c r="B857" s="5" t="str">
        <f ca="1">Blad1!B857</f>
        <v/>
      </c>
      <c r="C857" s="9" t="str">
        <f ca="1">IF(ISERROR(Blad1!C857),"",Blad1!C857)</f>
        <v xml:space="preserve"> </v>
      </c>
      <c r="D857" s="47"/>
      <c r="E857" s="113"/>
      <c r="F857" s="6" t="str">
        <f ca="1">Blad1!E857</f>
        <v/>
      </c>
      <c r="G857" s="6"/>
      <c r="H857" s="6"/>
      <c r="I857" s="6"/>
      <c r="J857" s="45"/>
      <c r="K857" s="79"/>
      <c r="L857" s="10" t="str">
        <f t="shared" si="10"/>
        <v/>
      </c>
    </row>
    <row r="858" spans="1:12" ht="22.7" customHeight="1">
      <c r="A858" s="5" t="str">
        <f ca="1">Blad1!A857</f>
        <v/>
      </c>
      <c r="B858" s="5" t="str">
        <f ca="1">Blad1!B858</f>
        <v/>
      </c>
      <c r="C858" s="9" t="str">
        <f ca="1">IF(ISERROR(Blad1!C858),"",Blad1!C858)</f>
        <v xml:space="preserve"> </v>
      </c>
      <c r="D858" s="47"/>
      <c r="E858" s="113"/>
      <c r="F858" s="6" t="str">
        <f ca="1">Blad1!E858</f>
        <v/>
      </c>
      <c r="G858" s="6"/>
      <c r="H858" s="6"/>
      <c r="I858" s="6"/>
      <c r="J858" s="45"/>
      <c r="K858" s="79"/>
      <c r="L858" s="10" t="str">
        <f t="shared" si="10"/>
        <v/>
      </c>
    </row>
    <row r="859" spans="1:12" ht="22.7" customHeight="1">
      <c r="A859" s="5" t="str">
        <f ca="1">Blad1!A858</f>
        <v/>
      </c>
      <c r="B859" s="5" t="str">
        <f ca="1">Blad1!B859</f>
        <v/>
      </c>
      <c r="C859" s="9" t="str">
        <f ca="1">IF(ISERROR(Blad1!C859),"",Blad1!C859)</f>
        <v xml:space="preserve"> </v>
      </c>
      <c r="D859" s="47"/>
      <c r="E859" s="113"/>
      <c r="F859" s="6" t="str">
        <f ca="1">Blad1!E859</f>
        <v/>
      </c>
      <c r="G859" s="6"/>
      <c r="H859" s="6"/>
      <c r="I859" s="6"/>
      <c r="J859" s="45"/>
      <c r="K859" s="79"/>
      <c r="L859" s="10" t="str">
        <f t="shared" si="10"/>
        <v/>
      </c>
    </row>
    <row r="860" spans="1:12" ht="22.7" customHeight="1">
      <c r="A860" s="5" t="str">
        <f ca="1">Blad1!A859</f>
        <v/>
      </c>
      <c r="B860" s="5" t="str">
        <f ca="1">Blad1!B860</f>
        <v/>
      </c>
      <c r="C860" s="9" t="str">
        <f ca="1">IF(ISERROR(Blad1!C860),"",Blad1!C860)</f>
        <v xml:space="preserve"> </v>
      </c>
      <c r="D860" s="47"/>
      <c r="E860" s="113"/>
      <c r="F860" s="6" t="str">
        <f ca="1">Blad1!E860</f>
        <v/>
      </c>
      <c r="G860" s="6"/>
      <c r="H860" s="6"/>
      <c r="I860" s="6"/>
      <c r="J860" s="45"/>
      <c r="K860" s="79"/>
      <c r="L860" s="10" t="str">
        <f t="shared" si="10"/>
        <v/>
      </c>
    </row>
    <row r="861" spans="1:12" ht="22.7" customHeight="1">
      <c r="A861" s="5" t="str">
        <f ca="1">Blad1!A860</f>
        <v/>
      </c>
      <c r="B861" s="5" t="str">
        <f ca="1">Blad1!B861</f>
        <v/>
      </c>
      <c r="C861" s="9" t="str">
        <f ca="1">IF(ISERROR(Blad1!C861),"",Blad1!C861)</f>
        <v xml:space="preserve"> </v>
      </c>
      <c r="D861" s="47"/>
      <c r="E861" s="113"/>
      <c r="F861" s="6" t="str">
        <f ca="1">Blad1!E861</f>
        <v/>
      </c>
      <c r="G861" s="6"/>
      <c r="H861" s="6"/>
      <c r="I861" s="6"/>
      <c r="J861" s="45"/>
      <c r="K861" s="79"/>
      <c r="L861" s="10" t="str">
        <f t="shared" si="10"/>
        <v/>
      </c>
    </row>
    <row r="862" spans="1:12" ht="22.7" customHeight="1">
      <c r="A862" s="5" t="str">
        <f ca="1">Blad1!A861</f>
        <v/>
      </c>
      <c r="B862" s="5" t="str">
        <f ca="1">Blad1!B862</f>
        <v/>
      </c>
      <c r="C862" s="9" t="str">
        <f ca="1">IF(ISERROR(Blad1!C862),"",Blad1!C862)</f>
        <v xml:space="preserve"> </v>
      </c>
      <c r="D862" s="47"/>
      <c r="E862" s="113"/>
      <c r="F862" s="6" t="str">
        <f ca="1">Blad1!E862</f>
        <v/>
      </c>
      <c r="G862" s="6"/>
      <c r="H862" s="6"/>
      <c r="I862" s="6"/>
      <c r="J862" s="45"/>
      <c r="K862" s="79"/>
      <c r="L862" s="10" t="str">
        <f t="shared" si="10"/>
        <v/>
      </c>
    </row>
    <row r="863" spans="1:12" ht="22.7" customHeight="1">
      <c r="A863" s="5" t="str">
        <f ca="1">Blad1!A862</f>
        <v/>
      </c>
      <c r="B863" s="5" t="str">
        <f ca="1">Blad1!B863</f>
        <v/>
      </c>
      <c r="C863" s="9" t="str">
        <f ca="1">IF(ISERROR(Blad1!C863),"",Blad1!C863)</f>
        <v xml:space="preserve"> </v>
      </c>
      <c r="D863" s="47"/>
      <c r="E863" s="113"/>
      <c r="F863" s="6" t="str">
        <f ca="1">Blad1!E863</f>
        <v/>
      </c>
      <c r="G863" s="6"/>
      <c r="H863" s="6"/>
      <c r="I863" s="6"/>
      <c r="J863" s="45"/>
      <c r="K863" s="79"/>
      <c r="L863" s="10" t="str">
        <f t="shared" si="10"/>
        <v/>
      </c>
    </row>
    <row r="864" spans="1:12" ht="22.7" customHeight="1">
      <c r="A864" s="5" t="str">
        <f ca="1">Blad1!A863</f>
        <v/>
      </c>
      <c r="B864" s="5" t="str">
        <f ca="1">Blad1!B864</f>
        <v/>
      </c>
      <c r="C864" s="9" t="str">
        <f ca="1">IF(ISERROR(Blad1!C864),"",Blad1!C864)</f>
        <v xml:space="preserve"> </v>
      </c>
      <c r="D864" s="47"/>
      <c r="E864" s="113"/>
      <c r="F864" s="6" t="str">
        <f ca="1">Blad1!E864</f>
        <v/>
      </c>
      <c r="G864" s="6"/>
      <c r="H864" s="6"/>
      <c r="I864" s="6"/>
      <c r="J864" s="45"/>
      <c r="K864" s="79"/>
      <c r="L864" s="10" t="str">
        <f t="shared" si="10"/>
        <v/>
      </c>
    </row>
    <row r="865" spans="1:12" ht="22.7" customHeight="1">
      <c r="A865" s="5" t="str">
        <f ca="1">Blad1!A864</f>
        <v/>
      </c>
      <c r="B865" s="5" t="str">
        <f ca="1">Blad1!B865</f>
        <v/>
      </c>
      <c r="C865" s="9" t="str">
        <f ca="1">IF(ISERROR(Blad1!C865),"",Blad1!C865)</f>
        <v xml:space="preserve"> </v>
      </c>
      <c r="D865" s="47"/>
      <c r="E865" s="113"/>
      <c r="F865" s="6" t="str">
        <f ca="1">Blad1!E865</f>
        <v/>
      </c>
      <c r="G865" s="6"/>
      <c r="H865" s="6"/>
      <c r="I865" s="6"/>
      <c r="J865" s="45"/>
      <c r="K865" s="79"/>
      <c r="L865" s="10" t="str">
        <f t="shared" si="10"/>
        <v/>
      </c>
    </row>
    <row r="866" spans="1:12" ht="22.7" customHeight="1">
      <c r="A866" s="5" t="str">
        <f ca="1">Blad1!A865</f>
        <v/>
      </c>
      <c r="B866" s="5" t="str">
        <f ca="1">Blad1!B866</f>
        <v/>
      </c>
      <c r="C866" s="9" t="str">
        <f ca="1">IF(ISERROR(Blad1!C866),"",Blad1!C866)</f>
        <v xml:space="preserve"> </v>
      </c>
      <c r="D866" s="47"/>
      <c r="E866" s="113"/>
      <c r="F866" s="6" t="str">
        <f ca="1">Blad1!E866</f>
        <v/>
      </c>
      <c r="G866" s="6"/>
      <c r="H866" s="6"/>
      <c r="I866" s="6"/>
      <c r="J866" s="45"/>
      <c r="K866" s="79"/>
      <c r="L866" s="10" t="str">
        <f t="shared" si="10"/>
        <v/>
      </c>
    </row>
    <row r="867" spans="1:12" ht="22.7" customHeight="1">
      <c r="A867" s="5" t="str">
        <f ca="1">Blad1!A866</f>
        <v/>
      </c>
      <c r="B867" s="5" t="str">
        <f ca="1">Blad1!B867</f>
        <v/>
      </c>
      <c r="C867" s="9" t="str">
        <f ca="1">IF(ISERROR(Blad1!C867),"",Blad1!C867)</f>
        <v xml:space="preserve"> </v>
      </c>
      <c r="D867" s="47"/>
      <c r="E867" s="113"/>
      <c r="F867" s="6" t="str">
        <f ca="1">Blad1!E867</f>
        <v/>
      </c>
      <c r="G867" s="6"/>
      <c r="H867" s="6"/>
      <c r="I867" s="6"/>
      <c r="J867" s="45"/>
      <c r="K867" s="79"/>
      <c r="L867" s="10" t="str">
        <f t="shared" si="10"/>
        <v/>
      </c>
    </row>
    <row r="868" spans="1:12" ht="22.7" customHeight="1">
      <c r="A868" s="5" t="str">
        <f ca="1">Blad1!A867</f>
        <v/>
      </c>
      <c r="B868" s="5" t="str">
        <f ca="1">Blad1!B868</f>
        <v/>
      </c>
      <c r="C868" s="9" t="str">
        <f ca="1">IF(ISERROR(Blad1!C868),"",Blad1!C868)</f>
        <v xml:space="preserve"> </v>
      </c>
      <c r="D868" s="47"/>
      <c r="E868" s="113"/>
      <c r="F868" s="6" t="str">
        <f ca="1">Blad1!E868</f>
        <v/>
      </c>
      <c r="G868" s="6"/>
      <c r="H868" s="6"/>
      <c r="I868" s="6"/>
      <c r="J868" s="45"/>
      <c r="K868" s="79"/>
      <c r="L868" s="10" t="str">
        <f t="shared" si="10"/>
        <v/>
      </c>
    </row>
    <row r="869" spans="1:12" ht="22.7" customHeight="1">
      <c r="A869" s="5" t="str">
        <f ca="1">Blad1!A868</f>
        <v/>
      </c>
      <c r="B869" s="5" t="str">
        <f ca="1">Blad1!B869</f>
        <v/>
      </c>
      <c r="C869" s="9" t="str">
        <f ca="1">IF(ISERROR(Blad1!C869),"",Blad1!C869)</f>
        <v xml:space="preserve"> </v>
      </c>
      <c r="D869" s="47"/>
      <c r="E869" s="113"/>
      <c r="F869" s="6" t="str">
        <f ca="1">Blad1!E869</f>
        <v/>
      </c>
      <c r="G869" s="6"/>
      <c r="H869" s="6"/>
      <c r="I869" s="6"/>
      <c r="J869" s="45"/>
      <c r="K869" s="79"/>
      <c r="L869" s="10" t="str">
        <f t="shared" si="10"/>
        <v/>
      </c>
    </row>
    <row r="870" spans="1:12" ht="22.7" customHeight="1">
      <c r="A870" s="5" t="str">
        <f ca="1">Blad1!A869</f>
        <v/>
      </c>
      <c r="B870" s="5" t="str">
        <f ca="1">Blad1!B870</f>
        <v/>
      </c>
      <c r="C870" s="9" t="str">
        <f ca="1">IF(ISERROR(Blad1!C870),"",Blad1!C870)</f>
        <v xml:space="preserve"> </v>
      </c>
      <c r="D870" s="47"/>
      <c r="E870" s="113"/>
      <c r="F870" s="6" t="str">
        <f ca="1">Blad1!E870</f>
        <v/>
      </c>
      <c r="G870" s="6"/>
      <c r="H870" s="6"/>
      <c r="I870" s="6"/>
      <c r="J870" s="45"/>
      <c r="K870" s="79"/>
      <c r="L870" s="10" t="str">
        <f t="shared" si="10"/>
        <v/>
      </c>
    </row>
    <row r="871" spans="1:12" ht="22.7" customHeight="1">
      <c r="A871" s="5" t="str">
        <f ca="1">Blad1!A870</f>
        <v/>
      </c>
      <c r="B871" s="5" t="str">
        <f ca="1">Blad1!B871</f>
        <v/>
      </c>
      <c r="C871" s="9" t="str">
        <f ca="1">IF(ISERROR(Blad1!C871),"",Blad1!C871)</f>
        <v xml:space="preserve"> </v>
      </c>
      <c r="D871" s="47"/>
      <c r="E871" s="113"/>
      <c r="F871" s="6" t="str">
        <f ca="1">Blad1!E871</f>
        <v/>
      </c>
      <c r="G871" s="6"/>
      <c r="H871" s="6"/>
      <c r="I871" s="6"/>
      <c r="J871" s="45"/>
      <c r="K871" s="79"/>
      <c r="L871" s="10" t="str">
        <f t="shared" si="10"/>
        <v/>
      </c>
    </row>
    <row r="872" spans="1:12" ht="22.7" customHeight="1">
      <c r="A872" s="5" t="str">
        <f ca="1">Blad1!A871</f>
        <v/>
      </c>
      <c r="B872" s="5" t="str">
        <f ca="1">Blad1!B872</f>
        <v/>
      </c>
      <c r="C872" s="9" t="str">
        <f ca="1">IF(ISERROR(Blad1!C872),"",Blad1!C872)</f>
        <v xml:space="preserve"> </v>
      </c>
      <c r="D872" s="47"/>
      <c r="E872" s="113"/>
      <c r="F872" s="6" t="str">
        <f ca="1">Blad1!E872</f>
        <v/>
      </c>
      <c r="G872" s="6"/>
      <c r="H872" s="6"/>
      <c r="I872" s="6"/>
      <c r="J872" s="45"/>
      <c r="K872" s="79"/>
      <c r="L872" s="10" t="str">
        <f t="shared" si="10"/>
        <v/>
      </c>
    </row>
    <row r="873" spans="1:12" ht="22.7" customHeight="1">
      <c r="A873" s="5" t="str">
        <f ca="1">Blad1!A872</f>
        <v/>
      </c>
      <c r="B873" s="5" t="str">
        <f ca="1">Blad1!B873</f>
        <v/>
      </c>
      <c r="C873" s="9" t="str">
        <f ca="1">IF(ISERROR(Blad1!C873),"",Blad1!C873)</f>
        <v xml:space="preserve"> </v>
      </c>
      <c r="D873" s="47"/>
      <c r="E873" s="113"/>
      <c r="F873" s="6" t="str">
        <f ca="1">Blad1!E873</f>
        <v/>
      </c>
      <c r="G873" s="6"/>
      <c r="H873" s="6"/>
      <c r="I873" s="6"/>
      <c r="J873" s="45"/>
      <c r="K873" s="79"/>
      <c r="L873" s="10" t="str">
        <f t="shared" si="10"/>
        <v/>
      </c>
    </row>
    <row r="874" spans="1:12" ht="22.7" customHeight="1">
      <c r="A874" s="5" t="str">
        <f ca="1">Blad1!A873</f>
        <v/>
      </c>
      <c r="B874" s="5" t="str">
        <f ca="1">Blad1!B874</f>
        <v/>
      </c>
      <c r="C874" s="9" t="str">
        <f ca="1">IF(ISERROR(Blad1!C874),"",Blad1!C874)</f>
        <v xml:space="preserve"> </v>
      </c>
      <c r="D874" s="47"/>
      <c r="E874" s="113"/>
      <c r="F874" s="6" t="str">
        <f ca="1">Blad1!E874</f>
        <v/>
      </c>
      <c r="G874" s="6"/>
      <c r="H874" s="6"/>
      <c r="I874" s="6"/>
      <c r="J874" s="45"/>
      <c r="K874" s="79"/>
      <c r="L874" s="10" t="str">
        <f t="shared" si="10"/>
        <v/>
      </c>
    </row>
    <row r="875" spans="1:12" ht="22.7" customHeight="1">
      <c r="A875" s="5" t="str">
        <f ca="1">Blad1!A874</f>
        <v/>
      </c>
      <c r="B875" s="5" t="str">
        <f ca="1">Blad1!B875</f>
        <v/>
      </c>
      <c r="C875" s="9" t="str">
        <f ca="1">IF(ISERROR(Blad1!C875),"",Blad1!C875)</f>
        <v xml:space="preserve"> </v>
      </c>
      <c r="D875" s="47"/>
      <c r="E875" s="113"/>
      <c r="F875" s="6" t="str">
        <f ca="1">Blad1!E875</f>
        <v/>
      </c>
      <c r="G875" s="6"/>
      <c r="H875" s="6"/>
      <c r="I875" s="6"/>
      <c r="J875" s="45"/>
      <c r="K875" s="79"/>
      <c r="L875" s="10" t="str">
        <f t="shared" si="10"/>
        <v/>
      </c>
    </row>
    <row r="876" spans="1:12" ht="22.7" customHeight="1">
      <c r="A876" s="5" t="str">
        <f ca="1">Blad1!A875</f>
        <v/>
      </c>
      <c r="B876" s="5" t="str">
        <f ca="1">Blad1!B876</f>
        <v/>
      </c>
      <c r="C876" s="9" t="str">
        <f ca="1">IF(ISERROR(Blad1!C876),"",Blad1!C876)</f>
        <v xml:space="preserve"> </v>
      </c>
      <c r="D876" s="47"/>
      <c r="E876" s="113"/>
      <c r="F876" s="6" t="str">
        <f ca="1">Blad1!E876</f>
        <v/>
      </c>
      <c r="G876" s="6"/>
      <c r="H876" s="6"/>
      <c r="I876" s="6"/>
      <c r="J876" s="45"/>
      <c r="K876" s="79"/>
      <c r="L876" s="10" t="str">
        <f t="shared" si="10"/>
        <v/>
      </c>
    </row>
    <row r="877" spans="1:12" ht="22.7" customHeight="1">
      <c r="A877" s="5" t="str">
        <f ca="1">Blad1!A876</f>
        <v/>
      </c>
      <c r="B877" s="5" t="str">
        <f ca="1">Blad1!B877</f>
        <v/>
      </c>
      <c r="C877" s="9" t="str">
        <f ca="1">IF(ISERROR(Blad1!C877),"",Blad1!C877)</f>
        <v xml:space="preserve"> </v>
      </c>
      <c r="D877" s="47"/>
      <c r="E877" s="113"/>
      <c r="F877" s="6" t="str">
        <f ca="1">Blad1!E877</f>
        <v/>
      </c>
      <c r="G877" s="6"/>
      <c r="H877" s="6"/>
      <c r="I877" s="6"/>
      <c r="J877" s="45"/>
      <c r="K877" s="79"/>
      <c r="L877" s="10" t="str">
        <f t="shared" si="10"/>
        <v/>
      </c>
    </row>
    <row r="878" spans="1:12" ht="22.7" customHeight="1">
      <c r="A878" s="5" t="str">
        <f ca="1">Blad1!A877</f>
        <v/>
      </c>
      <c r="B878" s="5" t="str">
        <f ca="1">Blad1!B878</f>
        <v/>
      </c>
      <c r="C878" s="9" t="str">
        <f ca="1">IF(ISERROR(Blad1!C878),"",Blad1!C878)</f>
        <v xml:space="preserve"> </v>
      </c>
      <c r="D878" s="47"/>
      <c r="E878" s="113"/>
      <c r="F878" s="6" t="str">
        <f ca="1">Blad1!E878</f>
        <v/>
      </c>
      <c r="G878" s="6"/>
      <c r="H878" s="6"/>
      <c r="I878" s="6"/>
      <c r="J878" s="45"/>
      <c r="K878" s="79"/>
      <c r="L878" s="10" t="str">
        <f t="shared" si="10"/>
        <v/>
      </c>
    </row>
    <row r="879" spans="1:12" ht="22.7" customHeight="1">
      <c r="A879" s="5" t="str">
        <f ca="1">Blad1!A878</f>
        <v/>
      </c>
      <c r="B879" s="5" t="str">
        <f ca="1">Blad1!B879</f>
        <v/>
      </c>
      <c r="C879" s="9" t="str">
        <f ca="1">IF(ISERROR(Blad1!C879),"",Blad1!C879)</f>
        <v xml:space="preserve"> </v>
      </c>
      <c r="D879" s="47"/>
      <c r="E879" s="113"/>
      <c r="F879" s="6" t="str">
        <f ca="1">Blad1!E879</f>
        <v/>
      </c>
      <c r="G879" s="6"/>
      <c r="H879" s="6"/>
      <c r="I879" s="6"/>
      <c r="J879" s="45"/>
      <c r="K879" s="79"/>
      <c r="L879" s="10" t="str">
        <f t="shared" si="10"/>
        <v/>
      </c>
    </row>
    <row r="880" spans="1:12" ht="22.7" customHeight="1">
      <c r="A880" s="5" t="str">
        <f ca="1">Blad1!A879</f>
        <v/>
      </c>
      <c r="B880" s="5" t="str">
        <f ca="1">Blad1!B880</f>
        <v/>
      </c>
      <c r="C880" s="9" t="str">
        <f ca="1">IF(ISERROR(Blad1!C880),"",Blad1!C880)</f>
        <v xml:space="preserve"> </v>
      </c>
      <c r="D880" s="47"/>
      <c r="E880" s="113"/>
      <c r="F880" s="6" t="str">
        <f ca="1">Blad1!E880</f>
        <v/>
      </c>
      <c r="G880" s="6"/>
      <c r="H880" s="6"/>
      <c r="I880" s="6"/>
      <c r="J880" s="45"/>
      <c r="K880" s="79"/>
      <c r="L880" s="10" t="str">
        <f t="shared" si="10"/>
        <v/>
      </c>
    </row>
    <row r="881" spans="1:12" ht="22.7" customHeight="1">
      <c r="A881" s="5" t="str">
        <f ca="1">Blad1!A880</f>
        <v/>
      </c>
      <c r="B881" s="5" t="str">
        <f ca="1">Blad1!B881</f>
        <v/>
      </c>
      <c r="C881" s="9" t="str">
        <f ca="1">IF(ISERROR(Blad1!C881),"",Blad1!C881)</f>
        <v xml:space="preserve"> </v>
      </c>
      <c r="D881" s="47"/>
      <c r="E881" s="113"/>
      <c r="F881" s="6" t="str">
        <f ca="1">Blad1!E881</f>
        <v/>
      </c>
      <c r="G881" s="6"/>
      <c r="H881" s="6"/>
      <c r="I881" s="6"/>
      <c r="J881" s="45"/>
      <c r="K881" s="79"/>
      <c r="L881" s="10" t="str">
        <f t="shared" si="10"/>
        <v/>
      </c>
    </row>
    <row r="882" spans="1:12" ht="22.7" customHeight="1">
      <c r="A882" s="5" t="str">
        <f ca="1">Blad1!A881</f>
        <v/>
      </c>
      <c r="B882" s="5" t="str">
        <f ca="1">Blad1!B882</f>
        <v/>
      </c>
      <c r="C882" s="9" t="str">
        <f ca="1">IF(ISERROR(Blad1!C882),"",Blad1!C882)</f>
        <v xml:space="preserve"> </v>
      </c>
      <c r="D882" s="47"/>
      <c r="E882" s="113"/>
      <c r="F882" s="6" t="str">
        <f ca="1">Blad1!E882</f>
        <v/>
      </c>
      <c r="G882" s="6"/>
      <c r="H882" s="6"/>
      <c r="I882" s="6"/>
      <c r="J882" s="45"/>
      <c r="K882" s="79"/>
      <c r="L882" s="10" t="str">
        <f t="shared" si="10"/>
        <v/>
      </c>
    </row>
    <row r="883" spans="1:12" ht="22.7" customHeight="1">
      <c r="A883" s="5" t="str">
        <f ca="1">Blad1!A882</f>
        <v/>
      </c>
      <c r="B883" s="5" t="str">
        <f ca="1">Blad1!B883</f>
        <v/>
      </c>
      <c r="C883" s="9" t="str">
        <f ca="1">IF(ISERROR(Blad1!C883),"",Blad1!C883)</f>
        <v xml:space="preserve"> </v>
      </c>
      <c r="D883" s="47"/>
      <c r="E883" s="113"/>
      <c r="F883" s="6" t="str">
        <f ca="1">Blad1!E883</f>
        <v/>
      </c>
      <c r="G883" s="6"/>
      <c r="H883" s="6"/>
      <c r="I883" s="6"/>
      <c r="J883" s="45"/>
      <c r="K883" s="79"/>
      <c r="L883" s="10" t="str">
        <f t="shared" si="10"/>
        <v/>
      </c>
    </row>
    <row r="884" spans="1:12" ht="22.7" customHeight="1">
      <c r="A884" s="5" t="str">
        <f ca="1">Blad1!A883</f>
        <v/>
      </c>
      <c r="B884" s="5" t="str">
        <f ca="1">Blad1!B884</f>
        <v/>
      </c>
      <c r="C884" s="9" t="str">
        <f ca="1">IF(ISERROR(Blad1!C884),"",Blad1!C884)</f>
        <v xml:space="preserve"> </v>
      </c>
      <c r="D884" s="47"/>
      <c r="E884" s="113"/>
      <c r="F884" s="6" t="str">
        <f ca="1">Blad1!E884</f>
        <v/>
      </c>
      <c r="G884" s="6"/>
      <c r="H884" s="6"/>
      <c r="I884" s="6"/>
      <c r="J884" s="45"/>
      <c r="K884" s="79"/>
      <c r="L884" s="10" t="str">
        <f t="shared" si="10"/>
        <v/>
      </c>
    </row>
    <row r="885" spans="1:12" ht="22.7" customHeight="1">
      <c r="A885" s="5" t="str">
        <f ca="1">Blad1!A884</f>
        <v/>
      </c>
      <c r="B885" s="5" t="str">
        <f ca="1">Blad1!B885</f>
        <v/>
      </c>
      <c r="C885" s="9" t="str">
        <f ca="1">IF(ISERROR(Blad1!C885),"",Blad1!C885)</f>
        <v xml:space="preserve"> </v>
      </c>
      <c r="D885" s="47"/>
      <c r="E885" s="113"/>
      <c r="F885" s="6" t="str">
        <f ca="1">Blad1!E885</f>
        <v/>
      </c>
      <c r="G885" s="6"/>
      <c r="H885" s="6"/>
      <c r="I885" s="6"/>
      <c r="J885" s="45"/>
      <c r="K885" s="79"/>
      <c r="L885" s="10" t="str">
        <f t="shared" si="10"/>
        <v/>
      </c>
    </row>
    <row r="886" spans="1:12" ht="22.7" customHeight="1">
      <c r="A886" s="5" t="str">
        <f ca="1">Blad1!A885</f>
        <v/>
      </c>
      <c r="B886" s="5" t="str">
        <f ca="1">Blad1!B886</f>
        <v/>
      </c>
      <c r="C886" s="9" t="str">
        <f ca="1">IF(ISERROR(Blad1!C886),"",Blad1!C886)</f>
        <v xml:space="preserve"> </v>
      </c>
      <c r="D886" s="47"/>
      <c r="E886" s="113"/>
      <c r="F886" s="6" t="str">
        <f ca="1">Blad1!E886</f>
        <v/>
      </c>
      <c r="G886" s="6"/>
      <c r="H886" s="6"/>
      <c r="I886" s="6"/>
      <c r="J886" s="45"/>
      <c r="K886" s="79"/>
      <c r="L886" s="10" t="str">
        <f t="shared" si="10"/>
        <v/>
      </c>
    </row>
    <row r="887" spans="1:12" ht="22.7" customHeight="1">
      <c r="A887" s="5" t="str">
        <f ca="1">Blad1!A886</f>
        <v/>
      </c>
      <c r="B887" s="5" t="str">
        <f ca="1">Blad1!B887</f>
        <v/>
      </c>
      <c r="C887" s="9" t="str">
        <f ca="1">IF(ISERROR(Blad1!C887),"",Blad1!C887)</f>
        <v xml:space="preserve"> </v>
      </c>
      <c r="D887" s="47"/>
      <c r="E887" s="113"/>
      <c r="F887" s="6" t="str">
        <f ca="1">Blad1!E887</f>
        <v/>
      </c>
      <c r="G887" s="6"/>
      <c r="H887" s="6"/>
      <c r="I887" s="6"/>
      <c r="J887" s="45"/>
      <c r="K887" s="79"/>
      <c r="L887" s="10" t="str">
        <f t="shared" si="10"/>
        <v/>
      </c>
    </row>
    <row r="888" spans="1:12" ht="22.7" customHeight="1">
      <c r="A888" s="5" t="str">
        <f ca="1">Blad1!A887</f>
        <v/>
      </c>
      <c r="B888" s="5" t="str">
        <f ca="1">Blad1!B888</f>
        <v/>
      </c>
      <c r="C888" s="9" t="str">
        <f ca="1">IF(ISERROR(Blad1!C888),"",Blad1!C888)</f>
        <v xml:space="preserve"> </v>
      </c>
      <c r="D888" s="47"/>
      <c r="E888" s="113"/>
      <c r="F888" s="6" t="str">
        <f ca="1">Blad1!E888</f>
        <v/>
      </c>
      <c r="G888" s="6"/>
      <c r="H888" s="6"/>
      <c r="I888" s="6"/>
      <c r="J888" s="45"/>
      <c r="K888" s="79"/>
      <c r="L888" s="10" t="str">
        <f t="shared" si="10"/>
        <v/>
      </c>
    </row>
    <row r="889" spans="1:12" ht="22.7" customHeight="1">
      <c r="A889" s="5" t="str">
        <f ca="1">Blad1!A888</f>
        <v/>
      </c>
      <c r="B889" s="5" t="str">
        <f ca="1">Blad1!B889</f>
        <v/>
      </c>
      <c r="C889" s="9" t="str">
        <f ca="1">IF(ISERROR(Blad1!C889),"",Blad1!C889)</f>
        <v xml:space="preserve"> </v>
      </c>
      <c r="D889" s="47"/>
      <c r="E889" s="113"/>
      <c r="F889" s="6" t="str">
        <f ca="1">Blad1!E889</f>
        <v/>
      </c>
      <c r="G889" s="6"/>
      <c r="H889" s="6"/>
      <c r="I889" s="6"/>
      <c r="J889" s="45"/>
      <c r="K889" s="79"/>
      <c r="L889" s="10" t="str">
        <f t="shared" si="10"/>
        <v/>
      </c>
    </row>
    <row r="890" spans="1:12" ht="22.7" customHeight="1">
      <c r="A890" s="5" t="str">
        <f ca="1">Blad1!A889</f>
        <v/>
      </c>
      <c r="B890" s="5" t="str">
        <f ca="1">Blad1!B890</f>
        <v/>
      </c>
      <c r="C890" s="9" t="str">
        <f ca="1">IF(ISERROR(Blad1!C890),"",Blad1!C890)</f>
        <v xml:space="preserve"> </v>
      </c>
      <c r="D890" s="47"/>
      <c r="E890" s="113"/>
      <c r="F890" s="6" t="str">
        <f ca="1">Blad1!E890</f>
        <v/>
      </c>
      <c r="G890" s="6"/>
      <c r="H890" s="6"/>
      <c r="I890" s="6"/>
      <c r="J890" s="45"/>
      <c r="K890" s="79"/>
      <c r="L890" s="10" t="str">
        <f t="shared" si="10"/>
        <v/>
      </c>
    </row>
    <row r="891" spans="1:12" ht="22.7" customHeight="1">
      <c r="A891" s="5" t="str">
        <f ca="1">Blad1!A890</f>
        <v/>
      </c>
      <c r="B891" s="5" t="str">
        <f ca="1">Blad1!B891</f>
        <v/>
      </c>
      <c r="C891" s="9" t="str">
        <f ca="1">IF(ISERROR(Blad1!C891),"",Blad1!C891)</f>
        <v xml:space="preserve"> </v>
      </c>
      <c r="D891" s="47"/>
      <c r="E891" s="113"/>
      <c r="F891" s="6" t="str">
        <f ca="1">Blad1!E891</f>
        <v/>
      </c>
      <c r="G891" s="6"/>
      <c r="H891" s="6"/>
      <c r="I891" s="6"/>
      <c r="J891" s="45"/>
      <c r="K891" s="79"/>
      <c r="L891" s="10" t="str">
        <f t="shared" si="10"/>
        <v/>
      </c>
    </row>
    <row r="892" spans="1:12" ht="22.7" customHeight="1">
      <c r="A892" s="5" t="str">
        <f ca="1">Blad1!A891</f>
        <v/>
      </c>
      <c r="B892" s="5" t="str">
        <f ca="1">Blad1!B892</f>
        <v/>
      </c>
      <c r="C892" s="9" t="str">
        <f ca="1">IF(ISERROR(Blad1!C892),"",Blad1!C892)</f>
        <v xml:space="preserve"> </v>
      </c>
      <c r="D892" s="47"/>
      <c r="E892" s="113"/>
      <c r="F892" s="6" t="str">
        <f ca="1">Blad1!E892</f>
        <v/>
      </c>
      <c r="G892" s="6"/>
      <c r="H892" s="6"/>
      <c r="I892" s="6"/>
      <c r="J892" s="45"/>
      <c r="K892" s="79"/>
      <c r="L892" s="10" t="str">
        <f t="shared" si="10"/>
        <v/>
      </c>
    </row>
    <row r="893" spans="1:12" ht="22.7" customHeight="1">
      <c r="A893" s="5" t="str">
        <f ca="1">Blad1!A892</f>
        <v/>
      </c>
      <c r="B893" s="5" t="str">
        <f ca="1">Blad1!B893</f>
        <v/>
      </c>
      <c r="C893" s="9" t="str">
        <f ca="1">IF(ISERROR(Blad1!C893),"",Blad1!C893)</f>
        <v xml:space="preserve"> </v>
      </c>
      <c r="D893" s="47"/>
      <c r="E893" s="113"/>
      <c r="F893" s="6" t="str">
        <f ca="1">Blad1!E893</f>
        <v/>
      </c>
      <c r="G893" s="6"/>
      <c r="H893" s="6"/>
      <c r="I893" s="6"/>
      <c r="J893" s="45"/>
      <c r="K893" s="79"/>
      <c r="L893" s="10" t="str">
        <f t="shared" si="10"/>
        <v/>
      </c>
    </row>
    <row r="894" spans="1:12" ht="22.7" customHeight="1">
      <c r="A894" s="5" t="str">
        <f ca="1">Blad1!A893</f>
        <v/>
      </c>
      <c r="B894" s="5" t="str">
        <f ca="1">Blad1!B894</f>
        <v/>
      </c>
      <c r="C894" s="9" t="str">
        <f ca="1">IF(ISERROR(Blad1!C894),"",Blad1!C894)</f>
        <v xml:space="preserve"> </v>
      </c>
      <c r="D894" s="47"/>
      <c r="E894" s="113"/>
      <c r="F894" s="6" t="str">
        <f ca="1">Blad1!E894</f>
        <v/>
      </c>
      <c r="G894" s="6"/>
      <c r="H894" s="6"/>
      <c r="I894" s="6"/>
      <c r="J894" s="45"/>
      <c r="K894" s="79"/>
      <c r="L894" s="10" t="str">
        <f t="shared" si="10"/>
        <v/>
      </c>
    </row>
    <row r="895" spans="1:12" ht="22.7" customHeight="1">
      <c r="A895" s="5" t="str">
        <f ca="1">Blad1!A894</f>
        <v/>
      </c>
      <c r="B895" s="5" t="str">
        <f ca="1">Blad1!B895</f>
        <v/>
      </c>
      <c r="C895" s="9" t="str">
        <f ca="1">IF(ISERROR(Blad1!C895),"",Blad1!C895)</f>
        <v xml:space="preserve"> </v>
      </c>
      <c r="D895" s="47"/>
      <c r="E895" s="113"/>
      <c r="F895" s="6" t="str">
        <f ca="1">Blad1!E895</f>
        <v/>
      </c>
      <c r="G895" s="6"/>
      <c r="H895" s="6"/>
      <c r="I895" s="6"/>
      <c r="J895" s="45"/>
      <c r="K895" s="79"/>
      <c r="L895" s="10" t="str">
        <f t="shared" si="10"/>
        <v/>
      </c>
    </row>
    <row r="896" spans="1:12" ht="22.7" customHeight="1">
      <c r="A896" s="5" t="str">
        <f ca="1">Blad1!A895</f>
        <v/>
      </c>
      <c r="B896" s="5" t="str">
        <f ca="1">Blad1!B896</f>
        <v/>
      </c>
      <c r="C896" s="9" t="str">
        <f ca="1">IF(ISERROR(Blad1!C896),"",Blad1!C896)</f>
        <v xml:space="preserve"> </v>
      </c>
      <c r="D896" s="47"/>
      <c r="E896" s="113"/>
      <c r="F896" s="6" t="str">
        <f ca="1">Blad1!E896</f>
        <v/>
      </c>
      <c r="G896" s="6"/>
      <c r="H896" s="6"/>
      <c r="I896" s="6"/>
      <c r="J896" s="45"/>
      <c r="K896" s="79"/>
      <c r="L896" s="10" t="str">
        <f t="shared" si="10"/>
        <v/>
      </c>
    </row>
    <row r="897" spans="1:12" ht="22.7" customHeight="1">
      <c r="A897" s="5" t="str">
        <f ca="1">Blad1!A896</f>
        <v/>
      </c>
      <c r="B897" s="5" t="str">
        <f ca="1">Blad1!B897</f>
        <v/>
      </c>
      <c r="C897" s="9" t="str">
        <f ca="1">IF(ISERROR(Blad1!C897),"",Blad1!C897)</f>
        <v xml:space="preserve"> </v>
      </c>
      <c r="D897" s="47"/>
      <c r="E897" s="113"/>
      <c r="F897" s="6" t="str">
        <f ca="1">Blad1!E897</f>
        <v/>
      </c>
      <c r="G897" s="6"/>
      <c r="H897" s="6"/>
      <c r="I897" s="6"/>
      <c r="J897" s="45"/>
      <c r="K897" s="79"/>
      <c r="L897" s="10" t="str">
        <f t="shared" si="10"/>
        <v/>
      </c>
    </row>
    <row r="898" spans="1:12" ht="22.7" customHeight="1">
      <c r="A898" s="5" t="str">
        <f ca="1">Blad1!A897</f>
        <v/>
      </c>
      <c r="B898" s="5" t="str">
        <f ca="1">Blad1!B898</f>
        <v/>
      </c>
      <c r="C898" s="9" t="str">
        <f ca="1">IF(ISERROR(Blad1!C898),"",Blad1!C898)</f>
        <v xml:space="preserve"> </v>
      </c>
      <c r="D898" s="47"/>
      <c r="E898" s="113"/>
      <c r="F898" s="6" t="str">
        <f ca="1">Blad1!E898</f>
        <v/>
      </c>
      <c r="G898" s="6"/>
      <c r="H898" s="6"/>
      <c r="I898" s="6"/>
      <c r="J898" s="45"/>
      <c r="K898" s="79"/>
      <c r="L898" s="10" t="str">
        <f t="shared" si="10"/>
        <v/>
      </c>
    </row>
    <row r="899" spans="1:12" ht="22.7" customHeight="1">
      <c r="A899" s="5" t="str">
        <f ca="1">Blad1!A898</f>
        <v/>
      </c>
      <c r="B899" s="5" t="str">
        <f ca="1">Blad1!B899</f>
        <v/>
      </c>
      <c r="C899" s="9" t="str">
        <f ca="1">IF(ISERROR(Blad1!C899),"",Blad1!C899)</f>
        <v xml:space="preserve"> </v>
      </c>
      <c r="D899" s="47"/>
      <c r="E899" s="113"/>
      <c r="F899" s="6" t="str">
        <f ca="1">Blad1!E899</f>
        <v/>
      </c>
      <c r="G899" s="6"/>
      <c r="H899" s="6"/>
      <c r="I899" s="6"/>
      <c r="J899" s="45"/>
      <c r="K899" s="79"/>
      <c r="L899" s="10" t="str">
        <f t="shared" si="10"/>
        <v/>
      </c>
    </row>
    <row r="900" spans="1:12" ht="22.7" customHeight="1">
      <c r="A900" s="5" t="str">
        <f ca="1">Blad1!A899</f>
        <v/>
      </c>
      <c r="B900" s="5" t="str">
        <f ca="1">Blad1!B900</f>
        <v/>
      </c>
      <c r="C900" s="9" t="str">
        <f ca="1">IF(ISERROR(Blad1!C900),"",Blad1!C900)</f>
        <v xml:space="preserve"> </v>
      </c>
      <c r="D900" s="47"/>
      <c r="E900" s="113"/>
      <c r="F900" s="6" t="str">
        <f ca="1">Blad1!E900</f>
        <v/>
      </c>
      <c r="G900" s="6"/>
      <c r="H900" s="6"/>
      <c r="I900" s="6"/>
      <c r="J900" s="45"/>
      <c r="K900" s="79"/>
      <c r="L900" s="10" t="str">
        <f t="shared" si="10"/>
        <v/>
      </c>
    </row>
    <row r="901" spans="1:12" ht="22.7" customHeight="1">
      <c r="A901" s="5" t="str">
        <f ca="1">Blad1!A900</f>
        <v/>
      </c>
      <c r="B901" s="5" t="str">
        <f ca="1">Blad1!B901</f>
        <v/>
      </c>
      <c r="C901" s="9" t="str">
        <f ca="1">IF(ISERROR(Blad1!C901),"",Blad1!C901)</f>
        <v xml:space="preserve"> </v>
      </c>
      <c r="D901" s="47"/>
      <c r="E901" s="113"/>
      <c r="F901" s="6" t="str">
        <f ca="1">Blad1!E901</f>
        <v/>
      </c>
      <c r="G901" s="6"/>
      <c r="H901" s="6"/>
      <c r="I901" s="6"/>
      <c r="J901" s="45"/>
      <c r="K901" s="79"/>
      <c r="L901" s="10" t="str">
        <f t="shared" si="10"/>
        <v/>
      </c>
    </row>
    <row r="902" spans="1:12" ht="22.7" customHeight="1">
      <c r="A902" s="5" t="str">
        <f ca="1">Blad1!A901</f>
        <v/>
      </c>
      <c r="B902" s="5" t="str">
        <f ca="1">Blad1!B902</f>
        <v/>
      </c>
      <c r="C902" s="9" t="str">
        <f ca="1">IF(ISERROR(Blad1!C902),"",Blad1!C902)</f>
        <v xml:space="preserve"> </v>
      </c>
      <c r="D902" s="47"/>
      <c r="E902" s="113"/>
      <c r="F902" s="6" t="str">
        <f ca="1">Blad1!E902</f>
        <v/>
      </c>
      <c r="G902" s="6"/>
      <c r="H902" s="6"/>
      <c r="I902" s="6"/>
      <c r="J902" s="45"/>
      <c r="K902" s="79"/>
      <c r="L902" s="10" t="str">
        <f t="shared" si="10"/>
        <v/>
      </c>
    </row>
    <row r="903" spans="1:12" ht="22.7" customHeight="1">
      <c r="A903" s="5" t="str">
        <f ca="1">Blad1!A902</f>
        <v/>
      </c>
      <c r="B903" s="5" t="str">
        <f ca="1">Blad1!B903</f>
        <v/>
      </c>
      <c r="C903" s="9" t="str">
        <f ca="1">IF(ISERROR(Blad1!C903),"",Blad1!C903)</f>
        <v xml:space="preserve"> </v>
      </c>
      <c r="D903" s="47"/>
      <c r="E903" s="113"/>
      <c r="F903" s="6" t="str">
        <f ca="1">Blad1!E903</f>
        <v/>
      </c>
      <c r="G903" s="6"/>
      <c r="H903" s="6"/>
      <c r="I903" s="6"/>
      <c r="J903" s="45"/>
      <c r="K903" s="79"/>
      <c r="L903" s="10" t="str">
        <f t="shared" si="10"/>
        <v/>
      </c>
    </row>
    <row r="904" spans="1:12" ht="22.7" customHeight="1">
      <c r="A904" s="5" t="str">
        <f ca="1">Blad1!A903</f>
        <v/>
      </c>
      <c r="B904" s="5" t="str">
        <f ca="1">Blad1!B904</f>
        <v/>
      </c>
      <c r="C904" s="9" t="str">
        <f ca="1">IF(ISERROR(Blad1!C904),"",Blad1!C904)</f>
        <v xml:space="preserve"> </v>
      </c>
      <c r="D904" s="47"/>
      <c r="E904" s="113"/>
      <c r="F904" s="6" t="str">
        <f ca="1">Blad1!E904</f>
        <v/>
      </c>
      <c r="G904" s="6"/>
      <c r="H904" s="6"/>
      <c r="I904" s="6"/>
      <c r="J904" s="45"/>
      <c r="K904" s="79"/>
      <c r="L904" s="10" t="str">
        <f t="shared" si="10"/>
        <v/>
      </c>
    </row>
    <row r="905" spans="1:12" ht="22.7" customHeight="1">
      <c r="A905" s="5" t="str">
        <f ca="1">Blad1!A904</f>
        <v/>
      </c>
      <c r="B905" s="5" t="str">
        <f ca="1">Blad1!B905</f>
        <v/>
      </c>
      <c r="C905" s="9" t="str">
        <f ca="1">IF(ISERROR(Blad1!C905),"",Blad1!C905)</f>
        <v xml:space="preserve"> </v>
      </c>
      <c r="D905" s="47"/>
      <c r="E905" s="113"/>
      <c r="F905" s="6" t="str">
        <f ca="1">Blad1!E905</f>
        <v/>
      </c>
      <c r="G905" s="6"/>
      <c r="H905" s="6"/>
      <c r="I905" s="6"/>
      <c r="J905" s="45"/>
      <c r="K905" s="79"/>
      <c r="L905" s="10" t="str">
        <f t="shared" si="10"/>
        <v/>
      </c>
    </row>
    <row r="906" spans="1:12" ht="22.7" customHeight="1">
      <c r="A906" s="5" t="str">
        <f ca="1">Blad1!A905</f>
        <v/>
      </c>
      <c r="B906" s="5" t="str">
        <f ca="1">Blad1!B906</f>
        <v/>
      </c>
      <c r="C906" s="9" t="str">
        <f ca="1">IF(ISERROR(Blad1!C906),"",Blad1!C906)</f>
        <v xml:space="preserve"> </v>
      </c>
      <c r="D906" s="47"/>
      <c r="E906" s="113"/>
      <c r="F906" s="6" t="str">
        <f ca="1">Blad1!E906</f>
        <v/>
      </c>
      <c r="G906" s="6"/>
      <c r="H906" s="6"/>
      <c r="I906" s="6"/>
      <c r="J906" s="45"/>
      <c r="K906" s="79"/>
      <c r="L906" s="10" t="str">
        <f t="shared" si="10"/>
        <v/>
      </c>
    </row>
    <row r="907" spans="1:12" ht="22.7" customHeight="1">
      <c r="A907" s="5" t="str">
        <f ca="1">Blad1!A906</f>
        <v/>
      </c>
      <c r="B907" s="5" t="str">
        <f ca="1">Blad1!B907</f>
        <v/>
      </c>
      <c r="C907" s="9" t="str">
        <f ca="1">IF(ISERROR(Blad1!C907),"",Blad1!C907)</f>
        <v xml:space="preserve"> </v>
      </c>
      <c r="D907" s="47"/>
      <c r="E907" s="113"/>
      <c r="F907" s="6" t="str">
        <f ca="1">Blad1!E907</f>
        <v/>
      </c>
      <c r="G907" s="6"/>
      <c r="H907" s="6"/>
      <c r="I907" s="6"/>
      <c r="J907" s="45"/>
      <c r="K907" s="79"/>
      <c r="L907" s="10" t="str">
        <f t="shared" ref="L907:L970" si="11">IF(J907&lt;&gt;"",L906+1,"")</f>
        <v/>
      </c>
    </row>
    <row r="908" spans="1:12" ht="22.7" customHeight="1">
      <c r="A908" s="5" t="str">
        <f ca="1">Blad1!A907</f>
        <v/>
      </c>
      <c r="B908" s="5" t="str">
        <f ca="1">Blad1!B908</f>
        <v/>
      </c>
      <c r="C908" s="9" t="str">
        <f ca="1">IF(ISERROR(Blad1!C908),"",Blad1!C908)</f>
        <v xml:space="preserve"> </v>
      </c>
      <c r="D908" s="47"/>
      <c r="E908" s="113"/>
      <c r="F908" s="6" t="str">
        <f ca="1">Blad1!E908</f>
        <v/>
      </c>
      <c r="G908" s="6"/>
      <c r="H908" s="6"/>
      <c r="I908" s="6"/>
      <c r="J908" s="45"/>
      <c r="K908" s="79"/>
      <c r="L908" s="10" t="str">
        <f t="shared" si="11"/>
        <v/>
      </c>
    </row>
    <row r="909" spans="1:12" ht="22.7" customHeight="1">
      <c r="A909" s="5" t="str">
        <f ca="1">Blad1!A908</f>
        <v/>
      </c>
      <c r="B909" s="5" t="str">
        <f ca="1">Blad1!B909</f>
        <v/>
      </c>
      <c r="C909" s="9" t="str">
        <f ca="1">IF(ISERROR(Blad1!C909),"",Blad1!C909)</f>
        <v xml:space="preserve"> </v>
      </c>
      <c r="D909" s="47"/>
      <c r="E909" s="113"/>
      <c r="F909" s="6" t="str">
        <f ca="1">Blad1!E909</f>
        <v/>
      </c>
      <c r="G909" s="6"/>
      <c r="H909" s="6"/>
      <c r="I909" s="6"/>
      <c r="J909" s="45"/>
      <c r="K909" s="79"/>
      <c r="L909" s="10" t="str">
        <f t="shared" si="11"/>
        <v/>
      </c>
    </row>
    <row r="910" spans="1:12" ht="22.7" customHeight="1">
      <c r="A910" s="5" t="str">
        <f ca="1">Blad1!A909</f>
        <v/>
      </c>
      <c r="B910" s="5" t="str">
        <f ca="1">Blad1!B910</f>
        <v/>
      </c>
      <c r="C910" s="9" t="str">
        <f ca="1">IF(ISERROR(Blad1!C910),"",Blad1!C910)</f>
        <v xml:space="preserve"> </v>
      </c>
      <c r="D910" s="47"/>
      <c r="E910" s="113"/>
      <c r="F910" s="6" t="str">
        <f ca="1">Blad1!E910</f>
        <v/>
      </c>
      <c r="G910" s="6"/>
      <c r="H910" s="6"/>
      <c r="I910" s="6"/>
      <c r="J910" s="45"/>
      <c r="K910" s="79"/>
      <c r="L910" s="10" t="str">
        <f t="shared" si="11"/>
        <v/>
      </c>
    </row>
    <row r="911" spans="1:12" ht="22.7" customHeight="1">
      <c r="A911" s="5" t="str">
        <f ca="1">Blad1!A910</f>
        <v/>
      </c>
      <c r="B911" s="5" t="str">
        <f ca="1">Blad1!B911</f>
        <v/>
      </c>
      <c r="C911" s="9" t="str">
        <f ca="1">IF(ISERROR(Blad1!C911),"",Blad1!C911)</f>
        <v xml:space="preserve"> </v>
      </c>
      <c r="D911" s="47"/>
      <c r="E911" s="113"/>
      <c r="F911" s="6" t="str">
        <f ca="1">Blad1!E911</f>
        <v/>
      </c>
      <c r="G911" s="6"/>
      <c r="H911" s="6"/>
      <c r="I911" s="6"/>
      <c r="J911" s="45"/>
      <c r="K911" s="79"/>
      <c r="L911" s="10" t="str">
        <f t="shared" si="11"/>
        <v/>
      </c>
    </row>
    <row r="912" spans="1:12" ht="22.7" customHeight="1">
      <c r="A912" s="5" t="str">
        <f ca="1">Blad1!A911</f>
        <v/>
      </c>
      <c r="B912" s="5" t="str">
        <f ca="1">Blad1!B912</f>
        <v/>
      </c>
      <c r="C912" s="9" t="str">
        <f ca="1">IF(ISERROR(Blad1!C912),"",Blad1!C912)</f>
        <v xml:space="preserve"> </v>
      </c>
      <c r="D912" s="47"/>
      <c r="E912" s="113"/>
      <c r="F912" s="6" t="str">
        <f ca="1">Blad1!E912</f>
        <v/>
      </c>
      <c r="G912" s="6"/>
      <c r="H912" s="6"/>
      <c r="I912" s="6"/>
      <c r="J912" s="45"/>
      <c r="K912" s="79"/>
      <c r="L912" s="10" t="str">
        <f t="shared" si="11"/>
        <v/>
      </c>
    </row>
    <row r="913" spans="1:12" ht="22.7" customHeight="1">
      <c r="A913" s="5" t="str">
        <f ca="1">Blad1!A912</f>
        <v/>
      </c>
      <c r="B913" s="5" t="str">
        <f ca="1">Blad1!B913</f>
        <v/>
      </c>
      <c r="C913" s="9" t="str">
        <f ca="1">IF(ISERROR(Blad1!C913),"",Blad1!C913)</f>
        <v xml:space="preserve"> </v>
      </c>
      <c r="D913" s="47"/>
      <c r="E913" s="113"/>
      <c r="F913" s="6" t="str">
        <f ca="1">Blad1!E913</f>
        <v/>
      </c>
      <c r="G913" s="6"/>
      <c r="H913" s="6"/>
      <c r="I913" s="6"/>
      <c r="J913" s="45"/>
      <c r="K913" s="79"/>
      <c r="L913" s="10" t="str">
        <f t="shared" si="11"/>
        <v/>
      </c>
    </row>
    <row r="914" spans="1:12" ht="22.7" customHeight="1">
      <c r="A914" s="5" t="str">
        <f ca="1">Blad1!A913</f>
        <v/>
      </c>
      <c r="B914" s="5" t="str">
        <f ca="1">Blad1!B914</f>
        <v/>
      </c>
      <c r="C914" s="9" t="str">
        <f ca="1">IF(ISERROR(Blad1!C914),"",Blad1!C914)</f>
        <v xml:space="preserve"> </v>
      </c>
      <c r="D914" s="47"/>
      <c r="E914" s="113"/>
      <c r="F914" s="6" t="str">
        <f ca="1">Blad1!E914</f>
        <v/>
      </c>
      <c r="G914" s="6"/>
      <c r="H914" s="6"/>
      <c r="I914" s="6"/>
      <c r="J914" s="45"/>
      <c r="K914" s="79"/>
      <c r="L914" s="10" t="str">
        <f t="shared" si="11"/>
        <v/>
      </c>
    </row>
    <row r="915" spans="1:12" ht="22.7" customHeight="1">
      <c r="A915" s="5" t="str">
        <f ca="1">Blad1!A914</f>
        <v/>
      </c>
      <c r="B915" s="5" t="str">
        <f ca="1">Blad1!B915</f>
        <v/>
      </c>
      <c r="C915" s="9" t="str">
        <f ca="1">IF(ISERROR(Blad1!C915),"",Blad1!C915)</f>
        <v xml:space="preserve"> </v>
      </c>
      <c r="D915" s="47"/>
      <c r="E915" s="113"/>
      <c r="F915" s="6" t="str">
        <f ca="1">Blad1!E915</f>
        <v/>
      </c>
      <c r="G915" s="6"/>
      <c r="H915" s="6"/>
      <c r="I915" s="6"/>
      <c r="J915" s="45"/>
      <c r="K915" s="79"/>
      <c r="L915" s="10" t="str">
        <f t="shared" si="11"/>
        <v/>
      </c>
    </row>
    <row r="916" spans="1:12" ht="22.7" customHeight="1">
      <c r="A916" s="5" t="str">
        <f ca="1">Blad1!A915</f>
        <v/>
      </c>
      <c r="B916" s="5" t="str">
        <f ca="1">Blad1!B916</f>
        <v/>
      </c>
      <c r="C916" s="9" t="str">
        <f ca="1">IF(ISERROR(Blad1!C916),"",Blad1!C916)</f>
        <v xml:space="preserve"> </v>
      </c>
      <c r="D916" s="47"/>
      <c r="E916" s="113"/>
      <c r="F916" s="6" t="str">
        <f ca="1">Blad1!E916</f>
        <v/>
      </c>
      <c r="G916" s="6"/>
      <c r="H916" s="6"/>
      <c r="I916" s="6"/>
      <c r="J916" s="45"/>
      <c r="K916" s="79"/>
      <c r="L916" s="10" t="str">
        <f t="shared" si="11"/>
        <v/>
      </c>
    </row>
    <row r="917" spans="1:12" ht="22.7" customHeight="1">
      <c r="A917" s="5" t="str">
        <f ca="1">Blad1!A916</f>
        <v/>
      </c>
      <c r="B917" s="5" t="str">
        <f ca="1">Blad1!B917</f>
        <v/>
      </c>
      <c r="C917" s="9" t="str">
        <f ca="1">IF(ISERROR(Blad1!C917),"",Blad1!C917)</f>
        <v xml:space="preserve"> </v>
      </c>
      <c r="D917" s="47"/>
      <c r="E917" s="113"/>
      <c r="F917" s="6" t="str">
        <f ca="1">Blad1!E917</f>
        <v/>
      </c>
      <c r="G917" s="6"/>
      <c r="H917" s="6"/>
      <c r="I917" s="6"/>
      <c r="J917" s="45"/>
      <c r="K917" s="79"/>
      <c r="L917" s="10" t="str">
        <f t="shared" si="11"/>
        <v/>
      </c>
    </row>
    <row r="918" spans="1:12" ht="22.7" customHeight="1">
      <c r="A918" s="5" t="str">
        <f ca="1">Blad1!A917</f>
        <v/>
      </c>
      <c r="B918" s="5" t="str">
        <f ca="1">Blad1!B918</f>
        <v/>
      </c>
      <c r="C918" s="9" t="str">
        <f ca="1">IF(ISERROR(Blad1!C918),"",Blad1!C918)</f>
        <v xml:space="preserve"> </v>
      </c>
      <c r="D918" s="47"/>
      <c r="E918" s="113"/>
      <c r="F918" s="6" t="str">
        <f ca="1">Blad1!E918</f>
        <v/>
      </c>
      <c r="G918" s="6"/>
      <c r="H918" s="6"/>
      <c r="I918" s="6"/>
      <c r="J918" s="45"/>
      <c r="K918" s="79"/>
      <c r="L918" s="10" t="str">
        <f t="shared" si="11"/>
        <v/>
      </c>
    </row>
    <row r="919" spans="1:12" ht="22.7" customHeight="1">
      <c r="A919" s="5" t="str">
        <f ca="1">Blad1!A918</f>
        <v/>
      </c>
      <c r="B919" s="5" t="str">
        <f ca="1">Blad1!B919</f>
        <v/>
      </c>
      <c r="C919" s="9" t="str">
        <f ca="1">IF(ISERROR(Blad1!C919),"",Blad1!C919)</f>
        <v xml:space="preserve"> </v>
      </c>
      <c r="D919" s="47"/>
      <c r="E919" s="113"/>
      <c r="F919" s="6" t="str">
        <f ca="1">Blad1!E919</f>
        <v/>
      </c>
      <c r="G919" s="6"/>
      <c r="H919" s="6"/>
      <c r="I919" s="6"/>
      <c r="J919" s="45"/>
      <c r="K919" s="79"/>
      <c r="L919" s="10" t="str">
        <f t="shared" si="11"/>
        <v/>
      </c>
    </row>
    <row r="920" spans="1:12" ht="22.7" customHeight="1">
      <c r="A920" s="5" t="str">
        <f ca="1">Blad1!A919</f>
        <v/>
      </c>
      <c r="B920" s="5" t="str">
        <f ca="1">Blad1!B920</f>
        <v/>
      </c>
      <c r="C920" s="9" t="str">
        <f ca="1">IF(ISERROR(Blad1!C920),"",Blad1!C920)</f>
        <v xml:space="preserve"> </v>
      </c>
      <c r="D920" s="47"/>
      <c r="E920" s="113"/>
      <c r="F920" s="6" t="str">
        <f ca="1">Blad1!E920</f>
        <v/>
      </c>
      <c r="G920" s="6"/>
      <c r="H920" s="6"/>
      <c r="I920" s="6"/>
      <c r="J920" s="45"/>
      <c r="K920" s="79"/>
      <c r="L920" s="10" t="str">
        <f t="shared" si="11"/>
        <v/>
      </c>
    </row>
    <row r="921" spans="1:12" ht="22.7" customHeight="1">
      <c r="A921" s="5" t="str">
        <f ca="1">Blad1!A920</f>
        <v/>
      </c>
      <c r="B921" s="5" t="str">
        <f ca="1">Blad1!B921</f>
        <v/>
      </c>
      <c r="C921" s="9" t="str">
        <f ca="1">IF(ISERROR(Blad1!C921),"",Blad1!C921)</f>
        <v xml:space="preserve"> </v>
      </c>
      <c r="D921" s="47"/>
      <c r="E921" s="113"/>
      <c r="F921" s="6" t="str">
        <f ca="1">Blad1!E921</f>
        <v/>
      </c>
      <c r="G921" s="6"/>
      <c r="H921" s="6"/>
      <c r="I921" s="6"/>
      <c r="J921" s="45"/>
      <c r="K921" s="79"/>
      <c r="L921" s="10" t="str">
        <f t="shared" si="11"/>
        <v/>
      </c>
    </row>
    <row r="922" spans="1:12" ht="22.7" customHeight="1">
      <c r="A922" s="5" t="str">
        <f ca="1">Blad1!A921</f>
        <v/>
      </c>
      <c r="B922" s="5" t="str">
        <f ca="1">Blad1!B922</f>
        <v/>
      </c>
      <c r="C922" s="9" t="str">
        <f ca="1">IF(ISERROR(Blad1!C922),"",Blad1!C922)</f>
        <v xml:space="preserve"> </v>
      </c>
      <c r="D922" s="47"/>
      <c r="E922" s="113"/>
      <c r="F922" s="6" t="str">
        <f ca="1">Blad1!E922</f>
        <v/>
      </c>
      <c r="G922" s="6"/>
      <c r="H922" s="6"/>
      <c r="I922" s="6"/>
      <c r="J922" s="45"/>
      <c r="K922" s="79"/>
      <c r="L922" s="10" t="str">
        <f t="shared" si="11"/>
        <v/>
      </c>
    </row>
    <row r="923" spans="1:12" ht="22.7" customHeight="1">
      <c r="A923" s="5" t="str">
        <f ca="1">Blad1!A922</f>
        <v/>
      </c>
      <c r="B923" s="5" t="str">
        <f ca="1">Blad1!B923</f>
        <v/>
      </c>
      <c r="C923" s="9" t="str">
        <f ca="1">IF(ISERROR(Blad1!C923),"",Blad1!C923)</f>
        <v xml:space="preserve"> </v>
      </c>
      <c r="D923" s="47"/>
      <c r="E923" s="113"/>
      <c r="F923" s="6" t="str">
        <f ca="1">Blad1!E923</f>
        <v/>
      </c>
      <c r="G923" s="6"/>
      <c r="H923" s="6"/>
      <c r="I923" s="6"/>
      <c r="J923" s="45"/>
      <c r="K923" s="79"/>
      <c r="L923" s="10" t="str">
        <f t="shared" si="11"/>
        <v/>
      </c>
    </row>
    <row r="924" spans="1:12" ht="22.7" customHeight="1">
      <c r="A924" s="5" t="str">
        <f ca="1">Blad1!A923</f>
        <v/>
      </c>
      <c r="B924" s="5" t="str">
        <f ca="1">Blad1!B924</f>
        <v/>
      </c>
      <c r="C924" s="9" t="str">
        <f ca="1">IF(ISERROR(Blad1!C924),"",Blad1!C924)</f>
        <v xml:space="preserve"> </v>
      </c>
      <c r="D924" s="47"/>
      <c r="E924" s="113"/>
      <c r="F924" s="6" t="str">
        <f ca="1">Blad1!E924</f>
        <v/>
      </c>
      <c r="G924" s="6"/>
      <c r="H924" s="6"/>
      <c r="I924" s="6"/>
      <c r="J924" s="45"/>
      <c r="K924" s="79"/>
      <c r="L924" s="10" t="str">
        <f t="shared" si="11"/>
        <v/>
      </c>
    </row>
    <row r="925" spans="1:12" ht="22.7" customHeight="1">
      <c r="A925" s="5" t="str">
        <f ca="1">Blad1!A924</f>
        <v/>
      </c>
      <c r="B925" s="5" t="str">
        <f ca="1">Blad1!B925</f>
        <v/>
      </c>
      <c r="C925" s="9" t="str">
        <f ca="1">IF(ISERROR(Blad1!C925),"",Blad1!C925)</f>
        <v xml:space="preserve"> </v>
      </c>
      <c r="D925" s="47"/>
      <c r="E925" s="113"/>
      <c r="F925" s="6" t="str">
        <f ca="1">Blad1!E925</f>
        <v/>
      </c>
      <c r="G925" s="6"/>
      <c r="H925" s="6"/>
      <c r="I925" s="6"/>
      <c r="J925" s="45"/>
      <c r="K925" s="79"/>
      <c r="L925" s="10" t="str">
        <f t="shared" si="11"/>
        <v/>
      </c>
    </row>
    <row r="926" spans="1:12" ht="22.7" customHeight="1">
      <c r="A926" s="5" t="str">
        <f ca="1">Blad1!A925</f>
        <v/>
      </c>
      <c r="B926" s="5" t="str">
        <f ca="1">Blad1!B926</f>
        <v/>
      </c>
      <c r="C926" s="9" t="str">
        <f ca="1">IF(ISERROR(Blad1!C926),"",Blad1!C926)</f>
        <v xml:space="preserve"> </v>
      </c>
      <c r="D926" s="47"/>
      <c r="E926" s="113"/>
      <c r="F926" s="6" t="str">
        <f ca="1">Blad1!E926</f>
        <v/>
      </c>
      <c r="G926" s="6"/>
      <c r="H926" s="6"/>
      <c r="I926" s="6"/>
      <c r="J926" s="45"/>
      <c r="K926" s="79"/>
      <c r="L926" s="10" t="str">
        <f t="shared" si="11"/>
        <v/>
      </c>
    </row>
    <row r="927" spans="1:12" ht="22.7" customHeight="1">
      <c r="A927" s="5" t="str">
        <f ca="1">Blad1!A926</f>
        <v/>
      </c>
      <c r="B927" s="5" t="str">
        <f ca="1">Blad1!B927</f>
        <v/>
      </c>
      <c r="C927" s="9" t="str">
        <f ca="1">IF(ISERROR(Blad1!C927),"",Blad1!C927)</f>
        <v xml:space="preserve"> </v>
      </c>
      <c r="D927" s="47"/>
      <c r="E927" s="113"/>
      <c r="F927" s="6" t="str">
        <f ca="1">Blad1!E927</f>
        <v/>
      </c>
      <c r="G927" s="6"/>
      <c r="H927" s="6"/>
      <c r="I927" s="6"/>
      <c r="J927" s="45"/>
      <c r="K927" s="79"/>
      <c r="L927" s="10" t="str">
        <f t="shared" si="11"/>
        <v/>
      </c>
    </row>
    <row r="928" spans="1:12" ht="22.7" customHeight="1">
      <c r="A928" s="5" t="str">
        <f ca="1">Blad1!A927</f>
        <v/>
      </c>
      <c r="B928" s="5" t="str">
        <f ca="1">Blad1!B928</f>
        <v/>
      </c>
      <c r="C928" s="9" t="str">
        <f ca="1">IF(ISERROR(Blad1!C928),"",Blad1!C928)</f>
        <v xml:space="preserve"> </v>
      </c>
      <c r="D928" s="47"/>
      <c r="E928" s="113"/>
      <c r="F928" s="6" t="str">
        <f ca="1">Blad1!E928</f>
        <v/>
      </c>
      <c r="G928" s="6"/>
      <c r="H928" s="6"/>
      <c r="I928" s="6"/>
      <c r="J928" s="45"/>
      <c r="K928" s="79"/>
      <c r="L928" s="10" t="str">
        <f t="shared" si="11"/>
        <v/>
      </c>
    </row>
    <row r="929" spans="1:12" ht="22.7" customHeight="1">
      <c r="A929" s="5" t="str">
        <f ca="1">Blad1!A928</f>
        <v/>
      </c>
      <c r="B929" s="5" t="str">
        <f ca="1">Blad1!B929</f>
        <v/>
      </c>
      <c r="C929" s="9" t="str">
        <f ca="1">IF(ISERROR(Blad1!C929),"",Blad1!C929)</f>
        <v xml:space="preserve"> </v>
      </c>
      <c r="D929" s="47"/>
      <c r="E929" s="113"/>
      <c r="F929" s="6" t="str">
        <f ca="1">Blad1!E929</f>
        <v/>
      </c>
      <c r="G929" s="6"/>
      <c r="H929" s="6"/>
      <c r="I929" s="6"/>
      <c r="J929" s="45"/>
      <c r="K929" s="79"/>
      <c r="L929" s="10" t="str">
        <f t="shared" si="11"/>
        <v/>
      </c>
    </row>
    <row r="930" spans="1:12" ht="22.7" customHeight="1">
      <c r="A930" s="5" t="str">
        <f ca="1">Blad1!A929</f>
        <v/>
      </c>
      <c r="B930" s="5" t="str">
        <f ca="1">Blad1!B930</f>
        <v/>
      </c>
      <c r="C930" s="9" t="str">
        <f ca="1">IF(ISERROR(Blad1!C930),"",Blad1!C930)</f>
        <v xml:space="preserve"> </v>
      </c>
      <c r="D930" s="47"/>
      <c r="E930" s="113"/>
      <c r="F930" s="6" t="str">
        <f ca="1">Blad1!E930</f>
        <v/>
      </c>
      <c r="G930" s="6"/>
      <c r="H930" s="6"/>
      <c r="I930" s="6"/>
      <c r="J930" s="45"/>
      <c r="K930" s="79"/>
      <c r="L930" s="10" t="str">
        <f t="shared" si="11"/>
        <v/>
      </c>
    </row>
    <row r="931" spans="1:12" ht="22.7" customHeight="1">
      <c r="A931" s="5" t="str">
        <f ca="1">Blad1!A930</f>
        <v/>
      </c>
      <c r="B931" s="5" t="str">
        <f ca="1">Blad1!B931</f>
        <v/>
      </c>
      <c r="C931" s="9" t="str">
        <f ca="1">IF(ISERROR(Blad1!C931),"",Blad1!C931)</f>
        <v xml:space="preserve"> </v>
      </c>
      <c r="D931" s="47"/>
      <c r="E931" s="113"/>
      <c r="F931" s="6" t="str">
        <f ca="1">Blad1!E931</f>
        <v/>
      </c>
      <c r="G931" s="6"/>
      <c r="H931" s="6"/>
      <c r="I931" s="6"/>
      <c r="J931" s="45"/>
      <c r="K931" s="79"/>
      <c r="L931" s="10" t="str">
        <f t="shared" si="11"/>
        <v/>
      </c>
    </row>
    <row r="932" spans="1:12" ht="22.7" customHeight="1">
      <c r="A932" s="5" t="str">
        <f ca="1">Blad1!A931</f>
        <v/>
      </c>
      <c r="B932" s="5" t="str">
        <f ca="1">Blad1!B932</f>
        <v/>
      </c>
      <c r="C932" s="9" t="str">
        <f ca="1">IF(ISERROR(Blad1!C932),"",Blad1!C932)</f>
        <v xml:space="preserve"> </v>
      </c>
      <c r="D932" s="47"/>
      <c r="E932" s="113"/>
      <c r="F932" s="6" t="str">
        <f ca="1">Blad1!E932</f>
        <v/>
      </c>
      <c r="G932" s="6"/>
      <c r="H932" s="6"/>
      <c r="I932" s="6"/>
      <c r="J932" s="45"/>
      <c r="K932" s="79"/>
      <c r="L932" s="10" t="str">
        <f t="shared" si="11"/>
        <v/>
      </c>
    </row>
    <row r="933" spans="1:12" ht="22.7" customHeight="1">
      <c r="A933" s="5" t="str">
        <f ca="1">Blad1!A932</f>
        <v/>
      </c>
      <c r="B933" s="5" t="str">
        <f ca="1">Blad1!B933</f>
        <v/>
      </c>
      <c r="C933" s="9" t="str">
        <f ca="1">IF(ISERROR(Blad1!C933),"",Blad1!C933)</f>
        <v xml:space="preserve"> </v>
      </c>
      <c r="D933" s="47"/>
      <c r="E933" s="113"/>
      <c r="F933" s="6" t="str">
        <f ca="1">Blad1!E933</f>
        <v/>
      </c>
      <c r="G933" s="6"/>
      <c r="H933" s="6"/>
      <c r="I933" s="6"/>
      <c r="J933" s="45"/>
      <c r="K933" s="79"/>
      <c r="L933" s="10" t="str">
        <f t="shared" si="11"/>
        <v/>
      </c>
    </row>
    <row r="934" spans="1:12" ht="22.7" customHeight="1">
      <c r="A934" s="5" t="str">
        <f ca="1">Blad1!A933</f>
        <v/>
      </c>
      <c r="B934" s="5" t="str">
        <f ca="1">Blad1!B934</f>
        <v/>
      </c>
      <c r="C934" s="9" t="str">
        <f ca="1">IF(ISERROR(Blad1!C934),"",Blad1!C934)</f>
        <v xml:space="preserve"> </v>
      </c>
      <c r="D934" s="47"/>
      <c r="E934" s="113"/>
      <c r="F934" s="6" t="str">
        <f ca="1">Blad1!E934</f>
        <v/>
      </c>
      <c r="G934" s="6"/>
      <c r="H934" s="6"/>
      <c r="I934" s="6"/>
      <c r="J934" s="45"/>
      <c r="K934" s="79"/>
      <c r="L934" s="10" t="str">
        <f t="shared" si="11"/>
        <v/>
      </c>
    </row>
    <row r="935" spans="1:12" ht="22.7" customHeight="1">
      <c r="A935" s="5" t="str">
        <f ca="1">Blad1!A934</f>
        <v/>
      </c>
      <c r="B935" s="5" t="str">
        <f ca="1">Blad1!B935</f>
        <v/>
      </c>
      <c r="C935" s="9" t="str">
        <f ca="1">IF(ISERROR(Blad1!C935),"",Blad1!C935)</f>
        <v xml:space="preserve"> </v>
      </c>
      <c r="D935" s="47"/>
      <c r="E935" s="113"/>
      <c r="F935" s="6" t="str">
        <f ca="1">Blad1!E935</f>
        <v/>
      </c>
      <c r="G935" s="6"/>
      <c r="H935" s="6"/>
      <c r="I935" s="6"/>
      <c r="J935" s="45"/>
      <c r="K935" s="79"/>
      <c r="L935" s="10" t="str">
        <f t="shared" si="11"/>
        <v/>
      </c>
    </row>
    <row r="936" spans="1:12" ht="22.7" customHeight="1">
      <c r="A936" s="5" t="str">
        <f ca="1">Blad1!A935</f>
        <v/>
      </c>
      <c r="B936" s="5" t="str">
        <f ca="1">Blad1!B936</f>
        <v/>
      </c>
      <c r="C936" s="9" t="str">
        <f ca="1">IF(ISERROR(Blad1!C936),"",Blad1!C936)</f>
        <v xml:space="preserve"> </v>
      </c>
      <c r="D936" s="47"/>
      <c r="E936" s="113"/>
      <c r="F936" s="6" t="str">
        <f ca="1">Blad1!E936</f>
        <v/>
      </c>
      <c r="G936" s="6"/>
      <c r="H936" s="6"/>
      <c r="I936" s="6"/>
      <c r="J936" s="45"/>
      <c r="K936" s="79"/>
      <c r="L936" s="10" t="str">
        <f t="shared" si="11"/>
        <v/>
      </c>
    </row>
    <row r="937" spans="1:12" ht="22.7" customHeight="1">
      <c r="A937" s="5" t="str">
        <f ca="1">Blad1!A936</f>
        <v/>
      </c>
      <c r="B937" s="5" t="str">
        <f ca="1">Blad1!B937</f>
        <v/>
      </c>
      <c r="C937" s="9" t="str">
        <f ca="1">IF(ISERROR(Blad1!C937),"",Blad1!C937)</f>
        <v xml:space="preserve"> </v>
      </c>
      <c r="D937" s="47"/>
      <c r="E937" s="113"/>
      <c r="F937" s="6" t="str">
        <f ca="1">Blad1!E937</f>
        <v/>
      </c>
      <c r="G937" s="6"/>
      <c r="H937" s="6"/>
      <c r="I937" s="6"/>
      <c r="J937" s="45"/>
      <c r="K937" s="79"/>
      <c r="L937" s="10" t="str">
        <f t="shared" si="11"/>
        <v/>
      </c>
    </row>
    <row r="938" spans="1:12" ht="22.7" customHeight="1">
      <c r="A938" s="5" t="str">
        <f ca="1">Blad1!A937</f>
        <v/>
      </c>
      <c r="B938" s="5" t="str">
        <f ca="1">Blad1!B938</f>
        <v/>
      </c>
      <c r="C938" s="9" t="str">
        <f ca="1">IF(ISERROR(Blad1!C938),"",Blad1!C938)</f>
        <v xml:space="preserve"> </v>
      </c>
      <c r="D938" s="47"/>
      <c r="E938" s="113"/>
      <c r="F938" s="6" t="str">
        <f ca="1">Blad1!E938</f>
        <v/>
      </c>
      <c r="G938" s="6"/>
      <c r="H938" s="6"/>
      <c r="I938" s="6"/>
      <c r="J938" s="45"/>
      <c r="K938" s="79"/>
      <c r="L938" s="10" t="str">
        <f t="shared" si="11"/>
        <v/>
      </c>
    </row>
    <row r="939" spans="1:12" ht="22.7" customHeight="1">
      <c r="A939" s="5" t="str">
        <f ca="1">Blad1!A938</f>
        <v/>
      </c>
      <c r="B939" s="5" t="str">
        <f ca="1">Blad1!B939</f>
        <v/>
      </c>
      <c r="C939" s="9" t="str">
        <f ca="1">IF(ISERROR(Blad1!C939),"",Blad1!C939)</f>
        <v xml:space="preserve"> </v>
      </c>
      <c r="D939" s="47"/>
      <c r="E939" s="113"/>
      <c r="F939" s="6" t="str">
        <f ca="1">Blad1!E939</f>
        <v/>
      </c>
      <c r="G939" s="6"/>
      <c r="H939" s="6"/>
      <c r="I939" s="6"/>
      <c r="J939" s="45"/>
      <c r="K939" s="79"/>
      <c r="L939" s="10" t="str">
        <f t="shared" si="11"/>
        <v/>
      </c>
    </row>
    <row r="940" spans="1:12" ht="22.7" customHeight="1">
      <c r="A940" s="5" t="str">
        <f ca="1">Blad1!A939</f>
        <v/>
      </c>
      <c r="B940" s="5" t="str">
        <f ca="1">Blad1!B940</f>
        <v/>
      </c>
      <c r="C940" s="9" t="str">
        <f ca="1">IF(ISERROR(Blad1!C940),"",Blad1!C940)</f>
        <v xml:space="preserve"> </v>
      </c>
      <c r="D940" s="47"/>
      <c r="E940" s="113"/>
      <c r="F940" s="6" t="str">
        <f ca="1">Blad1!E940</f>
        <v/>
      </c>
      <c r="G940" s="6"/>
      <c r="H940" s="6"/>
      <c r="I940" s="6"/>
      <c r="J940" s="45"/>
      <c r="K940" s="79"/>
      <c r="L940" s="10" t="str">
        <f t="shared" si="11"/>
        <v/>
      </c>
    </row>
    <row r="941" spans="1:12" ht="22.7" customHeight="1">
      <c r="A941" s="5" t="str">
        <f ca="1">Blad1!A940</f>
        <v/>
      </c>
      <c r="B941" s="5" t="str">
        <f ca="1">Blad1!B941</f>
        <v/>
      </c>
      <c r="C941" s="9" t="str">
        <f ca="1">IF(ISERROR(Blad1!C941),"",Blad1!C941)</f>
        <v xml:space="preserve"> </v>
      </c>
      <c r="D941" s="47"/>
      <c r="E941" s="113"/>
      <c r="F941" s="6" t="str">
        <f ca="1">Blad1!E941</f>
        <v/>
      </c>
      <c r="G941" s="6"/>
      <c r="H941" s="6"/>
      <c r="I941" s="6"/>
      <c r="J941" s="45"/>
      <c r="K941" s="79"/>
      <c r="L941" s="10" t="str">
        <f t="shared" si="11"/>
        <v/>
      </c>
    </row>
    <row r="942" spans="1:12" ht="22.7" customHeight="1">
      <c r="A942" s="5" t="str">
        <f ca="1">Blad1!A941</f>
        <v/>
      </c>
      <c r="B942" s="5" t="str">
        <f ca="1">Blad1!B942</f>
        <v/>
      </c>
      <c r="C942" s="9" t="str">
        <f ca="1">IF(ISERROR(Blad1!C942),"",Blad1!C942)</f>
        <v xml:space="preserve"> </v>
      </c>
      <c r="D942" s="47"/>
      <c r="E942" s="113"/>
      <c r="F942" s="6" t="str">
        <f ca="1">Blad1!E942</f>
        <v/>
      </c>
      <c r="G942" s="6"/>
      <c r="H942" s="6"/>
      <c r="I942" s="6"/>
      <c r="J942" s="45"/>
      <c r="K942" s="79"/>
      <c r="L942" s="10" t="str">
        <f t="shared" si="11"/>
        <v/>
      </c>
    </row>
    <row r="943" spans="1:12" ht="22.7" customHeight="1">
      <c r="A943" s="5" t="str">
        <f ca="1">Blad1!A942</f>
        <v/>
      </c>
      <c r="B943" s="5" t="str">
        <f ca="1">Blad1!B943</f>
        <v/>
      </c>
      <c r="C943" s="9" t="str">
        <f ca="1">IF(ISERROR(Blad1!C943),"",Blad1!C943)</f>
        <v xml:space="preserve"> </v>
      </c>
      <c r="D943" s="47"/>
      <c r="E943" s="113"/>
      <c r="F943" s="6" t="str">
        <f ca="1">Blad1!E943</f>
        <v/>
      </c>
      <c r="G943" s="6"/>
      <c r="H943" s="6"/>
      <c r="I943" s="6"/>
      <c r="J943" s="45"/>
      <c r="K943" s="79"/>
      <c r="L943" s="10" t="str">
        <f t="shared" si="11"/>
        <v/>
      </c>
    </row>
    <row r="944" spans="1:12" ht="22.7" customHeight="1">
      <c r="A944" s="5" t="str">
        <f ca="1">Blad1!A943</f>
        <v/>
      </c>
      <c r="B944" s="5" t="str">
        <f ca="1">Blad1!B944</f>
        <v/>
      </c>
      <c r="C944" s="9" t="str">
        <f ca="1">IF(ISERROR(Blad1!C944),"",Blad1!C944)</f>
        <v xml:space="preserve"> </v>
      </c>
      <c r="D944" s="47"/>
      <c r="E944" s="113"/>
      <c r="F944" s="6" t="str">
        <f ca="1">Blad1!E944</f>
        <v/>
      </c>
      <c r="G944" s="6"/>
      <c r="H944" s="6"/>
      <c r="I944" s="6"/>
      <c r="J944" s="45"/>
      <c r="K944" s="79"/>
      <c r="L944" s="10" t="str">
        <f t="shared" si="11"/>
        <v/>
      </c>
    </row>
    <row r="945" spans="1:12" ht="22.7" customHeight="1">
      <c r="A945" s="5" t="str">
        <f ca="1">Blad1!A944</f>
        <v/>
      </c>
      <c r="B945" s="5" t="str">
        <f ca="1">Blad1!B945</f>
        <v/>
      </c>
      <c r="C945" s="9" t="str">
        <f ca="1">IF(ISERROR(Blad1!C945),"",Blad1!C945)</f>
        <v xml:space="preserve"> </v>
      </c>
      <c r="D945" s="47"/>
      <c r="E945" s="113"/>
      <c r="F945" s="6" t="str">
        <f ca="1">Blad1!E945</f>
        <v/>
      </c>
      <c r="G945" s="6"/>
      <c r="H945" s="6"/>
      <c r="I945" s="6"/>
      <c r="J945" s="45"/>
      <c r="K945" s="79"/>
      <c r="L945" s="10" t="str">
        <f t="shared" si="11"/>
        <v/>
      </c>
    </row>
    <row r="946" spans="1:12" ht="22.7" customHeight="1">
      <c r="A946" s="5" t="str">
        <f ca="1">Blad1!A945</f>
        <v/>
      </c>
      <c r="B946" s="5" t="str">
        <f ca="1">Blad1!B946</f>
        <v/>
      </c>
      <c r="C946" s="9" t="str">
        <f ca="1">IF(ISERROR(Blad1!C946),"",Blad1!C946)</f>
        <v xml:space="preserve"> </v>
      </c>
      <c r="D946" s="47"/>
      <c r="E946" s="113"/>
      <c r="F946" s="6" t="str">
        <f ca="1">Blad1!E946</f>
        <v/>
      </c>
      <c r="G946" s="6"/>
      <c r="H946" s="6"/>
      <c r="I946" s="6"/>
      <c r="J946" s="45"/>
      <c r="K946" s="79"/>
      <c r="L946" s="10" t="str">
        <f t="shared" si="11"/>
        <v/>
      </c>
    </row>
    <row r="947" spans="1:12" ht="22.7" customHeight="1">
      <c r="A947" s="5" t="str">
        <f ca="1">Blad1!A946</f>
        <v/>
      </c>
      <c r="B947" s="5" t="str">
        <f ca="1">Blad1!B947</f>
        <v/>
      </c>
      <c r="C947" s="9" t="str">
        <f ca="1">IF(ISERROR(Blad1!C947),"",Blad1!C947)</f>
        <v xml:space="preserve"> </v>
      </c>
      <c r="D947" s="47"/>
      <c r="E947" s="113"/>
      <c r="F947" s="6" t="str">
        <f ca="1">Blad1!E947</f>
        <v/>
      </c>
      <c r="G947" s="6"/>
      <c r="H947" s="6"/>
      <c r="I947" s="6"/>
      <c r="J947" s="45"/>
      <c r="K947" s="79"/>
      <c r="L947" s="10" t="str">
        <f t="shared" si="11"/>
        <v/>
      </c>
    </row>
    <row r="948" spans="1:12" ht="22.7" customHeight="1">
      <c r="A948" s="5" t="str">
        <f ca="1">Blad1!A947</f>
        <v/>
      </c>
      <c r="B948" s="5" t="str">
        <f ca="1">Blad1!B948</f>
        <v/>
      </c>
      <c r="C948" s="9" t="str">
        <f ca="1">IF(ISERROR(Blad1!C948),"",Blad1!C948)</f>
        <v xml:space="preserve"> </v>
      </c>
      <c r="D948" s="47"/>
      <c r="E948" s="113"/>
      <c r="F948" s="6" t="str">
        <f ca="1">Blad1!E948</f>
        <v/>
      </c>
      <c r="G948" s="6"/>
      <c r="H948" s="6"/>
      <c r="I948" s="6"/>
      <c r="J948" s="45"/>
      <c r="K948" s="79"/>
      <c r="L948" s="10" t="str">
        <f t="shared" si="11"/>
        <v/>
      </c>
    </row>
    <row r="949" spans="1:12" ht="22.7" customHeight="1">
      <c r="A949" s="5" t="str">
        <f ca="1">Blad1!A948</f>
        <v/>
      </c>
      <c r="B949" s="5" t="str">
        <f ca="1">Blad1!B949</f>
        <v/>
      </c>
      <c r="C949" s="9" t="str">
        <f ca="1">IF(ISERROR(Blad1!C949),"",Blad1!C949)</f>
        <v xml:space="preserve"> </v>
      </c>
      <c r="D949" s="47"/>
      <c r="E949" s="113"/>
      <c r="F949" s="6" t="str">
        <f ca="1">Blad1!E949</f>
        <v/>
      </c>
      <c r="G949" s="6"/>
      <c r="H949" s="6"/>
      <c r="I949" s="6"/>
      <c r="J949" s="45"/>
      <c r="K949" s="79"/>
      <c r="L949" s="10" t="str">
        <f t="shared" si="11"/>
        <v/>
      </c>
    </row>
    <row r="950" spans="1:12" ht="22.7" customHeight="1">
      <c r="A950" s="5" t="str">
        <f ca="1">Blad1!A949</f>
        <v/>
      </c>
      <c r="B950" s="5" t="str">
        <f ca="1">Blad1!B950</f>
        <v/>
      </c>
      <c r="C950" s="9" t="str">
        <f ca="1">IF(ISERROR(Blad1!C950),"",Blad1!C950)</f>
        <v xml:space="preserve"> </v>
      </c>
      <c r="D950" s="47"/>
      <c r="E950" s="113"/>
      <c r="F950" s="6" t="str">
        <f ca="1">Blad1!E950</f>
        <v/>
      </c>
      <c r="G950" s="6"/>
      <c r="H950" s="6"/>
      <c r="I950" s="6"/>
      <c r="J950" s="45"/>
      <c r="K950" s="79"/>
      <c r="L950" s="10" t="str">
        <f t="shared" si="11"/>
        <v/>
      </c>
    </row>
    <row r="951" spans="1:12" ht="22.7" customHeight="1">
      <c r="A951" s="5" t="str">
        <f ca="1">Blad1!A950</f>
        <v/>
      </c>
      <c r="B951" s="5" t="str">
        <f ca="1">Blad1!B951</f>
        <v/>
      </c>
      <c r="C951" s="9" t="str">
        <f ca="1">IF(ISERROR(Blad1!C951),"",Blad1!C951)</f>
        <v xml:space="preserve"> </v>
      </c>
      <c r="D951" s="47"/>
      <c r="E951" s="113"/>
      <c r="F951" s="6" t="str">
        <f ca="1">Blad1!E951</f>
        <v/>
      </c>
      <c r="G951" s="6"/>
      <c r="H951" s="6"/>
      <c r="I951" s="6"/>
      <c r="J951" s="45"/>
      <c r="K951" s="79"/>
      <c r="L951" s="10" t="str">
        <f t="shared" si="11"/>
        <v/>
      </c>
    </row>
    <row r="952" spans="1:12" ht="22.7" customHeight="1">
      <c r="A952" s="5" t="str">
        <f ca="1">Blad1!A951</f>
        <v/>
      </c>
      <c r="B952" s="5" t="str">
        <f ca="1">Blad1!B952</f>
        <v/>
      </c>
      <c r="C952" s="9" t="str">
        <f ca="1">IF(ISERROR(Blad1!C952),"",Blad1!C952)</f>
        <v xml:space="preserve"> </v>
      </c>
      <c r="D952" s="47"/>
      <c r="E952" s="113"/>
      <c r="F952" s="6" t="str">
        <f ca="1">Blad1!E952</f>
        <v/>
      </c>
      <c r="G952" s="6"/>
      <c r="H952" s="6"/>
      <c r="I952" s="6"/>
      <c r="J952" s="45"/>
      <c r="K952" s="79"/>
      <c r="L952" s="10" t="str">
        <f t="shared" si="11"/>
        <v/>
      </c>
    </row>
    <row r="953" spans="1:12" ht="22.7" customHeight="1">
      <c r="A953" s="5" t="str">
        <f ca="1">Blad1!A952</f>
        <v/>
      </c>
      <c r="B953" s="5" t="str">
        <f ca="1">Blad1!B953</f>
        <v/>
      </c>
      <c r="C953" s="9" t="str">
        <f ca="1">IF(ISERROR(Blad1!C953),"",Blad1!C953)</f>
        <v xml:space="preserve"> </v>
      </c>
      <c r="D953" s="47"/>
      <c r="E953" s="113"/>
      <c r="F953" s="6" t="str">
        <f ca="1">Blad1!E953</f>
        <v/>
      </c>
      <c r="G953" s="6"/>
      <c r="H953" s="6"/>
      <c r="I953" s="6"/>
      <c r="J953" s="45"/>
      <c r="K953" s="79"/>
      <c r="L953" s="10" t="str">
        <f t="shared" si="11"/>
        <v/>
      </c>
    </row>
    <row r="954" spans="1:12" ht="22.7" customHeight="1">
      <c r="A954" s="5" t="str">
        <f ca="1">Blad1!A953</f>
        <v/>
      </c>
      <c r="B954" s="5" t="str">
        <f ca="1">Blad1!B954</f>
        <v/>
      </c>
      <c r="C954" s="9" t="str">
        <f ca="1">IF(ISERROR(Blad1!C954),"",Blad1!C954)</f>
        <v xml:space="preserve"> </v>
      </c>
      <c r="D954" s="47"/>
      <c r="E954" s="113"/>
      <c r="F954" s="6" t="str">
        <f ca="1">Blad1!E954</f>
        <v/>
      </c>
      <c r="G954" s="6"/>
      <c r="H954" s="6"/>
      <c r="I954" s="6"/>
      <c r="J954" s="45"/>
      <c r="K954" s="79"/>
      <c r="L954" s="10" t="str">
        <f t="shared" si="11"/>
        <v/>
      </c>
    </row>
    <row r="955" spans="1:12" ht="22.7" customHeight="1">
      <c r="A955" s="5" t="str">
        <f ca="1">Blad1!A954</f>
        <v/>
      </c>
      <c r="B955" s="5" t="str">
        <f ca="1">Blad1!B955</f>
        <v/>
      </c>
      <c r="C955" s="9" t="str">
        <f ca="1">IF(ISERROR(Blad1!C955),"",Blad1!C955)</f>
        <v xml:space="preserve"> </v>
      </c>
      <c r="D955" s="47"/>
      <c r="E955" s="113"/>
      <c r="F955" s="6" t="str">
        <f ca="1">Blad1!E955</f>
        <v/>
      </c>
      <c r="G955" s="6"/>
      <c r="H955" s="6"/>
      <c r="I955" s="6"/>
      <c r="J955" s="45"/>
      <c r="K955" s="79"/>
      <c r="L955" s="10" t="str">
        <f t="shared" si="11"/>
        <v/>
      </c>
    </row>
    <row r="956" spans="1:12" ht="22.7" customHeight="1">
      <c r="A956" s="5" t="str">
        <f ca="1">Blad1!A955</f>
        <v/>
      </c>
      <c r="B956" s="5" t="str">
        <f ca="1">Blad1!B956</f>
        <v/>
      </c>
      <c r="C956" s="9" t="str">
        <f ca="1">IF(ISERROR(Blad1!C956),"",Blad1!C956)</f>
        <v xml:space="preserve"> </v>
      </c>
      <c r="D956" s="47"/>
      <c r="E956" s="113"/>
      <c r="F956" s="6" t="str">
        <f ca="1">Blad1!E956</f>
        <v/>
      </c>
      <c r="G956" s="6"/>
      <c r="H956" s="6"/>
      <c r="I956" s="6"/>
      <c r="J956" s="45"/>
      <c r="K956" s="79"/>
      <c r="L956" s="10" t="str">
        <f t="shared" si="11"/>
        <v/>
      </c>
    </row>
    <row r="957" spans="1:12" ht="22.7" customHeight="1">
      <c r="A957" s="5" t="str">
        <f ca="1">Blad1!A956</f>
        <v/>
      </c>
      <c r="B957" s="5" t="str">
        <f ca="1">Blad1!B957</f>
        <v/>
      </c>
      <c r="C957" s="9" t="str">
        <f ca="1">IF(ISERROR(Blad1!C957),"",Blad1!C957)</f>
        <v xml:space="preserve"> </v>
      </c>
      <c r="D957" s="47"/>
      <c r="E957" s="113"/>
      <c r="F957" s="6" t="str">
        <f ca="1">Blad1!E957</f>
        <v/>
      </c>
      <c r="G957" s="6"/>
      <c r="H957" s="6"/>
      <c r="I957" s="6"/>
      <c r="J957" s="45"/>
      <c r="K957" s="79"/>
      <c r="L957" s="10" t="str">
        <f t="shared" si="11"/>
        <v/>
      </c>
    </row>
    <row r="958" spans="1:12" ht="22.7" customHeight="1">
      <c r="A958" s="5" t="str">
        <f ca="1">Blad1!A957</f>
        <v/>
      </c>
      <c r="B958" s="5" t="str">
        <f ca="1">Blad1!B958</f>
        <v/>
      </c>
      <c r="C958" s="9" t="str">
        <f ca="1">IF(ISERROR(Blad1!C958),"",Blad1!C958)</f>
        <v xml:space="preserve"> </v>
      </c>
      <c r="D958" s="47"/>
      <c r="E958" s="113"/>
      <c r="F958" s="6" t="str">
        <f ca="1">Blad1!E958</f>
        <v/>
      </c>
      <c r="G958" s="6"/>
      <c r="H958" s="6"/>
      <c r="I958" s="6"/>
      <c r="J958" s="45"/>
      <c r="K958" s="79"/>
      <c r="L958" s="10" t="str">
        <f t="shared" si="11"/>
        <v/>
      </c>
    </row>
    <row r="959" spans="1:12" ht="22.7" customHeight="1">
      <c r="A959" s="5" t="str">
        <f ca="1">Blad1!A958</f>
        <v/>
      </c>
      <c r="B959" s="5" t="str">
        <f ca="1">Blad1!B959</f>
        <v/>
      </c>
      <c r="C959" s="9" t="str">
        <f ca="1">IF(ISERROR(Blad1!C959),"",Blad1!C959)</f>
        <v xml:space="preserve"> </v>
      </c>
      <c r="D959" s="47"/>
      <c r="E959" s="113"/>
      <c r="F959" s="6" t="str">
        <f ca="1">Blad1!E959</f>
        <v/>
      </c>
      <c r="G959" s="6"/>
      <c r="H959" s="6"/>
      <c r="I959" s="6"/>
      <c r="J959" s="45"/>
      <c r="K959" s="79"/>
      <c r="L959" s="10" t="str">
        <f t="shared" si="11"/>
        <v/>
      </c>
    </row>
    <row r="960" spans="1:12" ht="22.7" customHeight="1">
      <c r="A960" s="5" t="str">
        <f ca="1">Blad1!A959</f>
        <v/>
      </c>
      <c r="B960" s="5" t="str">
        <f ca="1">Blad1!B960</f>
        <v/>
      </c>
      <c r="C960" s="9" t="str">
        <f ca="1">IF(ISERROR(Blad1!C960),"",Blad1!C960)</f>
        <v xml:space="preserve"> </v>
      </c>
      <c r="D960" s="47"/>
      <c r="E960" s="113"/>
      <c r="F960" s="6" t="str">
        <f ca="1">Blad1!E960</f>
        <v/>
      </c>
      <c r="G960" s="6"/>
      <c r="H960" s="6"/>
      <c r="I960" s="6"/>
      <c r="J960" s="45"/>
      <c r="K960" s="79"/>
      <c r="L960" s="10" t="str">
        <f t="shared" si="11"/>
        <v/>
      </c>
    </row>
    <row r="961" spans="1:12" ht="22.7" customHeight="1">
      <c r="A961" s="5" t="str">
        <f ca="1">Blad1!A960</f>
        <v/>
      </c>
      <c r="B961" s="5" t="str">
        <f ca="1">Blad1!B961</f>
        <v/>
      </c>
      <c r="C961" s="9" t="str">
        <f ca="1">IF(ISERROR(Blad1!C961),"",Blad1!C961)</f>
        <v xml:space="preserve"> </v>
      </c>
      <c r="D961" s="47"/>
      <c r="E961" s="113"/>
      <c r="F961" s="6" t="str">
        <f ca="1">Blad1!E961</f>
        <v/>
      </c>
      <c r="G961" s="6"/>
      <c r="H961" s="6"/>
      <c r="I961" s="6"/>
      <c r="J961" s="45"/>
      <c r="K961" s="79"/>
      <c r="L961" s="10" t="str">
        <f t="shared" si="11"/>
        <v/>
      </c>
    </row>
    <row r="962" spans="1:12" ht="22.7" customHeight="1">
      <c r="A962" s="5" t="str">
        <f ca="1">Blad1!A961</f>
        <v/>
      </c>
      <c r="B962" s="5" t="str">
        <f ca="1">Blad1!B962</f>
        <v/>
      </c>
      <c r="C962" s="9" t="str">
        <f ca="1">IF(ISERROR(Blad1!C962),"",Blad1!C962)</f>
        <v xml:space="preserve"> </v>
      </c>
      <c r="D962" s="47"/>
      <c r="E962" s="113"/>
      <c r="F962" s="6" t="str">
        <f ca="1">Blad1!E962</f>
        <v/>
      </c>
      <c r="G962" s="6"/>
      <c r="H962" s="6"/>
      <c r="I962" s="6"/>
      <c r="J962" s="45"/>
      <c r="K962" s="79"/>
      <c r="L962" s="10" t="str">
        <f t="shared" si="11"/>
        <v/>
      </c>
    </row>
    <row r="963" spans="1:12" ht="22.7" customHeight="1">
      <c r="A963" s="5" t="str">
        <f ca="1">Blad1!A962</f>
        <v/>
      </c>
      <c r="B963" s="5" t="str">
        <f ca="1">Blad1!B963</f>
        <v/>
      </c>
      <c r="C963" s="9" t="str">
        <f ca="1">IF(ISERROR(Blad1!C963),"",Blad1!C963)</f>
        <v xml:space="preserve"> </v>
      </c>
      <c r="D963" s="47"/>
      <c r="E963" s="113"/>
      <c r="F963" s="6" t="str">
        <f ca="1">Blad1!E963</f>
        <v/>
      </c>
      <c r="G963" s="6"/>
      <c r="H963" s="6"/>
      <c r="I963" s="6"/>
      <c r="J963" s="45"/>
      <c r="K963" s="79"/>
      <c r="L963" s="10" t="str">
        <f t="shared" si="11"/>
        <v/>
      </c>
    </row>
    <row r="964" spans="1:12" ht="22.7" customHeight="1">
      <c r="A964" s="5" t="str">
        <f ca="1">Blad1!A963</f>
        <v/>
      </c>
      <c r="B964" s="5" t="str">
        <f ca="1">Blad1!B964</f>
        <v/>
      </c>
      <c r="C964" s="9" t="str">
        <f ca="1">IF(ISERROR(Blad1!C964),"",Blad1!C964)</f>
        <v xml:space="preserve"> </v>
      </c>
      <c r="D964" s="47"/>
      <c r="E964" s="113"/>
      <c r="F964" s="6" t="str">
        <f ca="1">Blad1!E964</f>
        <v/>
      </c>
      <c r="G964" s="6"/>
      <c r="H964" s="6"/>
      <c r="I964" s="6"/>
      <c r="J964" s="45"/>
      <c r="K964" s="79"/>
      <c r="L964" s="10" t="str">
        <f t="shared" si="11"/>
        <v/>
      </c>
    </row>
    <row r="965" spans="1:12" ht="22.7" customHeight="1">
      <c r="A965" s="5" t="str">
        <f ca="1">Blad1!A964</f>
        <v/>
      </c>
      <c r="B965" s="5" t="str">
        <f ca="1">Blad1!B965</f>
        <v/>
      </c>
      <c r="C965" s="9" t="str">
        <f ca="1">IF(ISERROR(Blad1!C965),"",Blad1!C965)</f>
        <v xml:space="preserve"> </v>
      </c>
      <c r="D965" s="47"/>
      <c r="E965" s="113"/>
      <c r="F965" s="6" t="str">
        <f ca="1">Blad1!E965</f>
        <v/>
      </c>
      <c r="G965" s="6"/>
      <c r="H965" s="6"/>
      <c r="I965" s="6"/>
      <c r="J965" s="45"/>
      <c r="K965" s="79"/>
      <c r="L965" s="10" t="str">
        <f t="shared" si="11"/>
        <v/>
      </c>
    </row>
    <row r="966" spans="1:12" ht="22.7" customHeight="1">
      <c r="A966" s="5" t="str">
        <f ca="1">Blad1!A965</f>
        <v/>
      </c>
      <c r="B966" s="5" t="str">
        <f ca="1">Blad1!B966</f>
        <v/>
      </c>
      <c r="C966" s="9" t="str">
        <f ca="1">IF(ISERROR(Blad1!C966),"",Blad1!C966)</f>
        <v xml:space="preserve"> </v>
      </c>
      <c r="D966" s="47"/>
      <c r="E966" s="113"/>
      <c r="F966" s="6" t="str">
        <f ca="1">Blad1!E966</f>
        <v/>
      </c>
      <c r="G966" s="6"/>
      <c r="H966" s="6"/>
      <c r="I966" s="6"/>
      <c r="J966" s="45"/>
      <c r="K966" s="79"/>
      <c r="L966" s="10" t="str">
        <f t="shared" si="11"/>
        <v/>
      </c>
    </row>
    <row r="967" spans="1:12" ht="22.7" customHeight="1">
      <c r="A967" s="5" t="str">
        <f ca="1">Blad1!A966</f>
        <v/>
      </c>
      <c r="B967" s="5" t="str">
        <f ca="1">Blad1!B967</f>
        <v/>
      </c>
      <c r="C967" s="9" t="str">
        <f ca="1">IF(ISERROR(Blad1!C967),"",Blad1!C967)</f>
        <v xml:space="preserve"> </v>
      </c>
      <c r="D967" s="47"/>
      <c r="E967" s="113"/>
      <c r="F967" s="6" t="str">
        <f ca="1">Blad1!E967</f>
        <v/>
      </c>
      <c r="G967" s="6"/>
      <c r="H967" s="6"/>
      <c r="I967" s="6"/>
      <c r="J967" s="45"/>
      <c r="K967" s="79"/>
      <c r="L967" s="10" t="str">
        <f t="shared" si="11"/>
        <v/>
      </c>
    </row>
    <row r="968" spans="1:12" ht="22.7" customHeight="1">
      <c r="A968" s="5" t="str">
        <f ca="1">Blad1!A967</f>
        <v/>
      </c>
      <c r="B968" s="5" t="str">
        <f ca="1">Blad1!B968</f>
        <v/>
      </c>
      <c r="C968" s="9" t="str">
        <f ca="1">IF(ISERROR(Blad1!C968),"",Blad1!C968)</f>
        <v xml:space="preserve"> </v>
      </c>
      <c r="D968" s="47"/>
      <c r="E968" s="113"/>
      <c r="F968" s="6" t="str">
        <f ca="1">Blad1!E968</f>
        <v/>
      </c>
      <c r="G968" s="6"/>
      <c r="H968" s="6"/>
      <c r="I968" s="6"/>
      <c r="J968" s="45"/>
      <c r="K968" s="79"/>
      <c r="L968" s="10" t="str">
        <f t="shared" si="11"/>
        <v/>
      </c>
    </row>
    <row r="969" spans="1:12" ht="22.7" customHeight="1">
      <c r="A969" s="5" t="str">
        <f ca="1">Blad1!A968</f>
        <v/>
      </c>
      <c r="B969" s="5" t="str">
        <f ca="1">Blad1!B969</f>
        <v/>
      </c>
      <c r="C969" s="9" t="str">
        <f ca="1">IF(ISERROR(Blad1!C969),"",Blad1!C969)</f>
        <v xml:space="preserve"> </v>
      </c>
      <c r="D969" s="47"/>
      <c r="E969" s="113"/>
      <c r="F969" s="6" t="str">
        <f ca="1">Blad1!E969</f>
        <v/>
      </c>
      <c r="G969" s="6"/>
      <c r="H969" s="6"/>
      <c r="I969" s="6"/>
      <c r="J969" s="45"/>
      <c r="K969" s="79"/>
      <c r="L969" s="10" t="str">
        <f t="shared" si="11"/>
        <v/>
      </c>
    </row>
    <row r="970" spans="1:12" ht="22.7" customHeight="1">
      <c r="A970" s="5" t="str">
        <f ca="1">Blad1!A969</f>
        <v/>
      </c>
      <c r="B970" s="5" t="str">
        <f ca="1">Blad1!B970</f>
        <v/>
      </c>
      <c r="C970" s="9" t="str">
        <f ca="1">IF(ISERROR(Blad1!C970),"",Blad1!C970)</f>
        <v xml:space="preserve"> </v>
      </c>
      <c r="D970" s="47"/>
      <c r="E970" s="113"/>
      <c r="F970" s="6" t="str">
        <f ca="1">Blad1!E970</f>
        <v/>
      </c>
      <c r="G970" s="6"/>
      <c r="H970" s="6"/>
      <c r="I970" s="6"/>
      <c r="J970" s="45"/>
      <c r="K970" s="79"/>
      <c r="L970" s="10" t="str">
        <f t="shared" si="11"/>
        <v/>
      </c>
    </row>
    <row r="971" spans="1:12" ht="22.7" customHeight="1">
      <c r="A971" s="5" t="str">
        <f ca="1">Blad1!A970</f>
        <v/>
      </c>
      <c r="B971" s="5" t="str">
        <f ca="1">Blad1!B971</f>
        <v/>
      </c>
      <c r="C971" s="9" t="str">
        <f ca="1">IF(ISERROR(Blad1!C971),"",Blad1!C971)</f>
        <v xml:space="preserve"> </v>
      </c>
      <c r="D971" s="47"/>
      <c r="E971" s="113"/>
      <c r="F971" s="6" t="str">
        <f ca="1">Blad1!E971</f>
        <v/>
      </c>
      <c r="G971" s="6"/>
      <c r="H971" s="6"/>
      <c r="I971" s="6"/>
      <c r="J971" s="45"/>
      <c r="K971" s="79"/>
      <c r="L971" s="10" t="str">
        <f t="shared" ref="L971:L1034" si="12">IF(J971&lt;&gt;"",L970+1,"")</f>
        <v/>
      </c>
    </row>
    <row r="972" spans="1:12" ht="22.7" customHeight="1">
      <c r="A972" s="5" t="str">
        <f ca="1">Blad1!A971</f>
        <v/>
      </c>
      <c r="B972" s="5" t="str">
        <f ca="1">Blad1!B972</f>
        <v/>
      </c>
      <c r="C972" s="9" t="str">
        <f ca="1">IF(ISERROR(Blad1!C972),"",Blad1!C972)</f>
        <v xml:space="preserve"> </v>
      </c>
      <c r="D972" s="47"/>
      <c r="E972" s="113"/>
      <c r="F972" s="6" t="str">
        <f ca="1">Blad1!E972</f>
        <v/>
      </c>
      <c r="G972" s="6"/>
      <c r="H972" s="6"/>
      <c r="I972" s="6"/>
      <c r="J972" s="45"/>
      <c r="K972" s="79"/>
      <c r="L972" s="10" t="str">
        <f t="shared" si="12"/>
        <v/>
      </c>
    </row>
    <row r="973" spans="1:12" ht="22.7" customHeight="1">
      <c r="A973" s="5" t="str">
        <f ca="1">Blad1!A972</f>
        <v/>
      </c>
      <c r="B973" s="5" t="str">
        <f ca="1">Blad1!B973</f>
        <v/>
      </c>
      <c r="C973" s="9" t="str">
        <f ca="1">IF(ISERROR(Blad1!C973),"",Blad1!C973)</f>
        <v xml:space="preserve"> </v>
      </c>
      <c r="D973" s="47"/>
      <c r="E973" s="113"/>
      <c r="F973" s="6" t="str">
        <f ca="1">Blad1!E973</f>
        <v/>
      </c>
      <c r="G973" s="6"/>
      <c r="H973" s="6"/>
      <c r="I973" s="6"/>
      <c r="J973" s="45"/>
      <c r="K973" s="79"/>
      <c r="L973" s="10" t="str">
        <f t="shared" si="12"/>
        <v/>
      </c>
    </row>
    <row r="974" spans="1:12" ht="22.7" customHeight="1">
      <c r="A974" s="5" t="str">
        <f ca="1">Blad1!A973</f>
        <v/>
      </c>
      <c r="B974" s="5" t="str">
        <f ca="1">Blad1!B974</f>
        <v/>
      </c>
      <c r="C974" s="9" t="str">
        <f ca="1">IF(ISERROR(Blad1!C974),"",Blad1!C974)</f>
        <v xml:space="preserve"> </v>
      </c>
      <c r="D974" s="47"/>
      <c r="E974" s="113"/>
      <c r="F974" s="6" t="str">
        <f ca="1">Blad1!E974</f>
        <v/>
      </c>
      <c r="G974" s="6"/>
      <c r="H974" s="6"/>
      <c r="I974" s="6"/>
      <c r="J974" s="45"/>
      <c r="K974" s="79"/>
      <c r="L974" s="10" t="str">
        <f t="shared" si="12"/>
        <v/>
      </c>
    </row>
    <row r="975" spans="1:12" ht="22.7" customHeight="1">
      <c r="A975" s="5" t="str">
        <f ca="1">Blad1!A974</f>
        <v/>
      </c>
      <c r="B975" s="5" t="str">
        <f ca="1">Blad1!B975</f>
        <v/>
      </c>
      <c r="C975" s="9" t="str">
        <f ca="1">IF(ISERROR(Blad1!C975),"",Blad1!C975)</f>
        <v xml:space="preserve"> </v>
      </c>
      <c r="D975" s="47"/>
      <c r="E975" s="113"/>
      <c r="F975" s="6" t="str">
        <f ca="1">Blad1!E975</f>
        <v/>
      </c>
      <c r="G975" s="6"/>
      <c r="H975" s="6"/>
      <c r="I975" s="6"/>
      <c r="J975" s="45"/>
      <c r="K975" s="79"/>
      <c r="L975" s="10" t="str">
        <f t="shared" si="12"/>
        <v/>
      </c>
    </row>
    <row r="976" spans="1:12" ht="22.7" customHeight="1">
      <c r="A976" s="5" t="str">
        <f ca="1">Blad1!A975</f>
        <v/>
      </c>
      <c r="B976" s="5" t="str">
        <f ca="1">Blad1!B976</f>
        <v/>
      </c>
      <c r="C976" s="9" t="str">
        <f ca="1">IF(ISERROR(Blad1!C976),"",Blad1!C976)</f>
        <v xml:space="preserve"> </v>
      </c>
      <c r="D976" s="47"/>
      <c r="E976" s="113"/>
      <c r="F976" s="6" t="str">
        <f ca="1">Blad1!E976</f>
        <v/>
      </c>
      <c r="G976" s="6"/>
      <c r="H976" s="6"/>
      <c r="I976" s="6"/>
      <c r="J976" s="45"/>
      <c r="K976" s="79"/>
      <c r="L976" s="10" t="str">
        <f t="shared" si="12"/>
        <v/>
      </c>
    </row>
    <row r="977" spans="1:12" ht="22.7" customHeight="1">
      <c r="A977" s="5" t="str">
        <f ca="1">Blad1!A976</f>
        <v/>
      </c>
      <c r="B977" s="5" t="str">
        <f ca="1">Blad1!B977</f>
        <v/>
      </c>
      <c r="C977" s="9" t="str">
        <f ca="1">IF(ISERROR(Blad1!C977),"",Blad1!C977)</f>
        <v xml:space="preserve"> </v>
      </c>
      <c r="D977" s="47"/>
      <c r="E977" s="113"/>
      <c r="F977" s="6" t="str">
        <f ca="1">Blad1!E977</f>
        <v/>
      </c>
      <c r="G977" s="6"/>
      <c r="H977" s="6"/>
      <c r="I977" s="6"/>
      <c r="J977" s="45"/>
      <c r="K977" s="79"/>
      <c r="L977" s="10" t="str">
        <f t="shared" si="12"/>
        <v/>
      </c>
    </row>
    <row r="978" spans="1:12" ht="22.7" customHeight="1">
      <c r="A978" s="5" t="str">
        <f ca="1">Blad1!A977</f>
        <v/>
      </c>
      <c r="B978" s="5" t="str">
        <f ca="1">Blad1!B978</f>
        <v/>
      </c>
      <c r="C978" s="9" t="str">
        <f ca="1">IF(ISERROR(Blad1!C978),"",Blad1!C978)</f>
        <v xml:space="preserve"> </v>
      </c>
      <c r="D978" s="47"/>
      <c r="E978" s="113"/>
      <c r="F978" s="6" t="str">
        <f ca="1">Blad1!E978</f>
        <v/>
      </c>
      <c r="G978" s="6"/>
      <c r="H978" s="6"/>
      <c r="I978" s="6"/>
      <c r="J978" s="45"/>
      <c r="K978" s="79"/>
      <c r="L978" s="10" t="str">
        <f t="shared" si="12"/>
        <v/>
      </c>
    </row>
    <row r="979" spans="1:12" ht="22.7" customHeight="1">
      <c r="A979" s="5" t="str">
        <f ca="1">Blad1!A978</f>
        <v/>
      </c>
      <c r="B979" s="5" t="str">
        <f ca="1">Blad1!B979</f>
        <v/>
      </c>
      <c r="C979" s="9" t="str">
        <f ca="1">IF(ISERROR(Blad1!C979),"",Blad1!C979)</f>
        <v xml:space="preserve"> </v>
      </c>
      <c r="D979" s="47"/>
      <c r="E979" s="113"/>
      <c r="F979" s="6" t="str">
        <f ca="1">Blad1!E979</f>
        <v/>
      </c>
      <c r="G979" s="6"/>
      <c r="H979" s="6"/>
      <c r="I979" s="6"/>
      <c r="J979" s="45"/>
      <c r="K979" s="79"/>
      <c r="L979" s="10" t="str">
        <f t="shared" si="12"/>
        <v/>
      </c>
    </row>
    <row r="980" spans="1:12" ht="22.7" customHeight="1">
      <c r="A980" s="5" t="str">
        <f ca="1">Blad1!A979</f>
        <v/>
      </c>
      <c r="B980" s="5" t="str">
        <f ca="1">Blad1!B980</f>
        <v/>
      </c>
      <c r="C980" s="9" t="str">
        <f ca="1">IF(ISERROR(Blad1!C980),"",Blad1!C980)</f>
        <v xml:space="preserve"> </v>
      </c>
      <c r="D980" s="47"/>
      <c r="E980" s="113"/>
      <c r="F980" s="6" t="str">
        <f ca="1">Blad1!E980</f>
        <v/>
      </c>
      <c r="G980" s="6"/>
      <c r="H980" s="6"/>
      <c r="I980" s="6"/>
      <c r="J980" s="45"/>
      <c r="K980" s="79"/>
      <c r="L980" s="10" t="str">
        <f t="shared" si="12"/>
        <v/>
      </c>
    </row>
    <row r="981" spans="1:12" ht="22.7" customHeight="1">
      <c r="A981" s="5" t="str">
        <f ca="1">Blad1!A980</f>
        <v/>
      </c>
      <c r="B981" s="5" t="str">
        <f ca="1">Blad1!B981</f>
        <v/>
      </c>
      <c r="C981" s="9" t="str">
        <f ca="1">IF(ISERROR(Blad1!C981),"",Blad1!C981)</f>
        <v xml:space="preserve"> </v>
      </c>
      <c r="D981" s="47"/>
      <c r="E981" s="113"/>
      <c r="F981" s="6" t="str">
        <f ca="1">Blad1!E981</f>
        <v/>
      </c>
      <c r="G981" s="6"/>
      <c r="H981" s="6"/>
      <c r="I981" s="6"/>
      <c r="J981" s="45"/>
      <c r="K981" s="79"/>
      <c r="L981" s="10" t="str">
        <f t="shared" si="12"/>
        <v/>
      </c>
    </row>
    <row r="982" spans="1:12" ht="22.7" customHeight="1">
      <c r="A982" s="5" t="str">
        <f ca="1">Blad1!A981</f>
        <v/>
      </c>
      <c r="B982" s="5" t="str">
        <f ca="1">Blad1!B982</f>
        <v/>
      </c>
      <c r="C982" s="9" t="str">
        <f ca="1">IF(ISERROR(Blad1!C982),"",Blad1!C982)</f>
        <v xml:space="preserve"> </v>
      </c>
      <c r="D982" s="47"/>
      <c r="E982" s="113"/>
      <c r="F982" s="6" t="str">
        <f ca="1">Blad1!E982</f>
        <v/>
      </c>
      <c r="G982" s="6"/>
      <c r="H982" s="6"/>
      <c r="I982" s="6"/>
      <c r="J982" s="45"/>
      <c r="K982" s="79"/>
      <c r="L982" s="10" t="str">
        <f t="shared" si="12"/>
        <v/>
      </c>
    </row>
    <row r="983" spans="1:12" ht="22.7" customHeight="1">
      <c r="A983" s="5" t="str">
        <f ca="1">Blad1!A982</f>
        <v/>
      </c>
      <c r="B983" s="5" t="str">
        <f ca="1">Blad1!B983</f>
        <v/>
      </c>
      <c r="C983" s="9" t="str">
        <f ca="1">IF(ISERROR(Blad1!C983),"",Blad1!C983)</f>
        <v xml:space="preserve"> </v>
      </c>
      <c r="D983" s="47"/>
      <c r="E983" s="113"/>
      <c r="F983" s="6" t="str">
        <f ca="1">Blad1!E983</f>
        <v/>
      </c>
      <c r="G983" s="6"/>
      <c r="H983" s="6"/>
      <c r="I983" s="6"/>
      <c r="J983" s="45"/>
      <c r="K983" s="79"/>
      <c r="L983" s="10" t="str">
        <f t="shared" si="12"/>
        <v/>
      </c>
    </row>
    <row r="984" spans="1:12" ht="22.7" customHeight="1">
      <c r="A984" s="5" t="str">
        <f ca="1">Blad1!A983</f>
        <v/>
      </c>
      <c r="B984" s="5" t="str">
        <f ca="1">Blad1!B984</f>
        <v/>
      </c>
      <c r="C984" s="9" t="str">
        <f ca="1">IF(ISERROR(Blad1!C984),"",Blad1!C984)</f>
        <v xml:space="preserve"> </v>
      </c>
      <c r="D984" s="47"/>
      <c r="E984" s="113"/>
      <c r="F984" s="6" t="str">
        <f ca="1">Blad1!E984</f>
        <v/>
      </c>
      <c r="G984" s="6"/>
      <c r="H984" s="6"/>
      <c r="I984" s="6"/>
      <c r="J984" s="45"/>
      <c r="K984" s="79"/>
      <c r="L984" s="10" t="str">
        <f t="shared" si="12"/>
        <v/>
      </c>
    </row>
    <row r="985" spans="1:12" ht="22.7" customHeight="1">
      <c r="A985" s="5" t="str">
        <f ca="1">Blad1!A984</f>
        <v/>
      </c>
      <c r="B985" s="5" t="str">
        <f ca="1">Blad1!B985</f>
        <v/>
      </c>
      <c r="C985" s="9" t="str">
        <f ca="1">IF(ISERROR(Blad1!C985),"",Blad1!C985)</f>
        <v xml:space="preserve"> </v>
      </c>
      <c r="D985" s="47"/>
      <c r="E985" s="113"/>
      <c r="F985" s="6" t="str">
        <f ca="1">Blad1!E985</f>
        <v/>
      </c>
      <c r="G985" s="6"/>
      <c r="H985" s="6"/>
      <c r="I985" s="6"/>
      <c r="J985" s="45"/>
      <c r="K985" s="79"/>
      <c r="L985" s="10" t="str">
        <f t="shared" si="12"/>
        <v/>
      </c>
    </row>
    <row r="986" spans="1:12" ht="22.7" customHeight="1">
      <c r="A986" s="5" t="str">
        <f ca="1">Blad1!A985</f>
        <v/>
      </c>
      <c r="B986" s="5" t="str">
        <f ca="1">Blad1!B986</f>
        <v/>
      </c>
      <c r="C986" s="9" t="str">
        <f ca="1">IF(ISERROR(Blad1!C986),"",Blad1!C986)</f>
        <v xml:space="preserve"> </v>
      </c>
      <c r="D986" s="47"/>
      <c r="E986" s="113"/>
      <c r="F986" s="6" t="str">
        <f ca="1">Blad1!E986</f>
        <v/>
      </c>
      <c r="G986" s="6"/>
      <c r="H986" s="6"/>
      <c r="I986" s="6"/>
      <c r="J986" s="45"/>
      <c r="K986" s="79"/>
      <c r="L986" s="10" t="str">
        <f t="shared" si="12"/>
        <v/>
      </c>
    </row>
    <row r="987" spans="1:12" ht="22.7" customHeight="1">
      <c r="A987" s="5" t="str">
        <f ca="1">Blad1!A986</f>
        <v/>
      </c>
      <c r="B987" s="5" t="str">
        <f ca="1">Blad1!B987</f>
        <v/>
      </c>
      <c r="C987" s="9" t="str">
        <f ca="1">IF(ISERROR(Blad1!C987),"",Blad1!C987)</f>
        <v xml:space="preserve"> </v>
      </c>
      <c r="D987" s="47"/>
      <c r="E987" s="113"/>
      <c r="F987" s="6" t="str">
        <f ca="1">Blad1!E987</f>
        <v/>
      </c>
      <c r="G987" s="6"/>
      <c r="H987" s="6"/>
      <c r="I987" s="6"/>
      <c r="J987" s="45"/>
      <c r="K987" s="79"/>
      <c r="L987" s="10" t="str">
        <f t="shared" si="12"/>
        <v/>
      </c>
    </row>
    <row r="988" spans="1:12" ht="22.7" customHeight="1">
      <c r="A988" s="5" t="str">
        <f ca="1">Blad1!A987</f>
        <v/>
      </c>
      <c r="B988" s="5" t="str">
        <f ca="1">Blad1!B988</f>
        <v/>
      </c>
      <c r="C988" s="9" t="str">
        <f ca="1">IF(ISERROR(Blad1!C988),"",Blad1!C988)</f>
        <v xml:space="preserve"> </v>
      </c>
      <c r="D988" s="47"/>
      <c r="E988" s="113"/>
      <c r="F988" s="6" t="str">
        <f ca="1">Blad1!E988</f>
        <v/>
      </c>
      <c r="G988" s="6"/>
      <c r="H988" s="6"/>
      <c r="I988" s="6"/>
      <c r="J988" s="45"/>
      <c r="K988" s="79"/>
      <c r="L988" s="10" t="str">
        <f t="shared" si="12"/>
        <v/>
      </c>
    </row>
    <row r="989" spans="1:12" ht="22.7" customHeight="1">
      <c r="A989" s="5" t="str">
        <f ca="1">Blad1!A988</f>
        <v/>
      </c>
      <c r="B989" s="5" t="str">
        <f ca="1">Blad1!B989</f>
        <v/>
      </c>
      <c r="C989" s="9" t="str">
        <f ca="1">IF(ISERROR(Blad1!C989),"",Blad1!C989)</f>
        <v xml:space="preserve"> </v>
      </c>
      <c r="D989" s="47"/>
      <c r="E989" s="113"/>
      <c r="F989" s="6" t="str">
        <f ca="1">Blad1!E989</f>
        <v/>
      </c>
      <c r="G989" s="6"/>
      <c r="H989" s="6"/>
      <c r="I989" s="6"/>
      <c r="J989" s="45"/>
      <c r="K989" s="79"/>
      <c r="L989" s="10" t="str">
        <f t="shared" si="12"/>
        <v/>
      </c>
    </row>
    <row r="990" spans="1:12" ht="22.7" customHeight="1">
      <c r="A990" s="5" t="str">
        <f ca="1">Blad1!A989</f>
        <v/>
      </c>
      <c r="B990" s="5" t="str">
        <f ca="1">Blad1!B990</f>
        <v/>
      </c>
      <c r="C990" s="9" t="str">
        <f ca="1">IF(ISERROR(Blad1!C990),"",Blad1!C990)</f>
        <v xml:space="preserve"> </v>
      </c>
      <c r="D990" s="47"/>
      <c r="E990" s="113"/>
      <c r="F990" s="6" t="str">
        <f ca="1">Blad1!E990</f>
        <v/>
      </c>
      <c r="G990" s="6"/>
      <c r="H990" s="6"/>
      <c r="I990" s="6"/>
      <c r="J990" s="45"/>
      <c r="K990" s="79"/>
      <c r="L990" s="10" t="str">
        <f t="shared" si="12"/>
        <v/>
      </c>
    </row>
    <row r="991" spans="1:12" ht="22.7" customHeight="1">
      <c r="A991" s="5" t="str">
        <f ca="1">Blad1!A990</f>
        <v/>
      </c>
      <c r="B991" s="5" t="str">
        <f ca="1">Blad1!B991</f>
        <v/>
      </c>
      <c r="C991" s="9" t="str">
        <f ca="1">IF(ISERROR(Blad1!C991),"",Blad1!C991)</f>
        <v xml:space="preserve"> </v>
      </c>
      <c r="D991" s="47"/>
      <c r="E991" s="113"/>
      <c r="F991" s="6" t="str">
        <f ca="1">Blad1!E991</f>
        <v/>
      </c>
      <c r="G991" s="6"/>
      <c r="H991" s="6"/>
      <c r="I991" s="6"/>
      <c r="J991" s="45"/>
      <c r="K991" s="79"/>
      <c r="L991" s="10" t="str">
        <f t="shared" si="12"/>
        <v/>
      </c>
    </row>
    <row r="992" spans="1:12" ht="22.7" customHeight="1">
      <c r="A992" s="5" t="str">
        <f ca="1">Blad1!A991</f>
        <v/>
      </c>
      <c r="B992" s="5" t="str">
        <f ca="1">Blad1!B992</f>
        <v/>
      </c>
      <c r="C992" s="9" t="str">
        <f ca="1">IF(ISERROR(Blad1!C992),"",Blad1!C992)</f>
        <v xml:space="preserve"> </v>
      </c>
      <c r="D992" s="47"/>
      <c r="E992" s="113"/>
      <c r="F992" s="6" t="str">
        <f ca="1">Blad1!E992</f>
        <v/>
      </c>
      <c r="G992" s="6"/>
      <c r="H992" s="6"/>
      <c r="I992" s="6"/>
      <c r="J992" s="45"/>
      <c r="K992" s="79"/>
      <c r="L992" s="10" t="str">
        <f t="shared" si="12"/>
        <v/>
      </c>
    </row>
    <row r="993" spans="1:12" ht="22.7" customHeight="1">
      <c r="A993" s="5" t="str">
        <f ca="1">Blad1!A992</f>
        <v/>
      </c>
      <c r="B993" s="5" t="str">
        <f ca="1">Blad1!B993</f>
        <v/>
      </c>
      <c r="C993" s="9" t="str">
        <f ca="1">IF(ISERROR(Blad1!C993),"",Blad1!C993)</f>
        <v xml:space="preserve"> </v>
      </c>
      <c r="D993" s="47"/>
      <c r="E993" s="113"/>
      <c r="F993" s="6" t="str">
        <f ca="1">Blad1!E993</f>
        <v/>
      </c>
      <c r="G993" s="6"/>
      <c r="H993" s="6"/>
      <c r="I993" s="6"/>
      <c r="J993" s="45"/>
      <c r="K993" s="79"/>
      <c r="L993" s="10" t="str">
        <f t="shared" si="12"/>
        <v/>
      </c>
    </row>
    <row r="994" spans="1:12" ht="22.7" customHeight="1">
      <c r="A994" s="5" t="str">
        <f ca="1">Blad1!A993</f>
        <v/>
      </c>
      <c r="B994" s="5" t="str">
        <f ca="1">Blad1!B994</f>
        <v/>
      </c>
      <c r="C994" s="9" t="str">
        <f ca="1">IF(ISERROR(Blad1!C994),"",Blad1!C994)</f>
        <v xml:space="preserve"> </v>
      </c>
      <c r="D994" s="47"/>
      <c r="E994" s="113"/>
      <c r="F994" s="6" t="str">
        <f ca="1">Blad1!E994</f>
        <v/>
      </c>
      <c r="G994" s="6"/>
      <c r="H994" s="6"/>
      <c r="I994" s="6"/>
      <c r="J994" s="45"/>
      <c r="K994" s="79"/>
      <c r="L994" s="10" t="str">
        <f t="shared" si="12"/>
        <v/>
      </c>
    </row>
    <row r="995" spans="1:12" ht="22.7" customHeight="1">
      <c r="A995" s="5" t="str">
        <f ca="1">Blad1!A994</f>
        <v/>
      </c>
      <c r="B995" s="5" t="str">
        <f ca="1">Blad1!B995</f>
        <v/>
      </c>
      <c r="C995" s="9" t="str">
        <f ca="1">IF(ISERROR(Blad1!C995),"",Blad1!C995)</f>
        <v xml:space="preserve"> </v>
      </c>
      <c r="D995" s="47"/>
      <c r="E995" s="113"/>
      <c r="F995" s="6" t="str">
        <f ca="1">Blad1!E995</f>
        <v/>
      </c>
      <c r="G995" s="6"/>
      <c r="H995" s="6"/>
      <c r="I995" s="6"/>
      <c r="J995" s="45"/>
      <c r="K995" s="79"/>
      <c r="L995" s="10" t="str">
        <f t="shared" si="12"/>
        <v/>
      </c>
    </row>
    <row r="996" spans="1:12" ht="22.7" customHeight="1">
      <c r="A996" s="5" t="str">
        <f ca="1">Blad1!A995</f>
        <v/>
      </c>
      <c r="B996" s="5" t="str">
        <f ca="1">Blad1!B996</f>
        <v/>
      </c>
      <c r="C996" s="9" t="str">
        <f ca="1">IF(ISERROR(Blad1!C996),"",Blad1!C996)</f>
        <v xml:space="preserve"> </v>
      </c>
      <c r="D996" s="47"/>
      <c r="E996" s="113"/>
      <c r="F996" s="6" t="str">
        <f ca="1">Blad1!E996</f>
        <v/>
      </c>
      <c r="G996" s="6"/>
      <c r="H996" s="6"/>
      <c r="I996" s="6"/>
      <c r="J996" s="45"/>
      <c r="K996" s="79"/>
      <c r="L996" s="10" t="str">
        <f t="shared" si="12"/>
        <v/>
      </c>
    </row>
    <row r="997" spans="1:12" ht="22.7" customHeight="1">
      <c r="A997" s="5" t="str">
        <f ca="1">Blad1!A996</f>
        <v/>
      </c>
      <c r="B997" s="5" t="str">
        <f ca="1">Blad1!B997</f>
        <v/>
      </c>
      <c r="C997" s="9" t="str">
        <f ca="1">IF(ISERROR(Blad1!C997),"",Blad1!C997)</f>
        <v xml:space="preserve"> </v>
      </c>
      <c r="D997" s="47"/>
      <c r="E997" s="113"/>
      <c r="F997" s="6" t="str">
        <f ca="1">Blad1!E997</f>
        <v/>
      </c>
      <c r="G997" s="6"/>
      <c r="H997" s="6"/>
      <c r="I997" s="6"/>
      <c r="J997" s="45"/>
      <c r="K997" s="79"/>
      <c r="L997" s="10" t="str">
        <f t="shared" si="12"/>
        <v/>
      </c>
    </row>
    <row r="998" spans="1:12" ht="22.7" customHeight="1">
      <c r="A998" s="5" t="str">
        <f ca="1">Blad1!A997</f>
        <v/>
      </c>
      <c r="B998" s="5" t="str">
        <f ca="1">Blad1!B998</f>
        <v/>
      </c>
      <c r="C998" s="9" t="str">
        <f ca="1">IF(ISERROR(Blad1!C998),"",Blad1!C998)</f>
        <v xml:space="preserve"> </v>
      </c>
      <c r="D998" s="47"/>
      <c r="E998" s="113"/>
      <c r="F998" s="6" t="str">
        <f ca="1">Blad1!E998</f>
        <v/>
      </c>
      <c r="G998" s="6"/>
      <c r="H998" s="6"/>
      <c r="I998" s="6"/>
      <c r="J998" s="45"/>
      <c r="K998" s="79"/>
      <c r="L998" s="10" t="str">
        <f t="shared" si="12"/>
        <v/>
      </c>
    </row>
    <row r="999" spans="1:12" ht="22.7" customHeight="1">
      <c r="A999" s="5" t="str">
        <f ca="1">Blad1!A998</f>
        <v/>
      </c>
      <c r="B999" s="5" t="str">
        <f ca="1">Blad1!B999</f>
        <v/>
      </c>
      <c r="C999" s="9" t="str">
        <f ca="1">IF(ISERROR(Blad1!C999),"",Blad1!C999)</f>
        <v xml:space="preserve"> </v>
      </c>
      <c r="D999" s="47"/>
      <c r="E999" s="113"/>
      <c r="F999" s="6" t="str">
        <f ca="1">Blad1!E999</f>
        <v/>
      </c>
      <c r="G999" s="6"/>
      <c r="H999" s="6"/>
      <c r="I999" s="6"/>
      <c r="J999" s="45"/>
      <c r="K999" s="79"/>
      <c r="L999" s="10" t="str">
        <f t="shared" si="12"/>
        <v/>
      </c>
    </row>
    <row r="1000" spans="1:12" ht="22.7" customHeight="1">
      <c r="A1000" s="5" t="str">
        <f ca="1">Blad1!A999</f>
        <v/>
      </c>
      <c r="B1000" s="5" t="str">
        <f ca="1">Blad1!B1000</f>
        <v/>
      </c>
      <c r="C1000" s="9" t="str">
        <f ca="1">IF(ISERROR(Blad1!C1000),"",Blad1!C1000)</f>
        <v xml:space="preserve"> </v>
      </c>
      <c r="D1000" s="47"/>
      <c r="E1000" s="113"/>
      <c r="F1000" s="6" t="str">
        <f ca="1">Blad1!E1000</f>
        <v/>
      </c>
      <c r="G1000" s="6"/>
      <c r="H1000" s="6"/>
      <c r="I1000" s="6"/>
      <c r="J1000" s="45"/>
      <c r="K1000" s="79"/>
      <c r="L1000" s="10" t="str">
        <f t="shared" si="12"/>
        <v/>
      </c>
    </row>
    <row r="1001" spans="1:12" ht="22.7" customHeight="1">
      <c r="A1001" s="5" t="str">
        <f ca="1">Blad1!A1000</f>
        <v/>
      </c>
      <c r="B1001" s="5" t="str">
        <f ca="1">Blad1!B1001</f>
        <v/>
      </c>
      <c r="C1001" s="9" t="str">
        <f ca="1">IF(ISERROR(Blad1!C1001),"",Blad1!C1001)</f>
        <v xml:space="preserve"> </v>
      </c>
      <c r="D1001" s="47"/>
      <c r="E1001" s="113"/>
      <c r="F1001" s="6" t="str">
        <f ca="1">Blad1!E1001</f>
        <v/>
      </c>
      <c r="G1001" s="6"/>
      <c r="H1001" s="6"/>
      <c r="I1001" s="6"/>
      <c r="J1001" s="45"/>
      <c r="K1001" s="79"/>
      <c r="L1001" s="10" t="str">
        <f t="shared" si="12"/>
        <v/>
      </c>
    </row>
    <row r="1002" spans="1:12" ht="22.7" customHeight="1">
      <c r="A1002" s="5" t="str">
        <f ca="1">Blad1!A1001</f>
        <v/>
      </c>
      <c r="B1002" s="5" t="str">
        <f ca="1">Blad1!B1002</f>
        <v/>
      </c>
      <c r="C1002" s="9" t="str">
        <f ca="1">IF(ISERROR(Blad1!C1002),"",Blad1!C1002)</f>
        <v xml:space="preserve"> </v>
      </c>
      <c r="D1002" s="47"/>
      <c r="E1002" s="113"/>
      <c r="F1002" s="6" t="str">
        <f ca="1">Blad1!E1002</f>
        <v/>
      </c>
      <c r="G1002" s="6"/>
      <c r="H1002" s="6"/>
      <c r="I1002" s="6"/>
      <c r="J1002" s="45"/>
      <c r="K1002" s="79"/>
      <c r="L1002" s="10" t="str">
        <f t="shared" si="12"/>
        <v/>
      </c>
    </row>
    <row r="1003" spans="1:12" ht="22.7" customHeight="1">
      <c r="A1003" s="5" t="str">
        <f ca="1">Blad1!A1002</f>
        <v/>
      </c>
      <c r="B1003" s="5" t="str">
        <f ca="1">Blad1!B1003</f>
        <v/>
      </c>
      <c r="C1003" s="9" t="str">
        <f ca="1">IF(ISERROR(Blad1!C1003),"",Blad1!C1003)</f>
        <v xml:space="preserve"> </v>
      </c>
      <c r="D1003" s="47"/>
      <c r="E1003" s="113"/>
      <c r="F1003" s="6" t="str">
        <f ca="1">Blad1!E1003</f>
        <v/>
      </c>
      <c r="G1003" s="6"/>
      <c r="H1003" s="6"/>
      <c r="I1003" s="6"/>
      <c r="J1003" s="45"/>
      <c r="K1003" s="79"/>
      <c r="L1003" s="10" t="str">
        <f t="shared" si="12"/>
        <v/>
      </c>
    </row>
    <row r="1004" spans="1:12" ht="22.7" customHeight="1">
      <c r="A1004" s="5" t="str">
        <f ca="1">Blad1!A1003</f>
        <v/>
      </c>
      <c r="B1004" s="5" t="str">
        <f ca="1">Blad1!B1004</f>
        <v/>
      </c>
      <c r="C1004" s="9" t="str">
        <f ca="1">IF(ISERROR(Blad1!C1004),"",Blad1!C1004)</f>
        <v xml:space="preserve"> </v>
      </c>
      <c r="D1004" s="47"/>
      <c r="E1004" s="113"/>
      <c r="F1004" s="6" t="str">
        <f ca="1">Blad1!E1004</f>
        <v/>
      </c>
      <c r="G1004" s="6"/>
      <c r="H1004" s="6"/>
      <c r="I1004" s="6"/>
      <c r="J1004" s="45"/>
      <c r="K1004" s="79"/>
      <c r="L1004" s="10" t="str">
        <f t="shared" si="12"/>
        <v/>
      </c>
    </row>
    <row r="1005" spans="1:12" ht="22.7" customHeight="1">
      <c r="A1005" s="5" t="str">
        <f ca="1">Blad1!A1004</f>
        <v/>
      </c>
      <c r="B1005" s="5" t="str">
        <f ca="1">Blad1!B1005</f>
        <v/>
      </c>
      <c r="C1005" s="9" t="str">
        <f ca="1">IF(ISERROR(Blad1!C1005),"",Blad1!C1005)</f>
        <v xml:space="preserve"> </v>
      </c>
      <c r="D1005" s="47"/>
      <c r="E1005" s="113"/>
      <c r="F1005" s="6" t="str">
        <f ca="1">Blad1!E1005</f>
        <v/>
      </c>
      <c r="G1005" s="6"/>
      <c r="H1005" s="6"/>
      <c r="I1005" s="6"/>
      <c r="J1005" s="45"/>
      <c r="K1005" s="79"/>
      <c r="L1005" s="10" t="str">
        <f t="shared" si="12"/>
        <v/>
      </c>
    </row>
    <row r="1006" spans="1:12" ht="22.7" customHeight="1">
      <c r="A1006" s="5" t="str">
        <f ca="1">Blad1!A1005</f>
        <v/>
      </c>
      <c r="B1006" s="5" t="str">
        <f ca="1">Blad1!B1006</f>
        <v/>
      </c>
      <c r="C1006" s="9" t="str">
        <f ca="1">IF(ISERROR(Blad1!C1006),"",Blad1!C1006)</f>
        <v xml:space="preserve"> </v>
      </c>
      <c r="D1006" s="47"/>
      <c r="E1006" s="113"/>
      <c r="F1006" s="6" t="str">
        <f ca="1">Blad1!E1006</f>
        <v/>
      </c>
      <c r="G1006" s="6"/>
      <c r="H1006" s="6"/>
      <c r="I1006" s="6"/>
      <c r="J1006" s="45"/>
      <c r="K1006" s="79"/>
      <c r="L1006" s="10" t="str">
        <f t="shared" si="12"/>
        <v/>
      </c>
    </row>
    <row r="1007" spans="1:12" ht="22.7" customHeight="1">
      <c r="A1007" s="5" t="str">
        <f ca="1">Blad1!A1006</f>
        <v/>
      </c>
      <c r="B1007" s="5" t="str">
        <f ca="1">Blad1!B1007</f>
        <v/>
      </c>
      <c r="C1007" s="9" t="str">
        <f ca="1">IF(ISERROR(Blad1!C1007),"",Blad1!C1007)</f>
        <v xml:space="preserve"> </v>
      </c>
      <c r="D1007" s="47"/>
      <c r="E1007" s="113"/>
      <c r="F1007" s="6" t="str">
        <f ca="1">Blad1!E1007</f>
        <v/>
      </c>
      <c r="G1007" s="6"/>
      <c r="H1007" s="6"/>
      <c r="I1007" s="6"/>
      <c r="J1007" s="45"/>
      <c r="K1007" s="79"/>
      <c r="L1007" s="10" t="str">
        <f t="shared" si="12"/>
        <v/>
      </c>
    </row>
    <row r="1008" spans="1:12" ht="22.7" customHeight="1">
      <c r="A1008" s="5" t="str">
        <f ca="1">Blad1!A1007</f>
        <v/>
      </c>
      <c r="B1008" s="5" t="str">
        <f ca="1">Blad1!B1008</f>
        <v/>
      </c>
      <c r="C1008" s="9" t="str">
        <f ca="1">IF(ISERROR(Blad1!C1008),"",Blad1!C1008)</f>
        <v xml:space="preserve"> </v>
      </c>
      <c r="D1008" s="47"/>
      <c r="E1008" s="113"/>
      <c r="F1008" s="6" t="str">
        <f ca="1">Blad1!E1008</f>
        <v/>
      </c>
      <c r="G1008" s="6"/>
      <c r="H1008" s="6"/>
      <c r="I1008" s="6"/>
      <c r="J1008" s="45"/>
      <c r="K1008" s="79"/>
      <c r="L1008" s="10" t="str">
        <f t="shared" si="12"/>
        <v/>
      </c>
    </row>
    <row r="1009" spans="1:12" ht="22.7" customHeight="1">
      <c r="A1009" s="5" t="str">
        <f ca="1">Blad1!A1008</f>
        <v/>
      </c>
      <c r="B1009" s="5" t="str">
        <f ca="1">Blad1!B1009</f>
        <v/>
      </c>
      <c r="C1009" s="9" t="str">
        <f ca="1">IF(ISERROR(Blad1!C1009),"",Blad1!C1009)</f>
        <v xml:space="preserve"> </v>
      </c>
      <c r="D1009" s="47"/>
      <c r="E1009" s="113"/>
      <c r="F1009" s="6" t="str">
        <f ca="1">Blad1!E1009</f>
        <v/>
      </c>
      <c r="G1009" s="6"/>
      <c r="H1009" s="6"/>
      <c r="I1009" s="6"/>
      <c r="J1009" s="45"/>
      <c r="K1009" s="79"/>
      <c r="L1009" s="10" t="str">
        <f t="shared" si="12"/>
        <v/>
      </c>
    </row>
    <row r="1010" spans="1:12" ht="22.7" customHeight="1">
      <c r="A1010" s="5" t="str">
        <f ca="1">Blad1!A1009</f>
        <v/>
      </c>
      <c r="B1010" s="5" t="str">
        <f ca="1">Blad1!B1010</f>
        <v/>
      </c>
      <c r="C1010" s="9" t="str">
        <f ca="1">IF(ISERROR(Blad1!C1010),"",Blad1!C1010)</f>
        <v xml:space="preserve"> </v>
      </c>
      <c r="D1010" s="47"/>
      <c r="E1010" s="113"/>
      <c r="F1010" s="6" t="str">
        <f ca="1">Blad1!E1010</f>
        <v/>
      </c>
      <c r="G1010" s="6"/>
      <c r="H1010" s="6"/>
      <c r="I1010" s="6"/>
      <c r="J1010" s="45"/>
      <c r="K1010" s="79"/>
      <c r="L1010" s="10" t="str">
        <f t="shared" si="12"/>
        <v/>
      </c>
    </row>
    <row r="1011" spans="1:12" ht="22.7" customHeight="1">
      <c r="A1011" s="5" t="str">
        <f ca="1">Blad1!A1010</f>
        <v/>
      </c>
      <c r="B1011" s="5" t="str">
        <f ca="1">Blad1!B1011</f>
        <v/>
      </c>
      <c r="C1011" s="9" t="str">
        <f ca="1">IF(ISERROR(Blad1!C1011),"",Blad1!C1011)</f>
        <v xml:space="preserve"> </v>
      </c>
      <c r="D1011" s="47"/>
      <c r="E1011" s="113"/>
      <c r="F1011" s="6" t="str">
        <f ca="1">Blad1!E1011</f>
        <v/>
      </c>
      <c r="G1011" s="6"/>
      <c r="H1011" s="6"/>
      <c r="I1011" s="6"/>
      <c r="J1011" s="45"/>
      <c r="K1011" s="79"/>
      <c r="L1011" s="10" t="str">
        <f t="shared" si="12"/>
        <v/>
      </c>
    </row>
    <row r="1012" spans="1:12" ht="22.7" customHeight="1">
      <c r="A1012" s="5" t="str">
        <f ca="1">Blad1!A1011</f>
        <v/>
      </c>
      <c r="B1012" s="5" t="str">
        <f ca="1">Blad1!B1012</f>
        <v/>
      </c>
      <c r="C1012" s="9" t="str">
        <f ca="1">IF(ISERROR(Blad1!C1012),"",Blad1!C1012)</f>
        <v xml:space="preserve"> </v>
      </c>
      <c r="D1012" s="47"/>
      <c r="E1012" s="113"/>
      <c r="F1012" s="6" t="str">
        <f ca="1">Blad1!E1012</f>
        <v/>
      </c>
      <c r="G1012" s="6"/>
      <c r="H1012" s="6"/>
      <c r="I1012" s="6"/>
      <c r="J1012" s="45"/>
      <c r="K1012" s="79"/>
      <c r="L1012" s="10" t="str">
        <f t="shared" si="12"/>
        <v/>
      </c>
    </row>
    <row r="1013" spans="1:12" ht="22.7" customHeight="1">
      <c r="A1013" s="5" t="str">
        <f ca="1">Blad1!A1012</f>
        <v/>
      </c>
      <c r="B1013" s="5" t="str">
        <f ca="1">Blad1!B1013</f>
        <v/>
      </c>
      <c r="C1013" s="9" t="str">
        <f ca="1">IF(ISERROR(Blad1!C1013),"",Blad1!C1013)</f>
        <v xml:space="preserve"> </v>
      </c>
      <c r="D1013" s="47"/>
      <c r="E1013" s="113"/>
      <c r="F1013" s="6" t="str">
        <f ca="1">Blad1!E1013</f>
        <v/>
      </c>
      <c r="G1013" s="6"/>
      <c r="H1013" s="6"/>
      <c r="I1013" s="6"/>
      <c r="J1013" s="45"/>
      <c r="K1013" s="79"/>
      <c r="L1013" s="10" t="str">
        <f t="shared" si="12"/>
        <v/>
      </c>
    </row>
    <row r="1014" spans="1:12" ht="22.7" customHeight="1">
      <c r="A1014" s="5" t="str">
        <f ca="1">Blad1!A1013</f>
        <v/>
      </c>
      <c r="B1014" s="5" t="str">
        <f ca="1">Blad1!B1014</f>
        <v/>
      </c>
      <c r="C1014" s="9" t="str">
        <f ca="1">IF(ISERROR(Blad1!C1014),"",Blad1!C1014)</f>
        <v xml:space="preserve"> </v>
      </c>
      <c r="D1014" s="47"/>
      <c r="E1014" s="113"/>
      <c r="F1014" s="6" t="str">
        <f ca="1">Blad1!E1014</f>
        <v/>
      </c>
      <c r="G1014" s="6"/>
      <c r="H1014" s="6"/>
      <c r="I1014" s="6"/>
      <c r="J1014" s="45"/>
      <c r="K1014" s="79"/>
      <c r="L1014" s="10" t="str">
        <f t="shared" si="12"/>
        <v/>
      </c>
    </row>
    <row r="1015" spans="1:12" ht="22.7" customHeight="1">
      <c r="A1015" s="5" t="str">
        <f ca="1">Blad1!A1014</f>
        <v/>
      </c>
      <c r="B1015" s="5" t="str">
        <f ca="1">Blad1!B1015</f>
        <v/>
      </c>
      <c r="C1015" s="9" t="str">
        <f ca="1">IF(ISERROR(Blad1!C1015),"",Blad1!C1015)</f>
        <v xml:space="preserve"> </v>
      </c>
      <c r="D1015" s="47"/>
      <c r="E1015" s="113"/>
      <c r="F1015" s="6" t="str">
        <f ca="1">Blad1!E1015</f>
        <v/>
      </c>
      <c r="G1015" s="6"/>
      <c r="H1015" s="6"/>
      <c r="I1015" s="6"/>
      <c r="J1015" s="45"/>
      <c r="K1015" s="79"/>
      <c r="L1015" s="10" t="str">
        <f t="shared" si="12"/>
        <v/>
      </c>
    </row>
    <row r="1016" spans="1:12" ht="22.7" customHeight="1">
      <c r="A1016" s="5" t="str">
        <f ca="1">Blad1!A1015</f>
        <v/>
      </c>
      <c r="B1016" s="5" t="str">
        <f ca="1">Blad1!B1016</f>
        <v/>
      </c>
      <c r="C1016" s="9" t="str">
        <f ca="1">IF(ISERROR(Blad1!C1016),"",Blad1!C1016)</f>
        <v xml:space="preserve"> </v>
      </c>
      <c r="D1016" s="47"/>
      <c r="E1016" s="113"/>
      <c r="F1016" s="6" t="str">
        <f ca="1">Blad1!E1016</f>
        <v/>
      </c>
      <c r="G1016" s="6"/>
      <c r="H1016" s="6"/>
      <c r="I1016" s="6"/>
      <c r="J1016" s="45"/>
      <c r="K1016" s="79"/>
      <c r="L1016" s="10" t="str">
        <f t="shared" si="12"/>
        <v/>
      </c>
    </row>
    <row r="1017" spans="1:12" ht="22.7" customHeight="1">
      <c r="A1017" s="5" t="str">
        <f ca="1">Blad1!A1016</f>
        <v/>
      </c>
      <c r="B1017" s="5" t="str">
        <f ca="1">Blad1!B1017</f>
        <v/>
      </c>
      <c r="C1017" s="9" t="str">
        <f ca="1">IF(ISERROR(Blad1!C1017),"",Blad1!C1017)</f>
        <v xml:space="preserve"> </v>
      </c>
      <c r="D1017" s="47"/>
      <c r="E1017" s="113"/>
      <c r="F1017" s="6" t="str">
        <f ca="1">Blad1!E1017</f>
        <v/>
      </c>
      <c r="G1017" s="6"/>
      <c r="H1017" s="6"/>
      <c r="I1017" s="6"/>
      <c r="J1017" s="45"/>
      <c r="K1017" s="79"/>
      <c r="L1017" s="10" t="str">
        <f t="shared" si="12"/>
        <v/>
      </c>
    </row>
    <row r="1018" spans="1:12" ht="22.7" customHeight="1">
      <c r="A1018" s="5" t="str">
        <f ca="1">Blad1!A1017</f>
        <v/>
      </c>
      <c r="B1018" s="5" t="str">
        <f ca="1">Blad1!B1018</f>
        <v/>
      </c>
      <c r="C1018" s="9" t="str">
        <f ca="1">IF(ISERROR(Blad1!C1018),"",Blad1!C1018)</f>
        <v xml:space="preserve"> </v>
      </c>
      <c r="D1018" s="47"/>
      <c r="E1018" s="113"/>
      <c r="F1018" s="6" t="str">
        <f ca="1">Blad1!E1018</f>
        <v/>
      </c>
      <c r="G1018" s="6"/>
      <c r="H1018" s="6"/>
      <c r="I1018" s="6"/>
      <c r="J1018" s="45"/>
      <c r="K1018" s="79"/>
      <c r="L1018" s="10" t="str">
        <f t="shared" si="12"/>
        <v/>
      </c>
    </row>
    <row r="1019" spans="1:12" ht="22.7" customHeight="1">
      <c r="A1019" s="5" t="str">
        <f ca="1">Blad1!A1018</f>
        <v/>
      </c>
      <c r="B1019" s="5" t="str">
        <f ca="1">Blad1!B1019</f>
        <v/>
      </c>
      <c r="C1019" s="9" t="str">
        <f ca="1">IF(ISERROR(Blad1!C1019),"",Blad1!C1019)</f>
        <v xml:space="preserve"> </v>
      </c>
      <c r="D1019" s="47"/>
      <c r="E1019" s="113"/>
      <c r="F1019" s="6" t="str">
        <f ca="1">Blad1!E1019</f>
        <v/>
      </c>
      <c r="G1019" s="6"/>
      <c r="H1019" s="6"/>
      <c r="I1019" s="6"/>
      <c r="J1019" s="45"/>
      <c r="K1019" s="79"/>
      <c r="L1019" s="10" t="str">
        <f t="shared" si="12"/>
        <v/>
      </c>
    </row>
    <row r="1020" spans="1:12" ht="22.7" customHeight="1">
      <c r="A1020" s="5" t="str">
        <f ca="1">Blad1!A1019</f>
        <v/>
      </c>
      <c r="B1020" s="5" t="str">
        <f ca="1">Blad1!B1020</f>
        <v/>
      </c>
      <c r="C1020" s="9" t="str">
        <f ca="1">IF(ISERROR(Blad1!C1020),"",Blad1!C1020)</f>
        <v xml:space="preserve"> </v>
      </c>
      <c r="D1020" s="47"/>
      <c r="E1020" s="113"/>
      <c r="F1020" s="6" t="str">
        <f ca="1">Blad1!E1020</f>
        <v/>
      </c>
      <c r="G1020" s="6"/>
      <c r="H1020" s="6"/>
      <c r="I1020" s="6"/>
      <c r="J1020" s="45"/>
      <c r="K1020" s="79"/>
      <c r="L1020" s="10" t="str">
        <f t="shared" si="12"/>
        <v/>
      </c>
    </row>
    <row r="1021" spans="1:12" ht="22.7" customHeight="1">
      <c r="A1021" s="5" t="str">
        <f ca="1">Blad1!A1020</f>
        <v/>
      </c>
      <c r="B1021" s="5" t="str">
        <f ca="1">Blad1!B1021</f>
        <v/>
      </c>
      <c r="C1021" s="9" t="str">
        <f ca="1">IF(ISERROR(Blad1!C1021),"",Blad1!C1021)</f>
        <v xml:space="preserve"> </v>
      </c>
      <c r="D1021" s="47"/>
      <c r="E1021" s="113"/>
      <c r="F1021" s="6" t="str">
        <f ca="1">Blad1!E1021</f>
        <v/>
      </c>
      <c r="G1021" s="6"/>
      <c r="H1021" s="6"/>
      <c r="I1021" s="6"/>
      <c r="J1021" s="45"/>
      <c r="K1021" s="79"/>
      <c r="L1021" s="10" t="str">
        <f t="shared" si="12"/>
        <v/>
      </c>
    </row>
    <row r="1022" spans="1:12" ht="22.7" customHeight="1">
      <c r="A1022" s="5" t="str">
        <f ca="1">Blad1!A1021</f>
        <v/>
      </c>
      <c r="B1022" s="5" t="str">
        <f ca="1">Blad1!B1022</f>
        <v/>
      </c>
      <c r="C1022" s="9" t="str">
        <f ca="1">IF(ISERROR(Blad1!C1022),"",Blad1!C1022)</f>
        <v xml:space="preserve"> </v>
      </c>
      <c r="D1022" s="47"/>
      <c r="E1022" s="113"/>
      <c r="F1022" s="6" t="str">
        <f ca="1">Blad1!E1022</f>
        <v/>
      </c>
      <c r="G1022" s="6"/>
      <c r="H1022" s="6"/>
      <c r="I1022" s="6"/>
      <c r="J1022" s="45"/>
      <c r="K1022" s="79"/>
      <c r="L1022" s="10" t="str">
        <f t="shared" si="12"/>
        <v/>
      </c>
    </row>
    <row r="1023" spans="1:12" ht="22.7" customHeight="1">
      <c r="A1023" s="5" t="str">
        <f ca="1">Blad1!A1022</f>
        <v/>
      </c>
      <c r="B1023" s="5" t="str">
        <f ca="1">Blad1!B1023</f>
        <v/>
      </c>
      <c r="C1023" s="9" t="str">
        <f ca="1">IF(ISERROR(Blad1!C1023),"",Blad1!C1023)</f>
        <v xml:space="preserve"> </v>
      </c>
      <c r="D1023" s="47"/>
      <c r="E1023" s="113"/>
      <c r="F1023" s="6" t="str">
        <f ca="1">Blad1!E1023</f>
        <v/>
      </c>
      <c r="G1023" s="6"/>
      <c r="H1023" s="6"/>
      <c r="I1023" s="6"/>
      <c r="J1023" s="45"/>
      <c r="K1023" s="79"/>
      <c r="L1023" s="10" t="str">
        <f t="shared" si="12"/>
        <v/>
      </c>
    </row>
    <row r="1024" spans="1:12" ht="22.7" customHeight="1">
      <c r="A1024" s="5" t="str">
        <f ca="1">Blad1!A1023</f>
        <v/>
      </c>
      <c r="B1024" s="5" t="str">
        <f ca="1">Blad1!B1024</f>
        <v/>
      </c>
      <c r="C1024" s="9" t="str">
        <f ca="1">IF(ISERROR(Blad1!C1024),"",Blad1!C1024)</f>
        <v xml:space="preserve"> </v>
      </c>
      <c r="D1024" s="47"/>
      <c r="E1024" s="113"/>
      <c r="F1024" s="6" t="str">
        <f ca="1">Blad1!E1024</f>
        <v/>
      </c>
      <c r="G1024" s="6"/>
      <c r="H1024" s="6"/>
      <c r="I1024" s="6"/>
      <c r="J1024" s="45"/>
      <c r="K1024" s="79"/>
      <c r="L1024" s="10" t="str">
        <f t="shared" si="12"/>
        <v/>
      </c>
    </row>
    <row r="1025" spans="1:12" ht="22.7" customHeight="1">
      <c r="A1025" s="5" t="str">
        <f ca="1">Blad1!A1024</f>
        <v/>
      </c>
      <c r="B1025" s="5" t="str">
        <f ca="1">Blad1!B1025</f>
        <v/>
      </c>
      <c r="C1025" s="9" t="str">
        <f ca="1">IF(ISERROR(Blad1!C1025),"",Blad1!C1025)</f>
        <v xml:space="preserve"> </v>
      </c>
      <c r="D1025" s="47"/>
      <c r="E1025" s="113"/>
      <c r="F1025" s="6" t="str">
        <f ca="1">Blad1!E1025</f>
        <v/>
      </c>
      <c r="G1025" s="6"/>
      <c r="H1025" s="6"/>
      <c r="I1025" s="6"/>
      <c r="J1025" s="45"/>
      <c r="K1025" s="79"/>
      <c r="L1025" s="10" t="str">
        <f t="shared" si="12"/>
        <v/>
      </c>
    </row>
    <row r="1026" spans="1:12" ht="22.7" customHeight="1">
      <c r="A1026" s="5" t="str">
        <f ca="1">Blad1!A1025</f>
        <v/>
      </c>
      <c r="B1026" s="5" t="str">
        <f ca="1">Blad1!B1026</f>
        <v/>
      </c>
      <c r="C1026" s="9" t="str">
        <f ca="1">IF(ISERROR(Blad1!C1026),"",Blad1!C1026)</f>
        <v xml:space="preserve"> </v>
      </c>
      <c r="D1026" s="47"/>
      <c r="E1026" s="113"/>
      <c r="F1026" s="6" t="str">
        <f ca="1">Blad1!E1026</f>
        <v/>
      </c>
      <c r="G1026" s="6"/>
      <c r="H1026" s="6"/>
      <c r="I1026" s="6"/>
      <c r="J1026" s="45"/>
      <c r="K1026" s="79"/>
      <c r="L1026" s="10" t="str">
        <f t="shared" si="12"/>
        <v/>
      </c>
    </row>
    <row r="1027" spans="1:12" ht="22.7" customHeight="1">
      <c r="A1027" s="5" t="str">
        <f ca="1">Blad1!A1026</f>
        <v/>
      </c>
      <c r="B1027" s="5" t="str">
        <f ca="1">Blad1!B1027</f>
        <v/>
      </c>
      <c r="C1027" s="9" t="str">
        <f ca="1">IF(ISERROR(Blad1!C1027),"",Blad1!C1027)</f>
        <v xml:space="preserve"> </v>
      </c>
      <c r="D1027" s="47"/>
      <c r="E1027" s="113"/>
      <c r="F1027" s="6" t="str">
        <f ca="1">Blad1!E1027</f>
        <v/>
      </c>
      <c r="G1027" s="6"/>
      <c r="H1027" s="6"/>
      <c r="I1027" s="6"/>
      <c r="J1027" s="45"/>
      <c r="K1027" s="79"/>
      <c r="L1027" s="10" t="str">
        <f t="shared" si="12"/>
        <v/>
      </c>
    </row>
    <row r="1028" spans="1:12" ht="22.7" customHeight="1">
      <c r="A1028" s="5" t="str">
        <f ca="1">Blad1!A1027</f>
        <v/>
      </c>
      <c r="B1028" s="5" t="str">
        <f ca="1">Blad1!B1028</f>
        <v/>
      </c>
      <c r="C1028" s="9" t="str">
        <f ca="1">IF(ISERROR(Blad1!C1028),"",Blad1!C1028)</f>
        <v xml:space="preserve"> </v>
      </c>
      <c r="D1028" s="47"/>
      <c r="E1028" s="113"/>
      <c r="F1028" s="6" t="str">
        <f ca="1">Blad1!E1028</f>
        <v/>
      </c>
      <c r="G1028" s="6"/>
      <c r="H1028" s="6"/>
      <c r="I1028" s="6"/>
      <c r="J1028" s="45"/>
      <c r="K1028" s="79"/>
      <c r="L1028" s="10" t="str">
        <f t="shared" si="12"/>
        <v/>
      </c>
    </row>
    <row r="1029" spans="1:12" ht="22.7" customHeight="1">
      <c r="A1029" s="5" t="str">
        <f ca="1">Blad1!A1028</f>
        <v/>
      </c>
      <c r="B1029" s="5" t="str">
        <f ca="1">Blad1!B1029</f>
        <v/>
      </c>
      <c r="C1029" s="9" t="str">
        <f ca="1">IF(ISERROR(Blad1!C1029),"",Blad1!C1029)</f>
        <v xml:space="preserve"> </v>
      </c>
      <c r="D1029" s="47"/>
      <c r="E1029" s="113"/>
      <c r="F1029" s="6" t="str">
        <f ca="1">Blad1!E1029</f>
        <v/>
      </c>
      <c r="G1029" s="6"/>
      <c r="H1029" s="6"/>
      <c r="I1029" s="6"/>
      <c r="J1029" s="45"/>
      <c r="K1029" s="79"/>
      <c r="L1029" s="10" t="str">
        <f t="shared" si="12"/>
        <v/>
      </c>
    </row>
    <row r="1030" spans="1:12" ht="22.7" customHeight="1">
      <c r="A1030" s="5" t="str">
        <f ca="1">Blad1!A1029</f>
        <v/>
      </c>
      <c r="B1030" s="5" t="str">
        <f ca="1">Blad1!B1030</f>
        <v/>
      </c>
      <c r="C1030" s="9" t="str">
        <f ca="1">IF(ISERROR(Blad1!C1030),"",Blad1!C1030)</f>
        <v xml:space="preserve"> </v>
      </c>
      <c r="D1030" s="47"/>
      <c r="E1030" s="113"/>
      <c r="F1030" s="6" t="str">
        <f ca="1">Blad1!E1030</f>
        <v/>
      </c>
      <c r="G1030" s="6"/>
      <c r="H1030" s="6"/>
      <c r="I1030" s="6"/>
      <c r="J1030" s="45"/>
      <c r="K1030" s="79"/>
      <c r="L1030" s="10" t="str">
        <f t="shared" si="12"/>
        <v/>
      </c>
    </row>
    <row r="1031" spans="1:12" ht="22.7" customHeight="1">
      <c r="A1031" s="5" t="str">
        <f ca="1">Blad1!A1030</f>
        <v/>
      </c>
      <c r="B1031" s="5" t="str">
        <f ca="1">Blad1!B1031</f>
        <v/>
      </c>
      <c r="C1031" s="9" t="str">
        <f ca="1">IF(ISERROR(Blad1!C1031),"",Blad1!C1031)</f>
        <v xml:space="preserve"> </v>
      </c>
      <c r="D1031" s="47"/>
      <c r="E1031" s="113"/>
      <c r="F1031" s="6" t="str">
        <f ca="1">Blad1!E1031</f>
        <v/>
      </c>
      <c r="G1031" s="6"/>
      <c r="H1031" s="6"/>
      <c r="I1031" s="6"/>
      <c r="J1031" s="45"/>
      <c r="K1031" s="79"/>
      <c r="L1031" s="10" t="str">
        <f t="shared" si="12"/>
        <v/>
      </c>
    </row>
    <row r="1032" spans="1:12" ht="22.7" customHeight="1">
      <c r="A1032" s="5" t="str">
        <f ca="1">Blad1!A1031</f>
        <v/>
      </c>
      <c r="B1032" s="5" t="str">
        <f ca="1">Blad1!B1032</f>
        <v/>
      </c>
      <c r="C1032" s="9" t="str">
        <f ca="1">IF(ISERROR(Blad1!C1032),"",Blad1!C1032)</f>
        <v xml:space="preserve"> </v>
      </c>
      <c r="D1032" s="47"/>
      <c r="E1032" s="113"/>
      <c r="F1032" s="6" t="str">
        <f ca="1">Blad1!E1032</f>
        <v/>
      </c>
      <c r="G1032" s="6"/>
      <c r="H1032" s="6"/>
      <c r="I1032" s="6"/>
      <c r="J1032" s="45"/>
      <c r="K1032" s="79"/>
      <c r="L1032" s="10" t="str">
        <f t="shared" si="12"/>
        <v/>
      </c>
    </row>
    <row r="1033" spans="1:12" ht="22.7" customHeight="1">
      <c r="A1033" s="5" t="str">
        <f ca="1">Blad1!A1032</f>
        <v/>
      </c>
      <c r="B1033" s="5" t="str">
        <f ca="1">Blad1!B1033</f>
        <v/>
      </c>
      <c r="C1033" s="9" t="str">
        <f ca="1">IF(ISERROR(Blad1!C1033),"",Blad1!C1033)</f>
        <v xml:space="preserve"> </v>
      </c>
      <c r="D1033" s="47"/>
      <c r="E1033" s="113"/>
      <c r="F1033" s="6" t="str">
        <f ca="1">Blad1!E1033</f>
        <v/>
      </c>
      <c r="G1033" s="6"/>
      <c r="H1033" s="6"/>
      <c r="I1033" s="6"/>
      <c r="J1033" s="45"/>
      <c r="K1033" s="79"/>
      <c r="L1033" s="10" t="str">
        <f t="shared" si="12"/>
        <v/>
      </c>
    </row>
    <row r="1034" spans="1:12" ht="22.7" customHeight="1">
      <c r="A1034" s="5" t="str">
        <f ca="1">Blad1!A1033</f>
        <v/>
      </c>
      <c r="B1034" s="5" t="str">
        <f ca="1">Blad1!B1034</f>
        <v/>
      </c>
      <c r="C1034" s="9" t="str">
        <f ca="1">IF(ISERROR(Blad1!C1034),"",Blad1!C1034)</f>
        <v xml:space="preserve"> </v>
      </c>
      <c r="D1034" s="47"/>
      <c r="E1034" s="113"/>
      <c r="F1034" s="6" t="str">
        <f ca="1">Blad1!E1034</f>
        <v/>
      </c>
      <c r="G1034" s="6"/>
      <c r="H1034" s="6"/>
      <c r="I1034" s="6"/>
      <c r="J1034" s="45"/>
      <c r="K1034" s="79"/>
      <c r="L1034" s="10" t="str">
        <f t="shared" si="12"/>
        <v/>
      </c>
    </row>
    <row r="1035" spans="1:12" ht="22.7" customHeight="1">
      <c r="A1035" s="5" t="str">
        <f ca="1">Blad1!A1034</f>
        <v/>
      </c>
      <c r="B1035" s="5" t="str">
        <f ca="1">Blad1!B1035</f>
        <v/>
      </c>
      <c r="C1035" s="9" t="str">
        <f ca="1">IF(ISERROR(Blad1!C1035),"",Blad1!C1035)</f>
        <v xml:space="preserve"> </v>
      </c>
      <c r="D1035" s="47"/>
      <c r="E1035" s="113"/>
      <c r="F1035" s="6" t="str">
        <f ca="1">Blad1!E1035</f>
        <v/>
      </c>
      <c r="G1035" s="6"/>
      <c r="H1035" s="6"/>
      <c r="I1035" s="6"/>
      <c r="J1035" s="45"/>
      <c r="K1035" s="79"/>
      <c r="L1035" s="10" t="str">
        <f t="shared" ref="L1035:L1098" si="13">IF(J1035&lt;&gt;"",L1034+1,"")</f>
        <v/>
      </c>
    </row>
    <row r="1036" spans="1:12" ht="22.7" customHeight="1">
      <c r="A1036" s="5" t="str">
        <f ca="1">Blad1!A1035</f>
        <v/>
      </c>
      <c r="B1036" s="5" t="str">
        <f ca="1">Blad1!B1036</f>
        <v/>
      </c>
      <c r="C1036" s="9" t="str">
        <f ca="1">IF(ISERROR(Blad1!C1036),"",Blad1!C1036)</f>
        <v xml:space="preserve"> </v>
      </c>
      <c r="D1036" s="47"/>
      <c r="E1036" s="113"/>
      <c r="F1036" s="6" t="str">
        <f ca="1">Blad1!E1036</f>
        <v/>
      </c>
      <c r="G1036" s="6"/>
      <c r="H1036" s="6"/>
      <c r="I1036" s="6"/>
      <c r="J1036" s="45"/>
      <c r="K1036" s="79"/>
      <c r="L1036" s="10" t="str">
        <f t="shared" si="13"/>
        <v/>
      </c>
    </row>
    <row r="1037" spans="1:12" ht="22.7" customHeight="1">
      <c r="A1037" s="5" t="str">
        <f ca="1">Blad1!A1036</f>
        <v/>
      </c>
      <c r="B1037" s="5" t="str">
        <f ca="1">Blad1!B1037</f>
        <v/>
      </c>
      <c r="C1037" s="9" t="str">
        <f ca="1">IF(ISERROR(Blad1!C1037),"",Blad1!C1037)</f>
        <v xml:space="preserve"> </v>
      </c>
      <c r="D1037" s="47"/>
      <c r="E1037" s="113"/>
      <c r="F1037" s="6" t="str">
        <f ca="1">Blad1!E1037</f>
        <v/>
      </c>
      <c r="G1037" s="6"/>
      <c r="H1037" s="6"/>
      <c r="I1037" s="6"/>
      <c r="J1037" s="45"/>
      <c r="K1037" s="79"/>
      <c r="L1037" s="10" t="str">
        <f t="shared" si="13"/>
        <v/>
      </c>
    </row>
    <row r="1038" spans="1:12" ht="22.7" customHeight="1">
      <c r="A1038" s="5" t="str">
        <f ca="1">Blad1!A1037</f>
        <v/>
      </c>
      <c r="B1038" s="5" t="str">
        <f ca="1">Blad1!B1038</f>
        <v/>
      </c>
      <c r="C1038" s="9" t="str">
        <f ca="1">IF(ISERROR(Blad1!C1038),"",Blad1!C1038)</f>
        <v xml:space="preserve"> </v>
      </c>
      <c r="D1038" s="47"/>
      <c r="E1038" s="113"/>
      <c r="F1038" s="6" t="str">
        <f ca="1">Blad1!E1038</f>
        <v/>
      </c>
      <c r="G1038" s="6"/>
      <c r="H1038" s="6"/>
      <c r="I1038" s="6"/>
      <c r="J1038" s="45"/>
      <c r="K1038" s="79"/>
      <c r="L1038" s="10" t="str">
        <f t="shared" si="13"/>
        <v/>
      </c>
    </row>
    <row r="1039" spans="1:12" ht="22.7" customHeight="1">
      <c r="A1039" s="5" t="str">
        <f ca="1">Blad1!A1038</f>
        <v/>
      </c>
      <c r="B1039" s="5" t="str">
        <f ca="1">Blad1!B1039</f>
        <v/>
      </c>
      <c r="C1039" s="9" t="str">
        <f ca="1">IF(ISERROR(Blad1!C1039),"",Blad1!C1039)</f>
        <v xml:space="preserve"> </v>
      </c>
      <c r="D1039" s="47"/>
      <c r="E1039" s="113"/>
      <c r="F1039" s="6" t="str">
        <f ca="1">Blad1!E1039</f>
        <v/>
      </c>
      <c r="G1039" s="6"/>
      <c r="H1039" s="6"/>
      <c r="I1039" s="6"/>
      <c r="J1039" s="45"/>
      <c r="K1039" s="79"/>
      <c r="L1039" s="10" t="str">
        <f t="shared" si="13"/>
        <v/>
      </c>
    </row>
    <row r="1040" spans="1:12" ht="22.7" customHeight="1">
      <c r="A1040" s="5" t="str">
        <f ca="1">Blad1!A1039</f>
        <v/>
      </c>
      <c r="B1040" s="5" t="str">
        <f ca="1">Blad1!B1040</f>
        <v/>
      </c>
      <c r="C1040" s="9" t="str">
        <f ca="1">IF(ISERROR(Blad1!C1040),"",Blad1!C1040)</f>
        <v xml:space="preserve"> </v>
      </c>
      <c r="D1040" s="47"/>
      <c r="E1040" s="113"/>
      <c r="F1040" s="6" t="str">
        <f ca="1">Blad1!E1040</f>
        <v/>
      </c>
      <c r="G1040" s="6"/>
      <c r="H1040" s="6"/>
      <c r="I1040" s="6"/>
      <c r="J1040" s="45"/>
      <c r="K1040" s="79"/>
      <c r="L1040" s="10" t="str">
        <f t="shared" si="13"/>
        <v/>
      </c>
    </row>
    <row r="1041" spans="1:12" ht="22.7" customHeight="1">
      <c r="A1041" s="5" t="str">
        <f ca="1">Blad1!A1040</f>
        <v/>
      </c>
      <c r="B1041" s="5" t="str">
        <f ca="1">Blad1!B1041</f>
        <v/>
      </c>
      <c r="C1041" s="9" t="str">
        <f ca="1">IF(ISERROR(Blad1!C1041),"",Blad1!C1041)</f>
        <v xml:space="preserve"> </v>
      </c>
      <c r="D1041" s="47"/>
      <c r="E1041" s="113"/>
      <c r="F1041" s="6" t="str">
        <f ca="1">Blad1!E1041</f>
        <v/>
      </c>
      <c r="G1041" s="6"/>
      <c r="H1041" s="6"/>
      <c r="I1041" s="6"/>
      <c r="J1041" s="45"/>
      <c r="K1041" s="79"/>
      <c r="L1041" s="10" t="str">
        <f t="shared" si="13"/>
        <v/>
      </c>
    </row>
    <row r="1042" spans="1:12" ht="22.7" customHeight="1">
      <c r="A1042" s="5" t="str">
        <f ca="1">Blad1!A1041</f>
        <v/>
      </c>
      <c r="B1042" s="5" t="str">
        <f ca="1">Blad1!B1042</f>
        <v/>
      </c>
      <c r="C1042" s="9" t="str">
        <f ca="1">IF(ISERROR(Blad1!C1042),"",Blad1!C1042)</f>
        <v xml:space="preserve"> </v>
      </c>
      <c r="D1042" s="47"/>
      <c r="E1042" s="113"/>
      <c r="F1042" s="6" t="str">
        <f ca="1">Blad1!E1042</f>
        <v/>
      </c>
      <c r="G1042" s="6"/>
      <c r="H1042" s="6"/>
      <c r="I1042" s="6"/>
      <c r="J1042" s="45"/>
      <c r="K1042" s="79"/>
      <c r="L1042" s="10" t="str">
        <f t="shared" si="13"/>
        <v/>
      </c>
    </row>
    <row r="1043" spans="1:12" ht="22.7" customHeight="1">
      <c r="A1043" s="5" t="str">
        <f ca="1">Blad1!A1042</f>
        <v/>
      </c>
      <c r="B1043" s="5" t="str">
        <f ca="1">Blad1!B1043</f>
        <v/>
      </c>
      <c r="C1043" s="9" t="str">
        <f ca="1">IF(ISERROR(Blad1!C1043),"",Blad1!C1043)</f>
        <v xml:space="preserve"> </v>
      </c>
      <c r="D1043" s="47"/>
      <c r="E1043" s="113"/>
      <c r="F1043" s="6" t="str">
        <f ca="1">Blad1!E1043</f>
        <v/>
      </c>
      <c r="G1043" s="6"/>
      <c r="H1043" s="6"/>
      <c r="I1043" s="6"/>
      <c r="J1043" s="45"/>
      <c r="K1043" s="79"/>
      <c r="L1043" s="10" t="str">
        <f t="shared" si="13"/>
        <v/>
      </c>
    </row>
    <row r="1044" spans="1:12" ht="22.7" customHeight="1">
      <c r="A1044" s="5" t="str">
        <f ca="1">Blad1!A1043</f>
        <v/>
      </c>
      <c r="B1044" s="5" t="str">
        <f ca="1">Blad1!B1044</f>
        <v/>
      </c>
      <c r="C1044" s="9" t="str">
        <f ca="1">IF(ISERROR(Blad1!C1044),"",Blad1!C1044)</f>
        <v xml:space="preserve"> </v>
      </c>
      <c r="D1044" s="47"/>
      <c r="E1044" s="113"/>
      <c r="F1044" s="6" t="str">
        <f ca="1">Blad1!E1044</f>
        <v/>
      </c>
      <c r="G1044" s="6"/>
      <c r="H1044" s="6"/>
      <c r="I1044" s="6"/>
      <c r="J1044" s="45"/>
      <c r="K1044" s="79"/>
      <c r="L1044" s="10" t="str">
        <f t="shared" si="13"/>
        <v/>
      </c>
    </row>
    <row r="1045" spans="1:12" ht="22.7" customHeight="1">
      <c r="A1045" s="5" t="str">
        <f ca="1">Blad1!A1044</f>
        <v/>
      </c>
      <c r="B1045" s="5" t="str">
        <f ca="1">Blad1!B1045</f>
        <v/>
      </c>
      <c r="C1045" s="9" t="str">
        <f ca="1">IF(ISERROR(Blad1!C1045),"",Blad1!C1045)</f>
        <v xml:space="preserve"> </v>
      </c>
      <c r="D1045" s="47"/>
      <c r="E1045" s="113"/>
      <c r="F1045" s="6" t="str">
        <f ca="1">Blad1!E1045</f>
        <v/>
      </c>
      <c r="G1045" s="6"/>
      <c r="H1045" s="6"/>
      <c r="I1045" s="6"/>
      <c r="J1045" s="45"/>
      <c r="K1045" s="79"/>
      <c r="L1045" s="10" t="str">
        <f t="shared" si="13"/>
        <v/>
      </c>
    </row>
    <row r="1046" spans="1:12" ht="22.7" customHeight="1">
      <c r="A1046" s="5" t="str">
        <f ca="1">Blad1!A1045</f>
        <v/>
      </c>
      <c r="B1046" s="5" t="str">
        <f ca="1">Blad1!B1046</f>
        <v/>
      </c>
      <c r="C1046" s="9" t="str">
        <f ca="1">IF(ISERROR(Blad1!C1046),"",Blad1!C1046)</f>
        <v xml:space="preserve"> </v>
      </c>
      <c r="D1046" s="47"/>
      <c r="E1046" s="113"/>
      <c r="F1046" s="6" t="str">
        <f ca="1">Blad1!E1046</f>
        <v/>
      </c>
      <c r="G1046" s="6"/>
      <c r="H1046" s="6"/>
      <c r="I1046" s="6"/>
      <c r="J1046" s="45"/>
      <c r="K1046" s="79"/>
      <c r="L1046" s="10" t="str">
        <f t="shared" si="13"/>
        <v/>
      </c>
    </row>
    <row r="1047" spans="1:12" ht="22.7" customHeight="1">
      <c r="A1047" s="5" t="str">
        <f ca="1">Blad1!A1046</f>
        <v/>
      </c>
      <c r="B1047" s="5" t="str">
        <f ca="1">Blad1!B1047</f>
        <v/>
      </c>
      <c r="C1047" s="9" t="str">
        <f ca="1">IF(ISERROR(Blad1!C1047),"",Blad1!C1047)</f>
        <v xml:space="preserve"> </v>
      </c>
      <c r="D1047" s="47"/>
      <c r="E1047" s="113"/>
      <c r="F1047" s="6" t="str">
        <f ca="1">Blad1!E1047</f>
        <v/>
      </c>
      <c r="G1047" s="6"/>
      <c r="H1047" s="6"/>
      <c r="I1047" s="6"/>
      <c r="J1047" s="45"/>
      <c r="K1047" s="79"/>
      <c r="L1047" s="10" t="str">
        <f t="shared" si="13"/>
        <v/>
      </c>
    </row>
    <row r="1048" spans="1:12" ht="22.7" customHeight="1">
      <c r="A1048" s="5" t="str">
        <f ca="1">Blad1!A1047</f>
        <v/>
      </c>
      <c r="B1048" s="5" t="str">
        <f ca="1">Blad1!B1048</f>
        <v/>
      </c>
      <c r="C1048" s="9" t="str">
        <f ca="1">IF(ISERROR(Blad1!C1048),"",Blad1!C1048)</f>
        <v xml:space="preserve"> </v>
      </c>
      <c r="D1048" s="47"/>
      <c r="E1048" s="113"/>
      <c r="F1048" s="6" t="str">
        <f ca="1">Blad1!E1048</f>
        <v/>
      </c>
      <c r="G1048" s="6"/>
      <c r="H1048" s="6"/>
      <c r="I1048" s="6"/>
      <c r="J1048" s="45"/>
      <c r="K1048" s="79"/>
      <c r="L1048" s="10" t="str">
        <f t="shared" si="13"/>
        <v/>
      </c>
    </row>
    <row r="1049" spans="1:12" ht="22.7" customHeight="1">
      <c r="A1049" s="5" t="str">
        <f ca="1">Blad1!A1048</f>
        <v/>
      </c>
      <c r="B1049" s="5" t="str">
        <f ca="1">Blad1!B1049</f>
        <v/>
      </c>
      <c r="C1049" s="9" t="str">
        <f ca="1">IF(ISERROR(Blad1!C1049),"",Blad1!C1049)</f>
        <v xml:space="preserve"> </v>
      </c>
      <c r="D1049" s="47"/>
      <c r="E1049" s="113"/>
      <c r="F1049" s="6" t="str">
        <f ca="1">Blad1!E1049</f>
        <v/>
      </c>
      <c r="G1049" s="6"/>
      <c r="H1049" s="6"/>
      <c r="I1049" s="6"/>
      <c r="J1049" s="45"/>
      <c r="K1049" s="79"/>
      <c r="L1049" s="10" t="str">
        <f t="shared" si="13"/>
        <v/>
      </c>
    </row>
    <row r="1050" spans="1:12" ht="22.7" customHeight="1">
      <c r="A1050" s="5" t="str">
        <f ca="1">Blad1!A1049</f>
        <v/>
      </c>
      <c r="B1050" s="5" t="str">
        <f ca="1">Blad1!B1050</f>
        <v/>
      </c>
      <c r="C1050" s="9" t="str">
        <f ca="1">IF(ISERROR(Blad1!C1050),"",Blad1!C1050)</f>
        <v xml:space="preserve"> </v>
      </c>
      <c r="D1050" s="47"/>
      <c r="E1050" s="113"/>
      <c r="F1050" s="6" t="str">
        <f ca="1">Blad1!E1050</f>
        <v/>
      </c>
      <c r="G1050" s="6"/>
      <c r="H1050" s="6"/>
      <c r="I1050" s="6"/>
      <c r="J1050" s="45"/>
      <c r="K1050" s="79"/>
      <c r="L1050" s="10" t="str">
        <f t="shared" si="13"/>
        <v/>
      </c>
    </row>
    <row r="1051" spans="1:12" ht="22.7" customHeight="1">
      <c r="A1051" s="5" t="str">
        <f ca="1">Blad1!A1050</f>
        <v/>
      </c>
      <c r="B1051" s="5" t="str">
        <f ca="1">Blad1!B1051</f>
        <v/>
      </c>
      <c r="C1051" s="9" t="str">
        <f ca="1">IF(ISERROR(Blad1!C1051),"",Blad1!C1051)</f>
        <v xml:space="preserve"> </v>
      </c>
      <c r="D1051" s="47"/>
      <c r="E1051" s="113"/>
      <c r="F1051" s="6" t="str">
        <f ca="1">Blad1!E1051</f>
        <v/>
      </c>
      <c r="G1051" s="6"/>
      <c r="H1051" s="6"/>
      <c r="I1051" s="6"/>
      <c r="J1051" s="45"/>
      <c r="K1051" s="79"/>
      <c r="L1051" s="10" t="str">
        <f t="shared" si="13"/>
        <v/>
      </c>
    </row>
    <row r="1052" spans="1:12" ht="22.7" customHeight="1">
      <c r="A1052" s="5" t="str">
        <f ca="1">Blad1!A1051</f>
        <v/>
      </c>
      <c r="B1052" s="5" t="str">
        <f ca="1">Blad1!B1052</f>
        <v/>
      </c>
      <c r="C1052" s="9" t="str">
        <f ca="1">IF(ISERROR(Blad1!C1052),"",Blad1!C1052)</f>
        <v xml:space="preserve"> </v>
      </c>
      <c r="D1052" s="47"/>
      <c r="E1052" s="113"/>
      <c r="F1052" s="6" t="str">
        <f ca="1">Blad1!E1052</f>
        <v/>
      </c>
      <c r="G1052" s="6"/>
      <c r="H1052" s="6"/>
      <c r="I1052" s="6"/>
      <c r="J1052" s="45"/>
      <c r="K1052" s="79"/>
      <c r="L1052" s="10" t="str">
        <f t="shared" si="13"/>
        <v/>
      </c>
    </row>
    <row r="1053" spans="1:12" ht="22.7" customHeight="1">
      <c r="A1053" s="5" t="str">
        <f ca="1">Blad1!A1052</f>
        <v/>
      </c>
      <c r="B1053" s="5" t="str">
        <f ca="1">Blad1!B1053</f>
        <v/>
      </c>
      <c r="C1053" s="9" t="str">
        <f ca="1">IF(ISERROR(Blad1!C1053),"",Blad1!C1053)</f>
        <v xml:space="preserve"> </v>
      </c>
      <c r="D1053" s="47"/>
      <c r="E1053" s="113"/>
      <c r="F1053" s="6" t="str">
        <f ca="1">Blad1!E1053</f>
        <v/>
      </c>
      <c r="G1053" s="6"/>
      <c r="H1053" s="6"/>
      <c r="I1053" s="6"/>
      <c r="J1053" s="45"/>
      <c r="K1053" s="79"/>
      <c r="L1053" s="10" t="str">
        <f t="shared" si="13"/>
        <v/>
      </c>
    </row>
    <row r="1054" spans="1:12" ht="22.7" customHeight="1">
      <c r="A1054" s="5" t="str">
        <f ca="1">Blad1!A1053</f>
        <v/>
      </c>
      <c r="B1054" s="5" t="str">
        <f ca="1">Blad1!B1054</f>
        <v/>
      </c>
      <c r="C1054" s="9" t="str">
        <f ca="1">IF(ISERROR(Blad1!C1054),"",Blad1!C1054)</f>
        <v xml:space="preserve"> </v>
      </c>
      <c r="D1054" s="47"/>
      <c r="E1054" s="113"/>
      <c r="F1054" s="6" t="str">
        <f ca="1">Blad1!E1054</f>
        <v/>
      </c>
      <c r="G1054" s="6"/>
      <c r="H1054" s="6"/>
      <c r="I1054" s="6"/>
      <c r="J1054" s="45"/>
      <c r="K1054" s="79"/>
      <c r="L1054" s="10" t="str">
        <f t="shared" si="13"/>
        <v/>
      </c>
    </row>
    <row r="1055" spans="1:12" ht="22.7" customHeight="1">
      <c r="A1055" s="5" t="str">
        <f ca="1">Blad1!A1054</f>
        <v/>
      </c>
      <c r="B1055" s="5" t="str">
        <f ca="1">Blad1!B1055</f>
        <v/>
      </c>
      <c r="C1055" s="9" t="str">
        <f ca="1">IF(ISERROR(Blad1!C1055),"",Blad1!C1055)</f>
        <v xml:space="preserve"> </v>
      </c>
      <c r="D1055" s="47"/>
      <c r="E1055" s="113"/>
      <c r="F1055" s="6" t="str">
        <f ca="1">Blad1!E1055</f>
        <v/>
      </c>
      <c r="G1055" s="6"/>
      <c r="H1055" s="6"/>
      <c r="I1055" s="6"/>
      <c r="J1055" s="45"/>
      <c r="K1055" s="79"/>
      <c r="L1055" s="10" t="str">
        <f t="shared" si="13"/>
        <v/>
      </c>
    </row>
    <row r="1056" spans="1:12" ht="22.7" customHeight="1">
      <c r="A1056" s="5" t="str">
        <f ca="1">Blad1!A1055</f>
        <v/>
      </c>
      <c r="B1056" s="5" t="str">
        <f ca="1">Blad1!B1056</f>
        <v/>
      </c>
      <c r="C1056" s="9" t="str">
        <f ca="1">IF(ISERROR(Blad1!C1056),"",Blad1!C1056)</f>
        <v xml:space="preserve"> </v>
      </c>
      <c r="D1056" s="47"/>
      <c r="E1056" s="113"/>
      <c r="F1056" s="6" t="str">
        <f ca="1">Blad1!E1056</f>
        <v/>
      </c>
      <c r="G1056" s="6"/>
      <c r="H1056" s="6"/>
      <c r="I1056" s="6"/>
      <c r="J1056" s="45"/>
      <c r="K1056" s="79"/>
      <c r="L1056" s="10" t="str">
        <f t="shared" si="13"/>
        <v/>
      </c>
    </row>
    <row r="1057" spans="1:12" ht="22.7" customHeight="1">
      <c r="A1057" s="5" t="str">
        <f ca="1">Blad1!A1056</f>
        <v/>
      </c>
      <c r="B1057" s="5" t="str">
        <f ca="1">Blad1!B1057</f>
        <v/>
      </c>
      <c r="C1057" s="9" t="str">
        <f ca="1">IF(ISERROR(Blad1!C1057),"",Blad1!C1057)</f>
        <v xml:space="preserve"> </v>
      </c>
      <c r="D1057" s="47"/>
      <c r="E1057" s="113"/>
      <c r="F1057" s="6" t="str">
        <f ca="1">Blad1!E1057</f>
        <v/>
      </c>
      <c r="G1057" s="6"/>
      <c r="H1057" s="6"/>
      <c r="I1057" s="6"/>
      <c r="J1057" s="45"/>
      <c r="K1057" s="79"/>
      <c r="L1057" s="10" t="str">
        <f t="shared" si="13"/>
        <v/>
      </c>
    </row>
    <row r="1058" spans="1:12" ht="22.7" customHeight="1">
      <c r="A1058" s="5" t="str">
        <f ca="1">Blad1!A1057</f>
        <v/>
      </c>
      <c r="B1058" s="5" t="str">
        <f ca="1">Blad1!B1058</f>
        <v/>
      </c>
      <c r="C1058" s="9" t="str">
        <f ca="1">IF(ISERROR(Blad1!C1058),"",Blad1!C1058)</f>
        <v xml:space="preserve"> </v>
      </c>
      <c r="D1058" s="47"/>
      <c r="E1058" s="113"/>
      <c r="F1058" s="6" t="str">
        <f ca="1">Blad1!E1058</f>
        <v/>
      </c>
      <c r="G1058" s="6"/>
      <c r="H1058" s="6"/>
      <c r="I1058" s="6"/>
      <c r="J1058" s="45"/>
      <c r="K1058" s="79"/>
      <c r="L1058" s="10" t="str">
        <f t="shared" si="13"/>
        <v/>
      </c>
    </row>
    <row r="1059" spans="1:12" ht="22.7" customHeight="1">
      <c r="A1059" s="5" t="str">
        <f ca="1">Blad1!A1058</f>
        <v/>
      </c>
      <c r="B1059" s="5" t="str">
        <f ca="1">Blad1!B1059</f>
        <v/>
      </c>
      <c r="C1059" s="9" t="str">
        <f ca="1">IF(ISERROR(Blad1!C1059),"",Blad1!C1059)</f>
        <v xml:space="preserve"> </v>
      </c>
      <c r="D1059" s="47"/>
      <c r="E1059" s="113"/>
      <c r="F1059" s="6" t="str">
        <f ca="1">Blad1!E1059</f>
        <v/>
      </c>
      <c r="G1059" s="6"/>
      <c r="H1059" s="6"/>
      <c r="I1059" s="6"/>
      <c r="J1059" s="45"/>
      <c r="K1059" s="79"/>
      <c r="L1059" s="10" t="str">
        <f t="shared" si="13"/>
        <v/>
      </c>
    </row>
    <row r="1060" spans="1:12" ht="22.7" customHeight="1">
      <c r="A1060" s="5" t="str">
        <f ca="1">Blad1!A1059</f>
        <v/>
      </c>
      <c r="B1060" s="5" t="str">
        <f ca="1">Blad1!B1060</f>
        <v/>
      </c>
      <c r="C1060" s="9" t="str">
        <f ca="1">IF(ISERROR(Blad1!C1060),"",Blad1!C1060)</f>
        <v xml:space="preserve"> </v>
      </c>
      <c r="D1060" s="47"/>
      <c r="E1060" s="113"/>
      <c r="F1060" s="6" t="str">
        <f ca="1">Blad1!E1060</f>
        <v/>
      </c>
      <c r="G1060" s="6"/>
      <c r="H1060" s="6"/>
      <c r="I1060" s="6"/>
      <c r="J1060" s="45"/>
      <c r="K1060" s="79"/>
      <c r="L1060" s="10" t="str">
        <f t="shared" si="13"/>
        <v/>
      </c>
    </row>
    <row r="1061" spans="1:12" ht="22.7" customHeight="1">
      <c r="A1061" s="5" t="str">
        <f ca="1">Blad1!A1060</f>
        <v/>
      </c>
      <c r="B1061" s="5" t="str">
        <f ca="1">Blad1!B1061</f>
        <v/>
      </c>
      <c r="C1061" s="9" t="str">
        <f ca="1">IF(ISERROR(Blad1!C1061),"",Blad1!C1061)</f>
        <v xml:space="preserve"> </v>
      </c>
      <c r="D1061" s="47"/>
      <c r="E1061" s="113"/>
      <c r="F1061" s="6" t="str">
        <f ca="1">Blad1!E1061</f>
        <v/>
      </c>
      <c r="G1061" s="6"/>
      <c r="H1061" s="6"/>
      <c r="I1061" s="6"/>
      <c r="J1061" s="45"/>
      <c r="K1061" s="79"/>
      <c r="L1061" s="10" t="str">
        <f t="shared" si="13"/>
        <v/>
      </c>
    </row>
    <row r="1062" spans="1:12" ht="22.7" customHeight="1">
      <c r="A1062" s="5" t="str">
        <f ca="1">Blad1!A1061</f>
        <v/>
      </c>
      <c r="B1062" s="5" t="str">
        <f ca="1">Blad1!B1062</f>
        <v/>
      </c>
      <c r="C1062" s="9" t="str">
        <f ca="1">IF(ISERROR(Blad1!C1062),"",Blad1!C1062)</f>
        <v xml:space="preserve"> </v>
      </c>
      <c r="D1062" s="47"/>
      <c r="E1062" s="113"/>
      <c r="F1062" s="6" t="str">
        <f ca="1">Blad1!E1062</f>
        <v/>
      </c>
      <c r="G1062" s="6"/>
      <c r="H1062" s="6"/>
      <c r="I1062" s="6"/>
      <c r="J1062" s="45"/>
      <c r="K1062" s="79"/>
      <c r="L1062" s="10" t="str">
        <f t="shared" si="13"/>
        <v/>
      </c>
    </row>
    <row r="1063" spans="1:12" ht="22.7" customHeight="1">
      <c r="A1063" s="5" t="str">
        <f ca="1">Blad1!A1062</f>
        <v/>
      </c>
      <c r="B1063" s="5" t="str">
        <f ca="1">Blad1!B1063</f>
        <v/>
      </c>
      <c r="C1063" s="9" t="str">
        <f ca="1">IF(ISERROR(Blad1!C1063),"",Blad1!C1063)</f>
        <v xml:space="preserve"> </v>
      </c>
      <c r="D1063" s="47"/>
      <c r="E1063" s="113"/>
      <c r="F1063" s="6" t="str">
        <f ca="1">Blad1!E1063</f>
        <v/>
      </c>
      <c r="G1063" s="6"/>
      <c r="H1063" s="6"/>
      <c r="I1063" s="6"/>
      <c r="J1063" s="45"/>
      <c r="K1063" s="79"/>
      <c r="L1063" s="10" t="str">
        <f t="shared" si="13"/>
        <v/>
      </c>
    </row>
    <row r="1064" spans="1:12" ht="22.7" customHeight="1">
      <c r="A1064" s="5" t="str">
        <f ca="1">Blad1!A1063</f>
        <v/>
      </c>
      <c r="B1064" s="5" t="str">
        <f ca="1">Blad1!B1064</f>
        <v/>
      </c>
      <c r="C1064" s="9" t="str">
        <f ca="1">IF(ISERROR(Blad1!C1064),"",Blad1!C1064)</f>
        <v xml:space="preserve"> </v>
      </c>
      <c r="D1064" s="47"/>
      <c r="E1064" s="113"/>
      <c r="F1064" s="6" t="str">
        <f ca="1">Blad1!E1064</f>
        <v/>
      </c>
      <c r="G1064" s="6"/>
      <c r="H1064" s="6"/>
      <c r="I1064" s="6"/>
      <c r="J1064" s="45"/>
      <c r="K1064" s="79"/>
      <c r="L1064" s="10" t="str">
        <f t="shared" si="13"/>
        <v/>
      </c>
    </row>
    <row r="1065" spans="1:12" ht="22.7" customHeight="1">
      <c r="A1065" s="5" t="str">
        <f ca="1">Blad1!A1064</f>
        <v/>
      </c>
      <c r="B1065" s="5" t="str">
        <f ca="1">Blad1!B1065</f>
        <v/>
      </c>
      <c r="C1065" s="9" t="str">
        <f ca="1">IF(ISERROR(Blad1!C1065),"",Blad1!C1065)</f>
        <v xml:space="preserve"> </v>
      </c>
      <c r="D1065" s="47"/>
      <c r="E1065" s="113"/>
      <c r="F1065" s="6" t="str">
        <f ca="1">Blad1!E1065</f>
        <v/>
      </c>
      <c r="G1065" s="6"/>
      <c r="H1065" s="6"/>
      <c r="I1065" s="6"/>
      <c r="J1065" s="45"/>
      <c r="K1065" s="79"/>
      <c r="L1065" s="10" t="str">
        <f t="shared" si="13"/>
        <v/>
      </c>
    </row>
    <row r="1066" spans="1:12" ht="22.7" customHeight="1">
      <c r="A1066" s="5" t="str">
        <f ca="1">Blad1!A1065</f>
        <v/>
      </c>
      <c r="B1066" s="5" t="str">
        <f ca="1">Blad1!B1066</f>
        <v/>
      </c>
      <c r="C1066" s="9" t="str">
        <f ca="1">IF(ISERROR(Blad1!C1066),"",Blad1!C1066)</f>
        <v xml:space="preserve"> </v>
      </c>
      <c r="D1066" s="47"/>
      <c r="E1066" s="113"/>
      <c r="F1066" s="6" t="str">
        <f ca="1">Blad1!E1066</f>
        <v/>
      </c>
      <c r="G1066" s="6"/>
      <c r="H1066" s="6"/>
      <c r="I1066" s="6"/>
      <c r="J1066" s="45"/>
      <c r="K1066" s="79"/>
      <c r="L1066" s="10" t="str">
        <f t="shared" si="13"/>
        <v/>
      </c>
    </row>
    <row r="1067" spans="1:12" ht="22.7" customHeight="1">
      <c r="A1067" s="5" t="str">
        <f ca="1">Blad1!A1066</f>
        <v/>
      </c>
      <c r="B1067" s="5" t="str">
        <f ca="1">Blad1!B1067</f>
        <v/>
      </c>
      <c r="C1067" s="9" t="str">
        <f ca="1">IF(ISERROR(Blad1!C1067),"",Blad1!C1067)</f>
        <v xml:space="preserve"> </v>
      </c>
      <c r="D1067" s="47"/>
      <c r="E1067" s="113"/>
      <c r="F1067" s="6" t="str">
        <f ca="1">Blad1!E1067</f>
        <v/>
      </c>
      <c r="G1067" s="6"/>
      <c r="H1067" s="6"/>
      <c r="I1067" s="6"/>
      <c r="J1067" s="45"/>
      <c r="K1067" s="79"/>
      <c r="L1067" s="10" t="str">
        <f t="shared" si="13"/>
        <v/>
      </c>
    </row>
    <row r="1068" spans="1:12" ht="22.7" customHeight="1">
      <c r="A1068" s="5" t="str">
        <f ca="1">Blad1!A1067</f>
        <v/>
      </c>
      <c r="B1068" s="5" t="str">
        <f ca="1">Blad1!B1068</f>
        <v/>
      </c>
      <c r="C1068" s="9" t="str">
        <f ca="1">IF(ISERROR(Blad1!C1068),"",Blad1!C1068)</f>
        <v xml:space="preserve"> </v>
      </c>
      <c r="D1068" s="47"/>
      <c r="E1068" s="113"/>
      <c r="F1068" s="6" t="str">
        <f ca="1">Blad1!E1068</f>
        <v/>
      </c>
      <c r="G1068" s="6"/>
      <c r="H1068" s="6"/>
      <c r="I1068" s="6"/>
      <c r="J1068" s="45"/>
      <c r="K1068" s="79"/>
      <c r="L1068" s="10" t="str">
        <f t="shared" si="13"/>
        <v/>
      </c>
    </row>
    <row r="1069" spans="1:12" ht="22.7" customHeight="1">
      <c r="A1069" s="5" t="str">
        <f ca="1">Blad1!A1068</f>
        <v/>
      </c>
      <c r="B1069" s="5" t="str">
        <f ca="1">Blad1!B1069</f>
        <v/>
      </c>
      <c r="C1069" s="9" t="str">
        <f ca="1">IF(ISERROR(Blad1!C1069),"",Blad1!C1069)</f>
        <v xml:space="preserve"> </v>
      </c>
      <c r="D1069" s="47"/>
      <c r="E1069" s="113"/>
      <c r="F1069" s="6" t="str">
        <f ca="1">Blad1!E1069</f>
        <v/>
      </c>
      <c r="G1069" s="6"/>
      <c r="H1069" s="6"/>
      <c r="I1069" s="6"/>
      <c r="J1069" s="45"/>
      <c r="K1069" s="79"/>
      <c r="L1069" s="10" t="str">
        <f t="shared" si="13"/>
        <v/>
      </c>
    </row>
    <row r="1070" spans="1:12" ht="22.7" customHeight="1">
      <c r="A1070" s="5" t="str">
        <f ca="1">Blad1!A1069</f>
        <v/>
      </c>
      <c r="B1070" s="5" t="str">
        <f ca="1">Blad1!B1070</f>
        <v/>
      </c>
      <c r="C1070" s="9" t="str">
        <f ca="1">IF(ISERROR(Blad1!C1070),"",Blad1!C1070)</f>
        <v xml:space="preserve"> </v>
      </c>
      <c r="D1070" s="47"/>
      <c r="E1070" s="113"/>
      <c r="F1070" s="6" t="str">
        <f ca="1">Blad1!E1070</f>
        <v/>
      </c>
      <c r="G1070" s="6"/>
      <c r="H1070" s="6"/>
      <c r="I1070" s="6"/>
      <c r="J1070" s="45"/>
      <c r="K1070" s="79"/>
      <c r="L1070" s="10" t="str">
        <f t="shared" si="13"/>
        <v/>
      </c>
    </row>
    <row r="1071" spans="1:12" ht="22.7" customHeight="1">
      <c r="A1071" s="5" t="str">
        <f ca="1">Blad1!A1070</f>
        <v/>
      </c>
      <c r="B1071" s="5" t="str">
        <f ca="1">Blad1!B1071</f>
        <v/>
      </c>
      <c r="C1071" s="9" t="str">
        <f ca="1">IF(ISERROR(Blad1!C1071),"",Blad1!C1071)</f>
        <v xml:space="preserve"> </v>
      </c>
      <c r="D1071" s="47"/>
      <c r="E1071" s="113"/>
      <c r="F1071" s="6" t="str">
        <f ca="1">Blad1!E1071</f>
        <v/>
      </c>
      <c r="G1071" s="6"/>
      <c r="H1071" s="6"/>
      <c r="I1071" s="6"/>
      <c r="J1071" s="45"/>
      <c r="K1071" s="79"/>
      <c r="L1071" s="10" t="str">
        <f t="shared" si="13"/>
        <v/>
      </c>
    </row>
    <row r="1072" spans="1:12" ht="22.7" customHeight="1">
      <c r="A1072" s="5" t="str">
        <f ca="1">Blad1!A1071</f>
        <v/>
      </c>
      <c r="B1072" s="5" t="str">
        <f ca="1">Blad1!B1072</f>
        <v/>
      </c>
      <c r="C1072" s="9" t="str">
        <f ca="1">IF(ISERROR(Blad1!C1072),"",Blad1!C1072)</f>
        <v xml:space="preserve"> </v>
      </c>
      <c r="D1072" s="47"/>
      <c r="E1072" s="113"/>
      <c r="F1072" s="6" t="str">
        <f ca="1">Blad1!E1072</f>
        <v/>
      </c>
      <c r="G1072" s="6"/>
      <c r="H1072" s="6"/>
      <c r="I1072" s="6"/>
      <c r="J1072" s="45"/>
      <c r="K1072" s="79"/>
      <c r="L1072" s="10" t="str">
        <f t="shared" si="13"/>
        <v/>
      </c>
    </row>
    <row r="1073" spans="1:12" ht="22.7" customHeight="1">
      <c r="A1073" s="5" t="str">
        <f ca="1">Blad1!A1072</f>
        <v/>
      </c>
      <c r="B1073" s="5" t="str">
        <f ca="1">Blad1!B1073</f>
        <v/>
      </c>
      <c r="C1073" s="9" t="str">
        <f ca="1">IF(ISERROR(Blad1!C1073),"",Blad1!C1073)</f>
        <v xml:space="preserve"> </v>
      </c>
      <c r="D1073" s="47"/>
      <c r="E1073" s="113"/>
      <c r="F1073" s="6" t="str">
        <f ca="1">Blad1!E1073</f>
        <v/>
      </c>
      <c r="G1073" s="6"/>
      <c r="H1073" s="6"/>
      <c r="I1073" s="6"/>
      <c r="J1073" s="45"/>
      <c r="K1073" s="79"/>
      <c r="L1073" s="10" t="str">
        <f t="shared" si="13"/>
        <v/>
      </c>
    </row>
    <row r="1074" spans="1:12" ht="22.7" customHeight="1">
      <c r="A1074" s="5" t="str">
        <f ca="1">Blad1!A1073</f>
        <v/>
      </c>
      <c r="B1074" s="5" t="str">
        <f ca="1">Blad1!B1074</f>
        <v/>
      </c>
      <c r="C1074" s="9" t="str">
        <f ca="1">IF(ISERROR(Blad1!C1074),"",Blad1!C1074)</f>
        <v xml:space="preserve"> </v>
      </c>
      <c r="D1074" s="47"/>
      <c r="E1074" s="113"/>
      <c r="F1074" s="6" t="str">
        <f ca="1">Blad1!E1074</f>
        <v/>
      </c>
      <c r="G1074" s="6"/>
      <c r="H1074" s="6"/>
      <c r="I1074" s="6"/>
      <c r="J1074" s="45"/>
      <c r="K1074" s="79"/>
      <c r="L1074" s="10" t="str">
        <f t="shared" si="13"/>
        <v/>
      </c>
    </row>
    <row r="1075" spans="1:12" ht="22.7" customHeight="1">
      <c r="A1075" s="5" t="str">
        <f ca="1">Blad1!A1074</f>
        <v/>
      </c>
      <c r="B1075" s="5" t="str">
        <f ca="1">Blad1!B1075</f>
        <v/>
      </c>
      <c r="C1075" s="9" t="str">
        <f ca="1">IF(ISERROR(Blad1!C1075),"",Blad1!C1075)</f>
        <v xml:space="preserve"> </v>
      </c>
      <c r="D1075" s="47"/>
      <c r="E1075" s="113"/>
      <c r="F1075" s="6" t="str">
        <f ca="1">Blad1!E1075</f>
        <v/>
      </c>
      <c r="G1075" s="6"/>
      <c r="H1075" s="6"/>
      <c r="I1075" s="6"/>
      <c r="J1075" s="45"/>
      <c r="K1075" s="79"/>
      <c r="L1075" s="10" t="str">
        <f t="shared" si="13"/>
        <v/>
      </c>
    </row>
    <row r="1076" spans="1:12" ht="22.7" customHeight="1">
      <c r="A1076" s="5" t="str">
        <f ca="1">Blad1!A1075</f>
        <v/>
      </c>
      <c r="B1076" s="5" t="str">
        <f ca="1">Blad1!B1076</f>
        <v/>
      </c>
      <c r="C1076" s="9" t="str">
        <f ca="1">IF(ISERROR(Blad1!C1076),"",Blad1!C1076)</f>
        <v xml:space="preserve"> </v>
      </c>
      <c r="D1076" s="47"/>
      <c r="E1076" s="113"/>
      <c r="F1076" s="6" t="str">
        <f ca="1">Blad1!E1076</f>
        <v/>
      </c>
      <c r="G1076" s="6"/>
      <c r="H1076" s="6"/>
      <c r="I1076" s="6"/>
      <c r="J1076" s="45"/>
      <c r="K1076" s="79"/>
      <c r="L1076" s="10" t="str">
        <f t="shared" si="13"/>
        <v/>
      </c>
    </row>
    <row r="1077" spans="1:12" ht="22.7" customHeight="1">
      <c r="A1077" s="5" t="str">
        <f ca="1">Blad1!A1076</f>
        <v/>
      </c>
      <c r="B1077" s="5" t="str">
        <f ca="1">Blad1!B1077</f>
        <v/>
      </c>
      <c r="C1077" s="9" t="str">
        <f ca="1">IF(ISERROR(Blad1!C1077),"",Blad1!C1077)</f>
        <v xml:space="preserve"> </v>
      </c>
      <c r="D1077" s="47"/>
      <c r="E1077" s="113"/>
      <c r="F1077" s="6" t="str">
        <f ca="1">Blad1!E1077</f>
        <v/>
      </c>
      <c r="G1077" s="6"/>
      <c r="H1077" s="6"/>
      <c r="I1077" s="6"/>
      <c r="J1077" s="45"/>
      <c r="K1077" s="79"/>
      <c r="L1077" s="10" t="str">
        <f t="shared" si="13"/>
        <v/>
      </c>
    </row>
    <row r="1078" spans="1:12" ht="22.7" customHeight="1">
      <c r="A1078" s="5" t="str">
        <f ca="1">Blad1!A1077</f>
        <v/>
      </c>
      <c r="B1078" s="5" t="str">
        <f ca="1">Blad1!B1078</f>
        <v/>
      </c>
      <c r="C1078" s="9" t="str">
        <f ca="1">IF(ISERROR(Blad1!C1078),"",Blad1!C1078)</f>
        <v xml:space="preserve"> </v>
      </c>
      <c r="D1078" s="47"/>
      <c r="E1078" s="113"/>
      <c r="F1078" s="6" t="str">
        <f ca="1">Blad1!E1078</f>
        <v/>
      </c>
      <c r="G1078" s="6"/>
      <c r="H1078" s="6"/>
      <c r="I1078" s="6"/>
      <c r="J1078" s="45"/>
      <c r="K1078" s="79"/>
      <c r="L1078" s="10" t="str">
        <f t="shared" si="13"/>
        <v/>
      </c>
    </row>
    <row r="1079" spans="1:12" ht="22.7" customHeight="1">
      <c r="A1079" s="5" t="str">
        <f ca="1">Blad1!A1078</f>
        <v/>
      </c>
      <c r="B1079" s="5" t="str">
        <f ca="1">Blad1!B1079</f>
        <v/>
      </c>
      <c r="C1079" s="9" t="str">
        <f ca="1">IF(ISERROR(Blad1!C1079),"",Blad1!C1079)</f>
        <v xml:space="preserve"> </v>
      </c>
      <c r="D1079" s="47"/>
      <c r="E1079" s="113"/>
      <c r="F1079" s="6" t="str">
        <f ca="1">Blad1!E1079</f>
        <v/>
      </c>
      <c r="G1079" s="6"/>
      <c r="H1079" s="6"/>
      <c r="I1079" s="6"/>
      <c r="J1079" s="45"/>
      <c r="K1079" s="79"/>
      <c r="L1079" s="10" t="str">
        <f t="shared" si="13"/>
        <v/>
      </c>
    </row>
    <row r="1080" spans="1:12" ht="22.7" customHeight="1">
      <c r="A1080" s="5" t="str">
        <f ca="1">Blad1!A1079</f>
        <v/>
      </c>
      <c r="B1080" s="5" t="str">
        <f ca="1">Blad1!B1080</f>
        <v/>
      </c>
      <c r="C1080" s="9" t="str">
        <f ca="1">IF(ISERROR(Blad1!C1080),"",Blad1!C1080)</f>
        <v xml:space="preserve"> </v>
      </c>
      <c r="D1080" s="47"/>
      <c r="E1080" s="113"/>
      <c r="F1080" s="6" t="str">
        <f ca="1">Blad1!E1080</f>
        <v/>
      </c>
      <c r="G1080" s="6"/>
      <c r="H1080" s="6"/>
      <c r="I1080" s="6"/>
      <c r="J1080" s="45"/>
      <c r="K1080" s="79"/>
      <c r="L1080" s="10" t="str">
        <f t="shared" si="13"/>
        <v/>
      </c>
    </row>
    <row r="1081" spans="1:12" ht="22.7" customHeight="1">
      <c r="A1081" s="5" t="str">
        <f ca="1">Blad1!A1080</f>
        <v/>
      </c>
      <c r="B1081" s="5" t="str">
        <f ca="1">Blad1!B1081</f>
        <v/>
      </c>
      <c r="C1081" s="9" t="str">
        <f ca="1">IF(ISERROR(Blad1!C1081),"",Blad1!C1081)</f>
        <v xml:space="preserve"> </v>
      </c>
      <c r="D1081" s="47"/>
      <c r="E1081" s="113"/>
      <c r="F1081" s="6" t="str">
        <f ca="1">Blad1!E1081</f>
        <v/>
      </c>
      <c r="G1081" s="6"/>
      <c r="H1081" s="6"/>
      <c r="I1081" s="6"/>
      <c r="J1081" s="45"/>
      <c r="K1081" s="79"/>
      <c r="L1081" s="10" t="str">
        <f t="shared" si="13"/>
        <v/>
      </c>
    </row>
    <row r="1082" spans="1:12" ht="22.7" customHeight="1">
      <c r="A1082" s="5" t="str">
        <f ca="1">Blad1!A1081</f>
        <v/>
      </c>
      <c r="B1082" s="5" t="str">
        <f ca="1">Blad1!B1082</f>
        <v/>
      </c>
      <c r="C1082" s="9" t="str">
        <f ca="1">IF(ISERROR(Blad1!C1082),"",Blad1!C1082)</f>
        <v xml:space="preserve"> </v>
      </c>
      <c r="D1082" s="47"/>
      <c r="E1082" s="113"/>
      <c r="F1082" s="6" t="str">
        <f ca="1">Blad1!E1082</f>
        <v/>
      </c>
      <c r="G1082" s="6"/>
      <c r="H1082" s="6"/>
      <c r="I1082" s="6"/>
      <c r="J1082" s="45"/>
      <c r="K1082" s="79"/>
      <c r="L1082" s="10" t="str">
        <f t="shared" si="13"/>
        <v/>
      </c>
    </row>
    <row r="1083" spans="1:12" ht="22.7" customHeight="1">
      <c r="A1083" s="5" t="str">
        <f ca="1">Blad1!A1082</f>
        <v/>
      </c>
      <c r="B1083" s="5" t="str">
        <f ca="1">Blad1!B1083</f>
        <v/>
      </c>
      <c r="C1083" s="9" t="str">
        <f ca="1">IF(ISERROR(Blad1!C1083),"",Blad1!C1083)</f>
        <v xml:space="preserve"> </v>
      </c>
      <c r="D1083" s="47"/>
      <c r="E1083" s="113"/>
      <c r="F1083" s="6" t="str">
        <f ca="1">Blad1!E1083</f>
        <v/>
      </c>
      <c r="G1083" s="6"/>
      <c r="H1083" s="6"/>
      <c r="I1083" s="6"/>
      <c r="J1083" s="45"/>
      <c r="K1083" s="79"/>
      <c r="L1083" s="10" t="str">
        <f t="shared" si="13"/>
        <v/>
      </c>
    </row>
    <row r="1084" spans="1:12" ht="22.7" customHeight="1">
      <c r="A1084" s="5" t="str">
        <f ca="1">Blad1!A1083</f>
        <v/>
      </c>
      <c r="B1084" s="5" t="str">
        <f ca="1">Blad1!B1084</f>
        <v/>
      </c>
      <c r="C1084" s="9" t="str">
        <f ca="1">IF(ISERROR(Blad1!C1084),"",Blad1!C1084)</f>
        <v xml:space="preserve"> </v>
      </c>
      <c r="D1084" s="47"/>
      <c r="E1084" s="113"/>
      <c r="F1084" s="6" t="str">
        <f ca="1">Blad1!E1084</f>
        <v/>
      </c>
      <c r="G1084" s="6"/>
      <c r="H1084" s="6"/>
      <c r="I1084" s="6"/>
      <c r="J1084" s="45"/>
      <c r="K1084" s="79"/>
      <c r="L1084" s="10" t="str">
        <f t="shared" si="13"/>
        <v/>
      </c>
    </row>
    <row r="1085" spans="1:12" ht="22.7" customHeight="1">
      <c r="A1085" s="5" t="str">
        <f ca="1">Blad1!A1084</f>
        <v/>
      </c>
      <c r="B1085" s="5" t="str">
        <f ca="1">Blad1!B1085</f>
        <v/>
      </c>
      <c r="C1085" s="9" t="str">
        <f ca="1">IF(ISERROR(Blad1!C1085),"",Blad1!C1085)</f>
        <v xml:space="preserve"> </v>
      </c>
      <c r="D1085" s="47"/>
      <c r="E1085" s="113"/>
      <c r="F1085" s="6" t="str">
        <f ca="1">Blad1!E1085</f>
        <v/>
      </c>
      <c r="G1085" s="6"/>
      <c r="H1085" s="6"/>
      <c r="I1085" s="6"/>
      <c r="J1085" s="45"/>
      <c r="K1085" s="79"/>
      <c r="L1085" s="10" t="str">
        <f t="shared" si="13"/>
        <v/>
      </c>
    </row>
    <row r="1086" spans="1:12" ht="22.7" customHeight="1">
      <c r="A1086" s="5" t="str">
        <f ca="1">Blad1!A1085</f>
        <v/>
      </c>
      <c r="B1086" s="5" t="str">
        <f ca="1">Blad1!B1086</f>
        <v/>
      </c>
      <c r="C1086" s="9" t="str">
        <f ca="1">IF(ISERROR(Blad1!C1086),"",Blad1!C1086)</f>
        <v xml:space="preserve"> </v>
      </c>
      <c r="D1086" s="47"/>
      <c r="E1086" s="113"/>
      <c r="F1086" s="6" t="str">
        <f ca="1">Blad1!E1086</f>
        <v/>
      </c>
      <c r="G1086" s="6"/>
      <c r="H1086" s="6"/>
      <c r="I1086" s="6"/>
      <c r="J1086" s="45"/>
      <c r="K1086" s="79"/>
      <c r="L1086" s="10" t="str">
        <f t="shared" si="13"/>
        <v/>
      </c>
    </row>
    <row r="1087" spans="1:12" ht="22.7" customHeight="1">
      <c r="A1087" s="5" t="str">
        <f ca="1">Blad1!A1086</f>
        <v/>
      </c>
      <c r="B1087" s="5" t="str">
        <f ca="1">Blad1!B1087</f>
        <v/>
      </c>
      <c r="C1087" s="9" t="str">
        <f ca="1">IF(ISERROR(Blad1!C1087),"",Blad1!C1087)</f>
        <v xml:space="preserve"> </v>
      </c>
      <c r="D1087" s="47"/>
      <c r="E1087" s="113"/>
      <c r="F1087" s="6" t="str">
        <f ca="1">Blad1!E1087</f>
        <v/>
      </c>
      <c r="G1087" s="6"/>
      <c r="H1087" s="6"/>
      <c r="I1087" s="6"/>
      <c r="J1087" s="45"/>
      <c r="K1087" s="79"/>
      <c r="L1087" s="10" t="str">
        <f t="shared" si="13"/>
        <v/>
      </c>
    </row>
    <row r="1088" spans="1:12" ht="22.7" customHeight="1">
      <c r="A1088" s="5" t="str">
        <f ca="1">Blad1!A1087</f>
        <v/>
      </c>
      <c r="B1088" s="5" t="str">
        <f ca="1">Blad1!B1088</f>
        <v/>
      </c>
      <c r="C1088" s="9" t="str">
        <f ca="1">IF(ISERROR(Blad1!C1088),"",Blad1!C1088)</f>
        <v xml:space="preserve"> </v>
      </c>
      <c r="D1088" s="47"/>
      <c r="E1088" s="113"/>
      <c r="F1088" s="6" t="str">
        <f ca="1">Blad1!E1088</f>
        <v/>
      </c>
      <c r="G1088" s="6"/>
      <c r="H1088" s="6"/>
      <c r="I1088" s="6"/>
      <c r="J1088" s="45"/>
      <c r="K1088" s="79"/>
      <c r="L1088" s="10" t="str">
        <f t="shared" si="13"/>
        <v/>
      </c>
    </row>
    <row r="1089" spans="1:12" ht="22.7" customHeight="1">
      <c r="A1089" s="5" t="str">
        <f ca="1">Blad1!A1088</f>
        <v/>
      </c>
      <c r="B1089" s="5" t="str">
        <f ca="1">Blad1!B1089</f>
        <v/>
      </c>
      <c r="C1089" s="9" t="str">
        <f ca="1">IF(ISERROR(Blad1!C1089),"",Blad1!C1089)</f>
        <v xml:space="preserve"> </v>
      </c>
      <c r="D1089" s="47"/>
      <c r="E1089" s="113"/>
      <c r="F1089" s="6" t="str">
        <f ca="1">Blad1!E1089</f>
        <v/>
      </c>
      <c r="G1089" s="6"/>
      <c r="H1089" s="6"/>
      <c r="I1089" s="6"/>
      <c r="J1089" s="45"/>
      <c r="K1089" s="79"/>
      <c r="L1089" s="10" t="str">
        <f t="shared" si="13"/>
        <v/>
      </c>
    </row>
    <row r="1090" spans="1:12" ht="22.7" customHeight="1">
      <c r="A1090" s="5" t="str">
        <f ca="1">Blad1!A1089</f>
        <v/>
      </c>
      <c r="B1090" s="5" t="str">
        <f ca="1">Blad1!B1090</f>
        <v/>
      </c>
      <c r="C1090" s="9" t="str">
        <f ca="1">IF(ISERROR(Blad1!C1090),"",Blad1!C1090)</f>
        <v xml:space="preserve"> </v>
      </c>
      <c r="D1090" s="47"/>
      <c r="E1090" s="113"/>
      <c r="F1090" s="6" t="str">
        <f ca="1">Blad1!E1090</f>
        <v/>
      </c>
      <c r="G1090" s="6"/>
      <c r="H1090" s="6"/>
      <c r="I1090" s="6"/>
      <c r="J1090" s="45"/>
      <c r="K1090" s="79"/>
      <c r="L1090" s="10" t="str">
        <f t="shared" si="13"/>
        <v/>
      </c>
    </row>
    <row r="1091" spans="1:12" ht="22.7" customHeight="1">
      <c r="A1091" s="5" t="str">
        <f ca="1">Blad1!A1090</f>
        <v/>
      </c>
      <c r="B1091" s="5" t="str">
        <f ca="1">Blad1!B1091</f>
        <v/>
      </c>
      <c r="C1091" s="9" t="str">
        <f ca="1">IF(ISERROR(Blad1!C1091),"",Blad1!C1091)</f>
        <v xml:space="preserve"> </v>
      </c>
      <c r="D1091" s="47"/>
      <c r="E1091" s="113"/>
      <c r="F1091" s="6" t="str">
        <f ca="1">Blad1!E1091</f>
        <v/>
      </c>
      <c r="G1091" s="6"/>
      <c r="H1091" s="6"/>
      <c r="I1091" s="6"/>
      <c r="J1091" s="45"/>
      <c r="K1091" s="79"/>
      <c r="L1091" s="10" t="str">
        <f t="shared" si="13"/>
        <v/>
      </c>
    </row>
    <row r="1092" spans="1:12" ht="22.7" customHeight="1">
      <c r="A1092" s="5" t="str">
        <f ca="1">Blad1!A1091</f>
        <v/>
      </c>
      <c r="B1092" s="5" t="str">
        <f ca="1">Blad1!B1092</f>
        <v/>
      </c>
      <c r="C1092" s="9" t="str">
        <f ca="1">IF(ISERROR(Blad1!C1092),"",Blad1!C1092)</f>
        <v xml:space="preserve"> </v>
      </c>
      <c r="D1092" s="47"/>
      <c r="E1092" s="113"/>
      <c r="F1092" s="6" t="str">
        <f ca="1">Blad1!E1092</f>
        <v/>
      </c>
      <c r="G1092" s="6"/>
      <c r="H1092" s="6"/>
      <c r="I1092" s="6"/>
      <c r="J1092" s="45"/>
      <c r="K1092" s="79"/>
      <c r="L1092" s="10" t="str">
        <f t="shared" si="13"/>
        <v/>
      </c>
    </row>
    <row r="1093" spans="1:12" ht="22.7" customHeight="1">
      <c r="A1093" s="5" t="str">
        <f ca="1">Blad1!A1092</f>
        <v/>
      </c>
      <c r="B1093" s="5" t="str">
        <f ca="1">Blad1!B1093</f>
        <v/>
      </c>
      <c r="C1093" s="9" t="str">
        <f ca="1">IF(ISERROR(Blad1!C1093),"",Blad1!C1093)</f>
        <v xml:space="preserve"> </v>
      </c>
      <c r="D1093" s="47"/>
      <c r="E1093" s="113"/>
      <c r="F1093" s="6" t="str">
        <f ca="1">Blad1!E1093</f>
        <v/>
      </c>
      <c r="G1093" s="6"/>
      <c r="H1093" s="6"/>
      <c r="I1093" s="6"/>
      <c r="J1093" s="45"/>
      <c r="K1093" s="79"/>
      <c r="L1093" s="10" t="str">
        <f t="shared" si="13"/>
        <v/>
      </c>
    </row>
    <row r="1094" spans="1:12" ht="22.7" customHeight="1">
      <c r="A1094" s="5" t="str">
        <f ca="1">Blad1!A1093</f>
        <v/>
      </c>
      <c r="B1094" s="5" t="str">
        <f ca="1">Blad1!B1094</f>
        <v/>
      </c>
      <c r="C1094" s="9" t="str">
        <f ca="1">IF(ISERROR(Blad1!C1094),"",Blad1!C1094)</f>
        <v xml:space="preserve"> </v>
      </c>
      <c r="D1094" s="47"/>
      <c r="E1094" s="113"/>
      <c r="F1094" s="6" t="str">
        <f ca="1">Blad1!E1094</f>
        <v/>
      </c>
      <c r="G1094" s="6"/>
      <c r="H1094" s="6"/>
      <c r="I1094" s="6"/>
      <c r="J1094" s="45"/>
      <c r="K1094" s="79"/>
      <c r="L1094" s="10" t="str">
        <f t="shared" si="13"/>
        <v/>
      </c>
    </row>
    <row r="1095" spans="1:12" ht="22.7" customHeight="1">
      <c r="A1095" s="5" t="str">
        <f ca="1">Blad1!A1094</f>
        <v/>
      </c>
      <c r="B1095" s="5" t="str">
        <f ca="1">Blad1!B1095</f>
        <v/>
      </c>
      <c r="C1095" s="9" t="str">
        <f ca="1">IF(ISERROR(Blad1!C1095),"",Blad1!C1095)</f>
        <v xml:space="preserve"> </v>
      </c>
      <c r="D1095" s="47"/>
      <c r="E1095" s="113"/>
      <c r="F1095" s="6" t="str">
        <f ca="1">Blad1!E1095</f>
        <v/>
      </c>
      <c r="G1095" s="6"/>
      <c r="H1095" s="6"/>
      <c r="I1095" s="6"/>
      <c r="J1095" s="45"/>
      <c r="K1095" s="79"/>
      <c r="L1095" s="10" t="str">
        <f t="shared" si="13"/>
        <v/>
      </c>
    </row>
    <row r="1096" spans="1:12" ht="22.7" customHeight="1">
      <c r="A1096" s="5" t="str">
        <f ca="1">Blad1!A1095</f>
        <v/>
      </c>
      <c r="B1096" s="5" t="str">
        <f ca="1">Blad1!B1096</f>
        <v/>
      </c>
      <c r="C1096" s="9" t="str">
        <f ca="1">IF(ISERROR(Blad1!C1096),"",Blad1!C1096)</f>
        <v xml:space="preserve"> </v>
      </c>
      <c r="D1096" s="47"/>
      <c r="E1096" s="113"/>
      <c r="F1096" s="6" t="str">
        <f ca="1">Blad1!E1096</f>
        <v/>
      </c>
      <c r="G1096" s="6"/>
      <c r="H1096" s="6"/>
      <c r="I1096" s="6"/>
      <c r="J1096" s="45"/>
      <c r="K1096" s="79"/>
      <c r="L1096" s="10" t="str">
        <f t="shared" si="13"/>
        <v/>
      </c>
    </row>
    <row r="1097" spans="1:12" ht="22.7" customHeight="1">
      <c r="A1097" s="5" t="str">
        <f ca="1">Blad1!A1096</f>
        <v/>
      </c>
      <c r="B1097" s="5" t="str">
        <f ca="1">Blad1!B1097</f>
        <v/>
      </c>
      <c r="C1097" s="9" t="str">
        <f ca="1">IF(ISERROR(Blad1!C1097),"",Blad1!C1097)</f>
        <v xml:space="preserve"> </v>
      </c>
      <c r="D1097" s="47"/>
      <c r="E1097" s="113"/>
      <c r="F1097" s="6" t="str">
        <f ca="1">Blad1!E1097</f>
        <v/>
      </c>
      <c r="G1097" s="6"/>
      <c r="H1097" s="6"/>
      <c r="I1097" s="6"/>
      <c r="J1097" s="45"/>
      <c r="K1097" s="79"/>
      <c r="L1097" s="10" t="str">
        <f t="shared" si="13"/>
        <v/>
      </c>
    </row>
    <row r="1098" spans="1:12" ht="22.7" customHeight="1">
      <c r="A1098" s="5" t="str">
        <f ca="1">Blad1!A1097</f>
        <v/>
      </c>
      <c r="B1098" s="5" t="str">
        <f ca="1">Blad1!B1098</f>
        <v/>
      </c>
      <c r="C1098" s="9" t="str">
        <f ca="1">IF(ISERROR(Blad1!C1098),"",Blad1!C1098)</f>
        <v xml:space="preserve"> </v>
      </c>
      <c r="D1098" s="47"/>
      <c r="E1098" s="113"/>
      <c r="F1098" s="6" t="str">
        <f ca="1">Blad1!E1098</f>
        <v/>
      </c>
      <c r="G1098" s="6"/>
      <c r="H1098" s="6"/>
      <c r="I1098" s="6"/>
      <c r="J1098" s="45"/>
      <c r="K1098" s="79"/>
      <c r="L1098" s="10" t="str">
        <f t="shared" si="13"/>
        <v/>
      </c>
    </row>
    <row r="1099" spans="1:12" ht="22.7" customHeight="1">
      <c r="A1099" s="5" t="str">
        <f ca="1">Blad1!A1098</f>
        <v/>
      </c>
      <c r="B1099" s="5" t="str">
        <f ca="1">Blad1!B1099</f>
        <v/>
      </c>
      <c r="C1099" s="9" t="str">
        <f ca="1">IF(ISERROR(Blad1!C1099),"",Blad1!C1099)</f>
        <v xml:space="preserve"> </v>
      </c>
      <c r="D1099" s="47"/>
      <c r="E1099" s="113"/>
      <c r="F1099" s="6" t="str">
        <f ca="1">Blad1!E1099</f>
        <v/>
      </c>
      <c r="G1099" s="6"/>
      <c r="H1099" s="6"/>
      <c r="I1099" s="6"/>
      <c r="J1099" s="45"/>
      <c r="K1099" s="79"/>
      <c r="L1099" s="10" t="str">
        <f t="shared" ref="L1099:L1162" si="14">IF(J1099&lt;&gt;"",L1098+1,"")</f>
        <v/>
      </c>
    </row>
    <row r="1100" spans="1:12" ht="22.7" customHeight="1">
      <c r="A1100" s="5" t="str">
        <f ca="1">Blad1!A1099</f>
        <v/>
      </c>
      <c r="B1100" s="5" t="str">
        <f ca="1">Blad1!B1100</f>
        <v/>
      </c>
      <c r="C1100" s="9" t="str">
        <f ca="1">IF(ISERROR(Blad1!C1100),"",Blad1!C1100)</f>
        <v xml:space="preserve"> </v>
      </c>
      <c r="D1100" s="47"/>
      <c r="E1100" s="113"/>
      <c r="F1100" s="6" t="str">
        <f ca="1">Blad1!E1100</f>
        <v/>
      </c>
      <c r="G1100" s="6"/>
      <c r="H1100" s="6"/>
      <c r="I1100" s="6"/>
      <c r="J1100" s="45"/>
      <c r="K1100" s="79"/>
      <c r="L1100" s="10" t="str">
        <f t="shared" si="14"/>
        <v/>
      </c>
    </row>
    <row r="1101" spans="1:12" ht="22.7" customHeight="1">
      <c r="A1101" s="5" t="str">
        <f ca="1">Blad1!A1100</f>
        <v/>
      </c>
      <c r="B1101" s="5" t="str">
        <f ca="1">Blad1!B1101</f>
        <v/>
      </c>
      <c r="C1101" s="9" t="str">
        <f ca="1">IF(ISERROR(Blad1!C1101),"",Blad1!C1101)</f>
        <v xml:space="preserve"> </v>
      </c>
      <c r="D1101" s="47"/>
      <c r="E1101" s="113"/>
      <c r="F1101" s="6" t="str">
        <f ca="1">Blad1!E1101</f>
        <v/>
      </c>
      <c r="G1101" s="6"/>
      <c r="H1101" s="6"/>
      <c r="I1101" s="6"/>
      <c r="J1101" s="45"/>
      <c r="K1101" s="79"/>
      <c r="L1101" s="10" t="str">
        <f t="shared" si="14"/>
        <v/>
      </c>
    </row>
    <row r="1102" spans="1:12" ht="22.7" customHeight="1">
      <c r="A1102" s="5" t="str">
        <f ca="1">Blad1!A1101</f>
        <v/>
      </c>
      <c r="B1102" s="5" t="str">
        <f ca="1">Blad1!B1102</f>
        <v/>
      </c>
      <c r="C1102" s="9" t="str">
        <f ca="1">IF(ISERROR(Blad1!C1102),"",Blad1!C1102)</f>
        <v xml:space="preserve"> </v>
      </c>
      <c r="D1102" s="47"/>
      <c r="E1102" s="113"/>
      <c r="F1102" s="6" t="str">
        <f ca="1">Blad1!E1102</f>
        <v/>
      </c>
      <c r="G1102" s="6"/>
      <c r="H1102" s="6"/>
      <c r="I1102" s="6"/>
      <c r="J1102" s="45"/>
      <c r="K1102" s="79"/>
      <c r="L1102" s="10" t="str">
        <f t="shared" si="14"/>
        <v/>
      </c>
    </row>
    <row r="1103" spans="1:12" ht="22.7" customHeight="1">
      <c r="A1103" s="5" t="str">
        <f ca="1">Blad1!A1102</f>
        <v/>
      </c>
      <c r="B1103" s="5" t="str">
        <f ca="1">Blad1!B1103</f>
        <v/>
      </c>
      <c r="C1103" s="9" t="str">
        <f ca="1">IF(ISERROR(Blad1!C1103),"",Blad1!C1103)</f>
        <v xml:space="preserve"> </v>
      </c>
      <c r="D1103" s="47"/>
      <c r="E1103" s="113"/>
      <c r="F1103" s="6" t="str">
        <f ca="1">Blad1!E1103</f>
        <v/>
      </c>
      <c r="G1103" s="6"/>
      <c r="H1103" s="6"/>
      <c r="I1103" s="6"/>
      <c r="J1103" s="45"/>
      <c r="K1103" s="79"/>
      <c r="L1103" s="10" t="str">
        <f t="shared" si="14"/>
        <v/>
      </c>
    </row>
    <row r="1104" spans="1:12" ht="22.7" customHeight="1">
      <c r="A1104" s="5" t="str">
        <f ca="1">Blad1!A1103</f>
        <v/>
      </c>
      <c r="B1104" s="5" t="str">
        <f ca="1">Blad1!B1104</f>
        <v/>
      </c>
      <c r="C1104" s="9" t="str">
        <f ca="1">IF(ISERROR(Blad1!C1104),"",Blad1!C1104)</f>
        <v xml:space="preserve"> </v>
      </c>
      <c r="D1104" s="47"/>
      <c r="E1104" s="113"/>
      <c r="F1104" s="6" t="str">
        <f ca="1">Blad1!E1104</f>
        <v/>
      </c>
      <c r="G1104" s="6"/>
      <c r="H1104" s="6"/>
      <c r="I1104" s="6"/>
      <c r="J1104" s="45"/>
      <c r="K1104" s="79"/>
      <c r="L1104" s="10" t="str">
        <f t="shared" si="14"/>
        <v/>
      </c>
    </row>
    <row r="1105" spans="1:12" ht="22.7" customHeight="1">
      <c r="A1105" s="5" t="str">
        <f ca="1">Blad1!A1104</f>
        <v/>
      </c>
      <c r="B1105" s="5" t="str">
        <f ca="1">Blad1!B1105</f>
        <v/>
      </c>
      <c r="C1105" s="9" t="str">
        <f ca="1">IF(ISERROR(Blad1!C1105),"",Blad1!C1105)</f>
        <v xml:space="preserve"> </v>
      </c>
      <c r="D1105" s="47"/>
      <c r="E1105" s="113"/>
      <c r="F1105" s="6" t="str">
        <f ca="1">Blad1!E1105</f>
        <v/>
      </c>
      <c r="G1105" s="6"/>
      <c r="H1105" s="6"/>
      <c r="I1105" s="6"/>
      <c r="J1105" s="45"/>
      <c r="K1105" s="79"/>
      <c r="L1105" s="10" t="str">
        <f t="shared" si="14"/>
        <v/>
      </c>
    </row>
    <row r="1106" spans="1:12" ht="22.7" customHeight="1">
      <c r="A1106" s="5" t="str">
        <f ca="1">Blad1!A1105</f>
        <v/>
      </c>
      <c r="B1106" s="5" t="str">
        <f ca="1">Blad1!B1106</f>
        <v/>
      </c>
      <c r="C1106" s="9" t="str">
        <f ca="1">IF(ISERROR(Blad1!C1106),"",Blad1!C1106)</f>
        <v xml:space="preserve"> </v>
      </c>
      <c r="D1106" s="47"/>
      <c r="E1106" s="113"/>
      <c r="F1106" s="6" t="str">
        <f ca="1">Blad1!E1106</f>
        <v/>
      </c>
      <c r="G1106" s="6"/>
      <c r="H1106" s="6"/>
      <c r="I1106" s="6"/>
      <c r="J1106" s="45"/>
      <c r="K1106" s="79"/>
      <c r="L1106" s="10" t="str">
        <f t="shared" si="14"/>
        <v/>
      </c>
    </row>
    <row r="1107" spans="1:12" ht="22.7" customHeight="1">
      <c r="A1107" s="5" t="str">
        <f ca="1">Blad1!A1106</f>
        <v/>
      </c>
      <c r="B1107" s="5" t="str">
        <f ca="1">Blad1!B1107</f>
        <v/>
      </c>
      <c r="C1107" s="9" t="str">
        <f ca="1">IF(ISERROR(Blad1!C1107),"",Blad1!C1107)</f>
        <v xml:space="preserve"> </v>
      </c>
      <c r="D1107" s="47"/>
      <c r="E1107" s="113"/>
      <c r="F1107" s="6" t="str">
        <f ca="1">Blad1!E1107</f>
        <v/>
      </c>
      <c r="G1107" s="6"/>
      <c r="H1107" s="6"/>
      <c r="I1107" s="6"/>
      <c r="J1107" s="45"/>
      <c r="K1107" s="79"/>
      <c r="L1107" s="10" t="str">
        <f t="shared" si="14"/>
        <v/>
      </c>
    </row>
    <row r="1108" spans="1:12" ht="22.7" customHeight="1">
      <c r="A1108" s="5" t="str">
        <f ca="1">Blad1!A1107</f>
        <v/>
      </c>
      <c r="B1108" s="5" t="str">
        <f ca="1">Blad1!B1108</f>
        <v/>
      </c>
      <c r="C1108" s="9" t="str">
        <f ca="1">IF(ISERROR(Blad1!C1108),"",Blad1!C1108)</f>
        <v xml:space="preserve"> </v>
      </c>
      <c r="D1108" s="47"/>
      <c r="E1108" s="113"/>
      <c r="F1108" s="6" t="str">
        <f ca="1">Blad1!E1108</f>
        <v/>
      </c>
      <c r="G1108" s="6"/>
      <c r="H1108" s="6"/>
      <c r="I1108" s="6"/>
      <c r="J1108" s="45"/>
      <c r="K1108" s="79"/>
      <c r="L1108" s="10" t="str">
        <f t="shared" si="14"/>
        <v/>
      </c>
    </row>
    <row r="1109" spans="1:12" ht="22.7" customHeight="1">
      <c r="A1109" s="5" t="str">
        <f ca="1">Blad1!A1108</f>
        <v/>
      </c>
      <c r="B1109" s="5" t="str">
        <f ca="1">Blad1!B1109</f>
        <v/>
      </c>
      <c r="C1109" s="9" t="str">
        <f ca="1">IF(ISERROR(Blad1!C1109),"",Blad1!C1109)</f>
        <v xml:space="preserve"> </v>
      </c>
      <c r="D1109" s="47"/>
      <c r="E1109" s="113"/>
      <c r="F1109" s="6" t="str">
        <f ca="1">Blad1!E1109</f>
        <v/>
      </c>
      <c r="G1109" s="6"/>
      <c r="H1109" s="6"/>
      <c r="I1109" s="6"/>
      <c r="J1109" s="45"/>
      <c r="K1109" s="79"/>
      <c r="L1109" s="10" t="str">
        <f t="shared" si="14"/>
        <v/>
      </c>
    </row>
    <row r="1110" spans="1:12" ht="22.7" customHeight="1">
      <c r="A1110" s="5" t="str">
        <f ca="1">Blad1!A1109</f>
        <v/>
      </c>
      <c r="B1110" s="5" t="str">
        <f ca="1">Blad1!B1110</f>
        <v/>
      </c>
      <c r="C1110" s="9" t="str">
        <f ca="1">IF(ISERROR(Blad1!C1110),"",Blad1!C1110)</f>
        <v xml:space="preserve"> </v>
      </c>
      <c r="D1110" s="47"/>
      <c r="E1110" s="113"/>
      <c r="F1110" s="6" t="str">
        <f ca="1">Blad1!E1110</f>
        <v/>
      </c>
      <c r="G1110" s="6"/>
      <c r="H1110" s="6"/>
      <c r="I1110" s="6"/>
      <c r="J1110" s="45"/>
      <c r="K1110" s="79"/>
      <c r="L1110" s="10" t="str">
        <f t="shared" si="14"/>
        <v/>
      </c>
    </row>
    <row r="1111" spans="1:12" ht="22.7" customHeight="1">
      <c r="A1111" s="5" t="str">
        <f ca="1">Blad1!A1110</f>
        <v/>
      </c>
      <c r="B1111" s="5" t="str">
        <f ca="1">Blad1!B1111</f>
        <v/>
      </c>
      <c r="C1111" s="9" t="str">
        <f ca="1">IF(ISERROR(Blad1!C1111),"",Blad1!C1111)</f>
        <v xml:space="preserve"> </v>
      </c>
      <c r="D1111" s="47"/>
      <c r="E1111" s="113"/>
      <c r="F1111" s="6" t="str">
        <f ca="1">Blad1!E1111</f>
        <v/>
      </c>
      <c r="G1111" s="6"/>
      <c r="H1111" s="6"/>
      <c r="I1111" s="6"/>
      <c r="J1111" s="45"/>
      <c r="K1111" s="79"/>
      <c r="L1111" s="10" t="str">
        <f t="shared" si="14"/>
        <v/>
      </c>
    </row>
    <row r="1112" spans="1:12" ht="22.7" customHeight="1">
      <c r="A1112" s="5" t="str">
        <f ca="1">Blad1!A1111</f>
        <v/>
      </c>
      <c r="B1112" s="5" t="str">
        <f ca="1">Blad1!B1112</f>
        <v/>
      </c>
      <c r="C1112" s="9" t="str">
        <f ca="1">IF(ISERROR(Blad1!C1112),"",Blad1!C1112)</f>
        <v xml:space="preserve"> </v>
      </c>
      <c r="D1112" s="47"/>
      <c r="E1112" s="113"/>
      <c r="F1112" s="6" t="str">
        <f ca="1">Blad1!E1112</f>
        <v/>
      </c>
      <c r="G1112" s="6"/>
      <c r="H1112" s="6"/>
      <c r="I1112" s="6"/>
      <c r="J1112" s="45"/>
      <c r="K1112" s="79"/>
      <c r="L1112" s="10" t="str">
        <f t="shared" si="14"/>
        <v/>
      </c>
    </row>
    <row r="1113" spans="1:12" ht="22.7" customHeight="1">
      <c r="A1113" s="5" t="str">
        <f ca="1">Blad1!A1112</f>
        <v/>
      </c>
      <c r="B1113" s="5" t="str">
        <f ca="1">Blad1!B1113</f>
        <v/>
      </c>
      <c r="C1113" s="9" t="str">
        <f ca="1">IF(ISERROR(Blad1!C1113),"",Blad1!C1113)</f>
        <v xml:space="preserve"> </v>
      </c>
      <c r="D1113" s="47"/>
      <c r="E1113" s="113"/>
      <c r="F1113" s="6" t="str">
        <f ca="1">Blad1!E1113</f>
        <v/>
      </c>
      <c r="G1113" s="6"/>
      <c r="H1113" s="6"/>
      <c r="I1113" s="6"/>
      <c r="J1113" s="45"/>
      <c r="K1113" s="79"/>
      <c r="L1113" s="10" t="str">
        <f t="shared" si="14"/>
        <v/>
      </c>
    </row>
    <row r="1114" spans="1:12" ht="22.7" customHeight="1">
      <c r="A1114" s="5" t="str">
        <f ca="1">Blad1!A1113</f>
        <v/>
      </c>
      <c r="B1114" s="5" t="str">
        <f ca="1">Blad1!B1114</f>
        <v/>
      </c>
      <c r="C1114" s="9" t="str">
        <f ca="1">IF(ISERROR(Blad1!C1114),"",Blad1!C1114)</f>
        <v xml:space="preserve"> </v>
      </c>
      <c r="D1114" s="47"/>
      <c r="E1114" s="113"/>
      <c r="F1114" s="6" t="str">
        <f ca="1">Blad1!E1114</f>
        <v/>
      </c>
      <c r="G1114" s="6"/>
      <c r="H1114" s="6"/>
      <c r="I1114" s="6"/>
      <c r="J1114" s="45"/>
      <c r="K1114" s="79"/>
      <c r="L1114" s="10" t="str">
        <f t="shared" si="14"/>
        <v/>
      </c>
    </row>
    <row r="1115" spans="1:12" ht="22.7" customHeight="1">
      <c r="A1115" s="5" t="str">
        <f ca="1">Blad1!A1114</f>
        <v/>
      </c>
      <c r="B1115" s="5" t="str">
        <f ca="1">Blad1!B1115</f>
        <v/>
      </c>
      <c r="C1115" s="9" t="str">
        <f ca="1">IF(ISERROR(Blad1!C1115),"",Blad1!C1115)</f>
        <v xml:space="preserve"> </v>
      </c>
      <c r="D1115" s="47"/>
      <c r="E1115" s="113"/>
      <c r="F1115" s="6" t="str">
        <f ca="1">Blad1!E1115</f>
        <v/>
      </c>
      <c r="G1115" s="6"/>
      <c r="H1115" s="6"/>
      <c r="I1115" s="6"/>
      <c r="J1115" s="45"/>
      <c r="K1115" s="79"/>
      <c r="L1115" s="10" t="str">
        <f t="shared" si="14"/>
        <v/>
      </c>
    </row>
    <row r="1116" spans="1:12" ht="22.7" customHeight="1">
      <c r="A1116" s="5" t="str">
        <f ca="1">Blad1!A1115</f>
        <v/>
      </c>
      <c r="B1116" s="5" t="str">
        <f ca="1">Blad1!B1116</f>
        <v/>
      </c>
      <c r="C1116" s="9" t="str">
        <f ca="1">IF(ISERROR(Blad1!C1116),"",Blad1!C1116)</f>
        <v xml:space="preserve"> </v>
      </c>
      <c r="D1116" s="47"/>
      <c r="E1116" s="113"/>
      <c r="F1116" s="6" t="str">
        <f ca="1">Blad1!E1116</f>
        <v/>
      </c>
      <c r="G1116" s="6"/>
      <c r="H1116" s="6"/>
      <c r="I1116" s="6"/>
      <c r="J1116" s="45"/>
      <c r="K1116" s="79"/>
      <c r="L1116" s="10" t="str">
        <f t="shared" si="14"/>
        <v/>
      </c>
    </row>
    <row r="1117" spans="1:12" ht="22.7" customHeight="1">
      <c r="A1117" s="5" t="str">
        <f ca="1">Blad1!A1116</f>
        <v/>
      </c>
      <c r="B1117" s="5" t="str">
        <f ca="1">Blad1!B1117</f>
        <v/>
      </c>
      <c r="C1117" s="9" t="str">
        <f ca="1">IF(ISERROR(Blad1!C1117),"",Blad1!C1117)</f>
        <v xml:space="preserve"> </v>
      </c>
      <c r="D1117" s="47"/>
      <c r="E1117" s="113"/>
      <c r="F1117" s="6" t="str">
        <f ca="1">Blad1!E1117</f>
        <v/>
      </c>
      <c r="G1117" s="6"/>
      <c r="H1117" s="6"/>
      <c r="I1117" s="6"/>
      <c r="J1117" s="45"/>
      <c r="K1117" s="79"/>
      <c r="L1117" s="10" t="str">
        <f t="shared" si="14"/>
        <v/>
      </c>
    </row>
    <row r="1118" spans="1:12" ht="22.7" customHeight="1">
      <c r="A1118" s="5" t="str">
        <f ca="1">Blad1!A1117</f>
        <v/>
      </c>
      <c r="B1118" s="5" t="str">
        <f ca="1">Blad1!B1118</f>
        <v/>
      </c>
      <c r="C1118" s="9" t="str">
        <f ca="1">IF(ISERROR(Blad1!C1118),"",Blad1!C1118)</f>
        <v xml:space="preserve"> </v>
      </c>
      <c r="D1118" s="47"/>
      <c r="E1118" s="113"/>
      <c r="F1118" s="6" t="str">
        <f ca="1">Blad1!E1118</f>
        <v/>
      </c>
      <c r="G1118" s="6"/>
      <c r="H1118" s="6"/>
      <c r="I1118" s="6"/>
      <c r="J1118" s="45"/>
      <c r="K1118" s="79"/>
      <c r="L1118" s="10" t="str">
        <f t="shared" si="14"/>
        <v/>
      </c>
    </row>
    <row r="1119" spans="1:12" ht="22.7" customHeight="1">
      <c r="A1119" s="5" t="str">
        <f ca="1">Blad1!A1118</f>
        <v/>
      </c>
      <c r="B1119" s="5" t="str">
        <f ca="1">Blad1!B1119</f>
        <v/>
      </c>
      <c r="C1119" s="9" t="str">
        <f ca="1">IF(ISERROR(Blad1!C1119),"",Blad1!C1119)</f>
        <v xml:space="preserve"> </v>
      </c>
      <c r="D1119" s="47"/>
      <c r="E1119" s="113"/>
      <c r="F1119" s="6" t="str">
        <f ca="1">Blad1!E1119</f>
        <v/>
      </c>
      <c r="G1119" s="6"/>
      <c r="H1119" s="6"/>
      <c r="I1119" s="6"/>
      <c r="J1119" s="45"/>
      <c r="K1119" s="79"/>
      <c r="L1119" s="10" t="str">
        <f t="shared" si="14"/>
        <v/>
      </c>
    </row>
    <row r="1120" spans="1:12" ht="22.7" customHeight="1">
      <c r="A1120" s="5" t="str">
        <f ca="1">Blad1!A1119</f>
        <v/>
      </c>
      <c r="B1120" s="5" t="str">
        <f ca="1">Blad1!B1120</f>
        <v/>
      </c>
      <c r="C1120" s="9" t="str">
        <f ca="1">IF(ISERROR(Blad1!C1120),"",Blad1!C1120)</f>
        <v xml:space="preserve"> </v>
      </c>
      <c r="D1120" s="47"/>
      <c r="E1120" s="113"/>
      <c r="F1120" s="6" t="str">
        <f ca="1">Blad1!E1120</f>
        <v/>
      </c>
      <c r="G1120" s="6"/>
      <c r="H1120" s="6"/>
      <c r="I1120" s="6"/>
      <c r="J1120" s="45"/>
      <c r="K1120" s="79"/>
      <c r="L1120" s="10" t="str">
        <f t="shared" si="14"/>
        <v/>
      </c>
    </row>
    <row r="1121" spans="1:12" ht="22.7" customHeight="1">
      <c r="A1121" s="5" t="str">
        <f ca="1">Blad1!A1120</f>
        <v/>
      </c>
      <c r="B1121" s="5" t="str">
        <f ca="1">Blad1!B1121</f>
        <v/>
      </c>
      <c r="C1121" s="9" t="str">
        <f ca="1">IF(ISERROR(Blad1!C1121),"",Blad1!C1121)</f>
        <v xml:space="preserve"> </v>
      </c>
      <c r="D1121" s="47"/>
      <c r="E1121" s="113"/>
      <c r="F1121" s="6" t="str">
        <f ca="1">Blad1!E1121</f>
        <v/>
      </c>
      <c r="G1121" s="6"/>
      <c r="H1121" s="6"/>
      <c r="I1121" s="6"/>
      <c r="J1121" s="45"/>
      <c r="K1121" s="79"/>
      <c r="L1121" s="10" t="str">
        <f t="shared" si="14"/>
        <v/>
      </c>
    </row>
    <row r="1122" spans="1:12" ht="22.7" customHeight="1">
      <c r="A1122" s="5" t="str">
        <f ca="1">Blad1!A1121</f>
        <v/>
      </c>
      <c r="B1122" s="5" t="str">
        <f ca="1">Blad1!B1122</f>
        <v/>
      </c>
      <c r="C1122" s="9" t="str">
        <f ca="1">IF(ISERROR(Blad1!C1122),"",Blad1!C1122)</f>
        <v xml:space="preserve"> </v>
      </c>
      <c r="D1122" s="47"/>
      <c r="E1122" s="113"/>
      <c r="F1122" s="6" t="str">
        <f ca="1">Blad1!E1122</f>
        <v/>
      </c>
      <c r="G1122" s="6"/>
      <c r="H1122" s="6"/>
      <c r="I1122" s="6"/>
      <c r="J1122" s="45"/>
      <c r="K1122" s="79"/>
      <c r="L1122" s="10" t="str">
        <f t="shared" si="14"/>
        <v/>
      </c>
    </row>
    <row r="1123" spans="1:12" ht="22.7" customHeight="1">
      <c r="A1123" s="5" t="str">
        <f ca="1">Blad1!A1122</f>
        <v/>
      </c>
      <c r="B1123" s="5" t="str">
        <f ca="1">Blad1!B1123</f>
        <v/>
      </c>
      <c r="C1123" s="9" t="str">
        <f ca="1">IF(ISERROR(Blad1!C1123),"",Blad1!C1123)</f>
        <v xml:space="preserve"> </v>
      </c>
      <c r="D1123" s="47"/>
      <c r="E1123" s="113"/>
      <c r="F1123" s="6" t="str">
        <f ca="1">Blad1!E1123</f>
        <v/>
      </c>
      <c r="G1123" s="6"/>
      <c r="H1123" s="6"/>
      <c r="I1123" s="6"/>
      <c r="J1123" s="45"/>
      <c r="K1123" s="79"/>
      <c r="L1123" s="10" t="str">
        <f t="shared" si="14"/>
        <v/>
      </c>
    </row>
    <row r="1124" spans="1:12" ht="22.7" customHeight="1">
      <c r="A1124" s="5" t="str">
        <f ca="1">Blad1!A1123</f>
        <v/>
      </c>
      <c r="B1124" s="5" t="str">
        <f ca="1">Blad1!B1124</f>
        <v/>
      </c>
      <c r="C1124" s="9" t="str">
        <f ca="1">IF(ISERROR(Blad1!C1124),"",Blad1!C1124)</f>
        <v xml:space="preserve"> </v>
      </c>
      <c r="D1124" s="47"/>
      <c r="E1124" s="113"/>
      <c r="F1124" s="6" t="str">
        <f ca="1">Blad1!E1124</f>
        <v/>
      </c>
      <c r="G1124" s="6"/>
      <c r="H1124" s="6"/>
      <c r="I1124" s="6"/>
      <c r="J1124" s="45"/>
      <c r="K1124" s="79"/>
      <c r="L1124" s="10" t="str">
        <f t="shared" si="14"/>
        <v/>
      </c>
    </row>
    <row r="1125" spans="1:12" ht="22.7" customHeight="1">
      <c r="A1125" s="5" t="str">
        <f ca="1">Blad1!A1124</f>
        <v/>
      </c>
      <c r="B1125" s="5" t="str">
        <f ca="1">Blad1!B1125</f>
        <v/>
      </c>
      <c r="C1125" s="9" t="str">
        <f ca="1">IF(ISERROR(Blad1!C1125),"",Blad1!C1125)</f>
        <v xml:space="preserve"> </v>
      </c>
      <c r="D1125" s="47"/>
      <c r="E1125" s="113"/>
      <c r="F1125" s="6" t="str">
        <f ca="1">Blad1!E1125</f>
        <v/>
      </c>
      <c r="G1125" s="6"/>
      <c r="H1125" s="6"/>
      <c r="I1125" s="6"/>
      <c r="J1125" s="45"/>
      <c r="K1125" s="79"/>
      <c r="L1125" s="10" t="str">
        <f t="shared" si="14"/>
        <v/>
      </c>
    </row>
    <row r="1126" spans="1:12" ht="22.7" customHeight="1">
      <c r="A1126" s="5" t="str">
        <f ca="1">Blad1!A1125</f>
        <v/>
      </c>
      <c r="B1126" s="5" t="str">
        <f ca="1">Blad1!B1126</f>
        <v/>
      </c>
      <c r="C1126" s="9" t="str">
        <f ca="1">IF(ISERROR(Blad1!C1126),"",Blad1!C1126)</f>
        <v xml:space="preserve"> </v>
      </c>
      <c r="D1126" s="47"/>
      <c r="E1126" s="113"/>
      <c r="F1126" s="6" t="str">
        <f ca="1">Blad1!E1126</f>
        <v/>
      </c>
      <c r="G1126" s="6"/>
      <c r="H1126" s="6"/>
      <c r="I1126" s="6"/>
      <c r="J1126" s="45"/>
      <c r="K1126" s="79"/>
      <c r="L1126" s="10" t="str">
        <f t="shared" si="14"/>
        <v/>
      </c>
    </row>
    <row r="1127" spans="1:12" ht="22.7" customHeight="1">
      <c r="A1127" s="5" t="str">
        <f ca="1">Blad1!A1126</f>
        <v/>
      </c>
      <c r="B1127" s="5" t="str">
        <f ca="1">Blad1!B1127</f>
        <v/>
      </c>
      <c r="C1127" s="9" t="str">
        <f ca="1">IF(ISERROR(Blad1!C1127),"",Blad1!C1127)</f>
        <v xml:space="preserve"> </v>
      </c>
      <c r="D1127" s="47"/>
      <c r="E1127" s="113"/>
      <c r="F1127" s="6" t="str">
        <f ca="1">Blad1!E1127</f>
        <v/>
      </c>
      <c r="G1127" s="6"/>
      <c r="H1127" s="6"/>
      <c r="I1127" s="6"/>
      <c r="J1127" s="45"/>
      <c r="K1127" s="79"/>
      <c r="L1127" s="10" t="str">
        <f t="shared" si="14"/>
        <v/>
      </c>
    </row>
    <row r="1128" spans="1:12" ht="22.7" customHeight="1">
      <c r="A1128" s="5" t="str">
        <f ca="1">Blad1!A1127</f>
        <v/>
      </c>
      <c r="B1128" s="5" t="str">
        <f ca="1">Blad1!B1128</f>
        <v/>
      </c>
      <c r="C1128" s="9" t="str">
        <f ca="1">IF(ISERROR(Blad1!C1128),"",Blad1!C1128)</f>
        <v xml:space="preserve"> </v>
      </c>
      <c r="D1128" s="47"/>
      <c r="E1128" s="113"/>
      <c r="F1128" s="6" t="str">
        <f ca="1">Blad1!E1128</f>
        <v/>
      </c>
      <c r="G1128" s="6"/>
      <c r="H1128" s="6"/>
      <c r="I1128" s="6"/>
      <c r="J1128" s="45"/>
      <c r="K1128" s="79"/>
      <c r="L1128" s="10" t="str">
        <f t="shared" si="14"/>
        <v/>
      </c>
    </row>
    <row r="1129" spans="1:12" ht="22.7" customHeight="1">
      <c r="A1129" s="5" t="str">
        <f ca="1">Blad1!A1128</f>
        <v/>
      </c>
      <c r="B1129" s="5" t="str">
        <f ca="1">Blad1!B1129</f>
        <v/>
      </c>
      <c r="C1129" s="9" t="str">
        <f ca="1">IF(ISERROR(Blad1!C1129),"",Blad1!C1129)</f>
        <v xml:space="preserve"> </v>
      </c>
      <c r="D1129" s="47"/>
      <c r="E1129" s="113"/>
      <c r="F1129" s="6" t="str">
        <f ca="1">Blad1!E1129</f>
        <v/>
      </c>
      <c r="G1129" s="6"/>
      <c r="H1129" s="6"/>
      <c r="I1129" s="6"/>
      <c r="J1129" s="45"/>
      <c r="K1129" s="79"/>
      <c r="L1129" s="10" t="str">
        <f t="shared" si="14"/>
        <v/>
      </c>
    </row>
    <row r="1130" spans="1:12" ht="22.7" customHeight="1">
      <c r="A1130" s="5" t="str">
        <f ca="1">Blad1!A1129</f>
        <v/>
      </c>
      <c r="B1130" s="5" t="str">
        <f ca="1">Blad1!B1130</f>
        <v/>
      </c>
      <c r="C1130" s="9" t="str">
        <f ca="1">IF(ISERROR(Blad1!C1130),"",Blad1!C1130)</f>
        <v xml:space="preserve"> </v>
      </c>
      <c r="D1130" s="47"/>
      <c r="E1130" s="113"/>
      <c r="F1130" s="6" t="str">
        <f ca="1">Blad1!E1130</f>
        <v/>
      </c>
      <c r="G1130" s="6"/>
      <c r="H1130" s="6"/>
      <c r="I1130" s="6"/>
      <c r="J1130" s="45"/>
      <c r="K1130" s="79"/>
      <c r="L1130" s="10" t="str">
        <f t="shared" si="14"/>
        <v/>
      </c>
    </row>
    <row r="1131" spans="1:12" ht="22.7" customHeight="1">
      <c r="A1131" s="5" t="str">
        <f ca="1">Blad1!A1130</f>
        <v/>
      </c>
      <c r="B1131" s="5" t="str">
        <f ca="1">Blad1!B1131</f>
        <v/>
      </c>
      <c r="C1131" s="9" t="str">
        <f ca="1">IF(ISERROR(Blad1!C1131),"",Blad1!C1131)</f>
        <v xml:space="preserve"> </v>
      </c>
      <c r="D1131" s="47"/>
      <c r="E1131" s="113"/>
      <c r="F1131" s="6" t="str">
        <f ca="1">Blad1!E1131</f>
        <v/>
      </c>
      <c r="G1131" s="6"/>
      <c r="H1131" s="6"/>
      <c r="I1131" s="6"/>
      <c r="J1131" s="45"/>
      <c r="K1131" s="79"/>
      <c r="L1131" s="10" t="str">
        <f t="shared" si="14"/>
        <v/>
      </c>
    </row>
    <row r="1132" spans="1:12" ht="22.7" customHeight="1">
      <c r="A1132" s="5" t="str">
        <f ca="1">Blad1!A1131</f>
        <v/>
      </c>
      <c r="B1132" s="5" t="str">
        <f ca="1">Blad1!B1132</f>
        <v/>
      </c>
      <c r="C1132" s="9" t="str">
        <f ca="1">IF(ISERROR(Blad1!C1132),"",Blad1!C1132)</f>
        <v xml:space="preserve"> </v>
      </c>
      <c r="D1132" s="47"/>
      <c r="E1132" s="113"/>
      <c r="F1132" s="6" t="str">
        <f ca="1">Blad1!E1132</f>
        <v/>
      </c>
      <c r="G1132" s="6"/>
      <c r="H1132" s="6"/>
      <c r="I1132" s="6"/>
      <c r="J1132" s="45"/>
      <c r="K1132" s="79"/>
      <c r="L1132" s="10" t="str">
        <f t="shared" si="14"/>
        <v/>
      </c>
    </row>
    <row r="1133" spans="1:12" ht="22.7" customHeight="1">
      <c r="A1133" s="5" t="str">
        <f ca="1">Blad1!A1132</f>
        <v/>
      </c>
      <c r="B1133" s="5" t="str">
        <f ca="1">Blad1!B1133</f>
        <v/>
      </c>
      <c r="C1133" s="9" t="str">
        <f ca="1">IF(ISERROR(Blad1!C1133),"",Blad1!C1133)</f>
        <v xml:space="preserve"> </v>
      </c>
      <c r="D1133" s="47"/>
      <c r="E1133" s="113"/>
      <c r="F1133" s="6" t="str">
        <f ca="1">Blad1!E1133</f>
        <v/>
      </c>
      <c r="G1133" s="6"/>
      <c r="H1133" s="6"/>
      <c r="I1133" s="6"/>
      <c r="J1133" s="45"/>
      <c r="K1133" s="79"/>
      <c r="L1133" s="10" t="str">
        <f t="shared" si="14"/>
        <v/>
      </c>
    </row>
    <row r="1134" spans="1:12" ht="22.7" customHeight="1">
      <c r="A1134" s="5" t="str">
        <f ca="1">Blad1!A1133</f>
        <v/>
      </c>
      <c r="B1134" s="5" t="str">
        <f ca="1">Blad1!B1134</f>
        <v/>
      </c>
      <c r="C1134" s="9" t="str">
        <f ca="1">IF(ISERROR(Blad1!C1134),"",Blad1!C1134)</f>
        <v xml:space="preserve"> </v>
      </c>
      <c r="D1134" s="47"/>
      <c r="E1134" s="113"/>
      <c r="F1134" s="6" t="str">
        <f ca="1">Blad1!E1134</f>
        <v/>
      </c>
      <c r="G1134" s="6"/>
      <c r="H1134" s="6"/>
      <c r="I1134" s="6"/>
      <c r="J1134" s="45"/>
      <c r="K1134" s="79"/>
      <c r="L1134" s="10" t="str">
        <f t="shared" si="14"/>
        <v/>
      </c>
    </row>
    <row r="1135" spans="1:12" ht="22.7" customHeight="1">
      <c r="A1135" s="5" t="str">
        <f ca="1">Blad1!A1134</f>
        <v/>
      </c>
      <c r="B1135" s="5" t="str">
        <f ca="1">Blad1!B1135</f>
        <v/>
      </c>
      <c r="C1135" s="9" t="str">
        <f ca="1">IF(ISERROR(Blad1!C1135),"",Blad1!C1135)</f>
        <v xml:space="preserve"> </v>
      </c>
      <c r="D1135" s="47"/>
      <c r="E1135" s="113"/>
      <c r="F1135" s="6" t="str">
        <f ca="1">Blad1!E1135</f>
        <v/>
      </c>
      <c r="G1135" s="6"/>
      <c r="H1135" s="6"/>
      <c r="I1135" s="6"/>
      <c r="J1135" s="45"/>
      <c r="K1135" s="79"/>
      <c r="L1135" s="10" t="str">
        <f t="shared" si="14"/>
        <v/>
      </c>
    </row>
    <row r="1136" spans="1:12" ht="22.7" customHeight="1">
      <c r="A1136" s="5" t="str">
        <f ca="1">Blad1!A1135</f>
        <v/>
      </c>
      <c r="B1136" s="5" t="str">
        <f ca="1">Blad1!B1136</f>
        <v/>
      </c>
      <c r="C1136" s="9" t="str">
        <f ca="1">IF(ISERROR(Blad1!C1136),"",Blad1!C1136)</f>
        <v xml:space="preserve"> </v>
      </c>
      <c r="D1136" s="47"/>
      <c r="E1136" s="113"/>
      <c r="F1136" s="6" t="str">
        <f ca="1">Blad1!E1136</f>
        <v/>
      </c>
      <c r="G1136" s="6"/>
      <c r="H1136" s="6"/>
      <c r="I1136" s="6"/>
      <c r="J1136" s="45"/>
      <c r="K1136" s="79"/>
      <c r="L1136" s="10" t="str">
        <f t="shared" si="14"/>
        <v/>
      </c>
    </row>
    <row r="1137" spans="1:12" ht="22.7" customHeight="1">
      <c r="A1137" s="5" t="str">
        <f ca="1">Blad1!A1136</f>
        <v/>
      </c>
      <c r="B1137" s="5" t="str">
        <f ca="1">Blad1!B1137</f>
        <v/>
      </c>
      <c r="C1137" s="9" t="str">
        <f ca="1">IF(ISERROR(Blad1!C1137),"",Blad1!C1137)</f>
        <v xml:space="preserve"> </v>
      </c>
      <c r="D1137" s="47"/>
      <c r="E1137" s="113"/>
      <c r="F1137" s="6" t="str">
        <f ca="1">Blad1!E1137</f>
        <v/>
      </c>
      <c r="G1137" s="6"/>
      <c r="H1137" s="6"/>
      <c r="I1137" s="6"/>
      <c r="J1137" s="45"/>
      <c r="K1137" s="79"/>
      <c r="L1137" s="10" t="str">
        <f t="shared" si="14"/>
        <v/>
      </c>
    </row>
    <row r="1138" spans="1:12" ht="22.7" customHeight="1">
      <c r="A1138" s="5" t="str">
        <f ca="1">Blad1!A1137</f>
        <v/>
      </c>
      <c r="B1138" s="5" t="str">
        <f ca="1">Blad1!B1138</f>
        <v/>
      </c>
      <c r="C1138" s="9" t="str">
        <f ca="1">IF(ISERROR(Blad1!C1138),"",Blad1!C1138)</f>
        <v xml:space="preserve"> </v>
      </c>
      <c r="D1138" s="47"/>
      <c r="E1138" s="113"/>
      <c r="F1138" s="6" t="str">
        <f ca="1">Blad1!E1138</f>
        <v/>
      </c>
      <c r="G1138" s="6"/>
      <c r="H1138" s="6"/>
      <c r="I1138" s="6"/>
      <c r="J1138" s="45"/>
      <c r="K1138" s="79"/>
      <c r="L1138" s="10" t="str">
        <f t="shared" si="14"/>
        <v/>
      </c>
    </row>
    <row r="1139" spans="1:12" ht="22.7" customHeight="1">
      <c r="A1139" s="5" t="str">
        <f ca="1">Blad1!A1138</f>
        <v/>
      </c>
      <c r="B1139" s="5" t="str">
        <f ca="1">Blad1!B1139</f>
        <v/>
      </c>
      <c r="C1139" s="9" t="str">
        <f ca="1">IF(ISERROR(Blad1!C1139),"",Blad1!C1139)</f>
        <v xml:space="preserve"> </v>
      </c>
      <c r="D1139" s="47"/>
      <c r="E1139" s="113"/>
      <c r="F1139" s="6" t="str">
        <f ca="1">Blad1!E1139</f>
        <v/>
      </c>
      <c r="G1139" s="6"/>
      <c r="H1139" s="6"/>
      <c r="I1139" s="6"/>
      <c r="J1139" s="45"/>
      <c r="K1139" s="79"/>
      <c r="L1139" s="10" t="str">
        <f t="shared" si="14"/>
        <v/>
      </c>
    </row>
    <row r="1140" spans="1:12" ht="22.7" customHeight="1">
      <c r="A1140" s="5" t="str">
        <f ca="1">Blad1!A1139</f>
        <v/>
      </c>
      <c r="B1140" s="5" t="str">
        <f ca="1">Blad1!B1140</f>
        <v/>
      </c>
      <c r="C1140" s="9" t="str">
        <f ca="1">IF(ISERROR(Blad1!C1140),"",Blad1!C1140)</f>
        <v xml:space="preserve"> </v>
      </c>
      <c r="D1140" s="47"/>
      <c r="E1140" s="113"/>
      <c r="F1140" s="6" t="str">
        <f ca="1">Blad1!E1140</f>
        <v/>
      </c>
      <c r="G1140" s="6"/>
      <c r="H1140" s="6"/>
      <c r="I1140" s="6"/>
      <c r="J1140" s="45"/>
      <c r="K1140" s="79"/>
      <c r="L1140" s="10" t="str">
        <f t="shared" si="14"/>
        <v/>
      </c>
    </row>
    <row r="1141" spans="1:12" ht="22.7" customHeight="1">
      <c r="A1141" s="5" t="str">
        <f ca="1">Blad1!A1140</f>
        <v/>
      </c>
      <c r="B1141" s="5" t="str">
        <f ca="1">Blad1!B1141</f>
        <v/>
      </c>
      <c r="C1141" s="9" t="str">
        <f ca="1">IF(ISERROR(Blad1!C1141),"",Blad1!C1141)</f>
        <v xml:space="preserve"> </v>
      </c>
      <c r="D1141" s="47"/>
      <c r="E1141" s="113"/>
      <c r="F1141" s="6" t="str">
        <f ca="1">Blad1!E1141</f>
        <v/>
      </c>
      <c r="G1141" s="6"/>
      <c r="H1141" s="6"/>
      <c r="I1141" s="6"/>
      <c r="J1141" s="45"/>
      <c r="K1141" s="79"/>
      <c r="L1141" s="10" t="str">
        <f t="shared" si="14"/>
        <v/>
      </c>
    </row>
    <row r="1142" spans="1:12" ht="22.7" customHeight="1">
      <c r="A1142" s="5" t="str">
        <f ca="1">Blad1!A1141</f>
        <v/>
      </c>
      <c r="B1142" s="5" t="str">
        <f ca="1">Blad1!B1142</f>
        <v/>
      </c>
      <c r="C1142" s="9" t="str">
        <f ca="1">IF(ISERROR(Blad1!C1142),"",Blad1!C1142)</f>
        <v xml:space="preserve"> </v>
      </c>
      <c r="D1142" s="47"/>
      <c r="E1142" s="113"/>
      <c r="F1142" s="6" t="str">
        <f ca="1">Blad1!E1142</f>
        <v/>
      </c>
      <c r="G1142" s="6"/>
      <c r="H1142" s="6"/>
      <c r="I1142" s="6"/>
      <c r="J1142" s="45"/>
      <c r="K1142" s="79"/>
      <c r="L1142" s="10" t="str">
        <f t="shared" si="14"/>
        <v/>
      </c>
    </row>
    <row r="1143" spans="1:12" ht="22.7" customHeight="1">
      <c r="A1143" s="5" t="str">
        <f ca="1">Blad1!A1142</f>
        <v/>
      </c>
      <c r="B1143" s="5" t="str">
        <f ca="1">Blad1!B1143</f>
        <v/>
      </c>
      <c r="C1143" s="9" t="str">
        <f ca="1">IF(ISERROR(Blad1!C1143),"",Blad1!C1143)</f>
        <v xml:space="preserve"> </v>
      </c>
      <c r="D1143" s="47"/>
      <c r="E1143" s="113"/>
      <c r="F1143" s="6" t="str">
        <f ca="1">Blad1!E1143</f>
        <v/>
      </c>
      <c r="G1143" s="6"/>
      <c r="H1143" s="6"/>
      <c r="I1143" s="6"/>
      <c r="J1143" s="45"/>
      <c r="K1143" s="79"/>
      <c r="L1143" s="10" t="str">
        <f t="shared" si="14"/>
        <v/>
      </c>
    </row>
    <row r="1144" spans="1:12" ht="22.7" customHeight="1">
      <c r="A1144" s="5" t="str">
        <f ca="1">Blad1!A1143</f>
        <v/>
      </c>
      <c r="B1144" s="5" t="str">
        <f ca="1">Blad1!B1144</f>
        <v/>
      </c>
      <c r="C1144" s="9" t="str">
        <f ca="1">IF(ISERROR(Blad1!C1144),"",Blad1!C1144)</f>
        <v xml:space="preserve"> </v>
      </c>
      <c r="D1144" s="47"/>
      <c r="E1144" s="113"/>
      <c r="F1144" s="6" t="str">
        <f ca="1">Blad1!E1144</f>
        <v/>
      </c>
      <c r="G1144" s="6"/>
      <c r="H1144" s="6"/>
      <c r="I1144" s="6"/>
      <c r="J1144" s="45"/>
      <c r="K1144" s="79"/>
      <c r="L1144" s="10" t="str">
        <f t="shared" si="14"/>
        <v/>
      </c>
    </row>
    <row r="1145" spans="1:12" ht="22.7" customHeight="1">
      <c r="A1145" s="5" t="str">
        <f ca="1">Blad1!A1144</f>
        <v/>
      </c>
      <c r="B1145" s="5" t="str">
        <f ca="1">Blad1!B1145</f>
        <v/>
      </c>
      <c r="C1145" s="9" t="str">
        <f ca="1">IF(ISERROR(Blad1!C1145),"",Blad1!C1145)</f>
        <v xml:space="preserve"> </v>
      </c>
      <c r="D1145" s="47"/>
      <c r="E1145" s="113"/>
      <c r="F1145" s="6" t="str">
        <f ca="1">Blad1!E1145</f>
        <v/>
      </c>
      <c r="G1145" s="6"/>
      <c r="H1145" s="6"/>
      <c r="I1145" s="6"/>
      <c r="J1145" s="45"/>
      <c r="K1145" s="79"/>
      <c r="L1145" s="10" t="str">
        <f t="shared" si="14"/>
        <v/>
      </c>
    </row>
    <row r="1146" spans="1:12" ht="22.7" customHeight="1">
      <c r="A1146" s="5" t="str">
        <f ca="1">Blad1!A1145</f>
        <v/>
      </c>
      <c r="B1146" s="5" t="str">
        <f ca="1">Blad1!B1146</f>
        <v/>
      </c>
      <c r="C1146" s="9" t="str">
        <f ca="1">IF(ISERROR(Blad1!C1146),"",Blad1!C1146)</f>
        <v xml:space="preserve"> </v>
      </c>
      <c r="D1146" s="47"/>
      <c r="E1146" s="113"/>
      <c r="F1146" s="6" t="str">
        <f ca="1">Blad1!E1146</f>
        <v/>
      </c>
      <c r="G1146" s="6"/>
      <c r="H1146" s="6"/>
      <c r="I1146" s="6"/>
      <c r="J1146" s="45"/>
      <c r="K1146" s="79"/>
      <c r="L1146" s="10" t="str">
        <f t="shared" si="14"/>
        <v/>
      </c>
    </row>
    <row r="1147" spans="1:12" ht="22.7" customHeight="1">
      <c r="A1147" s="5" t="str">
        <f ca="1">Blad1!A1146</f>
        <v/>
      </c>
      <c r="B1147" s="5" t="str">
        <f ca="1">Blad1!B1147</f>
        <v/>
      </c>
      <c r="C1147" s="9" t="str">
        <f ca="1">IF(ISERROR(Blad1!C1147),"",Blad1!C1147)</f>
        <v xml:space="preserve"> </v>
      </c>
      <c r="D1147" s="47"/>
      <c r="E1147" s="113"/>
      <c r="F1147" s="6" t="str">
        <f ca="1">Blad1!E1147</f>
        <v/>
      </c>
      <c r="G1147" s="6"/>
      <c r="H1147" s="6"/>
      <c r="I1147" s="6"/>
      <c r="J1147" s="45"/>
      <c r="K1147" s="79"/>
      <c r="L1147" s="10" t="str">
        <f t="shared" si="14"/>
        <v/>
      </c>
    </row>
    <row r="1148" spans="1:12" ht="22.7" customHeight="1">
      <c r="A1148" s="5" t="str">
        <f ca="1">Blad1!A1147</f>
        <v/>
      </c>
      <c r="B1148" s="5" t="str">
        <f ca="1">Blad1!B1148</f>
        <v/>
      </c>
      <c r="C1148" s="9" t="str">
        <f ca="1">IF(ISERROR(Blad1!C1148),"",Blad1!C1148)</f>
        <v xml:space="preserve"> </v>
      </c>
      <c r="D1148" s="47"/>
      <c r="E1148" s="113"/>
      <c r="F1148" s="6" t="str">
        <f ca="1">Blad1!E1148</f>
        <v/>
      </c>
      <c r="G1148" s="6"/>
      <c r="H1148" s="6"/>
      <c r="I1148" s="6"/>
      <c r="J1148" s="45"/>
      <c r="K1148" s="79"/>
      <c r="L1148" s="10" t="str">
        <f t="shared" si="14"/>
        <v/>
      </c>
    </row>
    <row r="1149" spans="1:12" ht="22.7" customHeight="1">
      <c r="A1149" s="5" t="str">
        <f ca="1">Blad1!A1148</f>
        <v/>
      </c>
      <c r="B1149" s="5" t="str">
        <f ca="1">Blad1!B1149</f>
        <v/>
      </c>
      <c r="C1149" s="9" t="str">
        <f ca="1">IF(ISERROR(Blad1!C1149),"",Blad1!C1149)</f>
        <v xml:space="preserve"> </v>
      </c>
      <c r="D1149" s="47"/>
      <c r="E1149" s="113"/>
      <c r="F1149" s="6" t="str">
        <f ca="1">Blad1!E1149</f>
        <v/>
      </c>
      <c r="G1149" s="6"/>
      <c r="H1149" s="6"/>
      <c r="I1149" s="6"/>
      <c r="J1149" s="45"/>
      <c r="K1149" s="79"/>
      <c r="L1149" s="10" t="str">
        <f t="shared" si="14"/>
        <v/>
      </c>
    </row>
    <row r="1150" spans="1:12" ht="22.7" customHeight="1">
      <c r="A1150" s="5" t="str">
        <f ca="1">Blad1!A1149</f>
        <v/>
      </c>
      <c r="B1150" s="5" t="str">
        <f ca="1">Blad1!B1150</f>
        <v/>
      </c>
      <c r="C1150" s="9" t="str">
        <f ca="1">IF(ISERROR(Blad1!C1150),"",Blad1!C1150)</f>
        <v xml:space="preserve"> </v>
      </c>
      <c r="D1150" s="47"/>
      <c r="E1150" s="113"/>
      <c r="F1150" s="6" t="str">
        <f ca="1">Blad1!E1150</f>
        <v/>
      </c>
      <c r="G1150" s="6"/>
      <c r="H1150" s="6"/>
      <c r="I1150" s="6"/>
      <c r="J1150" s="45"/>
      <c r="K1150" s="79"/>
      <c r="L1150" s="10" t="str">
        <f t="shared" si="14"/>
        <v/>
      </c>
    </row>
    <row r="1151" spans="1:12" ht="22.7" customHeight="1">
      <c r="A1151" s="5" t="str">
        <f ca="1">Blad1!A1150</f>
        <v/>
      </c>
      <c r="B1151" s="5" t="str">
        <f ca="1">Blad1!B1151</f>
        <v/>
      </c>
      <c r="C1151" s="9" t="str">
        <f ca="1">IF(ISERROR(Blad1!C1151),"",Blad1!C1151)</f>
        <v xml:space="preserve"> </v>
      </c>
      <c r="D1151" s="47"/>
      <c r="E1151" s="113"/>
      <c r="F1151" s="6" t="str">
        <f ca="1">Blad1!E1151</f>
        <v/>
      </c>
      <c r="G1151" s="6"/>
      <c r="H1151" s="6"/>
      <c r="I1151" s="6"/>
      <c r="J1151" s="45"/>
      <c r="K1151" s="79"/>
      <c r="L1151" s="10" t="str">
        <f t="shared" si="14"/>
        <v/>
      </c>
    </row>
    <row r="1152" spans="1:12" ht="22.7" customHeight="1">
      <c r="A1152" s="5" t="str">
        <f ca="1">Blad1!A1151</f>
        <v/>
      </c>
      <c r="B1152" s="5" t="str">
        <f ca="1">Blad1!B1152</f>
        <v/>
      </c>
      <c r="C1152" s="9" t="str">
        <f ca="1">IF(ISERROR(Blad1!C1152),"",Blad1!C1152)</f>
        <v xml:space="preserve"> </v>
      </c>
      <c r="D1152" s="47"/>
      <c r="E1152" s="113"/>
      <c r="F1152" s="6" t="str">
        <f ca="1">Blad1!E1152</f>
        <v/>
      </c>
      <c r="G1152" s="6"/>
      <c r="H1152" s="6"/>
      <c r="I1152" s="6"/>
      <c r="J1152" s="45"/>
      <c r="K1152" s="79"/>
      <c r="L1152" s="10" t="str">
        <f t="shared" si="14"/>
        <v/>
      </c>
    </row>
    <row r="1153" spans="1:12" ht="22.7" customHeight="1">
      <c r="A1153" s="5" t="str">
        <f ca="1">Blad1!A1152</f>
        <v/>
      </c>
      <c r="B1153" s="5" t="str">
        <f ca="1">Blad1!B1153</f>
        <v/>
      </c>
      <c r="C1153" s="9" t="str">
        <f ca="1">IF(ISERROR(Blad1!C1153),"",Blad1!C1153)</f>
        <v xml:space="preserve"> </v>
      </c>
      <c r="D1153" s="47"/>
      <c r="E1153" s="113"/>
      <c r="F1153" s="6" t="str">
        <f ca="1">Blad1!E1153</f>
        <v/>
      </c>
      <c r="G1153" s="6"/>
      <c r="H1153" s="6"/>
      <c r="I1153" s="6"/>
      <c r="J1153" s="45"/>
      <c r="K1153" s="79"/>
      <c r="L1153" s="10" t="str">
        <f t="shared" si="14"/>
        <v/>
      </c>
    </row>
    <row r="1154" spans="1:12" ht="22.7" customHeight="1">
      <c r="A1154" s="5" t="str">
        <f ca="1">Blad1!A1153</f>
        <v/>
      </c>
      <c r="B1154" s="5" t="str">
        <f ca="1">Blad1!B1154</f>
        <v/>
      </c>
      <c r="C1154" s="9" t="str">
        <f ca="1">IF(ISERROR(Blad1!C1154),"",Blad1!C1154)</f>
        <v xml:space="preserve"> </v>
      </c>
      <c r="D1154" s="47"/>
      <c r="E1154" s="113"/>
      <c r="F1154" s="6" t="str">
        <f ca="1">Blad1!E1154</f>
        <v/>
      </c>
      <c r="G1154" s="6"/>
      <c r="H1154" s="6"/>
      <c r="I1154" s="6"/>
      <c r="J1154" s="45"/>
      <c r="K1154" s="79"/>
      <c r="L1154" s="10" t="str">
        <f t="shared" si="14"/>
        <v/>
      </c>
    </row>
    <row r="1155" spans="1:12" ht="22.7" customHeight="1">
      <c r="A1155" s="5" t="str">
        <f ca="1">Blad1!A1154</f>
        <v/>
      </c>
      <c r="B1155" s="5" t="str">
        <f ca="1">Blad1!B1155</f>
        <v/>
      </c>
      <c r="C1155" s="9" t="str">
        <f ca="1">IF(ISERROR(Blad1!C1155),"",Blad1!C1155)</f>
        <v xml:space="preserve"> </v>
      </c>
      <c r="D1155" s="47"/>
      <c r="E1155" s="113"/>
      <c r="F1155" s="6" t="str">
        <f ca="1">Blad1!E1155</f>
        <v/>
      </c>
      <c r="G1155" s="6"/>
      <c r="H1155" s="6"/>
      <c r="I1155" s="6"/>
      <c r="J1155" s="45"/>
      <c r="K1155" s="79"/>
      <c r="L1155" s="10" t="str">
        <f t="shared" si="14"/>
        <v/>
      </c>
    </row>
    <row r="1156" spans="1:12" ht="22.7" customHeight="1">
      <c r="A1156" s="5" t="str">
        <f ca="1">Blad1!A1155</f>
        <v/>
      </c>
      <c r="B1156" s="5" t="str">
        <f ca="1">Blad1!B1156</f>
        <v/>
      </c>
      <c r="C1156" s="9" t="str">
        <f ca="1">IF(ISERROR(Blad1!C1156),"",Blad1!C1156)</f>
        <v xml:space="preserve"> </v>
      </c>
      <c r="D1156" s="47"/>
      <c r="E1156" s="113"/>
      <c r="F1156" s="6" t="str">
        <f ca="1">Blad1!E1156</f>
        <v/>
      </c>
      <c r="G1156" s="6"/>
      <c r="H1156" s="6"/>
      <c r="I1156" s="6"/>
      <c r="J1156" s="45"/>
      <c r="K1156" s="79"/>
      <c r="L1156" s="10" t="str">
        <f t="shared" si="14"/>
        <v/>
      </c>
    </row>
    <row r="1157" spans="1:12" ht="22.7" customHeight="1">
      <c r="A1157" s="5" t="str">
        <f ca="1">Blad1!A1156</f>
        <v/>
      </c>
      <c r="B1157" s="5" t="str">
        <f ca="1">Blad1!B1157</f>
        <v/>
      </c>
      <c r="C1157" s="9" t="str">
        <f ca="1">IF(ISERROR(Blad1!C1157),"",Blad1!C1157)</f>
        <v xml:space="preserve"> </v>
      </c>
      <c r="D1157" s="47"/>
      <c r="E1157" s="113"/>
      <c r="F1157" s="6" t="str">
        <f ca="1">Blad1!E1157</f>
        <v/>
      </c>
      <c r="G1157" s="6"/>
      <c r="H1157" s="6"/>
      <c r="I1157" s="6"/>
      <c r="J1157" s="45"/>
      <c r="K1157" s="79"/>
      <c r="L1157" s="10" t="str">
        <f t="shared" si="14"/>
        <v/>
      </c>
    </row>
    <row r="1158" spans="1:12" ht="22.7" customHeight="1">
      <c r="A1158" s="5" t="str">
        <f ca="1">Blad1!A1157</f>
        <v/>
      </c>
      <c r="B1158" s="5" t="str">
        <f ca="1">Blad1!B1158</f>
        <v/>
      </c>
      <c r="C1158" s="9" t="str">
        <f ca="1">IF(ISERROR(Blad1!C1158),"",Blad1!C1158)</f>
        <v xml:space="preserve"> </v>
      </c>
      <c r="D1158" s="47"/>
      <c r="E1158" s="113"/>
      <c r="F1158" s="6" t="str">
        <f ca="1">Blad1!E1158</f>
        <v/>
      </c>
      <c r="G1158" s="6"/>
      <c r="H1158" s="6"/>
      <c r="I1158" s="6"/>
      <c r="J1158" s="45"/>
      <c r="K1158" s="79"/>
      <c r="L1158" s="10" t="str">
        <f t="shared" si="14"/>
        <v/>
      </c>
    </row>
    <row r="1159" spans="1:12" ht="22.7" customHeight="1">
      <c r="A1159" s="5" t="str">
        <f ca="1">Blad1!A1158</f>
        <v/>
      </c>
      <c r="B1159" s="5" t="str">
        <f ca="1">Blad1!B1159</f>
        <v/>
      </c>
      <c r="C1159" s="9" t="str">
        <f ca="1">IF(ISERROR(Blad1!C1159),"",Blad1!C1159)</f>
        <v xml:space="preserve"> </v>
      </c>
      <c r="D1159" s="47"/>
      <c r="E1159" s="113"/>
      <c r="F1159" s="6" t="str">
        <f ca="1">Blad1!E1159</f>
        <v/>
      </c>
      <c r="G1159" s="6"/>
      <c r="H1159" s="6"/>
      <c r="I1159" s="6"/>
      <c r="J1159" s="45"/>
      <c r="K1159" s="79"/>
      <c r="L1159" s="10" t="str">
        <f t="shared" si="14"/>
        <v/>
      </c>
    </row>
    <row r="1160" spans="1:12" ht="22.7" customHeight="1">
      <c r="A1160" s="5" t="str">
        <f ca="1">Blad1!A1159</f>
        <v/>
      </c>
      <c r="B1160" s="5" t="str">
        <f ca="1">Blad1!B1160</f>
        <v/>
      </c>
      <c r="C1160" s="9" t="str">
        <f ca="1">IF(ISERROR(Blad1!C1160),"",Blad1!C1160)</f>
        <v xml:space="preserve"> </v>
      </c>
      <c r="D1160" s="47"/>
      <c r="E1160" s="113"/>
      <c r="F1160" s="6" t="str">
        <f ca="1">Blad1!E1160</f>
        <v/>
      </c>
      <c r="G1160" s="6"/>
      <c r="H1160" s="6"/>
      <c r="I1160" s="6"/>
      <c r="J1160" s="45"/>
      <c r="K1160" s="79"/>
      <c r="L1160" s="10" t="str">
        <f t="shared" si="14"/>
        <v/>
      </c>
    </row>
    <row r="1161" spans="1:12" ht="22.7" customHeight="1">
      <c r="A1161" s="5" t="str">
        <f ca="1">Blad1!A1160</f>
        <v/>
      </c>
      <c r="B1161" s="5" t="str">
        <f ca="1">Blad1!B1161</f>
        <v/>
      </c>
      <c r="C1161" s="9" t="str">
        <f ca="1">IF(ISERROR(Blad1!C1161),"",Blad1!C1161)</f>
        <v xml:space="preserve"> </v>
      </c>
      <c r="D1161" s="47"/>
      <c r="E1161" s="113"/>
      <c r="F1161" s="6" t="str">
        <f ca="1">Blad1!E1161</f>
        <v/>
      </c>
      <c r="G1161" s="6"/>
      <c r="H1161" s="6"/>
      <c r="I1161" s="6"/>
      <c r="J1161" s="45"/>
      <c r="K1161" s="79"/>
      <c r="L1161" s="10" t="str">
        <f t="shared" si="14"/>
        <v/>
      </c>
    </row>
    <row r="1162" spans="1:12" ht="22.7" customHeight="1">
      <c r="A1162" s="5" t="str">
        <f ca="1">Blad1!A1161</f>
        <v/>
      </c>
      <c r="B1162" s="5" t="str">
        <f ca="1">Blad1!B1162</f>
        <v/>
      </c>
      <c r="C1162" s="9" t="str">
        <f ca="1">IF(ISERROR(Blad1!C1162),"",Blad1!C1162)</f>
        <v xml:space="preserve"> </v>
      </c>
      <c r="D1162" s="47"/>
      <c r="E1162" s="113"/>
      <c r="F1162" s="6" t="str">
        <f ca="1">Blad1!E1162</f>
        <v/>
      </c>
      <c r="G1162" s="6"/>
      <c r="H1162" s="6"/>
      <c r="I1162" s="6"/>
      <c r="J1162" s="45"/>
      <c r="K1162" s="79"/>
      <c r="L1162" s="10" t="str">
        <f t="shared" si="14"/>
        <v/>
      </c>
    </row>
    <row r="1163" spans="1:12" ht="22.7" customHeight="1">
      <c r="A1163" s="5" t="str">
        <f ca="1">Blad1!A1162</f>
        <v/>
      </c>
      <c r="B1163" s="5" t="str">
        <f ca="1">Blad1!B1163</f>
        <v/>
      </c>
      <c r="C1163" s="9" t="str">
        <f ca="1">IF(ISERROR(Blad1!C1163),"",Blad1!C1163)</f>
        <v xml:space="preserve"> </v>
      </c>
      <c r="D1163" s="47"/>
      <c r="E1163" s="113"/>
      <c r="F1163" s="6" t="str">
        <f ca="1">Blad1!E1163</f>
        <v/>
      </c>
      <c r="G1163" s="6"/>
      <c r="H1163" s="6"/>
      <c r="I1163" s="6"/>
      <c r="J1163" s="45"/>
      <c r="K1163" s="79"/>
      <c r="L1163" s="10" t="str">
        <f t="shared" ref="L1163:L1226" si="15">IF(J1163&lt;&gt;"",L1162+1,"")</f>
        <v/>
      </c>
    </row>
    <row r="1164" spans="1:12" ht="22.7" customHeight="1">
      <c r="A1164" s="5" t="str">
        <f ca="1">Blad1!A1163</f>
        <v/>
      </c>
      <c r="B1164" s="5" t="str">
        <f ca="1">Blad1!B1164</f>
        <v/>
      </c>
      <c r="C1164" s="9" t="str">
        <f ca="1">IF(ISERROR(Blad1!C1164),"",Blad1!C1164)</f>
        <v xml:space="preserve"> </v>
      </c>
      <c r="D1164" s="47"/>
      <c r="E1164" s="113"/>
      <c r="F1164" s="6" t="str">
        <f ca="1">Blad1!E1164</f>
        <v/>
      </c>
      <c r="G1164" s="6"/>
      <c r="H1164" s="6"/>
      <c r="I1164" s="6"/>
      <c r="J1164" s="45"/>
      <c r="K1164" s="79"/>
      <c r="L1164" s="10" t="str">
        <f t="shared" si="15"/>
        <v/>
      </c>
    </row>
    <row r="1165" spans="1:12" ht="22.7" customHeight="1">
      <c r="A1165" s="5" t="str">
        <f ca="1">Blad1!A1164</f>
        <v/>
      </c>
      <c r="B1165" s="5" t="str">
        <f ca="1">Blad1!B1165</f>
        <v/>
      </c>
      <c r="C1165" s="9" t="str">
        <f ca="1">IF(ISERROR(Blad1!C1165),"",Blad1!C1165)</f>
        <v xml:space="preserve"> </v>
      </c>
      <c r="D1165" s="47"/>
      <c r="E1165" s="113"/>
      <c r="F1165" s="6" t="str">
        <f ca="1">Blad1!E1165</f>
        <v/>
      </c>
      <c r="G1165" s="6"/>
      <c r="H1165" s="6"/>
      <c r="I1165" s="6"/>
      <c r="J1165" s="45"/>
      <c r="K1165" s="79"/>
      <c r="L1165" s="10" t="str">
        <f t="shared" si="15"/>
        <v/>
      </c>
    </row>
    <row r="1166" spans="1:12" ht="22.7" customHeight="1">
      <c r="A1166" s="5" t="str">
        <f ca="1">Blad1!A1165</f>
        <v/>
      </c>
      <c r="B1166" s="5" t="str">
        <f ca="1">Blad1!B1166</f>
        <v/>
      </c>
      <c r="C1166" s="9" t="str">
        <f ca="1">IF(ISERROR(Blad1!C1166),"",Blad1!C1166)</f>
        <v xml:space="preserve"> </v>
      </c>
      <c r="D1166" s="47"/>
      <c r="E1166" s="113"/>
      <c r="F1166" s="6" t="str">
        <f ca="1">Blad1!E1166</f>
        <v/>
      </c>
      <c r="G1166" s="6"/>
      <c r="H1166" s="6"/>
      <c r="I1166" s="6"/>
      <c r="J1166" s="45"/>
      <c r="K1166" s="79"/>
      <c r="L1166" s="10" t="str">
        <f t="shared" si="15"/>
        <v/>
      </c>
    </row>
    <row r="1167" spans="1:12" ht="22.7" customHeight="1">
      <c r="A1167" s="5" t="str">
        <f ca="1">Blad1!A1166</f>
        <v/>
      </c>
      <c r="B1167" s="5" t="str">
        <f ca="1">Blad1!B1167</f>
        <v/>
      </c>
      <c r="C1167" s="9" t="str">
        <f ca="1">IF(ISERROR(Blad1!C1167),"",Blad1!C1167)</f>
        <v xml:space="preserve"> </v>
      </c>
      <c r="D1167" s="47"/>
      <c r="E1167" s="113"/>
      <c r="F1167" s="6" t="str">
        <f ca="1">Blad1!E1167</f>
        <v/>
      </c>
      <c r="G1167" s="6"/>
      <c r="H1167" s="6"/>
      <c r="I1167" s="6"/>
      <c r="J1167" s="45"/>
      <c r="K1167" s="79"/>
      <c r="L1167" s="10" t="str">
        <f t="shared" si="15"/>
        <v/>
      </c>
    </row>
    <row r="1168" spans="1:12" ht="22.7" customHeight="1">
      <c r="A1168" s="5" t="str">
        <f ca="1">Blad1!A1167</f>
        <v/>
      </c>
      <c r="B1168" s="5" t="str">
        <f ca="1">Blad1!B1168</f>
        <v/>
      </c>
      <c r="C1168" s="9" t="str">
        <f ca="1">IF(ISERROR(Blad1!C1168),"",Blad1!C1168)</f>
        <v xml:space="preserve"> </v>
      </c>
      <c r="D1168" s="47"/>
      <c r="E1168" s="113"/>
      <c r="F1168" s="6" t="str">
        <f ca="1">Blad1!E1168</f>
        <v/>
      </c>
      <c r="G1168" s="6"/>
      <c r="H1168" s="6"/>
      <c r="I1168" s="6"/>
      <c r="J1168" s="45"/>
      <c r="K1168" s="79"/>
      <c r="L1168" s="10" t="str">
        <f t="shared" si="15"/>
        <v/>
      </c>
    </row>
    <row r="1169" spans="1:12" ht="22.7" customHeight="1">
      <c r="A1169" s="5" t="str">
        <f ca="1">Blad1!A1168</f>
        <v/>
      </c>
      <c r="B1169" s="5" t="str">
        <f ca="1">Blad1!B1169</f>
        <v/>
      </c>
      <c r="C1169" s="9" t="str">
        <f ca="1">IF(ISERROR(Blad1!C1169),"",Blad1!C1169)</f>
        <v xml:space="preserve"> </v>
      </c>
      <c r="D1169" s="47"/>
      <c r="E1169" s="113"/>
      <c r="F1169" s="6" t="str">
        <f ca="1">Blad1!E1169</f>
        <v/>
      </c>
      <c r="G1169" s="6"/>
      <c r="H1169" s="6"/>
      <c r="I1169" s="6"/>
      <c r="J1169" s="45"/>
      <c r="K1169" s="79"/>
      <c r="L1169" s="10" t="str">
        <f t="shared" si="15"/>
        <v/>
      </c>
    </row>
    <row r="1170" spans="1:12" ht="22.7" customHeight="1">
      <c r="A1170" s="5" t="str">
        <f ca="1">Blad1!A1169</f>
        <v/>
      </c>
      <c r="B1170" s="5" t="str">
        <f ca="1">Blad1!B1170</f>
        <v/>
      </c>
      <c r="C1170" s="9" t="str">
        <f ca="1">IF(ISERROR(Blad1!C1170),"",Blad1!C1170)</f>
        <v xml:space="preserve"> </v>
      </c>
      <c r="D1170" s="47"/>
      <c r="E1170" s="113"/>
      <c r="F1170" s="6" t="str">
        <f ca="1">Blad1!E1170</f>
        <v/>
      </c>
      <c r="G1170" s="6"/>
      <c r="H1170" s="6"/>
      <c r="I1170" s="6"/>
      <c r="J1170" s="45"/>
      <c r="K1170" s="79"/>
      <c r="L1170" s="10" t="str">
        <f t="shared" si="15"/>
        <v/>
      </c>
    </row>
    <row r="1171" spans="1:12" ht="22.7" customHeight="1">
      <c r="A1171" s="5" t="str">
        <f ca="1">Blad1!A1170</f>
        <v/>
      </c>
      <c r="B1171" s="5" t="str">
        <f ca="1">Blad1!B1171</f>
        <v/>
      </c>
      <c r="C1171" s="9" t="str">
        <f ca="1">IF(ISERROR(Blad1!C1171),"",Blad1!C1171)</f>
        <v xml:space="preserve"> </v>
      </c>
      <c r="D1171" s="47"/>
      <c r="E1171" s="113"/>
      <c r="F1171" s="6" t="str">
        <f ca="1">Blad1!E1171</f>
        <v/>
      </c>
      <c r="G1171" s="6"/>
      <c r="H1171" s="6"/>
      <c r="I1171" s="6"/>
      <c r="J1171" s="45"/>
      <c r="K1171" s="79"/>
      <c r="L1171" s="10" t="str">
        <f t="shared" si="15"/>
        <v/>
      </c>
    </row>
    <row r="1172" spans="1:12" ht="22.7" customHeight="1">
      <c r="A1172" s="5" t="str">
        <f ca="1">Blad1!A1171</f>
        <v/>
      </c>
      <c r="B1172" s="5" t="str">
        <f ca="1">Blad1!B1172</f>
        <v/>
      </c>
      <c r="C1172" s="9" t="str">
        <f ca="1">IF(ISERROR(Blad1!C1172),"",Blad1!C1172)</f>
        <v xml:space="preserve"> </v>
      </c>
      <c r="D1172" s="47"/>
      <c r="E1172" s="113"/>
      <c r="F1172" s="6" t="str">
        <f ca="1">Blad1!E1172</f>
        <v/>
      </c>
      <c r="G1172" s="6"/>
      <c r="H1172" s="6"/>
      <c r="I1172" s="6"/>
      <c r="J1172" s="45"/>
      <c r="K1172" s="79"/>
      <c r="L1172" s="10" t="str">
        <f t="shared" si="15"/>
        <v/>
      </c>
    </row>
    <row r="1173" spans="1:12" ht="22.7" customHeight="1">
      <c r="A1173" s="5" t="str">
        <f ca="1">Blad1!A1172</f>
        <v/>
      </c>
      <c r="B1173" s="5" t="str">
        <f ca="1">Blad1!B1173</f>
        <v/>
      </c>
      <c r="C1173" s="9" t="str">
        <f ca="1">IF(ISERROR(Blad1!C1173),"",Blad1!C1173)</f>
        <v xml:space="preserve"> </v>
      </c>
      <c r="D1173" s="47"/>
      <c r="E1173" s="113"/>
      <c r="F1173" s="6" t="str">
        <f ca="1">Blad1!E1173</f>
        <v/>
      </c>
      <c r="G1173" s="6"/>
      <c r="H1173" s="6"/>
      <c r="I1173" s="6"/>
      <c r="J1173" s="45"/>
      <c r="K1173" s="79"/>
      <c r="L1173" s="10" t="str">
        <f t="shared" si="15"/>
        <v/>
      </c>
    </row>
    <row r="1174" spans="1:12" ht="22.7" customHeight="1">
      <c r="A1174" s="5" t="str">
        <f ca="1">Blad1!A1173</f>
        <v/>
      </c>
      <c r="B1174" s="5" t="str">
        <f ca="1">Blad1!B1174</f>
        <v/>
      </c>
      <c r="C1174" s="9" t="str">
        <f ca="1">IF(ISERROR(Blad1!C1174),"",Blad1!C1174)</f>
        <v xml:space="preserve"> </v>
      </c>
      <c r="D1174" s="47"/>
      <c r="E1174" s="113"/>
      <c r="F1174" s="6" t="str">
        <f ca="1">Blad1!E1174</f>
        <v/>
      </c>
      <c r="G1174" s="6"/>
      <c r="H1174" s="6"/>
      <c r="I1174" s="6"/>
      <c r="J1174" s="45"/>
      <c r="K1174" s="79"/>
      <c r="L1174" s="10" t="str">
        <f t="shared" si="15"/>
        <v/>
      </c>
    </row>
    <row r="1175" spans="1:12" ht="22.7" customHeight="1">
      <c r="A1175" s="5" t="str">
        <f ca="1">Blad1!A1174</f>
        <v/>
      </c>
      <c r="B1175" s="5" t="str">
        <f ca="1">Blad1!B1175</f>
        <v/>
      </c>
      <c r="C1175" s="9" t="str">
        <f ca="1">IF(ISERROR(Blad1!C1175),"",Blad1!C1175)</f>
        <v xml:space="preserve"> </v>
      </c>
      <c r="D1175" s="47"/>
      <c r="E1175" s="113"/>
      <c r="F1175" s="6" t="str">
        <f ca="1">Blad1!E1175</f>
        <v/>
      </c>
      <c r="G1175" s="6"/>
      <c r="H1175" s="6"/>
      <c r="I1175" s="6"/>
      <c r="J1175" s="45"/>
      <c r="K1175" s="79"/>
      <c r="L1175" s="10" t="str">
        <f t="shared" si="15"/>
        <v/>
      </c>
    </row>
    <row r="1176" spans="1:12" ht="22.7" customHeight="1">
      <c r="A1176" s="5" t="str">
        <f ca="1">Blad1!A1175</f>
        <v/>
      </c>
      <c r="B1176" s="5" t="str">
        <f ca="1">Blad1!B1176</f>
        <v/>
      </c>
      <c r="C1176" s="9" t="str">
        <f ca="1">IF(ISERROR(Blad1!C1176),"",Blad1!C1176)</f>
        <v xml:space="preserve"> </v>
      </c>
      <c r="D1176" s="47"/>
      <c r="E1176" s="113"/>
      <c r="F1176" s="6" t="str">
        <f ca="1">Blad1!E1176</f>
        <v/>
      </c>
      <c r="G1176" s="6"/>
      <c r="H1176" s="6"/>
      <c r="I1176" s="6"/>
      <c r="J1176" s="45"/>
      <c r="K1176" s="79"/>
      <c r="L1176" s="10" t="str">
        <f t="shared" si="15"/>
        <v/>
      </c>
    </row>
    <row r="1177" spans="1:12" ht="22.7" customHeight="1">
      <c r="A1177" s="5" t="str">
        <f ca="1">Blad1!A1176</f>
        <v/>
      </c>
      <c r="B1177" s="5" t="str">
        <f ca="1">Blad1!B1177</f>
        <v/>
      </c>
      <c r="C1177" s="9" t="str">
        <f ca="1">IF(ISERROR(Blad1!C1177),"",Blad1!C1177)</f>
        <v xml:space="preserve"> </v>
      </c>
      <c r="D1177" s="47"/>
      <c r="E1177" s="113"/>
      <c r="F1177" s="6" t="str">
        <f ca="1">Blad1!E1177</f>
        <v/>
      </c>
      <c r="G1177" s="6"/>
      <c r="H1177" s="6"/>
      <c r="I1177" s="6"/>
      <c r="J1177" s="45"/>
      <c r="K1177" s="79"/>
      <c r="L1177" s="10" t="str">
        <f t="shared" si="15"/>
        <v/>
      </c>
    </row>
    <row r="1178" spans="1:12" ht="22.7" customHeight="1">
      <c r="A1178" s="5" t="str">
        <f ca="1">Blad1!A1177</f>
        <v/>
      </c>
      <c r="B1178" s="5" t="str">
        <f ca="1">Blad1!B1178</f>
        <v/>
      </c>
      <c r="C1178" s="9" t="str">
        <f ca="1">IF(ISERROR(Blad1!C1178),"",Blad1!C1178)</f>
        <v xml:space="preserve"> </v>
      </c>
      <c r="D1178" s="47"/>
      <c r="E1178" s="113"/>
      <c r="F1178" s="6" t="str">
        <f ca="1">Blad1!E1178</f>
        <v/>
      </c>
      <c r="G1178" s="6"/>
      <c r="H1178" s="6"/>
      <c r="I1178" s="6"/>
      <c r="J1178" s="45"/>
      <c r="K1178" s="79"/>
      <c r="L1178" s="10" t="str">
        <f t="shared" si="15"/>
        <v/>
      </c>
    </row>
    <row r="1179" spans="1:12" ht="22.7" customHeight="1">
      <c r="A1179" s="5" t="str">
        <f ca="1">Blad1!A1178</f>
        <v/>
      </c>
      <c r="B1179" s="5" t="str">
        <f ca="1">Blad1!B1179</f>
        <v/>
      </c>
      <c r="C1179" s="9" t="str">
        <f ca="1">IF(ISERROR(Blad1!C1179),"",Blad1!C1179)</f>
        <v xml:space="preserve"> </v>
      </c>
      <c r="D1179" s="47"/>
      <c r="E1179" s="113"/>
      <c r="F1179" s="6" t="str">
        <f ca="1">Blad1!E1179</f>
        <v/>
      </c>
      <c r="G1179" s="6"/>
      <c r="H1179" s="6"/>
      <c r="I1179" s="6"/>
      <c r="J1179" s="45"/>
      <c r="K1179" s="79"/>
      <c r="L1179" s="10" t="str">
        <f t="shared" si="15"/>
        <v/>
      </c>
    </row>
    <row r="1180" spans="1:12" ht="22.7" customHeight="1">
      <c r="A1180" s="5" t="str">
        <f ca="1">Blad1!A1179</f>
        <v/>
      </c>
      <c r="B1180" s="5" t="str">
        <f ca="1">Blad1!B1180</f>
        <v/>
      </c>
      <c r="C1180" s="9" t="str">
        <f ca="1">IF(ISERROR(Blad1!C1180),"",Blad1!C1180)</f>
        <v xml:space="preserve"> </v>
      </c>
      <c r="D1180" s="47"/>
      <c r="E1180" s="113"/>
      <c r="F1180" s="6" t="str">
        <f ca="1">Blad1!E1180</f>
        <v/>
      </c>
      <c r="G1180" s="6"/>
      <c r="H1180" s="6"/>
      <c r="I1180" s="6"/>
      <c r="J1180" s="45"/>
      <c r="K1180" s="79"/>
      <c r="L1180" s="10" t="str">
        <f t="shared" si="15"/>
        <v/>
      </c>
    </row>
    <row r="1181" spans="1:12" ht="22.7" customHeight="1">
      <c r="A1181" s="5" t="str">
        <f ca="1">Blad1!A1180</f>
        <v/>
      </c>
      <c r="B1181" s="5" t="str">
        <f ca="1">Blad1!B1181</f>
        <v/>
      </c>
      <c r="C1181" s="9" t="str">
        <f ca="1">IF(ISERROR(Blad1!C1181),"",Blad1!C1181)</f>
        <v xml:space="preserve"> </v>
      </c>
      <c r="D1181" s="47"/>
      <c r="E1181" s="113"/>
      <c r="F1181" s="6" t="str">
        <f ca="1">Blad1!E1181</f>
        <v/>
      </c>
      <c r="G1181" s="6"/>
      <c r="H1181" s="6"/>
      <c r="I1181" s="6"/>
      <c r="J1181" s="45"/>
      <c r="K1181" s="79"/>
      <c r="L1181" s="10" t="str">
        <f t="shared" si="15"/>
        <v/>
      </c>
    </row>
    <row r="1182" spans="1:12" ht="22.7" customHeight="1">
      <c r="A1182" s="5" t="str">
        <f ca="1">Blad1!A1181</f>
        <v/>
      </c>
      <c r="B1182" s="5" t="str">
        <f ca="1">Blad1!B1182</f>
        <v/>
      </c>
      <c r="C1182" s="9" t="str">
        <f ca="1">IF(ISERROR(Blad1!C1182),"",Blad1!C1182)</f>
        <v xml:space="preserve"> </v>
      </c>
      <c r="D1182" s="47"/>
      <c r="E1182" s="113"/>
      <c r="F1182" s="6" t="str">
        <f ca="1">Blad1!E1182</f>
        <v/>
      </c>
      <c r="G1182" s="6"/>
      <c r="H1182" s="6"/>
      <c r="I1182" s="6"/>
      <c r="J1182" s="45"/>
      <c r="K1182" s="79"/>
      <c r="L1182" s="10" t="str">
        <f t="shared" si="15"/>
        <v/>
      </c>
    </row>
    <row r="1183" spans="1:12" ht="22.7" customHeight="1">
      <c r="A1183" s="5" t="str">
        <f ca="1">Blad1!A1182</f>
        <v/>
      </c>
      <c r="B1183" s="5" t="str">
        <f ca="1">Blad1!B1183</f>
        <v/>
      </c>
      <c r="C1183" s="9" t="str">
        <f ca="1">IF(ISERROR(Blad1!C1183),"",Blad1!C1183)</f>
        <v xml:space="preserve"> </v>
      </c>
      <c r="D1183" s="47"/>
      <c r="E1183" s="113"/>
      <c r="F1183" s="6" t="str">
        <f ca="1">Blad1!E1183</f>
        <v/>
      </c>
      <c r="G1183" s="6"/>
      <c r="H1183" s="6"/>
      <c r="I1183" s="6"/>
      <c r="J1183" s="45"/>
      <c r="K1183" s="79"/>
      <c r="L1183" s="10" t="str">
        <f t="shared" si="15"/>
        <v/>
      </c>
    </row>
    <row r="1184" spans="1:12" ht="22.7" customHeight="1">
      <c r="A1184" s="5" t="str">
        <f ca="1">Blad1!A1183</f>
        <v/>
      </c>
      <c r="B1184" s="5" t="str">
        <f ca="1">Blad1!B1184</f>
        <v/>
      </c>
      <c r="C1184" s="9" t="str">
        <f ca="1">IF(ISERROR(Blad1!C1184),"",Blad1!C1184)</f>
        <v xml:space="preserve"> </v>
      </c>
      <c r="D1184" s="47"/>
      <c r="E1184" s="113"/>
      <c r="F1184" s="6" t="str">
        <f ca="1">Blad1!E1184</f>
        <v/>
      </c>
      <c r="G1184" s="6"/>
      <c r="H1184" s="6"/>
      <c r="I1184" s="6"/>
      <c r="J1184" s="45"/>
      <c r="K1184" s="79"/>
      <c r="L1184" s="10" t="str">
        <f t="shared" si="15"/>
        <v/>
      </c>
    </row>
    <row r="1185" spans="1:12" ht="22.7" customHeight="1">
      <c r="A1185" s="5" t="str">
        <f ca="1">Blad1!A1184</f>
        <v/>
      </c>
      <c r="B1185" s="5" t="str">
        <f ca="1">Blad1!B1185</f>
        <v/>
      </c>
      <c r="C1185" s="9" t="str">
        <f ca="1">IF(ISERROR(Blad1!C1185),"",Blad1!C1185)</f>
        <v xml:space="preserve"> </v>
      </c>
      <c r="D1185" s="47"/>
      <c r="E1185" s="113"/>
      <c r="F1185" s="6" t="str">
        <f ca="1">Blad1!E1185</f>
        <v/>
      </c>
      <c r="G1185" s="6"/>
      <c r="H1185" s="6"/>
      <c r="I1185" s="6"/>
      <c r="J1185" s="45"/>
      <c r="K1185" s="79"/>
      <c r="L1185" s="10" t="str">
        <f t="shared" si="15"/>
        <v/>
      </c>
    </row>
    <row r="1186" spans="1:12" ht="22.7" customHeight="1">
      <c r="A1186" s="5" t="str">
        <f ca="1">Blad1!A1185</f>
        <v/>
      </c>
      <c r="B1186" s="5" t="str">
        <f ca="1">Blad1!B1186</f>
        <v/>
      </c>
      <c r="C1186" s="9" t="str">
        <f ca="1">IF(ISERROR(Blad1!C1186),"",Blad1!C1186)</f>
        <v xml:space="preserve"> </v>
      </c>
      <c r="D1186" s="47"/>
      <c r="E1186" s="113"/>
      <c r="F1186" s="6" t="str">
        <f ca="1">Blad1!E1186</f>
        <v/>
      </c>
      <c r="G1186" s="6"/>
      <c r="H1186" s="6"/>
      <c r="I1186" s="6"/>
      <c r="J1186" s="45"/>
      <c r="K1186" s="79"/>
      <c r="L1186" s="10" t="str">
        <f t="shared" si="15"/>
        <v/>
      </c>
    </row>
    <row r="1187" spans="1:12" ht="22.7" customHeight="1">
      <c r="A1187" s="5" t="str">
        <f ca="1">Blad1!A1186</f>
        <v/>
      </c>
      <c r="B1187" s="5" t="str">
        <f ca="1">Blad1!B1187</f>
        <v/>
      </c>
      <c r="C1187" s="9" t="str">
        <f ca="1">IF(ISERROR(Blad1!C1187),"",Blad1!C1187)</f>
        <v xml:space="preserve"> </v>
      </c>
      <c r="D1187" s="47"/>
      <c r="E1187" s="113"/>
      <c r="F1187" s="6" t="str">
        <f ca="1">Blad1!E1187</f>
        <v/>
      </c>
      <c r="G1187" s="6"/>
      <c r="H1187" s="6"/>
      <c r="I1187" s="6"/>
      <c r="J1187" s="45"/>
      <c r="K1187" s="79"/>
      <c r="L1187" s="10" t="str">
        <f t="shared" si="15"/>
        <v/>
      </c>
    </row>
    <row r="1188" spans="1:12" ht="22.7" customHeight="1">
      <c r="A1188" s="5" t="str">
        <f ca="1">Blad1!A1187</f>
        <v/>
      </c>
      <c r="B1188" s="5" t="str">
        <f ca="1">Blad1!B1188</f>
        <v/>
      </c>
      <c r="C1188" s="9" t="str">
        <f ca="1">IF(ISERROR(Blad1!C1188),"",Blad1!C1188)</f>
        <v xml:space="preserve"> </v>
      </c>
      <c r="D1188" s="47"/>
      <c r="E1188" s="113"/>
      <c r="F1188" s="6" t="str">
        <f ca="1">Blad1!E1188</f>
        <v/>
      </c>
      <c r="G1188" s="6"/>
      <c r="H1188" s="6"/>
      <c r="I1188" s="6"/>
      <c r="J1188" s="45"/>
      <c r="K1188" s="79"/>
      <c r="L1188" s="10" t="str">
        <f t="shared" si="15"/>
        <v/>
      </c>
    </row>
    <row r="1189" spans="1:12" ht="22.7" customHeight="1">
      <c r="A1189" s="5" t="str">
        <f ca="1">Blad1!A1188</f>
        <v/>
      </c>
      <c r="B1189" s="5" t="str">
        <f ca="1">Blad1!B1189</f>
        <v/>
      </c>
      <c r="C1189" s="9" t="str">
        <f ca="1">IF(ISERROR(Blad1!C1189),"",Blad1!C1189)</f>
        <v xml:space="preserve"> </v>
      </c>
      <c r="D1189" s="47"/>
      <c r="E1189" s="113"/>
      <c r="F1189" s="6" t="str">
        <f ca="1">Blad1!E1189</f>
        <v/>
      </c>
      <c r="G1189" s="6"/>
      <c r="H1189" s="6"/>
      <c r="I1189" s="6"/>
      <c r="J1189" s="45"/>
      <c r="K1189" s="79"/>
      <c r="L1189" s="10" t="str">
        <f t="shared" si="15"/>
        <v/>
      </c>
    </row>
    <row r="1190" spans="1:12" ht="22.7" customHeight="1">
      <c r="A1190" s="5" t="str">
        <f ca="1">Blad1!A1189</f>
        <v/>
      </c>
      <c r="B1190" s="5" t="str">
        <f ca="1">Blad1!B1190</f>
        <v/>
      </c>
      <c r="C1190" s="9" t="str">
        <f ca="1">IF(ISERROR(Blad1!C1190),"",Blad1!C1190)</f>
        <v xml:space="preserve"> </v>
      </c>
      <c r="D1190" s="47"/>
      <c r="E1190" s="113"/>
      <c r="F1190" s="6" t="str">
        <f ca="1">Blad1!E1190</f>
        <v/>
      </c>
      <c r="G1190" s="6"/>
      <c r="H1190" s="6"/>
      <c r="I1190" s="6"/>
      <c r="J1190" s="45"/>
      <c r="K1190" s="79"/>
      <c r="L1190" s="10" t="str">
        <f t="shared" si="15"/>
        <v/>
      </c>
    </row>
    <row r="1191" spans="1:12" ht="22.7" customHeight="1">
      <c r="A1191" s="5" t="str">
        <f ca="1">Blad1!A1190</f>
        <v/>
      </c>
      <c r="B1191" s="5" t="str">
        <f ca="1">Blad1!B1191</f>
        <v/>
      </c>
      <c r="C1191" s="9" t="str">
        <f ca="1">IF(ISERROR(Blad1!C1191),"",Blad1!C1191)</f>
        <v xml:space="preserve"> </v>
      </c>
      <c r="D1191" s="47"/>
      <c r="E1191" s="113"/>
      <c r="F1191" s="6" t="str">
        <f ca="1">Blad1!E1191</f>
        <v/>
      </c>
      <c r="G1191" s="6"/>
      <c r="H1191" s="6"/>
      <c r="I1191" s="6"/>
      <c r="J1191" s="45"/>
      <c r="K1191" s="79"/>
      <c r="L1191" s="10" t="str">
        <f t="shared" si="15"/>
        <v/>
      </c>
    </row>
    <row r="1192" spans="1:12" ht="22.7" customHeight="1">
      <c r="A1192" s="5" t="str">
        <f ca="1">Blad1!A1191</f>
        <v/>
      </c>
      <c r="B1192" s="5" t="str">
        <f ca="1">Blad1!B1192</f>
        <v/>
      </c>
      <c r="C1192" s="9" t="str">
        <f ca="1">IF(ISERROR(Blad1!C1192),"",Blad1!C1192)</f>
        <v xml:space="preserve"> </v>
      </c>
      <c r="D1192" s="47"/>
      <c r="E1192" s="113"/>
      <c r="F1192" s="6" t="str">
        <f ca="1">Blad1!E1192</f>
        <v/>
      </c>
      <c r="G1192" s="6"/>
      <c r="H1192" s="6"/>
      <c r="I1192" s="6"/>
      <c r="J1192" s="45"/>
      <c r="K1192" s="79"/>
      <c r="L1192" s="10" t="str">
        <f t="shared" si="15"/>
        <v/>
      </c>
    </row>
    <row r="1193" spans="1:12" ht="22.7" customHeight="1">
      <c r="A1193" s="5" t="str">
        <f ca="1">Blad1!A1192</f>
        <v/>
      </c>
      <c r="B1193" s="5" t="str">
        <f ca="1">Blad1!B1193</f>
        <v/>
      </c>
      <c r="C1193" s="9" t="str">
        <f ca="1">IF(ISERROR(Blad1!C1193),"",Blad1!C1193)</f>
        <v xml:space="preserve"> </v>
      </c>
      <c r="D1193" s="47"/>
      <c r="E1193" s="113"/>
      <c r="F1193" s="6" t="str">
        <f ca="1">Blad1!E1193</f>
        <v/>
      </c>
      <c r="G1193" s="6"/>
      <c r="H1193" s="6"/>
      <c r="I1193" s="6"/>
      <c r="J1193" s="45"/>
      <c r="K1193" s="79"/>
      <c r="L1193" s="10" t="str">
        <f t="shared" si="15"/>
        <v/>
      </c>
    </row>
    <row r="1194" spans="1:12" ht="22.7" customHeight="1">
      <c r="A1194" s="5" t="str">
        <f ca="1">Blad1!A1193</f>
        <v/>
      </c>
      <c r="B1194" s="5" t="str">
        <f ca="1">Blad1!B1194</f>
        <v/>
      </c>
      <c r="C1194" s="9" t="str">
        <f ca="1">IF(ISERROR(Blad1!C1194),"",Blad1!C1194)</f>
        <v xml:space="preserve"> </v>
      </c>
      <c r="D1194" s="47"/>
      <c r="E1194" s="113"/>
      <c r="F1194" s="6" t="str">
        <f ca="1">Blad1!E1194</f>
        <v/>
      </c>
      <c r="G1194" s="6"/>
      <c r="H1194" s="6"/>
      <c r="I1194" s="6"/>
      <c r="J1194" s="45"/>
      <c r="K1194" s="79"/>
      <c r="L1194" s="10" t="str">
        <f t="shared" si="15"/>
        <v/>
      </c>
    </row>
    <row r="1195" spans="1:12" ht="22.7" customHeight="1">
      <c r="A1195" s="5" t="str">
        <f ca="1">Blad1!A1194</f>
        <v/>
      </c>
      <c r="B1195" s="5" t="str">
        <f ca="1">Blad1!B1195</f>
        <v/>
      </c>
      <c r="C1195" s="9" t="str">
        <f ca="1">IF(ISERROR(Blad1!C1195),"",Blad1!C1195)</f>
        <v xml:space="preserve"> </v>
      </c>
      <c r="D1195" s="47"/>
      <c r="E1195" s="113"/>
      <c r="F1195" s="6" t="str">
        <f ca="1">Blad1!E1195</f>
        <v/>
      </c>
      <c r="G1195" s="6"/>
      <c r="H1195" s="6"/>
      <c r="I1195" s="6"/>
      <c r="J1195" s="45"/>
      <c r="K1195" s="79"/>
      <c r="L1195" s="10" t="str">
        <f t="shared" si="15"/>
        <v/>
      </c>
    </row>
    <row r="1196" spans="1:12" ht="22.7" customHeight="1">
      <c r="A1196" s="5" t="str">
        <f ca="1">Blad1!A1195</f>
        <v/>
      </c>
      <c r="B1196" s="5" t="str">
        <f ca="1">Blad1!B1196</f>
        <v/>
      </c>
      <c r="C1196" s="9" t="str">
        <f ca="1">IF(ISERROR(Blad1!C1196),"",Blad1!C1196)</f>
        <v xml:space="preserve"> </v>
      </c>
      <c r="D1196" s="47"/>
      <c r="E1196" s="113"/>
      <c r="F1196" s="6" t="str">
        <f ca="1">Blad1!E1196</f>
        <v/>
      </c>
      <c r="G1196" s="6"/>
      <c r="H1196" s="6"/>
      <c r="I1196" s="6"/>
      <c r="J1196" s="45"/>
      <c r="K1196" s="79"/>
      <c r="L1196" s="10" t="str">
        <f t="shared" si="15"/>
        <v/>
      </c>
    </row>
    <row r="1197" spans="1:12" ht="22.7" customHeight="1">
      <c r="A1197" s="5" t="str">
        <f ca="1">Blad1!A1196</f>
        <v/>
      </c>
      <c r="B1197" s="5" t="str">
        <f ca="1">Blad1!B1197</f>
        <v/>
      </c>
      <c r="C1197" s="9" t="str">
        <f ca="1">IF(ISERROR(Blad1!C1197),"",Blad1!C1197)</f>
        <v xml:space="preserve"> </v>
      </c>
      <c r="D1197" s="47"/>
      <c r="E1197" s="113"/>
      <c r="F1197" s="6" t="str">
        <f ca="1">Blad1!E1197</f>
        <v/>
      </c>
      <c r="G1197" s="6"/>
      <c r="H1197" s="6"/>
      <c r="I1197" s="6"/>
      <c r="J1197" s="45"/>
      <c r="K1197" s="79"/>
      <c r="L1197" s="10" t="str">
        <f t="shared" si="15"/>
        <v/>
      </c>
    </row>
    <row r="1198" spans="1:12" ht="22.7" customHeight="1">
      <c r="A1198" s="5" t="str">
        <f ca="1">Blad1!A1197</f>
        <v/>
      </c>
      <c r="B1198" s="5" t="str">
        <f ca="1">Blad1!B1198</f>
        <v/>
      </c>
      <c r="C1198" s="9" t="str">
        <f ca="1">IF(ISERROR(Blad1!C1198),"",Blad1!C1198)</f>
        <v xml:space="preserve"> </v>
      </c>
      <c r="D1198" s="47"/>
      <c r="E1198" s="113"/>
      <c r="F1198" s="6" t="str">
        <f ca="1">Blad1!E1198</f>
        <v/>
      </c>
      <c r="G1198" s="6"/>
      <c r="H1198" s="6"/>
      <c r="I1198" s="6"/>
      <c r="J1198" s="45"/>
      <c r="K1198" s="79"/>
      <c r="L1198" s="10" t="str">
        <f t="shared" si="15"/>
        <v/>
      </c>
    </row>
    <row r="1199" spans="1:12" ht="22.7" customHeight="1">
      <c r="A1199" s="5" t="str">
        <f ca="1">Blad1!A1198</f>
        <v/>
      </c>
      <c r="B1199" s="5" t="str">
        <f ca="1">Blad1!B1199</f>
        <v/>
      </c>
      <c r="C1199" s="9" t="str">
        <f ca="1">IF(ISERROR(Blad1!C1199),"",Blad1!C1199)</f>
        <v xml:space="preserve"> </v>
      </c>
      <c r="D1199" s="47"/>
      <c r="E1199" s="113"/>
      <c r="F1199" s="6" t="str">
        <f ca="1">Blad1!E1199</f>
        <v/>
      </c>
      <c r="G1199" s="6"/>
      <c r="H1199" s="6"/>
      <c r="I1199" s="6"/>
      <c r="J1199" s="45"/>
      <c r="K1199" s="79"/>
      <c r="L1199" s="10" t="str">
        <f t="shared" si="15"/>
        <v/>
      </c>
    </row>
    <row r="1200" spans="1:12" ht="22.7" customHeight="1">
      <c r="A1200" s="5" t="str">
        <f ca="1">Blad1!A1199</f>
        <v/>
      </c>
      <c r="B1200" s="5" t="str">
        <f ca="1">Blad1!B1200</f>
        <v/>
      </c>
      <c r="C1200" s="9" t="str">
        <f ca="1">IF(ISERROR(Blad1!C1200),"",Blad1!C1200)</f>
        <v xml:space="preserve"> </v>
      </c>
      <c r="D1200" s="47"/>
      <c r="E1200" s="113"/>
      <c r="F1200" s="6" t="str">
        <f ca="1">Blad1!E1200</f>
        <v/>
      </c>
      <c r="G1200" s="6"/>
      <c r="H1200" s="6"/>
      <c r="I1200" s="6"/>
      <c r="J1200" s="45"/>
      <c r="K1200" s="79"/>
      <c r="L1200" s="10" t="str">
        <f t="shared" si="15"/>
        <v/>
      </c>
    </row>
    <row r="1201" spans="1:12" ht="22.7" customHeight="1">
      <c r="A1201" s="5" t="str">
        <f ca="1">Blad1!A1200</f>
        <v/>
      </c>
      <c r="B1201" s="5" t="str">
        <f ca="1">Blad1!B1201</f>
        <v/>
      </c>
      <c r="C1201" s="9" t="str">
        <f ca="1">IF(ISERROR(Blad1!C1201),"",Blad1!C1201)</f>
        <v xml:space="preserve"> </v>
      </c>
      <c r="D1201" s="47"/>
      <c r="E1201" s="113"/>
      <c r="F1201" s="6" t="str">
        <f ca="1">Blad1!E1201</f>
        <v/>
      </c>
      <c r="G1201" s="6"/>
      <c r="H1201" s="6"/>
      <c r="I1201" s="6"/>
      <c r="J1201" s="45"/>
      <c r="K1201" s="79"/>
      <c r="L1201" s="10" t="str">
        <f t="shared" si="15"/>
        <v/>
      </c>
    </row>
    <row r="1202" spans="1:12" ht="22.7" customHeight="1">
      <c r="A1202" s="5" t="str">
        <f ca="1">Blad1!A1201</f>
        <v/>
      </c>
      <c r="B1202" s="5" t="str">
        <f ca="1">Blad1!B1202</f>
        <v/>
      </c>
      <c r="C1202" s="9" t="str">
        <f ca="1">IF(ISERROR(Blad1!C1202),"",Blad1!C1202)</f>
        <v xml:space="preserve"> </v>
      </c>
      <c r="D1202" s="47"/>
      <c r="E1202" s="113"/>
      <c r="F1202" s="6" t="str">
        <f ca="1">Blad1!E1202</f>
        <v/>
      </c>
      <c r="G1202" s="6"/>
      <c r="H1202" s="6"/>
      <c r="I1202" s="6"/>
      <c r="J1202" s="45"/>
      <c r="K1202" s="79"/>
      <c r="L1202" s="10" t="str">
        <f t="shared" si="15"/>
        <v/>
      </c>
    </row>
    <row r="1203" spans="1:12" ht="22.7" customHeight="1">
      <c r="A1203" s="5" t="str">
        <f ca="1">Blad1!A1202</f>
        <v/>
      </c>
      <c r="B1203" s="5" t="str">
        <f ca="1">Blad1!B1203</f>
        <v/>
      </c>
      <c r="C1203" s="9" t="str">
        <f ca="1">IF(ISERROR(Blad1!C1203),"",Blad1!C1203)</f>
        <v xml:space="preserve"> </v>
      </c>
      <c r="D1203" s="47"/>
      <c r="E1203" s="113"/>
      <c r="F1203" s="6" t="str">
        <f ca="1">Blad1!E1203</f>
        <v/>
      </c>
      <c r="G1203" s="6"/>
      <c r="H1203" s="6"/>
      <c r="I1203" s="6"/>
      <c r="J1203" s="45"/>
      <c r="K1203" s="79"/>
      <c r="L1203" s="10" t="str">
        <f t="shared" si="15"/>
        <v/>
      </c>
    </row>
    <row r="1204" spans="1:12" ht="22.7" customHeight="1">
      <c r="A1204" s="5" t="str">
        <f ca="1">Blad1!A1203</f>
        <v/>
      </c>
      <c r="B1204" s="5" t="str">
        <f ca="1">Blad1!B1204</f>
        <v/>
      </c>
      <c r="C1204" s="9" t="str">
        <f ca="1">IF(ISERROR(Blad1!C1204),"",Blad1!C1204)</f>
        <v xml:space="preserve"> </v>
      </c>
      <c r="D1204" s="47"/>
      <c r="E1204" s="113"/>
      <c r="F1204" s="6" t="str">
        <f ca="1">Blad1!E1204</f>
        <v/>
      </c>
      <c r="G1204" s="6"/>
      <c r="H1204" s="6"/>
      <c r="I1204" s="6"/>
      <c r="J1204" s="45"/>
      <c r="K1204" s="79"/>
      <c r="L1204" s="10" t="str">
        <f t="shared" si="15"/>
        <v/>
      </c>
    </row>
    <row r="1205" spans="1:12" ht="22.7" customHeight="1">
      <c r="A1205" s="5" t="str">
        <f ca="1">Blad1!A1204</f>
        <v/>
      </c>
      <c r="B1205" s="5" t="str">
        <f ca="1">Blad1!B1205</f>
        <v/>
      </c>
      <c r="C1205" s="9" t="str">
        <f ca="1">IF(ISERROR(Blad1!C1205),"",Blad1!C1205)</f>
        <v xml:space="preserve"> </v>
      </c>
      <c r="D1205" s="47"/>
      <c r="E1205" s="113"/>
      <c r="F1205" s="6" t="str">
        <f ca="1">Blad1!E1205</f>
        <v/>
      </c>
      <c r="G1205" s="6"/>
      <c r="H1205" s="6"/>
      <c r="I1205" s="6"/>
      <c r="J1205" s="45"/>
      <c r="K1205" s="79"/>
      <c r="L1205" s="10" t="str">
        <f t="shared" si="15"/>
        <v/>
      </c>
    </row>
    <row r="1206" spans="1:12" ht="22.7" customHeight="1">
      <c r="A1206" s="5" t="str">
        <f ca="1">Blad1!A1205</f>
        <v/>
      </c>
      <c r="B1206" s="5" t="str">
        <f ca="1">Blad1!B1206</f>
        <v/>
      </c>
      <c r="C1206" s="9" t="str">
        <f ca="1">IF(ISERROR(Blad1!C1206),"",Blad1!C1206)</f>
        <v xml:space="preserve"> </v>
      </c>
      <c r="D1206" s="47"/>
      <c r="E1206" s="113"/>
      <c r="F1206" s="6" t="str">
        <f ca="1">Blad1!E1206</f>
        <v/>
      </c>
      <c r="G1206" s="6"/>
      <c r="H1206" s="6"/>
      <c r="I1206" s="6"/>
      <c r="J1206" s="45"/>
      <c r="K1206" s="79"/>
      <c r="L1206" s="10" t="str">
        <f t="shared" si="15"/>
        <v/>
      </c>
    </row>
    <row r="1207" spans="1:12" ht="22.7" customHeight="1">
      <c r="A1207" s="5" t="str">
        <f ca="1">Blad1!A1206</f>
        <v/>
      </c>
      <c r="B1207" s="5" t="str">
        <f ca="1">Blad1!B1207</f>
        <v/>
      </c>
      <c r="C1207" s="9" t="str">
        <f ca="1">IF(ISERROR(Blad1!C1207),"",Blad1!C1207)</f>
        <v xml:space="preserve"> </v>
      </c>
      <c r="D1207" s="47"/>
      <c r="E1207" s="113"/>
      <c r="F1207" s="6" t="str">
        <f ca="1">Blad1!E1207</f>
        <v/>
      </c>
      <c r="G1207" s="6"/>
      <c r="H1207" s="6"/>
      <c r="I1207" s="6"/>
      <c r="J1207" s="45"/>
      <c r="K1207" s="79"/>
      <c r="L1207" s="10" t="str">
        <f t="shared" si="15"/>
        <v/>
      </c>
    </row>
    <row r="1208" spans="1:12" ht="22.7" customHeight="1">
      <c r="A1208" s="5" t="str">
        <f ca="1">Blad1!A1207</f>
        <v/>
      </c>
      <c r="B1208" s="5" t="str">
        <f ca="1">Blad1!B1208</f>
        <v/>
      </c>
      <c r="C1208" s="9" t="str">
        <f ca="1">IF(ISERROR(Blad1!C1208),"",Blad1!C1208)</f>
        <v xml:space="preserve"> </v>
      </c>
      <c r="D1208" s="47"/>
      <c r="E1208" s="113"/>
      <c r="F1208" s="6" t="str">
        <f ca="1">Blad1!E1208</f>
        <v/>
      </c>
      <c r="G1208" s="6"/>
      <c r="H1208" s="6"/>
      <c r="I1208" s="6"/>
      <c r="J1208" s="45"/>
      <c r="K1208" s="79"/>
      <c r="L1208" s="10" t="str">
        <f t="shared" si="15"/>
        <v/>
      </c>
    </row>
    <row r="1209" spans="1:12" ht="22.7" customHeight="1">
      <c r="A1209" s="5" t="str">
        <f ca="1">Blad1!A1208</f>
        <v/>
      </c>
      <c r="B1209" s="5" t="str">
        <f ca="1">Blad1!B1209</f>
        <v/>
      </c>
      <c r="C1209" s="9" t="str">
        <f ca="1">IF(ISERROR(Blad1!C1209),"",Blad1!C1209)</f>
        <v xml:space="preserve"> </v>
      </c>
      <c r="D1209" s="47"/>
      <c r="E1209" s="113"/>
      <c r="F1209" s="6" t="str">
        <f ca="1">Blad1!E1209</f>
        <v/>
      </c>
      <c r="G1209" s="6"/>
      <c r="H1209" s="6"/>
      <c r="I1209" s="6"/>
      <c r="J1209" s="45"/>
      <c r="K1209" s="79"/>
      <c r="L1209" s="10" t="str">
        <f t="shared" si="15"/>
        <v/>
      </c>
    </row>
    <row r="1210" spans="1:12" ht="22.7" customHeight="1">
      <c r="A1210" s="5" t="str">
        <f ca="1">Blad1!A1209</f>
        <v/>
      </c>
      <c r="B1210" s="5" t="str">
        <f ca="1">Blad1!B1210</f>
        <v/>
      </c>
      <c r="C1210" s="9" t="str">
        <f ca="1">IF(ISERROR(Blad1!C1210),"",Blad1!C1210)</f>
        <v xml:space="preserve"> </v>
      </c>
      <c r="D1210" s="47"/>
      <c r="E1210" s="113"/>
      <c r="F1210" s="6" t="str">
        <f ca="1">Blad1!E1210</f>
        <v/>
      </c>
      <c r="G1210" s="6"/>
      <c r="H1210" s="6"/>
      <c r="I1210" s="6"/>
      <c r="J1210" s="45"/>
      <c r="K1210" s="79"/>
      <c r="L1210" s="10" t="str">
        <f t="shared" si="15"/>
        <v/>
      </c>
    </row>
    <row r="1211" spans="1:12" ht="22.7" customHeight="1">
      <c r="A1211" s="5" t="str">
        <f ca="1">Blad1!A1210</f>
        <v/>
      </c>
      <c r="B1211" s="5" t="str">
        <f ca="1">Blad1!B1211</f>
        <v/>
      </c>
      <c r="C1211" s="9" t="str">
        <f ca="1">IF(ISERROR(Blad1!C1211),"",Blad1!C1211)</f>
        <v xml:space="preserve"> </v>
      </c>
      <c r="D1211" s="47"/>
      <c r="E1211" s="113"/>
      <c r="F1211" s="6" t="str">
        <f ca="1">Blad1!E1211</f>
        <v/>
      </c>
      <c r="G1211" s="6"/>
      <c r="H1211" s="6"/>
      <c r="I1211" s="6"/>
      <c r="J1211" s="45"/>
      <c r="K1211" s="79"/>
      <c r="L1211" s="10" t="str">
        <f t="shared" si="15"/>
        <v/>
      </c>
    </row>
    <row r="1212" spans="1:12" ht="22.7" customHeight="1">
      <c r="A1212" s="5" t="str">
        <f ca="1">Blad1!A1211</f>
        <v/>
      </c>
      <c r="B1212" s="5" t="str">
        <f ca="1">Blad1!B1212</f>
        <v/>
      </c>
      <c r="C1212" s="9" t="str">
        <f ca="1">IF(ISERROR(Blad1!C1212),"",Blad1!C1212)</f>
        <v xml:space="preserve"> </v>
      </c>
      <c r="D1212" s="47"/>
      <c r="E1212" s="113"/>
      <c r="F1212" s="6" t="str">
        <f ca="1">Blad1!E1212</f>
        <v/>
      </c>
      <c r="G1212" s="6"/>
      <c r="H1212" s="6"/>
      <c r="I1212" s="6"/>
      <c r="J1212" s="45"/>
      <c r="K1212" s="79"/>
      <c r="L1212" s="10" t="str">
        <f t="shared" si="15"/>
        <v/>
      </c>
    </row>
    <row r="1213" spans="1:12" ht="22.7" customHeight="1">
      <c r="A1213" s="5" t="str">
        <f ca="1">Blad1!A1212</f>
        <v/>
      </c>
      <c r="B1213" s="5" t="str">
        <f ca="1">Blad1!B1213</f>
        <v/>
      </c>
      <c r="C1213" s="9" t="str">
        <f ca="1">IF(ISERROR(Blad1!C1213),"",Blad1!C1213)</f>
        <v xml:space="preserve"> </v>
      </c>
      <c r="D1213" s="47"/>
      <c r="E1213" s="113"/>
      <c r="F1213" s="6" t="str">
        <f ca="1">Blad1!E1213</f>
        <v/>
      </c>
      <c r="G1213" s="6"/>
      <c r="H1213" s="6"/>
      <c r="I1213" s="6"/>
      <c r="J1213" s="45"/>
      <c r="K1213" s="79"/>
      <c r="L1213" s="10" t="str">
        <f t="shared" si="15"/>
        <v/>
      </c>
    </row>
    <row r="1214" spans="1:12" ht="22.7" customHeight="1">
      <c r="A1214" s="5" t="str">
        <f ca="1">Blad1!A1213</f>
        <v/>
      </c>
      <c r="B1214" s="5" t="str">
        <f ca="1">Blad1!B1214</f>
        <v/>
      </c>
      <c r="C1214" s="9" t="str">
        <f ca="1">IF(ISERROR(Blad1!C1214),"",Blad1!C1214)</f>
        <v xml:space="preserve"> </v>
      </c>
      <c r="D1214" s="47"/>
      <c r="E1214" s="113"/>
      <c r="F1214" s="6" t="str">
        <f ca="1">Blad1!E1214</f>
        <v/>
      </c>
      <c r="G1214" s="6"/>
      <c r="H1214" s="6"/>
      <c r="I1214" s="6"/>
      <c r="J1214" s="45"/>
      <c r="K1214" s="79"/>
      <c r="L1214" s="10" t="str">
        <f t="shared" si="15"/>
        <v/>
      </c>
    </row>
    <row r="1215" spans="1:12" ht="22.7" customHeight="1">
      <c r="A1215" s="5" t="str">
        <f ca="1">Blad1!A1214</f>
        <v/>
      </c>
      <c r="B1215" s="5" t="str">
        <f ca="1">Blad1!B1215</f>
        <v/>
      </c>
      <c r="C1215" s="9" t="str">
        <f ca="1">IF(ISERROR(Blad1!C1215),"",Blad1!C1215)</f>
        <v xml:space="preserve"> </v>
      </c>
      <c r="D1215" s="47"/>
      <c r="E1215" s="113"/>
      <c r="F1215" s="6" t="str">
        <f ca="1">Blad1!E1215</f>
        <v/>
      </c>
      <c r="G1215" s="6"/>
      <c r="H1215" s="6"/>
      <c r="I1215" s="6"/>
      <c r="J1215" s="45"/>
      <c r="K1215" s="79"/>
      <c r="L1215" s="10" t="str">
        <f t="shared" si="15"/>
        <v/>
      </c>
    </row>
    <row r="1216" spans="1:12" ht="22.7" customHeight="1">
      <c r="A1216" s="5" t="str">
        <f ca="1">Blad1!A1215</f>
        <v/>
      </c>
      <c r="B1216" s="5" t="str">
        <f ca="1">Blad1!B1216</f>
        <v/>
      </c>
      <c r="C1216" s="9" t="str">
        <f ca="1">IF(ISERROR(Blad1!C1216),"",Blad1!C1216)</f>
        <v xml:space="preserve"> </v>
      </c>
      <c r="D1216" s="47"/>
      <c r="E1216" s="113"/>
      <c r="F1216" s="6" t="str">
        <f ca="1">Blad1!E1216</f>
        <v/>
      </c>
      <c r="G1216" s="6"/>
      <c r="H1216" s="6"/>
      <c r="I1216" s="6"/>
      <c r="J1216" s="45"/>
      <c r="K1216" s="79"/>
      <c r="L1216" s="10" t="str">
        <f t="shared" si="15"/>
        <v/>
      </c>
    </row>
    <row r="1217" spans="1:12" ht="22.7" customHeight="1">
      <c r="A1217" s="5" t="str">
        <f ca="1">Blad1!A1216</f>
        <v/>
      </c>
      <c r="B1217" s="5" t="str">
        <f ca="1">Blad1!B1217</f>
        <v/>
      </c>
      <c r="C1217" s="9" t="str">
        <f ca="1">IF(ISERROR(Blad1!C1217),"",Blad1!C1217)</f>
        <v xml:space="preserve"> </v>
      </c>
      <c r="D1217" s="47"/>
      <c r="E1217" s="113"/>
      <c r="F1217" s="6" t="str">
        <f ca="1">Blad1!E1217</f>
        <v/>
      </c>
      <c r="G1217" s="6"/>
      <c r="H1217" s="6"/>
      <c r="I1217" s="6"/>
      <c r="J1217" s="45"/>
      <c r="K1217" s="79"/>
      <c r="L1217" s="10" t="str">
        <f t="shared" si="15"/>
        <v/>
      </c>
    </row>
    <row r="1218" spans="1:12" ht="22.7" customHeight="1">
      <c r="A1218" s="5" t="str">
        <f ca="1">Blad1!A1217</f>
        <v/>
      </c>
      <c r="B1218" s="5" t="str">
        <f ca="1">Blad1!B1218</f>
        <v/>
      </c>
      <c r="C1218" s="9" t="str">
        <f ca="1">IF(ISERROR(Blad1!C1218),"",Blad1!C1218)</f>
        <v xml:space="preserve"> </v>
      </c>
      <c r="D1218" s="47"/>
      <c r="E1218" s="113"/>
      <c r="F1218" s="6" t="str">
        <f ca="1">Blad1!E1218</f>
        <v/>
      </c>
      <c r="G1218" s="6"/>
      <c r="H1218" s="6"/>
      <c r="I1218" s="6"/>
      <c r="J1218" s="45"/>
      <c r="K1218" s="79"/>
      <c r="L1218" s="10" t="str">
        <f t="shared" si="15"/>
        <v/>
      </c>
    </row>
    <row r="1219" spans="1:12" ht="22.7" customHeight="1">
      <c r="A1219" s="5" t="str">
        <f ca="1">Blad1!A1218</f>
        <v/>
      </c>
      <c r="B1219" s="5" t="str">
        <f ca="1">Blad1!B1219</f>
        <v/>
      </c>
      <c r="C1219" s="9" t="str">
        <f ca="1">IF(ISERROR(Blad1!C1219),"",Blad1!C1219)</f>
        <v xml:space="preserve"> </v>
      </c>
      <c r="D1219" s="47"/>
      <c r="E1219" s="113"/>
      <c r="F1219" s="6" t="str">
        <f ca="1">Blad1!E1219</f>
        <v/>
      </c>
      <c r="G1219" s="6"/>
      <c r="H1219" s="6"/>
      <c r="I1219" s="6"/>
      <c r="J1219" s="45"/>
      <c r="K1219" s="79"/>
      <c r="L1219" s="10" t="str">
        <f t="shared" si="15"/>
        <v/>
      </c>
    </row>
    <row r="1220" spans="1:12" ht="22.7" customHeight="1">
      <c r="A1220" s="5" t="str">
        <f ca="1">Blad1!A1219</f>
        <v/>
      </c>
      <c r="B1220" s="5" t="str">
        <f ca="1">Blad1!B1220</f>
        <v/>
      </c>
      <c r="C1220" s="9" t="str">
        <f ca="1">IF(ISERROR(Blad1!C1220),"",Blad1!C1220)</f>
        <v xml:space="preserve"> </v>
      </c>
      <c r="D1220" s="47"/>
      <c r="E1220" s="113"/>
      <c r="F1220" s="6" t="str">
        <f ca="1">Blad1!E1220</f>
        <v/>
      </c>
      <c r="G1220" s="6"/>
      <c r="H1220" s="6"/>
      <c r="I1220" s="6"/>
      <c r="J1220" s="45"/>
      <c r="K1220" s="79"/>
      <c r="L1220" s="10" t="str">
        <f t="shared" si="15"/>
        <v/>
      </c>
    </row>
    <row r="1221" spans="1:12" ht="22.7" customHeight="1">
      <c r="A1221" s="5" t="str">
        <f ca="1">Blad1!A1220</f>
        <v/>
      </c>
      <c r="B1221" s="5" t="str">
        <f ca="1">Blad1!B1221</f>
        <v/>
      </c>
      <c r="C1221" s="9" t="str">
        <f ca="1">IF(ISERROR(Blad1!C1221),"",Blad1!C1221)</f>
        <v xml:space="preserve"> </v>
      </c>
      <c r="D1221" s="47"/>
      <c r="E1221" s="113"/>
      <c r="F1221" s="6" t="str">
        <f ca="1">Blad1!E1221</f>
        <v/>
      </c>
      <c r="G1221" s="6"/>
      <c r="H1221" s="6"/>
      <c r="I1221" s="6"/>
      <c r="J1221" s="45"/>
      <c r="K1221" s="79"/>
      <c r="L1221" s="10" t="str">
        <f t="shared" si="15"/>
        <v/>
      </c>
    </row>
    <row r="1222" spans="1:12" ht="22.7" customHeight="1">
      <c r="A1222" s="5" t="str">
        <f ca="1">Blad1!A1221</f>
        <v/>
      </c>
      <c r="B1222" s="5" t="str">
        <f ca="1">Blad1!B1222</f>
        <v/>
      </c>
      <c r="C1222" s="9" t="str">
        <f ca="1">IF(ISERROR(Blad1!C1222),"",Blad1!C1222)</f>
        <v xml:space="preserve"> </v>
      </c>
      <c r="D1222" s="47"/>
      <c r="E1222" s="113"/>
      <c r="F1222" s="6" t="str">
        <f ca="1">Blad1!E1222</f>
        <v/>
      </c>
      <c r="G1222" s="6"/>
      <c r="H1222" s="6"/>
      <c r="I1222" s="6"/>
      <c r="J1222" s="45"/>
      <c r="K1222" s="79"/>
      <c r="L1222" s="10" t="str">
        <f t="shared" si="15"/>
        <v/>
      </c>
    </row>
    <row r="1223" spans="1:12" ht="22.7" customHeight="1">
      <c r="A1223" s="5" t="str">
        <f ca="1">Blad1!A1222</f>
        <v/>
      </c>
      <c r="B1223" s="5" t="str">
        <f ca="1">Blad1!B1223</f>
        <v/>
      </c>
      <c r="C1223" s="9" t="str">
        <f ca="1">IF(ISERROR(Blad1!C1223),"",Blad1!C1223)</f>
        <v xml:space="preserve"> </v>
      </c>
      <c r="D1223" s="47"/>
      <c r="E1223" s="113"/>
      <c r="F1223" s="6" t="str">
        <f ca="1">Blad1!E1223</f>
        <v/>
      </c>
      <c r="G1223" s="6"/>
      <c r="H1223" s="6"/>
      <c r="I1223" s="6"/>
      <c r="J1223" s="45"/>
      <c r="K1223" s="79"/>
      <c r="L1223" s="10" t="str">
        <f t="shared" si="15"/>
        <v/>
      </c>
    </row>
    <row r="1224" spans="1:12" ht="22.7" customHeight="1">
      <c r="A1224" s="5" t="str">
        <f ca="1">Blad1!A1223</f>
        <v/>
      </c>
      <c r="B1224" s="5" t="str">
        <f ca="1">Blad1!B1224</f>
        <v/>
      </c>
      <c r="C1224" s="9" t="str">
        <f ca="1">IF(ISERROR(Blad1!C1224),"",Blad1!C1224)</f>
        <v xml:space="preserve"> </v>
      </c>
      <c r="D1224" s="47"/>
      <c r="E1224" s="113"/>
      <c r="F1224" s="6" t="str">
        <f ca="1">Blad1!E1224</f>
        <v/>
      </c>
      <c r="G1224" s="6"/>
      <c r="H1224" s="6"/>
      <c r="I1224" s="6"/>
      <c r="J1224" s="45"/>
      <c r="K1224" s="79"/>
      <c r="L1224" s="10" t="str">
        <f t="shared" si="15"/>
        <v/>
      </c>
    </row>
    <row r="1225" spans="1:12" ht="22.7" customHeight="1">
      <c r="A1225" s="5" t="str">
        <f ca="1">Blad1!A1224</f>
        <v/>
      </c>
      <c r="B1225" s="5" t="str">
        <f ca="1">Blad1!B1225</f>
        <v/>
      </c>
      <c r="C1225" s="9" t="str">
        <f ca="1">IF(ISERROR(Blad1!C1225),"",Blad1!C1225)</f>
        <v xml:space="preserve"> </v>
      </c>
      <c r="D1225" s="47"/>
      <c r="E1225" s="113"/>
      <c r="F1225" s="6" t="str">
        <f ca="1">Blad1!E1225</f>
        <v/>
      </c>
      <c r="G1225" s="6"/>
      <c r="H1225" s="6"/>
      <c r="I1225" s="6"/>
      <c r="J1225" s="45"/>
      <c r="K1225" s="79"/>
      <c r="L1225" s="10" t="str">
        <f t="shared" si="15"/>
        <v/>
      </c>
    </row>
    <row r="1226" spans="1:12" ht="22.7" customHeight="1">
      <c r="A1226" s="5" t="str">
        <f ca="1">Blad1!A1225</f>
        <v/>
      </c>
      <c r="B1226" s="5" t="str">
        <f ca="1">Blad1!B1226</f>
        <v/>
      </c>
      <c r="C1226" s="9" t="str">
        <f ca="1">IF(ISERROR(Blad1!C1226),"",Blad1!C1226)</f>
        <v xml:space="preserve"> </v>
      </c>
      <c r="D1226" s="47"/>
      <c r="E1226" s="113"/>
      <c r="F1226" s="6" t="str">
        <f ca="1">Blad1!E1226</f>
        <v/>
      </c>
      <c r="G1226" s="6"/>
      <c r="H1226" s="6"/>
      <c r="I1226" s="6"/>
      <c r="J1226" s="45"/>
      <c r="K1226" s="79"/>
      <c r="L1226" s="10" t="str">
        <f t="shared" si="15"/>
        <v/>
      </c>
    </row>
    <row r="1227" spans="1:12" ht="22.7" customHeight="1">
      <c r="A1227" s="5" t="str">
        <f ca="1">Blad1!A1226</f>
        <v/>
      </c>
      <c r="B1227" s="5" t="str">
        <f ca="1">Blad1!B1227</f>
        <v/>
      </c>
      <c r="C1227" s="9" t="str">
        <f ca="1">IF(ISERROR(Blad1!C1227),"",Blad1!C1227)</f>
        <v xml:space="preserve"> </v>
      </c>
      <c r="D1227" s="47"/>
      <c r="E1227" s="113"/>
      <c r="F1227" s="6" t="str">
        <f ca="1">Blad1!E1227</f>
        <v/>
      </c>
      <c r="G1227" s="6"/>
      <c r="H1227" s="6"/>
      <c r="I1227" s="6"/>
      <c r="J1227" s="45"/>
      <c r="K1227" s="79"/>
      <c r="L1227" s="10" t="str">
        <f t="shared" ref="L1227:L1290" si="16">IF(J1227&lt;&gt;"",L1226+1,"")</f>
        <v/>
      </c>
    </row>
    <row r="1228" spans="1:12" ht="22.7" customHeight="1">
      <c r="A1228" s="5" t="str">
        <f ca="1">Blad1!A1227</f>
        <v/>
      </c>
      <c r="B1228" s="5" t="str">
        <f ca="1">Blad1!B1228</f>
        <v/>
      </c>
      <c r="C1228" s="9" t="str">
        <f ca="1">IF(ISERROR(Blad1!C1228),"",Blad1!C1228)</f>
        <v xml:space="preserve"> </v>
      </c>
      <c r="D1228" s="47"/>
      <c r="E1228" s="113"/>
      <c r="F1228" s="6" t="str">
        <f ca="1">Blad1!E1228</f>
        <v/>
      </c>
      <c r="G1228" s="6"/>
      <c r="H1228" s="6"/>
      <c r="I1228" s="6"/>
      <c r="J1228" s="45"/>
      <c r="K1228" s="79"/>
      <c r="L1228" s="10" t="str">
        <f t="shared" si="16"/>
        <v/>
      </c>
    </row>
    <row r="1229" spans="1:12" ht="22.7" customHeight="1">
      <c r="A1229" s="5" t="str">
        <f ca="1">Blad1!A1228</f>
        <v/>
      </c>
      <c r="B1229" s="5" t="str">
        <f ca="1">Blad1!B1229</f>
        <v/>
      </c>
      <c r="C1229" s="9" t="str">
        <f ca="1">IF(ISERROR(Blad1!C1229),"",Blad1!C1229)</f>
        <v xml:space="preserve"> </v>
      </c>
      <c r="D1229" s="47"/>
      <c r="E1229" s="113"/>
      <c r="F1229" s="6" t="str">
        <f ca="1">Blad1!E1229</f>
        <v/>
      </c>
      <c r="G1229" s="6"/>
      <c r="H1229" s="6"/>
      <c r="I1229" s="6"/>
      <c r="J1229" s="45"/>
      <c r="K1229" s="79"/>
      <c r="L1229" s="10" t="str">
        <f t="shared" si="16"/>
        <v/>
      </c>
    </row>
    <row r="1230" spans="1:12" ht="22.7" customHeight="1">
      <c r="A1230" s="5" t="str">
        <f ca="1">Blad1!A1229</f>
        <v/>
      </c>
      <c r="B1230" s="5" t="str">
        <f ca="1">Blad1!B1230</f>
        <v/>
      </c>
      <c r="C1230" s="9" t="str">
        <f ca="1">IF(ISERROR(Blad1!C1230),"",Blad1!C1230)</f>
        <v xml:space="preserve"> </v>
      </c>
      <c r="D1230" s="47"/>
      <c r="E1230" s="113"/>
      <c r="F1230" s="6" t="str">
        <f ca="1">Blad1!E1230</f>
        <v/>
      </c>
      <c r="G1230" s="6"/>
      <c r="H1230" s="6"/>
      <c r="I1230" s="6"/>
      <c r="J1230" s="45"/>
      <c r="K1230" s="79"/>
      <c r="L1230" s="10" t="str">
        <f t="shared" si="16"/>
        <v/>
      </c>
    </row>
    <row r="1231" spans="1:12" ht="22.7" customHeight="1">
      <c r="A1231" s="5" t="str">
        <f ca="1">Blad1!A1230</f>
        <v/>
      </c>
      <c r="B1231" s="5" t="str">
        <f ca="1">Blad1!B1231</f>
        <v/>
      </c>
      <c r="C1231" s="9" t="str">
        <f ca="1">IF(ISERROR(Blad1!C1231),"",Blad1!C1231)</f>
        <v xml:space="preserve"> </v>
      </c>
      <c r="D1231" s="47"/>
      <c r="E1231" s="113"/>
      <c r="F1231" s="6" t="str">
        <f ca="1">Blad1!E1231</f>
        <v/>
      </c>
      <c r="G1231" s="6"/>
      <c r="H1231" s="6"/>
      <c r="I1231" s="6"/>
      <c r="J1231" s="45"/>
      <c r="K1231" s="79"/>
      <c r="L1231" s="10" t="str">
        <f t="shared" si="16"/>
        <v/>
      </c>
    </row>
    <row r="1232" spans="1:12" ht="22.7" customHeight="1">
      <c r="A1232" s="5" t="str">
        <f ca="1">Blad1!A1231</f>
        <v/>
      </c>
      <c r="B1232" s="5" t="str">
        <f ca="1">Blad1!B1232</f>
        <v/>
      </c>
      <c r="C1232" s="9" t="str">
        <f ca="1">IF(ISERROR(Blad1!C1232),"",Blad1!C1232)</f>
        <v xml:space="preserve"> </v>
      </c>
      <c r="D1232" s="47"/>
      <c r="E1232" s="113"/>
      <c r="F1232" s="6" t="str">
        <f ca="1">Blad1!E1232</f>
        <v/>
      </c>
      <c r="G1232" s="6"/>
      <c r="H1232" s="6"/>
      <c r="I1232" s="6"/>
      <c r="J1232" s="45"/>
      <c r="K1232" s="79"/>
      <c r="L1232" s="10" t="str">
        <f t="shared" si="16"/>
        <v/>
      </c>
    </row>
    <row r="1233" spans="1:12" ht="22.7" customHeight="1">
      <c r="A1233" s="5" t="str">
        <f ca="1">Blad1!A1232</f>
        <v/>
      </c>
      <c r="B1233" s="5" t="str">
        <f ca="1">Blad1!B1233</f>
        <v/>
      </c>
      <c r="C1233" s="9" t="str">
        <f ca="1">IF(ISERROR(Blad1!C1233),"",Blad1!C1233)</f>
        <v xml:space="preserve"> </v>
      </c>
      <c r="D1233" s="47"/>
      <c r="E1233" s="113"/>
      <c r="F1233" s="6" t="str">
        <f ca="1">Blad1!E1233</f>
        <v/>
      </c>
      <c r="G1233" s="6"/>
      <c r="H1233" s="6"/>
      <c r="I1233" s="6"/>
      <c r="J1233" s="45"/>
      <c r="K1233" s="79"/>
      <c r="L1233" s="10" t="str">
        <f t="shared" si="16"/>
        <v/>
      </c>
    </row>
    <row r="1234" spans="1:12" ht="22.7" customHeight="1">
      <c r="A1234" s="5" t="str">
        <f ca="1">Blad1!A1233</f>
        <v/>
      </c>
      <c r="B1234" s="5" t="str">
        <f ca="1">Blad1!B1234</f>
        <v/>
      </c>
      <c r="C1234" s="9" t="str">
        <f ca="1">IF(ISERROR(Blad1!C1234),"",Blad1!C1234)</f>
        <v xml:space="preserve"> </v>
      </c>
      <c r="D1234" s="47"/>
      <c r="E1234" s="113"/>
      <c r="F1234" s="6" t="str">
        <f ca="1">Blad1!E1234</f>
        <v/>
      </c>
      <c r="G1234" s="6"/>
      <c r="H1234" s="6"/>
      <c r="I1234" s="6"/>
      <c r="J1234" s="45"/>
      <c r="K1234" s="79"/>
      <c r="L1234" s="10" t="str">
        <f t="shared" si="16"/>
        <v/>
      </c>
    </row>
    <row r="1235" spans="1:12" ht="22.7" customHeight="1">
      <c r="A1235" s="5" t="str">
        <f ca="1">Blad1!A1234</f>
        <v/>
      </c>
      <c r="B1235" s="5" t="str">
        <f ca="1">Blad1!B1235</f>
        <v/>
      </c>
      <c r="C1235" s="9" t="str">
        <f ca="1">IF(ISERROR(Blad1!C1235),"",Blad1!C1235)</f>
        <v xml:space="preserve"> </v>
      </c>
      <c r="D1235" s="47"/>
      <c r="E1235" s="113"/>
      <c r="F1235" s="6" t="str">
        <f ca="1">Blad1!E1235</f>
        <v/>
      </c>
      <c r="G1235" s="6"/>
      <c r="H1235" s="6"/>
      <c r="I1235" s="6"/>
      <c r="J1235" s="45"/>
      <c r="K1235" s="79"/>
      <c r="L1235" s="10" t="str">
        <f t="shared" si="16"/>
        <v/>
      </c>
    </row>
    <row r="1236" spans="1:12" ht="22.7" customHeight="1">
      <c r="A1236" s="5" t="str">
        <f ca="1">Blad1!A1235</f>
        <v/>
      </c>
      <c r="B1236" s="5" t="str">
        <f ca="1">Blad1!B1236</f>
        <v/>
      </c>
      <c r="C1236" s="9" t="str">
        <f ca="1">IF(ISERROR(Blad1!C1236),"",Blad1!C1236)</f>
        <v xml:space="preserve"> </v>
      </c>
      <c r="D1236" s="47"/>
      <c r="E1236" s="113"/>
      <c r="F1236" s="6" t="str">
        <f ca="1">Blad1!E1236</f>
        <v/>
      </c>
      <c r="G1236" s="6"/>
      <c r="H1236" s="6"/>
      <c r="I1236" s="6"/>
      <c r="J1236" s="45"/>
      <c r="K1236" s="79"/>
      <c r="L1236" s="10" t="str">
        <f t="shared" si="16"/>
        <v/>
      </c>
    </row>
    <row r="1237" spans="1:12" ht="22.7" customHeight="1">
      <c r="A1237" s="5" t="str">
        <f ca="1">Blad1!A1236</f>
        <v/>
      </c>
      <c r="B1237" s="5" t="str">
        <f ca="1">Blad1!B1237</f>
        <v/>
      </c>
      <c r="C1237" s="9" t="str">
        <f ca="1">IF(ISERROR(Blad1!C1237),"",Blad1!C1237)</f>
        <v xml:space="preserve"> </v>
      </c>
      <c r="D1237" s="47"/>
      <c r="E1237" s="113"/>
      <c r="F1237" s="6" t="str">
        <f ca="1">Blad1!E1237</f>
        <v/>
      </c>
      <c r="G1237" s="6"/>
      <c r="H1237" s="6"/>
      <c r="I1237" s="6"/>
      <c r="J1237" s="45"/>
      <c r="K1237" s="79"/>
      <c r="L1237" s="10" t="str">
        <f t="shared" si="16"/>
        <v/>
      </c>
    </row>
    <row r="1238" spans="1:12" ht="22.7" customHeight="1">
      <c r="A1238" s="5" t="str">
        <f ca="1">Blad1!A1237</f>
        <v/>
      </c>
      <c r="B1238" s="5" t="str">
        <f ca="1">Blad1!B1238</f>
        <v/>
      </c>
      <c r="C1238" s="9" t="str">
        <f ca="1">IF(ISERROR(Blad1!C1238),"",Blad1!C1238)</f>
        <v xml:space="preserve"> </v>
      </c>
      <c r="D1238" s="47"/>
      <c r="E1238" s="113"/>
      <c r="F1238" s="6" t="str">
        <f ca="1">Blad1!E1238</f>
        <v/>
      </c>
      <c r="G1238" s="6"/>
      <c r="H1238" s="6"/>
      <c r="I1238" s="6"/>
      <c r="J1238" s="45"/>
      <c r="K1238" s="79"/>
      <c r="L1238" s="10" t="str">
        <f t="shared" si="16"/>
        <v/>
      </c>
    </row>
    <row r="1239" spans="1:12" ht="22.7" customHeight="1">
      <c r="A1239" s="5" t="str">
        <f ca="1">Blad1!A1238</f>
        <v/>
      </c>
      <c r="B1239" s="5" t="str">
        <f ca="1">Blad1!B1239</f>
        <v/>
      </c>
      <c r="C1239" s="9" t="str">
        <f ca="1">IF(ISERROR(Blad1!C1239),"",Blad1!C1239)</f>
        <v xml:space="preserve"> </v>
      </c>
      <c r="D1239" s="47"/>
      <c r="E1239" s="113"/>
      <c r="F1239" s="6" t="str">
        <f ca="1">Blad1!E1239</f>
        <v/>
      </c>
      <c r="G1239" s="6"/>
      <c r="H1239" s="6"/>
      <c r="I1239" s="6"/>
      <c r="J1239" s="45"/>
      <c r="K1239" s="79"/>
      <c r="L1239" s="10" t="str">
        <f t="shared" si="16"/>
        <v/>
      </c>
    </row>
    <row r="1240" spans="1:12" ht="22.7" customHeight="1">
      <c r="A1240" s="5" t="str">
        <f ca="1">Blad1!A1239</f>
        <v/>
      </c>
      <c r="B1240" s="5" t="str">
        <f ca="1">Blad1!B1240</f>
        <v/>
      </c>
      <c r="C1240" s="9" t="str">
        <f ca="1">IF(ISERROR(Blad1!C1240),"",Blad1!C1240)</f>
        <v xml:space="preserve"> </v>
      </c>
      <c r="D1240" s="47"/>
      <c r="E1240" s="113"/>
      <c r="F1240" s="6" t="str">
        <f ca="1">Blad1!E1240</f>
        <v/>
      </c>
      <c r="G1240" s="6"/>
      <c r="H1240" s="6"/>
      <c r="I1240" s="6"/>
      <c r="J1240" s="45"/>
      <c r="K1240" s="79"/>
      <c r="L1240" s="10" t="str">
        <f t="shared" si="16"/>
        <v/>
      </c>
    </row>
    <row r="1241" spans="1:12" ht="22.7" customHeight="1">
      <c r="A1241" s="5" t="str">
        <f ca="1">Blad1!A1240</f>
        <v/>
      </c>
      <c r="B1241" s="5" t="str">
        <f ca="1">Blad1!B1241</f>
        <v/>
      </c>
      <c r="C1241" s="9" t="str">
        <f ca="1">IF(ISERROR(Blad1!C1241),"",Blad1!C1241)</f>
        <v xml:space="preserve"> </v>
      </c>
      <c r="D1241" s="47"/>
      <c r="E1241" s="113"/>
      <c r="F1241" s="6" t="str">
        <f ca="1">Blad1!E1241</f>
        <v/>
      </c>
      <c r="G1241" s="6"/>
      <c r="H1241" s="6"/>
      <c r="I1241" s="6"/>
      <c r="J1241" s="45"/>
      <c r="K1241" s="79"/>
      <c r="L1241" s="10" t="str">
        <f t="shared" si="16"/>
        <v/>
      </c>
    </row>
    <row r="1242" spans="1:12" ht="22.7" customHeight="1">
      <c r="A1242" s="5" t="str">
        <f ca="1">Blad1!A1241</f>
        <v/>
      </c>
      <c r="B1242" s="5" t="str">
        <f ca="1">Blad1!B1242</f>
        <v/>
      </c>
      <c r="C1242" s="9" t="str">
        <f ca="1">IF(ISERROR(Blad1!C1242),"",Blad1!C1242)</f>
        <v xml:space="preserve"> </v>
      </c>
      <c r="D1242" s="47"/>
      <c r="E1242" s="113"/>
      <c r="F1242" s="6" t="str">
        <f ca="1">Blad1!E1242</f>
        <v/>
      </c>
      <c r="G1242" s="6"/>
      <c r="H1242" s="6"/>
      <c r="I1242" s="6"/>
      <c r="J1242" s="45"/>
      <c r="K1242" s="79"/>
      <c r="L1242" s="10" t="str">
        <f t="shared" si="16"/>
        <v/>
      </c>
    </row>
    <row r="1243" spans="1:12" ht="22.7" customHeight="1">
      <c r="A1243" s="5" t="str">
        <f ca="1">Blad1!A1242</f>
        <v/>
      </c>
      <c r="B1243" s="5" t="str">
        <f ca="1">Blad1!B1243</f>
        <v/>
      </c>
      <c r="C1243" s="9" t="str">
        <f ca="1">IF(ISERROR(Blad1!C1243),"",Blad1!C1243)</f>
        <v xml:space="preserve"> </v>
      </c>
      <c r="D1243" s="47"/>
      <c r="E1243" s="113"/>
      <c r="F1243" s="6" t="str">
        <f ca="1">Blad1!E1243</f>
        <v/>
      </c>
      <c r="G1243" s="6"/>
      <c r="H1243" s="6"/>
      <c r="I1243" s="6"/>
      <c r="J1243" s="45"/>
      <c r="K1243" s="79"/>
      <c r="L1243" s="10" t="str">
        <f t="shared" si="16"/>
        <v/>
      </c>
    </row>
    <row r="1244" spans="1:12" ht="22.7" customHeight="1">
      <c r="A1244" s="5" t="str">
        <f ca="1">Blad1!A1243</f>
        <v/>
      </c>
      <c r="B1244" s="5" t="str">
        <f ca="1">Blad1!B1244</f>
        <v/>
      </c>
      <c r="C1244" s="9" t="str">
        <f ca="1">IF(ISERROR(Blad1!C1244),"",Blad1!C1244)</f>
        <v xml:space="preserve"> </v>
      </c>
      <c r="D1244" s="47"/>
      <c r="E1244" s="113"/>
      <c r="F1244" s="6" t="str">
        <f ca="1">Blad1!E1244</f>
        <v/>
      </c>
      <c r="G1244" s="6"/>
      <c r="H1244" s="6"/>
      <c r="I1244" s="6"/>
      <c r="J1244" s="45"/>
      <c r="K1244" s="79"/>
      <c r="L1244" s="10" t="str">
        <f t="shared" si="16"/>
        <v/>
      </c>
    </row>
    <row r="1245" spans="1:12" ht="22.7" customHeight="1">
      <c r="A1245" s="5" t="str">
        <f ca="1">Blad1!A1244</f>
        <v/>
      </c>
      <c r="B1245" s="5" t="str">
        <f ca="1">Blad1!B1245</f>
        <v/>
      </c>
      <c r="C1245" s="9" t="str">
        <f ca="1">IF(ISERROR(Blad1!C1245),"",Blad1!C1245)</f>
        <v xml:space="preserve"> </v>
      </c>
      <c r="D1245" s="47"/>
      <c r="E1245" s="113"/>
      <c r="F1245" s="6" t="str">
        <f ca="1">Blad1!E1245</f>
        <v/>
      </c>
      <c r="G1245" s="6"/>
      <c r="H1245" s="6"/>
      <c r="I1245" s="6"/>
      <c r="J1245" s="45"/>
      <c r="K1245" s="79"/>
      <c r="L1245" s="10" t="str">
        <f t="shared" si="16"/>
        <v/>
      </c>
    </row>
    <row r="1246" spans="1:12" ht="22.7" customHeight="1">
      <c r="A1246" s="5" t="str">
        <f ca="1">Blad1!A1245</f>
        <v/>
      </c>
      <c r="B1246" s="5" t="str">
        <f ca="1">Blad1!B1246</f>
        <v/>
      </c>
      <c r="C1246" s="9" t="str">
        <f ca="1">IF(ISERROR(Blad1!C1246),"",Blad1!C1246)</f>
        <v xml:space="preserve"> </v>
      </c>
      <c r="D1246" s="47"/>
      <c r="E1246" s="113"/>
      <c r="F1246" s="6" t="str">
        <f ca="1">Blad1!E1246</f>
        <v/>
      </c>
      <c r="G1246" s="6"/>
      <c r="H1246" s="6"/>
      <c r="I1246" s="6"/>
      <c r="J1246" s="45"/>
      <c r="K1246" s="79"/>
      <c r="L1246" s="10" t="str">
        <f t="shared" si="16"/>
        <v/>
      </c>
    </row>
    <row r="1247" spans="1:12" ht="22.7" customHeight="1">
      <c r="A1247" s="5" t="str">
        <f ca="1">Blad1!A1246</f>
        <v/>
      </c>
      <c r="B1247" s="5" t="str">
        <f ca="1">Blad1!B1247</f>
        <v/>
      </c>
      <c r="C1247" s="9" t="str">
        <f ca="1">IF(ISERROR(Blad1!C1247),"",Blad1!C1247)</f>
        <v xml:space="preserve"> </v>
      </c>
      <c r="D1247" s="47"/>
      <c r="E1247" s="113"/>
      <c r="F1247" s="6" t="str">
        <f ca="1">Blad1!E1247</f>
        <v/>
      </c>
      <c r="G1247" s="6"/>
      <c r="H1247" s="6"/>
      <c r="I1247" s="6"/>
      <c r="J1247" s="45"/>
      <c r="K1247" s="79"/>
      <c r="L1247" s="10" t="str">
        <f t="shared" si="16"/>
        <v/>
      </c>
    </row>
    <row r="1248" spans="1:12" ht="22.7" customHeight="1">
      <c r="A1248" s="5" t="str">
        <f ca="1">Blad1!A1247</f>
        <v/>
      </c>
      <c r="B1248" s="5" t="str">
        <f ca="1">Blad1!B1248</f>
        <v/>
      </c>
      <c r="C1248" s="9" t="str">
        <f ca="1">IF(ISERROR(Blad1!C1248),"",Blad1!C1248)</f>
        <v xml:space="preserve"> </v>
      </c>
      <c r="D1248" s="47"/>
      <c r="E1248" s="113"/>
      <c r="F1248" s="6" t="str">
        <f ca="1">Blad1!E1248</f>
        <v/>
      </c>
      <c r="G1248" s="6"/>
      <c r="H1248" s="6"/>
      <c r="I1248" s="6"/>
      <c r="J1248" s="45"/>
      <c r="K1248" s="79"/>
      <c r="L1248" s="10" t="str">
        <f t="shared" si="16"/>
        <v/>
      </c>
    </row>
    <row r="1249" spans="1:12" ht="22.7" customHeight="1">
      <c r="A1249" s="5" t="str">
        <f ca="1">Blad1!A1248</f>
        <v/>
      </c>
      <c r="B1249" s="5" t="str">
        <f ca="1">Blad1!B1249</f>
        <v/>
      </c>
      <c r="C1249" s="9" t="str">
        <f ca="1">IF(ISERROR(Blad1!C1249),"",Blad1!C1249)</f>
        <v xml:space="preserve"> </v>
      </c>
      <c r="D1249" s="47"/>
      <c r="E1249" s="113"/>
      <c r="F1249" s="6" t="str">
        <f ca="1">Blad1!E1249</f>
        <v/>
      </c>
      <c r="G1249" s="6"/>
      <c r="H1249" s="6"/>
      <c r="I1249" s="6"/>
      <c r="J1249" s="45"/>
      <c r="K1249" s="79"/>
      <c r="L1249" s="10" t="str">
        <f t="shared" si="16"/>
        <v/>
      </c>
    </row>
    <row r="1250" spans="1:12" ht="22.7" customHeight="1">
      <c r="A1250" s="5" t="str">
        <f ca="1">Blad1!A1249</f>
        <v/>
      </c>
      <c r="B1250" s="5" t="str">
        <f ca="1">Blad1!B1250</f>
        <v/>
      </c>
      <c r="C1250" s="9" t="str">
        <f ca="1">IF(ISERROR(Blad1!C1250),"",Blad1!C1250)</f>
        <v xml:space="preserve"> </v>
      </c>
      <c r="D1250" s="47"/>
      <c r="E1250" s="113"/>
      <c r="F1250" s="6" t="str">
        <f ca="1">Blad1!E1250</f>
        <v/>
      </c>
      <c r="G1250" s="6"/>
      <c r="H1250" s="6"/>
      <c r="I1250" s="6"/>
      <c r="J1250" s="45"/>
      <c r="K1250" s="79"/>
      <c r="L1250" s="10" t="str">
        <f t="shared" si="16"/>
        <v/>
      </c>
    </row>
    <row r="1251" spans="1:12" ht="22.7" customHeight="1">
      <c r="A1251" s="5" t="str">
        <f ca="1">Blad1!A1250</f>
        <v/>
      </c>
      <c r="B1251" s="5" t="str">
        <f ca="1">Blad1!B1251</f>
        <v/>
      </c>
      <c r="C1251" s="9" t="str">
        <f ca="1">IF(ISERROR(Blad1!C1251),"",Blad1!C1251)</f>
        <v xml:space="preserve"> </v>
      </c>
      <c r="D1251" s="47"/>
      <c r="E1251" s="113"/>
      <c r="F1251" s="6" t="str">
        <f ca="1">Blad1!E1251</f>
        <v/>
      </c>
      <c r="G1251" s="6"/>
      <c r="H1251" s="6"/>
      <c r="I1251" s="6"/>
      <c r="J1251" s="45"/>
      <c r="K1251" s="79"/>
      <c r="L1251" s="10" t="str">
        <f t="shared" si="16"/>
        <v/>
      </c>
    </row>
    <row r="1252" spans="1:12" ht="22.7" customHeight="1">
      <c r="A1252" s="5" t="str">
        <f ca="1">Blad1!A1251</f>
        <v/>
      </c>
      <c r="B1252" s="5" t="str">
        <f ca="1">Blad1!B1252</f>
        <v/>
      </c>
      <c r="C1252" s="9" t="str">
        <f ca="1">IF(ISERROR(Blad1!C1252),"",Blad1!C1252)</f>
        <v xml:space="preserve"> </v>
      </c>
      <c r="D1252" s="47"/>
      <c r="E1252" s="113"/>
      <c r="F1252" s="6" t="str">
        <f ca="1">Blad1!E1252</f>
        <v/>
      </c>
      <c r="G1252" s="6"/>
      <c r="H1252" s="6"/>
      <c r="I1252" s="6"/>
      <c r="J1252" s="45"/>
      <c r="K1252" s="79"/>
      <c r="L1252" s="10" t="str">
        <f t="shared" si="16"/>
        <v/>
      </c>
    </row>
    <row r="1253" spans="1:12" ht="22.7" customHeight="1">
      <c r="A1253" s="5" t="str">
        <f ca="1">Blad1!A1252</f>
        <v/>
      </c>
      <c r="B1253" s="5" t="str">
        <f ca="1">Blad1!B1253</f>
        <v/>
      </c>
      <c r="C1253" s="9" t="str">
        <f ca="1">IF(ISERROR(Blad1!C1253),"",Blad1!C1253)</f>
        <v xml:space="preserve"> </v>
      </c>
      <c r="D1253" s="47"/>
      <c r="E1253" s="113"/>
      <c r="F1253" s="6" t="str">
        <f ca="1">Blad1!E1253</f>
        <v/>
      </c>
      <c r="G1253" s="6"/>
      <c r="H1253" s="6"/>
      <c r="I1253" s="6"/>
      <c r="J1253" s="45"/>
      <c r="K1253" s="79"/>
      <c r="L1253" s="10" t="str">
        <f t="shared" si="16"/>
        <v/>
      </c>
    </row>
    <row r="1254" spans="1:12" ht="22.7" customHeight="1">
      <c r="A1254" s="5" t="str">
        <f ca="1">Blad1!A1253</f>
        <v/>
      </c>
      <c r="B1254" s="5" t="str">
        <f ca="1">Blad1!B1254</f>
        <v/>
      </c>
      <c r="C1254" s="9" t="str">
        <f ca="1">IF(ISERROR(Blad1!C1254),"",Blad1!C1254)</f>
        <v xml:space="preserve"> </v>
      </c>
      <c r="D1254" s="47"/>
      <c r="E1254" s="113"/>
      <c r="F1254" s="6" t="str">
        <f ca="1">Blad1!E1254</f>
        <v/>
      </c>
      <c r="G1254" s="6"/>
      <c r="H1254" s="6"/>
      <c r="I1254" s="6"/>
      <c r="J1254" s="45"/>
      <c r="K1254" s="79"/>
      <c r="L1254" s="10" t="str">
        <f t="shared" si="16"/>
        <v/>
      </c>
    </row>
    <row r="1255" spans="1:12" ht="22.7" customHeight="1">
      <c r="A1255" s="5" t="str">
        <f ca="1">Blad1!A1254</f>
        <v/>
      </c>
      <c r="B1255" s="5" t="str">
        <f ca="1">Blad1!B1255</f>
        <v/>
      </c>
      <c r="C1255" s="9" t="str">
        <f ca="1">IF(ISERROR(Blad1!C1255),"",Blad1!C1255)</f>
        <v xml:space="preserve"> </v>
      </c>
      <c r="D1255" s="47"/>
      <c r="E1255" s="113"/>
      <c r="F1255" s="6" t="str">
        <f ca="1">Blad1!E1255</f>
        <v/>
      </c>
      <c r="G1255" s="6"/>
      <c r="H1255" s="6"/>
      <c r="I1255" s="6"/>
      <c r="J1255" s="45"/>
      <c r="K1255" s="79"/>
      <c r="L1255" s="10" t="str">
        <f t="shared" si="16"/>
        <v/>
      </c>
    </row>
    <row r="1256" spans="1:12" ht="22.7" customHeight="1">
      <c r="A1256" s="5" t="str">
        <f ca="1">Blad1!A1255</f>
        <v/>
      </c>
      <c r="B1256" s="5" t="str">
        <f ca="1">Blad1!B1256</f>
        <v/>
      </c>
      <c r="C1256" s="9" t="str">
        <f ca="1">IF(ISERROR(Blad1!C1256),"",Blad1!C1256)</f>
        <v xml:space="preserve"> </v>
      </c>
      <c r="D1256" s="47"/>
      <c r="E1256" s="113"/>
      <c r="F1256" s="6" t="str">
        <f ca="1">Blad1!E1256</f>
        <v/>
      </c>
      <c r="G1256" s="6"/>
      <c r="H1256" s="6"/>
      <c r="I1256" s="6"/>
      <c r="J1256" s="45"/>
      <c r="K1256" s="79"/>
      <c r="L1256" s="10" t="str">
        <f t="shared" si="16"/>
        <v/>
      </c>
    </row>
    <row r="1257" spans="1:12" ht="22.7" customHeight="1">
      <c r="A1257" s="5" t="str">
        <f ca="1">Blad1!A1256</f>
        <v/>
      </c>
      <c r="B1257" s="5" t="str">
        <f ca="1">Blad1!B1257</f>
        <v/>
      </c>
      <c r="C1257" s="9" t="str">
        <f ca="1">IF(ISERROR(Blad1!C1257),"",Blad1!C1257)</f>
        <v xml:space="preserve"> </v>
      </c>
      <c r="D1257" s="47"/>
      <c r="E1257" s="113"/>
      <c r="F1257" s="6" t="str">
        <f ca="1">Blad1!E1257</f>
        <v/>
      </c>
      <c r="G1257" s="6"/>
      <c r="H1257" s="6"/>
      <c r="I1257" s="6"/>
      <c r="J1257" s="45"/>
      <c r="K1257" s="79"/>
      <c r="L1257" s="10" t="str">
        <f t="shared" si="16"/>
        <v/>
      </c>
    </row>
    <row r="1258" spans="1:12" ht="22.7" customHeight="1">
      <c r="A1258" s="5" t="str">
        <f ca="1">Blad1!A1257</f>
        <v/>
      </c>
      <c r="B1258" s="5" t="str">
        <f ca="1">Blad1!B1258</f>
        <v/>
      </c>
      <c r="C1258" s="9" t="str">
        <f ca="1">IF(ISERROR(Blad1!C1258),"",Blad1!C1258)</f>
        <v xml:space="preserve"> </v>
      </c>
      <c r="D1258" s="47"/>
      <c r="E1258" s="113"/>
      <c r="F1258" s="6" t="str">
        <f ca="1">Blad1!E1258</f>
        <v/>
      </c>
      <c r="G1258" s="6"/>
      <c r="H1258" s="6"/>
      <c r="I1258" s="6"/>
      <c r="J1258" s="45"/>
      <c r="K1258" s="79"/>
      <c r="L1258" s="10" t="str">
        <f t="shared" si="16"/>
        <v/>
      </c>
    </row>
    <row r="1259" spans="1:12" ht="22.7" customHeight="1">
      <c r="A1259" s="5" t="str">
        <f ca="1">Blad1!A1258</f>
        <v/>
      </c>
      <c r="B1259" s="5" t="str">
        <f ca="1">Blad1!B1259</f>
        <v/>
      </c>
      <c r="C1259" s="9" t="str">
        <f ca="1">IF(ISERROR(Blad1!C1259),"",Blad1!C1259)</f>
        <v xml:space="preserve"> </v>
      </c>
      <c r="D1259" s="47"/>
      <c r="E1259" s="113"/>
      <c r="F1259" s="6" t="str">
        <f ca="1">Blad1!E1259</f>
        <v/>
      </c>
      <c r="G1259" s="6"/>
      <c r="H1259" s="6"/>
      <c r="I1259" s="6"/>
      <c r="J1259" s="45"/>
      <c r="K1259" s="79"/>
      <c r="L1259" s="10" t="str">
        <f t="shared" si="16"/>
        <v/>
      </c>
    </row>
    <row r="1260" spans="1:12" ht="22.7" customHeight="1">
      <c r="A1260" s="5" t="str">
        <f ca="1">Blad1!A1259</f>
        <v/>
      </c>
      <c r="B1260" s="5" t="str">
        <f ca="1">Blad1!B1260</f>
        <v/>
      </c>
      <c r="C1260" s="9" t="str">
        <f ca="1">IF(ISERROR(Blad1!C1260),"",Blad1!C1260)</f>
        <v xml:space="preserve"> </v>
      </c>
      <c r="D1260" s="47"/>
      <c r="E1260" s="113"/>
      <c r="F1260" s="6" t="str">
        <f ca="1">Blad1!E1260</f>
        <v/>
      </c>
      <c r="G1260" s="6"/>
      <c r="H1260" s="6"/>
      <c r="I1260" s="6"/>
      <c r="J1260" s="45"/>
      <c r="K1260" s="79"/>
      <c r="L1260" s="10" t="str">
        <f t="shared" si="16"/>
        <v/>
      </c>
    </row>
    <row r="1261" spans="1:12" ht="22.7" customHeight="1">
      <c r="A1261" s="5" t="str">
        <f ca="1">Blad1!A1260</f>
        <v/>
      </c>
      <c r="B1261" s="5" t="str">
        <f ca="1">Blad1!B1261</f>
        <v/>
      </c>
      <c r="C1261" s="9" t="str">
        <f ca="1">IF(ISERROR(Blad1!C1261),"",Blad1!C1261)</f>
        <v xml:space="preserve"> </v>
      </c>
      <c r="D1261" s="47"/>
      <c r="E1261" s="113"/>
      <c r="F1261" s="6" t="str">
        <f ca="1">Blad1!E1261</f>
        <v/>
      </c>
      <c r="G1261" s="6"/>
      <c r="H1261" s="6"/>
      <c r="I1261" s="6"/>
      <c r="J1261" s="45"/>
      <c r="K1261" s="79"/>
      <c r="L1261" s="10" t="str">
        <f t="shared" si="16"/>
        <v/>
      </c>
    </row>
    <row r="1262" spans="1:12" ht="22.7" customHeight="1">
      <c r="A1262" s="5" t="str">
        <f ca="1">Blad1!A1261</f>
        <v/>
      </c>
      <c r="B1262" s="5" t="str">
        <f ca="1">Blad1!B1262</f>
        <v/>
      </c>
      <c r="C1262" s="9" t="str">
        <f ca="1">IF(ISERROR(Blad1!C1262),"",Blad1!C1262)</f>
        <v xml:space="preserve"> </v>
      </c>
      <c r="D1262" s="47"/>
      <c r="E1262" s="113"/>
      <c r="F1262" s="6" t="str">
        <f ca="1">Blad1!E1262</f>
        <v/>
      </c>
      <c r="G1262" s="6"/>
      <c r="H1262" s="6"/>
      <c r="I1262" s="6"/>
      <c r="J1262" s="45"/>
      <c r="K1262" s="79"/>
      <c r="L1262" s="10" t="str">
        <f t="shared" si="16"/>
        <v/>
      </c>
    </row>
    <row r="1263" spans="1:12" ht="22.7" customHeight="1">
      <c r="A1263" s="5" t="str">
        <f ca="1">Blad1!A1262</f>
        <v/>
      </c>
      <c r="B1263" s="5" t="str">
        <f ca="1">Blad1!B1263</f>
        <v/>
      </c>
      <c r="C1263" s="9" t="str">
        <f ca="1">IF(ISERROR(Blad1!C1263),"",Blad1!C1263)</f>
        <v xml:space="preserve"> </v>
      </c>
      <c r="D1263" s="47"/>
      <c r="E1263" s="113"/>
      <c r="F1263" s="6" t="str">
        <f ca="1">Blad1!E1263</f>
        <v/>
      </c>
      <c r="G1263" s="6"/>
      <c r="H1263" s="6"/>
      <c r="I1263" s="6"/>
      <c r="J1263" s="45"/>
      <c r="K1263" s="79"/>
      <c r="L1263" s="10" t="str">
        <f t="shared" si="16"/>
        <v/>
      </c>
    </row>
    <row r="1264" spans="1:12" ht="22.7" customHeight="1">
      <c r="A1264" s="5" t="str">
        <f ca="1">Blad1!A1263</f>
        <v/>
      </c>
      <c r="B1264" s="5" t="str">
        <f ca="1">Blad1!B1264</f>
        <v/>
      </c>
      <c r="C1264" s="9" t="str">
        <f ca="1">IF(ISERROR(Blad1!C1264),"",Blad1!C1264)</f>
        <v xml:space="preserve"> </v>
      </c>
      <c r="D1264" s="47"/>
      <c r="E1264" s="113"/>
      <c r="F1264" s="6" t="str">
        <f ca="1">Blad1!E1264</f>
        <v/>
      </c>
      <c r="G1264" s="6"/>
      <c r="H1264" s="6"/>
      <c r="I1264" s="6"/>
      <c r="J1264" s="45"/>
      <c r="K1264" s="79"/>
      <c r="L1264" s="10" t="str">
        <f t="shared" si="16"/>
        <v/>
      </c>
    </row>
    <row r="1265" spans="1:12" ht="22.7" customHeight="1">
      <c r="A1265" s="5" t="str">
        <f ca="1">Blad1!A1264</f>
        <v/>
      </c>
      <c r="B1265" s="5" t="str">
        <f ca="1">Blad1!B1265</f>
        <v/>
      </c>
      <c r="C1265" s="9" t="str">
        <f ca="1">IF(ISERROR(Blad1!C1265),"",Blad1!C1265)</f>
        <v xml:space="preserve"> </v>
      </c>
      <c r="D1265" s="47"/>
      <c r="E1265" s="113"/>
      <c r="F1265" s="6" t="str">
        <f ca="1">Blad1!E1265</f>
        <v/>
      </c>
      <c r="G1265" s="6"/>
      <c r="H1265" s="6"/>
      <c r="I1265" s="6"/>
      <c r="J1265" s="45"/>
      <c r="K1265" s="79"/>
      <c r="L1265" s="10" t="str">
        <f t="shared" si="16"/>
        <v/>
      </c>
    </row>
    <row r="1266" spans="1:12" ht="22.7" customHeight="1">
      <c r="A1266" s="5" t="str">
        <f ca="1">Blad1!A1265</f>
        <v/>
      </c>
      <c r="B1266" s="5" t="str">
        <f ca="1">Blad1!B1266</f>
        <v/>
      </c>
      <c r="C1266" s="9" t="str">
        <f ca="1">IF(ISERROR(Blad1!C1266),"",Blad1!C1266)</f>
        <v xml:space="preserve"> </v>
      </c>
      <c r="D1266" s="47"/>
      <c r="E1266" s="113"/>
      <c r="F1266" s="6" t="str">
        <f ca="1">Blad1!E1266</f>
        <v/>
      </c>
      <c r="G1266" s="6"/>
      <c r="H1266" s="6"/>
      <c r="I1266" s="6"/>
      <c r="J1266" s="45"/>
      <c r="K1266" s="79"/>
      <c r="L1266" s="10" t="str">
        <f t="shared" si="16"/>
        <v/>
      </c>
    </row>
    <row r="1267" spans="1:12" ht="22.7" customHeight="1">
      <c r="A1267" s="5" t="str">
        <f ca="1">Blad1!A1266</f>
        <v/>
      </c>
      <c r="B1267" s="5" t="str">
        <f ca="1">Blad1!B1267</f>
        <v/>
      </c>
      <c r="C1267" s="9" t="str">
        <f ca="1">IF(ISERROR(Blad1!C1267),"",Blad1!C1267)</f>
        <v xml:space="preserve"> </v>
      </c>
      <c r="D1267" s="47"/>
      <c r="E1267" s="113"/>
      <c r="F1267" s="6" t="str">
        <f ca="1">Blad1!E1267</f>
        <v/>
      </c>
      <c r="G1267" s="6"/>
      <c r="H1267" s="6"/>
      <c r="I1267" s="6"/>
      <c r="J1267" s="45"/>
      <c r="K1267" s="79"/>
      <c r="L1267" s="10" t="str">
        <f t="shared" si="16"/>
        <v/>
      </c>
    </row>
    <row r="1268" spans="1:12" ht="22.7" customHeight="1">
      <c r="A1268" s="5" t="str">
        <f ca="1">Blad1!A1267</f>
        <v/>
      </c>
      <c r="B1268" s="5" t="str">
        <f ca="1">Blad1!B1268</f>
        <v/>
      </c>
      <c r="C1268" s="9" t="str">
        <f ca="1">IF(ISERROR(Blad1!C1268),"",Blad1!C1268)</f>
        <v xml:space="preserve"> </v>
      </c>
      <c r="D1268" s="47"/>
      <c r="E1268" s="113"/>
      <c r="F1268" s="6" t="str">
        <f ca="1">Blad1!E1268</f>
        <v/>
      </c>
      <c r="G1268" s="6"/>
      <c r="H1268" s="6"/>
      <c r="I1268" s="6"/>
      <c r="J1268" s="45"/>
      <c r="K1268" s="79"/>
      <c r="L1268" s="10" t="str">
        <f t="shared" si="16"/>
        <v/>
      </c>
    </row>
    <row r="1269" spans="1:12" ht="22.7" customHeight="1">
      <c r="A1269" s="5" t="str">
        <f ca="1">Blad1!A1268</f>
        <v/>
      </c>
      <c r="B1269" s="5" t="str">
        <f ca="1">Blad1!B1269</f>
        <v/>
      </c>
      <c r="C1269" s="9" t="str">
        <f ca="1">IF(ISERROR(Blad1!C1269),"",Blad1!C1269)</f>
        <v xml:space="preserve"> </v>
      </c>
      <c r="D1269" s="47"/>
      <c r="E1269" s="113"/>
      <c r="F1269" s="6" t="str">
        <f ca="1">Blad1!E1269</f>
        <v/>
      </c>
      <c r="G1269" s="6"/>
      <c r="H1269" s="6"/>
      <c r="I1269" s="6"/>
      <c r="J1269" s="45"/>
      <c r="K1269" s="79"/>
      <c r="L1269" s="10" t="str">
        <f t="shared" si="16"/>
        <v/>
      </c>
    </row>
    <row r="1270" spans="1:12" ht="22.7" customHeight="1">
      <c r="A1270" s="5" t="str">
        <f ca="1">Blad1!A1269</f>
        <v/>
      </c>
      <c r="B1270" s="5" t="str">
        <f ca="1">Blad1!B1270</f>
        <v/>
      </c>
      <c r="C1270" s="9" t="str">
        <f ca="1">IF(ISERROR(Blad1!C1270),"",Blad1!C1270)</f>
        <v xml:space="preserve"> </v>
      </c>
      <c r="D1270" s="47"/>
      <c r="E1270" s="113"/>
      <c r="F1270" s="6" t="str">
        <f ca="1">Blad1!E1270</f>
        <v/>
      </c>
      <c r="G1270" s="6"/>
      <c r="H1270" s="6"/>
      <c r="I1270" s="6"/>
      <c r="J1270" s="45"/>
      <c r="K1270" s="79"/>
      <c r="L1270" s="10" t="str">
        <f t="shared" si="16"/>
        <v/>
      </c>
    </row>
    <row r="1271" spans="1:12" ht="22.7" customHeight="1">
      <c r="A1271" s="5" t="str">
        <f ca="1">Blad1!A1270</f>
        <v/>
      </c>
      <c r="B1271" s="5" t="str">
        <f ca="1">Blad1!B1271</f>
        <v/>
      </c>
      <c r="C1271" s="9" t="str">
        <f ca="1">IF(ISERROR(Blad1!C1271),"",Blad1!C1271)</f>
        <v xml:space="preserve"> </v>
      </c>
      <c r="D1271" s="47"/>
      <c r="E1271" s="113"/>
      <c r="F1271" s="6" t="str">
        <f ca="1">Blad1!E1271</f>
        <v/>
      </c>
      <c r="G1271" s="6"/>
      <c r="H1271" s="6"/>
      <c r="I1271" s="6"/>
      <c r="J1271" s="45"/>
      <c r="K1271" s="79"/>
      <c r="L1271" s="10" t="str">
        <f t="shared" si="16"/>
        <v/>
      </c>
    </row>
    <row r="1272" spans="1:12" ht="22.7" customHeight="1">
      <c r="A1272" s="5" t="str">
        <f ca="1">Blad1!A1271</f>
        <v/>
      </c>
      <c r="B1272" s="5" t="str">
        <f ca="1">Blad1!B1272</f>
        <v/>
      </c>
      <c r="C1272" s="9" t="str">
        <f ca="1">IF(ISERROR(Blad1!C1272),"",Blad1!C1272)</f>
        <v xml:space="preserve"> </v>
      </c>
      <c r="D1272" s="47"/>
      <c r="E1272" s="113"/>
      <c r="F1272" s="6" t="str">
        <f ca="1">Blad1!E1272</f>
        <v/>
      </c>
      <c r="G1272" s="6"/>
      <c r="H1272" s="6"/>
      <c r="I1272" s="6"/>
      <c r="J1272" s="45"/>
      <c r="K1272" s="79"/>
      <c r="L1272" s="10" t="str">
        <f t="shared" si="16"/>
        <v/>
      </c>
    </row>
    <row r="1273" spans="1:12" ht="22.7" customHeight="1">
      <c r="A1273" s="5" t="str">
        <f ca="1">Blad1!A1272</f>
        <v/>
      </c>
      <c r="B1273" s="5" t="str">
        <f ca="1">Blad1!B1273</f>
        <v/>
      </c>
      <c r="C1273" s="9" t="str">
        <f ca="1">IF(ISERROR(Blad1!C1273),"",Blad1!C1273)</f>
        <v xml:space="preserve"> </v>
      </c>
      <c r="D1273" s="47"/>
      <c r="E1273" s="113"/>
      <c r="F1273" s="6" t="str">
        <f ca="1">Blad1!E1273</f>
        <v/>
      </c>
      <c r="G1273" s="6"/>
      <c r="H1273" s="6"/>
      <c r="I1273" s="6"/>
      <c r="J1273" s="45"/>
      <c r="K1273" s="79"/>
      <c r="L1273" s="10" t="str">
        <f t="shared" si="16"/>
        <v/>
      </c>
    </row>
    <row r="1274" spans="1:12" ht="22.7" customHeight="1">
      <c r="A1274" s="5" t="str">
        <f ca="1">Blad1!A1273</f>
        <v/>
      </c>
      <c r="B1274" s="5" t="str">
        <f ca="1">Blad1!B1274</f>
        <v/>
      </c>
      <c r="C1274" s="9" t="str">
        <f ca="1">IF(ISERROR(Blad1!C1274),"",Blad1!C1274)</f>
        <v xml:space="preserve"> </v>
      </c>
      <c r="D1274" s="47"/>
      <c r="E1274" s="113"/>
      <c r="F1274" s="6" t="str">
        <f ca="1">Blad1!E1274</f>
        <v/>
      </c>
      <c r="G1274" s="6"/>
      <c r="H1274" s="6"/>
      <c r="I1274" s="6"/>
      <c r="J1274" s="45"/>
      <c r="K1274" s="79"/>
      <c r="L1274" s="10" t="str">
        <f t="shared" si="16"/>
        <v/>
      </c>
    </row>
    <row r="1275" spans="1:12" ht="22.7" customHeight="1">
      <c r="A1275" s="5" t="str">
        <f ca="1">Blad1!A1274</f>
        <v/>
      </c>
      <c r="B1275" s="5" t="str">
        <f ca="1">Blad1!B1275</f>
        <v/>
      </c>
      <c r="C1275" s="9" t="str">
        <f ca="1">IF(ISERROR(Blad1!C1275),"",Blad1!C1275)</f>
        <v xml:space="preserve"> </v>
      </c>
      <c r="D1275" s="47"/>
      <c r="E1275" s="113"/>
      <c r="F1275" s="6" t="str">
        <f ca="1">Blad1!E1275</f>
        <v/>
      </c>
      <c r="G1275" s="6"/>
      <c r="H1275" s="6"/>
      <c r="I1275" s="6"/>
      <c r="J1275" s="45"/>
      <c r="K1275" s="79"/>
      <c r="L1275" s="10" t="str">
        <f t="shared" si="16"/>
        <v/>
      </c>
    </row>
    <row r="1276" spans="1:12" ht="22.7" customHeight="1">
      <c r="A1276" s="5" t="str">
        <f ca="1">Blad1!A1275</f>
        <v/>
      </c>
      <c r="B1276" s="5" t="str">
        <f ca="1">Blad1!B1276</f>
        <v/>
      </c>
      <c r="C1276" s="9" t="str">
        <f ca="1">IF(ISERROR(Blad1!C1276),"",Blad1!C1276)</f>
        <v xml:space="preserve"> </v>
      </c>
      <c r="D1276" s="47"/>
      <c r="E1276" s="113"/>
      <c r="F1276" s="6" t="str">
        <f ca="1">Blad1!E1276</f>
        <v/>
      </c>
      <c r="G1276" s="6"/>
      <c r="H1276" s="6"/>
      <c r="I1276" s="6"/>
      <c r="J1276" s="45"/>
      <c r="K1276" s="79"/>
      <c r="L1276" s="10" t="str">
        <f t="shared" si="16"/>
        <v/>
      </c>
    </row>
    <row r="1277" spans="1:12" ht="22.7" customHeight="1">
      <c r="A1277" s="5" t="str">
        <f ca="1">Blad1!A1276</f>
        <v/>
      </c>
      <c r="B1277" s="5" t="str">
        <f ca="1">Blad1!B1277</f>
        <v/>
      </c>
      <c r="C1277" s="9" t="str">
        <f ca="1">IF(ISERROR(Blad1!C1277),"",Blad1!C1277)</f>
        <v xml:space="preserve"> </v>
      </c>
      <c r="D1277" s="47"/>
      <c r="E1277" s="113"/>
      <c r="F1277" s="6" t="str">
        <f ca="1">Blad1!E1277</f>
        <v/>
      </c>
      <c r="G1277" s="6"/>
      <c r="H1277" s="6"/>
      <c r="I1277" s="6"/>
      <c r="J1277" s="45"/>
      <c r="K1277" s="79"/>
      <c r="L1277" s="10" t="str">
        <f t="shared" si="16"/>
        <v/>
      </c>
    </row>
    <row r="1278" spans="1:12" ht="22.7" customHeight="1">
      <c r="A1278" s="5" t="str">
        <f ca="1">Blad1!A1277</f>
        <v/>
      </c>
      <c r="B1278" s="5" t="str">
        <f ca="1">Blad1!B1278</f>
        <v/>
      </c>
      <c r="C1278" s="9" t="str">
        <f ca="1">IF(ISERROR(Blad1!C1278),"",Blad1!C1278)</f>
        <v xml:space="preserve"> </v>
      </c>
      <c r="D1278" s="47"/>
      <c r="E1278" s="113"/>
      <c r="F1278" s="6" t="str">
        <f ca="1">Blad1!E1278</f>
        <v/>
      </c>
      <c r="G1278" s="6"/>
      <c r="H1278" s="6"/>
      <c r="I1278" s="6"/>
      <c r="J1278" s="45"/>
      <c r="K1278" s="79"/>
      <c r="L1278" s="10" t="str">
        <f t="shared" si="16"/>
        <v/>
      </c>
    </row>
    <row r="1279" spans="1:12" ht="22.7" customHeight="1">
      <c r="A1279" s="5" t="str">
        <f ca="1">Blad1!A1278</f>
        <v/>
      </c>
      <c r="B1279" s="5" t="str">
        <f ca="1">Blad1!B1279</f>
        <v/>
      </c>
      <c r="C1279" s="9" t="str">
        <f ca="1">IF(ISERROR(Blad1!C1279),"",Blad1!C1279)</f>
        <v xml:space="preserve"> </v>
      </c>
      <c r="D1279" s="47"/>
      <c r="E1279" s="113"/>
      <c r="F1279" s="6" t="str">
        <f ca="1">Blad1!E1279</f>
        <v/>
      </c>
      <c r="G1279" s="6"/>
      <c r="H1279" s="6"/>
      <c r="I1279" s="6"/>
      <c r="J1279" s="45"/>
      <c r="K1279" s="79"/>
      <c r="L1279" s="10" t="str">
        <f t="shared" si="16"/>
        <v/>
      </c>
    </row>
    <row r="1280" spans="1:12" ht="22.7" customHeight="1">
      <c r="A1280" s="5" t="str">
        <f ca="1">Blad1!A1279</f>
        <v/>
      </c>
      <c r="B1280" s="5" t="str">
        <f ca="1">Blad1!B1280</f>
        <v/>
      </c>
      <c r="C1280" s="9" t="str">
        <f ca="1">IF(ISERROR(Blad1!C1280),"",Blad1!C1280)</f>
        <v xml:space="preserve"> </v>
      </c>
      <c r="D1280" s="47"/>
      <c r="E1280" s="113"/>
      <c r="F1280" s="6" t="str">
        <f ca="1">Blad1!E1280</f>
        <v/>
      </c>
      <c r="G1280" s="6"/>
      <c r="H1280" s="6"/>
      <c r="I1280" s="6"/>
      <c r="J1280" s="45"/>
      <c r="K1280" s="79"/>
      <c r="L1280" s="10" t="str">
        <f t="shared" si="16"/>
        <v/>
      </c>
    </row>
    <row r="1281" spans="1:12" ht="22.7" customHeight="1">
      <c r="A1281" s="5" t="str">
        <f ca="1">Blad1!A1280</f>
        <v/>
      </c>
      <c r="B1281" s="5" t="str">
        <f ca="1">Blad1!B1281</f>
        <v/>
      </c>
      <c r="C1281" s="9" t="str">
        <f ca="1">IF(ISERROR(Blad1!C1281),"",Blad1!C1281)</f>
        <v xml:space="preserve"> </v>
      </c>
      <c r="D1281" s="47"/>
      <c r="E1281" s="113"/>
      <c r="F1281" s="6" t="str">
        <f ca="1">Blad1!E1281</f>
        <v/>
      </c>
      <c r="G1281" s="6"/>
      <c r="H1281" s="6"/>
      <c r="I1281" s="6"/>
      <c r="J1281" s="45"/>
      <c r="K1281" s="79"/>
      <c r="L1281" s="10" t="str">
        <f t="shared" si="16"/>
        <v/>
      </c>
    </row>
    <row r="1282" spans="1:12" ht="22.7" customHeight="1">
      <c r="A1282" s="5" t="str">
        <f ca="1">Blad1!A1281</f>
        <v/>
      </c>
      <c r="B1282" s="5" t="str">
        <f ca="1">Blad1!B1282</f>
        <v/>
      </c>
      <c r="C1282" s="9" t="str">
        <f ca="1">IF(ISERROR(Blad1!C1282),"",Blad1!C1282)</f>
        <v xml:space="preserve"> </v>
      </c>
      <c r="D1282" s="47"/>
      <c r="E1282" s="113"/>
      <c r="F1282" s="6" t="str">
        <f ca="1">Blad1!E1282</f>
        <v/>
      </c>
      <c r="G1282" s="6"/>
      <c r="H1282" s="6"/>
      <c r="I1282" s="6"/>
      <c r="J1282" s="45"/>
      <c r="K1282" s="79"/>
      <c r="L1282" s="10" t="str">
        <f t="shared" si="16"/>
        <v/>
      </c>
    </row>
    <row r="1283" spans="1:12" ht="22.7" customHeight="1">
      <c r="A1283" s="5" t="str">
        <f ca="1">Blad1!A1282</f>
        <v/>
      </c>
      <c r="B1283" s="5" t="str">
        <f ca="1">Blad1!B1283</f>
        <v/>
      </c>
      <c r="C1283" s="9" t="str">
        <f ca="1">IF(ISERROR(Blad1!C1283),"",Blad1!C1283)</f>
        <v xml:space="preserve"> </v>
      </c>
      <c r="D1283" s="47"/>
      <c r="E1283" s="113"/>
      <c r="F1283" s="6" t="str">
        <f ca="1">Blad1!E1283</f>
        <v/>
      </c>
      <c r="G1283" s="6"/>
      <c r="H1283" s="6"/>
      <c r="I1283" s="6"/>
      <c r="J1283" s="45"/>
      <c r="K1283" s="79"/>
      <c r="L1283" s="10" t="str">
        <f t="shared" si="16"/>
        <v/>
      </c>
    </row>
    <row r="1284" spans="1:12" ht="22.7" customHeight="1">
      <c r="A1284" s="5" t="str">
        <f ca="1">Blad1!A1283</f>
        <v/>
      </c>
      <c r="B1284" s="5" t="str">
        <f ca="1">Blad1!B1284</f>
        <v/>
      </c>
      <c r="C1284" s="9" t="str">
        <f ca="1">IF(ISERROR(Blad1!C1284),"",Blad1!C1284)</f>
        <v xml:space="preserve"> </v>
      </c>
      <c r="D1284" s="47"/>
      <c r="E1284" s="113"/>
      <c r="F1284" s="6" t="str">
        <f ca="1">Blad1!E1284</f>
        <v/>
      </c>
      <c r="G1284" s="6"/>
      <c r="H1284" s="6"/>
      <c r="I1284" s="6"/>
      <c r="J1284" s="45"/>
      <c r="K1284" s="79"/>
      <c r="L1284" s="10" t="str">
        <f t="shared" si="16"/>
        <v/>
      </c>
    </row>
    <row r="1285" spans="1:12" ht="22.7" customHeight="1">
      <c r="A1285" s="5" t="str">
        <f ca="1">Blad1!A1284</f>
        <v/>
      </c>
      <c r="B1285" s="5" t="str">
        <f ca="1">Blad1!B1285</f>
        <v/>
      </c>
      <c r="C1285" s="9" t="str">
        <f ca="1">IF(ISERROR(Blad1!C1285),"",Blad1!C1285)</f>
        <v xml:space="preserve"> </v>
      </c>
      <c r="D1285" s="47"/>
      <c r="E1285" s="113"/>
      <c r="F1285" s="6" t="str">
        <f ca="1">Blad1!E1285</f>
        <v/>
      </c>
      <c r="G1285" s="6"/>
      <c r="H1285" s="6"/>
      <c r="I1285" s="6"/>
      <c r="J1285" s="45"/>
      <c r="K1285" s="79"/>
      <c r="L1285" s="10" t="str">
        <f t="shared" si="16"/>
        <v/>
      </c>
    </row>
    <row r="1286" spans="1:12" ht="22.7" customHeight="1">
      <c r="A1286" s="5" t="str">
        <f ca="1">Blad1!A1285</f>
        <v/>
      </c>
      <c r="B1286" s="5" t="str">
        <f ca="1">Blad1!B1286</f>
        <v/>
      </c>
      <c r="C1286" s="9" t="str">
        <f ca="1">IF(ISERROR(Blad1!C1286),"",Blad1!C1286)</f>
        <v xml:space="preserve"> </v>
      </c>
      <c r="D1286" s="47"/>
      <c r="E1286" s="113"/>
      <c r="F1286" s="6" t="str">
        <f ca="1">Blad1!E1286</f>
        <v/>
      </c>
      <c r="G1286" s="6"/>
      <c r="H1286" s="6"/>
      <c r="I1286" s="6"/>
      <c r="J1286" s="45"/>
      <c r="K1286" s="79"/>
      <c r="L1286" s="10" t="str">
        <f t="shared" si="16"/>
        <v/>
      </c>
    </row>
    <row r="1287" spans="1:12" ht="22.7" customHeight="1">
      <c r="A1287" s="5" t="str">
        <f ca="1">Blad1!A1286</f>
        <v/>
      </c>
      <c r="B1287" s="5" t="str">
        <f ca="1">Blad1!B1287</f>
        <v/>
      </c>
      <c r="C1287" s="9" t="str">
        <f ca="1">IF(ISERROR(Blad1!C1287),"",Blad1!C1287)</f>
        <v xml:space="preserve"> </v>
      </c>
      <c r="D1287" s="47"/>
      <c r="E1287" s="113"/>
      <c r="F1287" s="6" t="str">
        <f ca="1">Blad1!E1287</f>
        <v/>
      </c>
      <c r="G1287" s="6"/>
      <c r="H1287" s="6"/>
      <c r="I1287" s="6"/>
      <c r="J1287" s="45"/>
      <c r="K1287" s="79"/>
      <c r="L1287" s="10" t="str">
        <f t="shared" si="16"/>
        <v/>
      </c>
    </row>
    <row r="1288" spans="1:12" ht="22.7" customHeight="1">
      <c r="A1288" s="5" t="str">
        <f ca="1">Blad1!A1287</f>
        <v/>
      </c>
      <c r="B1288" s="5" t="str">
        <f ca="1">Blad1!B1288</f>
        <v/>
      </c>
      <c r="C1288" s="9" t="str">
        <f ca="1">IF(ISERROR(Blad1!C1288),"",Blad1!C1288)</f>
        <v xml:space="preserve"> </v>
      </c>
      <c r="D1288" s="47"/>
      <c r="E1288" s="113"/>
      <c r="F1288" s="6" t="str">
        <f ca="1">Blad1!E1288</f>
        <v/>
      </c>
      <c r="G1288" s="6"/>
      <c r="H1288" s="6"/>
      <c r="I1288" s="6"/>
      <c r="J1288" s="45"/>
      <c r="K1288" s="79"/>
      <c r="L1288" s="10" t="str">
        <f t="shared" si="16"/>
        <v/>
      </c>
    </row>
    <row r="1289" spans="1:12" ht="22.7" customHeight="1">
      <c r="A1289" s="5" t="str">
        <f ca="1">Blad1!A1288</f>
        <v/>
      </c>
      <c r="B1289" s="5" t="str">
        <f ca="1">Blad1!B1289</f>
        <v/>
      </c>
      <c r="C1289" s="9" t="str">
        <f ca="1">IF(ISERROR(Blad1!C1289),"",Blad1!C1289)</f>
        <v xml:space="preserve"> </v>
      </c>
      <c r="D1289" s="47"/>
      <c r="E1289" s="113"/>
      <c r="F1289" s="6" t="str">
        <f ca="1">Blad1!E1289</f>
        <v/>
      </c>
      <c r="G1289" s="6"/>
      <c r="H1289" s="6"/>
      <c r="I1289" s="6"/>
      <c r="J1289" s="45"/>
      <c r="K1289" s="79"/>
      <c r="L1289" s="10" t="str">
        <f t="shared" si="16"/>
        <v/>
      </c>
    </row>
    <row r="1290" spans="1:12" ht="22.7" customHeight="1">
      <c r="A1290" s="5" t="str">
        <f ca="1">Blad1!A1289</f>
        <v/>
      </c>
      <c r="B1290" s="5" t="str">
        <f ca="1">Blad1!B1290</f>
        <v/>
      </c>
      <c r="C1290" s="9" t="str">
        <f ca="1">IF(ISERROR(Blad1!C1290),"",Blad1!C1290)</f>
        <v xml:space="preserve"> </v>
      </c>
      <c r="D1290" s="47"/>
      <c r="E1290" s="113"/>
      <c r="F1290" s="6" t="str">
        <f ca="1">Blad1!E1290</f>
        <v/>
      </c>
      <c r="G1290" s="6"/>
      <c r="H1290" s="6"/>
      <c r="I1290" s="6"/>
      <c r="J1290" s="45"/>
      <c r="K1290" s="79"/>
      <c r="L1290" s="10" t="str">
        <f t="shared" si="16"/>
        <v/>
      </c>
    </row>
    <row r="1291" spans="1:12" ht="22.7" customHeight="1">
      <c r="A1291" s="5" t="str">
        <f ca="1">Blad1!A1290</f>
        <v/>
      </c>
      <c r="B1291" s="5" t="str">
        <f ca="1">Blad1!B1291</f>
        <v/>
      </c>
      <c r="C1291" s="9" t="str">
        <f ca="1">IF(ISERROR(Blad1!C1291),"",Blad1!C1291)</f>
        <v xml:space="preserve"> </v>
      </c>
      <c r="D1291" s="47"/>
      <c r="E1291" s="113"/>
      <c r="F1291" s="6" t="str">
        <f ca="1">Blad1!E1291</f>
        <v/>
      </c>
      <c r="G1291" s="6"/>
      <c r="H1291" s="6"/>
      <c r="I1291" s="6"/>
      <c r="J1291" s="45"/>
      <c r="K1291" s="79"/>
      <c r="L1291" s="10" t="str">
        <f t="shared" ref="L1291:L1354" si="17">IF(J1291&lt;&gt;"",L1290+1,"")</f>
        <v/>
      </c>
    </row>
    <row r="1292" spans="1:12" ht="22.7" customHeight="1">
      <c r="A1292" s="5" t="str">
        <f ca="1">Blad1!A1291</f>
        <v/>
      </c>
      <c r="B1292" s="5" t="str">
        <f ca="1">Blad1!B1292</f>
        <v/>
      </c>
      <c r="C1292" s="9" t="str">
        <f ca="1">IF(ISERROR(Blad1!C1292),"",Blad1!C1292)</f>
        <v xml:space="preserve"> </v>
      </c>
      <c r="D1292" s="47"/>
      <c r="E1292" s="113"/>
      <c r="F1292" s="6" t="str">
        <f ca="1">Blad1!E1292</f>
        <v/>
      </c>
      <c r="G1292" s="6"/>
      <c r="H1292" s="6"/>
      <c r="I1292" s="6"/>
      <c r="J1292" s="45"/>
      <c r="K1292" s="79"/>
      <c r="L1292" s="10" t="str">
        <f t="shared" si="17"/>
        <v/>
      </c>
    </row>
    <row r="1293" spans="1:12" ht="22.7" customHeight="1">
      <c r="A1293" s="5" t="str">
        <f ca="1">Blad1!A1292</f>
        <v/>
      </c>
      <c r="B1293" s="5" t="str">
        <f ca="1">Blad1!B1293</f>
        <v/>
      </c>
      <c r="C1293" s="9" t="str">
        <f ca="1">IF(ISERROR(Blad1!C1293),"",Blad1!C1293)</f>
        <v xml:space="preserve"> </v>
      </c>
      <c r="D1293" s="47"/>
      <c r="E1293" s="113"/>
      <c r="F1293" s="6" t="str">
        <f ca="1">Blad1!E1293</f>
        <v/>
      </c>
      <c r="G1293" s="6"/>
      <c r="H1293" s="6"/>
      <c r="I1293" s="6"/>
      <c r="J1293" s="45"/>
      <c r="K1293" s="79"/>
      <c r="L1293" s="10" t="str">
        <f t="shared" si="17"/>
        <v/>
      </c>
    </row>
    <row r="1294" spans="1:12" ht="22.7" customHeight="1">
      <c r="A1294" s="5" t="str">
        <f ca="1">Blad1!A1293</f>
        <v/>
      </c>
      <c r="B1294" s="5" t="str">
        <f ca="1">Blad1!B1294</f>
        <v/>
      </c>
      <c r="C1294" s="9" t="str">
        <f ca="1">IF(ISERROR(Blad1!C1294),"",Blad1!C1294)</f>
        <v xml:space="preserve"> </v>
      </c>
      <c r="D1294" s="47"/>
      <c r="E1294" s="113"/>
      <c r="F1294" s="6" t="str">
        <f ca="1">Blad1!E1294</f>
        <v/>
      </c>
      <c r="G1294" s="6"/>
      <c r="H1294" s="6"/>
      <c r="I1294" s="6"/>
      <c r="J1294" s="45"/>
      <c r="K1294" s="79"/>
      <c r="L1294" s="10" t="str">
        <f t="shared" si="17"/>
        <v/>
      </c>
    </row>
    <row r="1295" spans="1:12" ht="22.7" customHeight="1">
      <c r="A1295" s="5" t="str">
        <f ca="1">Blad1!A1294</f>
        <v/>
      </c>
      <c r="B1295" s="5" t="str">
        <f ca="1">Blad1!B1295</f>
        <v/>
      </c>
      <c r="C1295" s="9" t="str">
        <f ca="1">IF(ISERROR(Blad1!C1295),"",Blad1!C1295)</f>
        <v xml:space="preserve"> </v>
      </c>
      <c r="D1295" s="47"/>
      <c r="E1295" s="113"/>
      <c r="F1295" s="6" t="str">
        <f ca="1">Blad1!E1295</f>
        <v/>
      </c>
      <c r="G1295" s="6"/>
      <c r="H1295" s="6"/>
      <c r="I1295" s="6"/>
      <c r="J1295" s="45"/>
      <c r="K1295" s="79"/>
      <c r="L1295" s="10" t="str">
        <f t="shared" si="17"/>
        <v/>
      </c>
    </row>
    <row r="1296" spans="1:12" ht="22.7" customHeight="1">
      <c r="A1296" s="5" t="str">
        <f ca="1">Blad1!A1295</f>
        <v/>
      </c>
      <c r="B1296" s="5" t="str">
        <f ca="1">Blad1!B1296</f>
        <v/>
      </c>
      <c r="C1296" s="9" t="str">
        <f ca="1">IF(ISERROR(Blad1!C1296),"",Blad1!C1296)</f>
        <v xml:space="preserve"> </v>
      </c>
      <c r="D1296" s="47"/>
      <c r="E1296" s="113"/>
      <c r="F1296" s="6" t="str">
        <f ca="1">Blad1!E1296</f>
        <v/>
      </c>
      <c r="G1296" s="6"/>
      <c r="H1296" s="6"/>
      <c r="I1296" s="6"/>
      <c r="J1296" s="45"/>
      <c r="K1296" s="79"/>
      <c r="L1296" s="10" t="str">
        <f t="shared" si="17"/>
        <v/>
      </c>
    </row>
    <row r="1297" spans="1:12" ht="22.7" customHeight="1">
      <c r="A1297" s="5" t="str">
        <f ca="1">Blad1!A1296</f>
        <v/>
      </c>
      <c r="B1297" s="5" t="str">
        <f ca="1">Blad1!B1297</f>
        <v/>
      </c>
      <c r="C1297" s="9" t="str">
        <f ca="1">IF(ISERROR(Blad1!C1297),"",Blad1!C1297)</f>
        <v xml:space="preserve"> </v>
      </c>
      <c r="D1297" s="47"/>
      <c r="E1297" s="113"/>
      <c r="F1297" s="6" t="str">
        <f ca="1">Blad1!E1297</f>
        <v/>
      </c>
      <c r="G1297" s="6"/>
      <c r="H1297" s="6"/>
      <c r="I1297" s="6"/>
      <c r="J1297" s="45"/>
      <c r="K1297" s="79"/>
      <c r="L1297" s="10" t="str">
        <f t="shared" si="17"/>
        <v/>
      </c>
    </row>
    <row r="1298" spans="1:12" ht="22.7" customHeight="1">
      <c r="A1298" s="5" t="str">
        <f ca="1">Blad1!A1297</f>
        <v/>
      </c>
      <c r="B1298" s="5" t="str">
        <f ca="1">Blad1!B1298</f>
        <v/>
      </c>
      <c r="C1298" s="9" t="str">
        <f ca="1">IF(ISERROR(Blad1!C1298),"",Blad1!C1298)</f>
        <v xml:space="preserve"> </v>
      </c>
      <c r="D1298" s="47"/>
      <c r="E1298" s="113"/>
      <c r="F1298" s="6" t="str">
        <f ca="1">Blad1!E1298</f>
        <v/>
      </c>
      <c r="G1298" s="6"/>
      <c r="H1298" s="6"/>
      <c r="I1298" s="6"/>
      <c r="J1298" s="45"/>
      <c r="K1298" s="79"/>
      <c r="L1298" s="10" t="str">
        <f t="shared" si="17"/>
        <v/>
      </c>
    </row>
    <row r="1299" spans="1:12" ht="22.7" customHeight="1">
      <c r="A1299" s="5" t="str">
        <f ca="1">Blad1!A1298</f>
        <v/>
      </c>
      <c r="B1299" s="5" t="str">
        <f ca="1">Blad1!B1299</f>
        <v/>
      </c>
      <c r="C1299" s="9" t="str">
        <f ca="1">IF(ISERROR(Blad1!C1299),"",Blad1!C1299)</f>
        <v xml:space="preserve"> </v>
      </c>
      <c r="D1299" s="47"/>
      <c r="E1299" s="113"/>
      <c r="F1299" s="6" t="str">
        <f ca="1">Blad1!E1299</f>
        <v/>
      </c>
      <c r="G1299" s="6"/>
      <c r="H1299" s="6"/>
      <c r="I1299" s="6"/>
      <c r="J1299" s="45"/>
      <c r="K1299" s="79"/>
      <c r="L1299" s="10" t="str">
        <f t="shared" si="17"/>
        <v/>
      </c>
    </row>
    <row r="1300" spans="1:12" ht="22.7" customHeight="1">
      <c r="A1300" s="5" t="str">
        <f ca="1">Blad1!A1299</f>
        <v/>
      </c>
      <c r="B1300" s="5" t="str">
        <f ca="1">Blad1!B1300</f>
        <v/>
      </c>
      <c r="C1300" s="9" t="str">
        <f ca="1">IF(ISERROR(Blad1!C1300),"",Blad1!C1300)</f>
        <v xml:space="preserve"> </v>
      </c>
      <c r="D1300" s="47"/>
      <c r="E1300" s="113"/>
      <c r="F1300" s="6" t="str">
        <f ca="1">Blad1!E1300</f>
        <v/>
      </c>
      <c r="G1300" s="6"/>
      <c r="H1300" s="6"/>
      <c r="I1300" s="6"/>
      <c r="J1300" s="45"/>
      <c r="K1300" s="79"/>
      <c r="L1300" s="10" t="str">
        <f t="shared" si="17"/>
        <v/>
      </c>
    </row>
    <row r="1301" spans="1:12" ht="22.7" customHeight="1">
      <c r="A1301" s="5" t="str">
        <f ca="1">Blad1!A1300</f>
        <v/>
      </c>
      <c r="B1301" s="5" t="str">
        <f ca="1">Blad1!B1301</f>
        <v/>
      </c>
      <c r="C1301" s="9" t="str">
        <f ca="1">IF(ISERROR(Blad1!C1301),"",Blad1!C1301)</f>
        <v xml:space="preserve"> </v>
      </c>
      <c r="D1301" s="47"/>
      <c r="E1301" s="113"/>
      <c r="F1301" s="6" t="str">
        <f ca="1">Blad1!E1301</f>
        <v/>
      </c>
      <c r="G1301" s="6"/>
      <c r="H1301" s="6"/>
      <c r="I1301" s="6"/>
      <c r="J1301" s="45"/>
      <c r="K1301" s="79"/>
      <c r="L1301" s="10" t="str">
        <f t="shared" si="17"/>
        <v/>
      </c>
    </row>
    <row r="1302" spans="1:12" ht="22.7" customHeight="1">
      <c r="A1302" s="5" t="str">
        <f ca="1">Blad1!A1301</f>
        <v/>
      </c>
      <c r="B1302" s="5" t="str">
        <f ca="1">Blad1!B1302</f>
        <v/>
      </c>
      <c r="C1302" s="9" t="str">
        <f ca="1">IF(ISERROR(Blad1!C1302),"",Blad1!C1302)</f>
        <v xml:space="preserve"> </v>
      </c>
      <c r="D1302" s="47"/>
      <c r="E1302" s="113"/>
      <c r="F1302" s="6" t="str">
        <f ca="1">Blad1!E1302</f>
        <v/>
      </c>
      <c r="G1302" s="6"/>
      <c r="H1302" s="6"/>
      <c r="I1302" s="6"/>
      <c r="J1302" s="45"/>
      <c r="K1302" s="79"/>
      <c r="L1302" s="10" t="str">
        <f t="shared" si="17"/>
        <v/>
      </c>
    </row>
    <row r="1303" spans="1:12" ht="22.7" customHeight="1">
      <c r="A1303" s="5" t="str">
        <f ca="1">Blad1!A1302</f>
        <v/>
      </c>
      <c r="B1303" s="5" t="str">
        <f ca="1">Blad1!B1303</f>
        <v/>
      </c>
      <c r="C1303" s="9" t="str">
        <f ca="1">IF(ISERROR(Blad1!C1303),"",Blad1!C1303)</f>
        <v xml:space="preserve"> </v>
      </c>
      <c r="D1303" s="47"/>
      <c r="E1303" s="113"/>
      <c r="F1303" s="6" t="str">
        <f ca="1">Blad1!E1303</f>
        <v/>
      </c>
      <c r="G1303" s="6"/>
      <c r="H1303" s="6"/>
      <c r="I1303" s="6"/>
      <c r="J1303" s="45"/>
      <c r="K1303" s="79"/>
      <c r="L1303" s="10" t="str">
        <f t="shared" si="17"/>
        <v/>
      </c>
    </row>
    <row r="1304" spans="1:12" ht="22.7" customHeight="1">
      <c r="A1304" s="5" t="str">
        <f ca="1">Blad1!A1303</f>
        <v/>
      </c>
      <c r="B1304" s="5" t="str">
        <f ca="1">Blad1!B1304</f>
        <v/>
      </c>
      <c r="C1304" s="9" t="str">
        <f ca="1">IF(ISERROR(Blad1!C1304),"",Blad1!C1304)</f>
        <v xml:space="preserve"> </v>
      </c>
      <c r="D1304" s="47"/>
      <c r="E1304" s="113"/>
      <c r="F1304" s="6" t="str">
        <f ca="1">Blad1!E1304</f>
        <v/>
      </c>
      <c r="G1304" s="6"/>
      <c r="H1304" s="6"/>
      <c r="I1304" s="6"/>
      <c r="J1304" s="45"/>
      <c r="K1304" s="79"/>
      <c r="L1304" s="10" t="str">
        <f t="shared" si="17"/>
        <v/>
      </c>
    </row>
    <row r="1305" spans="1:12" ht="22.7" customHeight="1">
      <c r="A1305" s="5" t="str">
        <f ca="1">Blad1!A1304</f>
        <v/>
      </c>
      <c r="B1305" s="5" t="str">
        <f ca="1">Blad1!B1305</f>
        <v/>
      </c>
      <c r="C1305" s="9" t="str">
        <f ca="1">IF(ISERROR(Blad1!C1305),"",Blad1!C1305)</f>
        <v xml:space="preserve"> </v>
      </c>
      <c r="D1305" s="47"/>
      <c r="E1305" s="113"/>
      <c r="F1305" s="6" t="str">
        <f ca="1">Blad1!E1305</f>
        <v/>
      </c>
      <c r="G1305" s="6"/>
      <c r="H1305" s="6"/>
      <c r="I1305" s="6"/>
      <c r="J1305" s="45"/>
      <c r="K1305" s="79"/>
      <c r="L1305" s="10" t="str">
        <f t="shared" si="17"/>
        <v/>
      </c>
    </row>
    <row r="1306" spans="1:12" ht="22.7" customHeight="1">
      <c r="A1306" s="5" t="str">
        <f ca="1">Blad1!A1305</f>
        <v/>
      </c>
      <c r="B1306" s="5" t="str">
        <f ca="1">Blad1!B1306</f>
        <v/>
      </c>
      <c r="C1306" s="9" t="str">
        <f ca="1">IF(ISERROR(Blad1!C1306),"",Blad1!C1306)</f>
        <v xml:space="preserve"> </v>
      </c>
      <c r="D1306" s="47"/>
      <c r="E1306" s="113"/>
      <c r="F1306" s="6" t="str">
        <f ca="1">Blad1!E1306</f>
        <v/>
      </c>
      <c r="G1306" s="6"/>
      <c r="H1306" s="6"/>
      <c r="I1306" s="6"/>
      <c r="J1306" s="45"/>
      <c r="K1306" s="79"/>
      <c r="L1306" s="10" t="str">
        <f t="shared" si="17"/>
        <v/>
      </c>
    </row>
    <row r="1307" spans="1:12" ht="22.7" customHeight="1">
      <c r="A1307" s="5" t="str">
        <f ca="1">Blad1!A1306</f>
        <v/>
      </c>
      <c r="B1307" s="5" t="str">
        <f ca="1">Blad1!B1307</f>
        <v/>
      </c>
      <c r="C1307" s="9" t="str">
        <f ca="1">IF(ISERROR(Blad1!C1307),"",Blad1!C1307)</f>
        <v xml:space="preserve"> </v>
      </c>
      <c r="D1307" s="47"/>
      <c r="E1307" s="113"/>
      <c r="F1307" s="6" t="str">
        <f ca="1">Blad1!E1307</f>
        <v/>
      </c>
      <c r="G1307" s="6"/>
      <c r="H1307" s="6"/>
      <c r="I1307" s="6"/>
      <c r="J1307" s="45"/>
      <c r="K1307" s="79"/>
      <c r="L1307" s="10" t="str">
        <f t="shared" si="17"/>
        <v/>
      </c>
    </row>
    <row r="1308" spans="1:12" ht="22.7" customHeight="1">
      <c r="A1308" s="5" t="str">
        <f ca="1">Blad1!A1307</f>
        <v/>
      </c>
      <c r="B1308" s="5" t="str">
        <f ca="1">Blad1!B1308</f>
        <v/>
      </c>
      <c r="C1308" s="9" t="str">
        <f ca="1">IF(ISERROR(Blad1!C1308),"",Blad1!C1308)</f>
        <v xml:space="preserve"> </v>
      </c>
      <c r="D1308" s="47"/>
      <c r="E1308" s="113"/>
      <c r="F1308" s="6" t="str">
        <f ca="1">Blad1!E1308</f>
        <v/>
      </c>
      <c r="G1308" s="6"/>
      <c r="H1308" s="6"/>
      <c r="I1308" s="6"/>
      <c r="J1308" s="45"/>
      <c r="K1308" s="79"/>
      <c r="L1308" s="10" t="str">
        <f t="shared" si="17"/>
        <v/>
      </c>
    </row>
    <row r="1309" spans="1:12" ht="22.7" customHeight="1">
      <c r="A1309" s="5" t="str">
        <f ca="1">Blad1!A1308</f>
        <v/>
      </c>
      <c r="B1309" s="5" t="str">
        <f ca="1">Blad1!B1309</f>
        <v/>
      </c>
      <c r="C1309" s="9" t="str">
        <f ca="1">IF(ISERROR(Blad1!C1309),"",Blad1!C1309)</f>
        <v xml:space="preserve"> </v>
      </c>
      <c r="D1309" s="47"/>
      <c r="E1309" s="113"/>
      <c r="F1309" s="6" t="str">
        <f ca="1">Blad1!E1309</f>
        <v/>
      </c>
      <c r="G1309" s="6"/>
      <c r="H1309" s="6"/>
      <c r="I1309" s="6"/>
      <c r="J1309" s="45"/>
      <c r="K1309" s="79"/>
      <c r="L1309" s="10" t="str">
        <f t="shared" si="17"/>
        <v/>
      </c>
    </row>
    <row r="1310" spans="1:12" ht="22.7" customHeight="1">
      <c r="A1310" s="5" t="str">
        <f ca="1">Blad1!A1309</f>
        <v/>
      </c>
      <c r="B1310" s="5" t="str">
        <f ca="1">Blad1!B1310</f>
        <v/>
      </c>
      <c r="C1310" s="9" t="str">
        <f ca="1">IF(ISERROR(Blad1!C1310),"",Blad1!C1310)</f>
        <v xml:space="preserve"> </v>
      </c>
      <c r="D1310" s="47"/>
      <c r="E1310" s="113"/>
      <c r="F1310" s="6" t="str">
        <f ca="1">Blad1!E1310</f>
        <v/>
      </c>
      <c r="G1310" s="6"/>
      <c r="H1310" s="6"/>
      <c r="I1310" s="6"/>
      <c r="J1310" s="45"/>
      <c r="K1310" s="79"/>
      <c r="L1310" s="10" t="str">
        <f t="shared" si="17"/>
        <v/>
      </c>
    </row>
    <row r="1311" spans="1:12" ht="22.7" customHeight="1">
      <c r="A1311" s="5" t="str">
        <f ca="1">Blad1!A1310</f>
        <v/>
      </c>
      <c r="B1311" s="5" t="str">
        <f ca="1">Blad1!B1311</f>
        <v/>
      </c>
      <c r="C1311" s="9" t="str">
        <f ca="1">IF(ISERROR(Blad1!C1311),"",Blad1!C1311)</f>
        <v xml:space="preserve"> </v>
      </c>
      <c r="D1311" s="47"/>
      <c r="E1311" s="113"/>
      <c r="F1311" s="6" t="str">
        <f ca="1">Blad1!E1311</f>
        <v/>
      </c>
      <c r="G1311" s="6"/>
      <c r="H1311" s="6"/>
      <c r="I1311" s="6"/>
      <c r="J1311" s="45"/>
      <c r="K1311" s="79"/>
      <c r="L1311" s="10" t="str">
        <f t="shared" si="17"/>
        <v/>
      </c>
    </row>
    <row r="1312" spans="1:12" ht="22.7" customHeight="1">
      <c r="A1312" s="5" t="str">
        <f ca="1">Blad1!A1311</f>
        <v/>
      </c>
      <c r="B1312" s="5" t="str">
        <f ca="1">Blad1!B1312</f>
        <v/>
      </c>
      <c r="C1312" s="9" t="str">
        <f ca="1">IF(ISERROR(Blad1!C1312),"",Blad1!C1312)</f>
        <v xml:space="preserve"> </v>
      </c>
      <c r="D1312" s="47"/>
      <c r="E1312" s="113"/>
      <c r="F1312" s="6" t="str">
        <f ca="1">Blad1!E1312</f>
        <v/>
      </c>
      <c r="G1312" s="6"/>
      <c r="H1312" s="6"/>
      <c r="I1312" s="6"/>
      <c r="J1312" s="45"/>
      <c r="K1312" s="79"/>
      <c r="L1312" s="10" t="str">
        <f t="shared" si="17"/>
        <v/>
      </c>
    </row>
    <row r="1313" spans="1:12" ht="22.7" customHeight="1">
      <c r="A1313" s="5" t="str">
        <f ca="1">Blad1!A1312</f>
        <v/>
      </c>
      <c r="B1313" s="5" t="str">
        <f ca="1">Blad1!B1313</f>
        <v/>
      </c>
      <c r="C1313" s="9" t="str">
        <f ca="1">IF(ISERROR(Blad1!C1313),"",Blad1!C1313)</f>
        <v xml:space="preserve"> </v>
      </c>
      <c r="D1313" s="47"/>
      <c r="E1313" s="113"/>
      <c r="F1313" s="6" t="str">
        <f ca="1">Blad1!E1313</f>
        <v/>
      </c>
      <c r="G1313" s="6"/>
      <c r="H1313" s="6"/>
      <c r="I1313" s="6"/>
      <c r="J1313" s="45"/>
      <c r="K1313" s="79"/>
      <c r="L1313" s="10" t="str">
        <f t="shared" si="17"/>
        <v/>
      </c>
    </row>
    <row r="1314" spans="1:12" ht="22.7" customHeight="1">
      <c r="A1314" s="5" t="str">
        <f ca="1">Blad1!A1313</f>
        <v/>
      </c>
      <c r="B1314" s="5" t="str">
        <f ca="1">Blad1!B1314</f>
        <v/>
      </c>
      <c r="C1314" s="9" t="str">
        <f ca="1">IF(ISERROR(Blad1!C1314),"",Blad1!C1314)</f>
        <v xml:space="preserve"> </v>
      </c>
      <c r="D1314" s="47"/>
      <c r="E1314" s="113"/>
      <c r="F1314" s="6" t="str">
        <f ca="1">Blad1!E1314</f>
        <v/>
      </c>
      <c r="G1314" s="6"/>
      <c r="H1314" s="6"/>
      <c r="I1314" s="6"/>
      <c r="J1314" s="45"/>
      <c r="K1314" s="79"/>
      <c r="L1314" s="10" t="str">
        <f t="shared" si="17"/>
        <v/>
      </c>
    </row>
    <row r="1315" spans="1:12" ht="22.7" customHeight="1">
      <c r="A1315" s="5" t="str">
        <f ca="1">Blad1!A1314</f>
        <v/>
      </c>
      <c r="B1315" s="5" t="str">
        <f ca="1">Blad1!B1315</f>
        <v/>
      </c>
      <c r="C1315" s="9" t="str">
        <f ca="1">IF(ISERROR(Blad1!C1315),"",Blad1!C1315)</f>
        <v xml:space="preserve"> </v>
      </c>
      <c r="D1315" s="47"/>
      <c r="E1315" s="113"/>
      <c r="F1315" s="6" t="str">
        <f ca="1">Blad1!E1315</f>
        <v/>
      </c>
      <c r="G1315" s="6"/>
      <c r="H1315" s="6"/>
      <c r="I1315" s="6"/>
      <c r="J1315" s="45"/>
      <c r="K1315" s="79"/>
      <c r="L1315" s="10" t="str">
        <f t="shared" si="17"/>
        <v/>
      </c>
    </row>
    <row r="1316" spans="1:12" ht="22.7" customHeight="1">
      <c r="A1316" s="5" t="str">
        <f ca="1">Blad1!A1315</f>
        <v/>
      </c>
      <c r="B1316" s="5" t="str">
        <f ca="1">Blad1!B1316</f>
        <v/>
      </c>
      <c r="C1316" s="9" t="str">
        <f ca="1">IF(ISERROR(Blad1!C1316),"",Blad1!C1316)</f>
        <v xml:space="preserve"> </v>
      </c>
      <c r="D1316" s="47"/>
      <c r="E1316" s="113"/>
      <c r="F1316" s="6" t="str">
        <f ca="1">Blad1!E1316</f>
        <v/>
      </c>
      <c r="G1316" s="6"/>
      <c r="H1316" s="6"/>
      <c r="I1316" s="6"/>
      <c r="J1316" s="45"/>
      <c r="K1316" s="79"/>
      <c r="L1316" s="10" t="str">
        <f t="shared" si="17"/>
        <v/>
      </c>
    </row>
    <row r="1317" spans="1:12" ht="22.7" customHeight="1">
      <c r="A1317" s="5" t="str">
        <f ca="1">Blad1!A1316</f>
        <v/>
      </c>
      <c r="B1317" s="5" t="str">
        <f ca="1">Blad1!B1317</f>
        <v/>
      </c>
      <c r="C1317" s="9" t="str">
        <f ca="1">IF(ISERROR(Blad1!C1317),"",Blad1!C1317)</f>
        <v xml:space="preserve"> </v>
      </c>
      <c r="D1317" s="47"/>
      <c r="E1317" s="113"/>
      <c r="F1317" s="6" t="str">
        <f ca="1">Blad1!E1317</f>
        <v/>
      </c>
      <c r="G1317" s="6"/>
      <c r="H1317" s="6"/>
      <c r="I1317" s="6"/>
      <c r="J1317" s="45"/>
      <c r="K1317" s="79"/>
      <c r="L1317" s="10" t="str">
        <f t="shared" si="17"/>
        <v/>
      </c>
    </row>
    <row r="1318" spans="1:12" ht="22.7" customHeight="1">
      <c r="A1318" s="5" t="str">
        <f ca="1">Blad1!A1317</f>
        <v/>
      </c>
      <c r="B1318" s="5" t="str">
        <f ca="1">Blad1!B1318</f>
        <v/>
      </c>
      <c r="C1318" s="9" t="str">
        <f ca="1">IF(ISERROR(Blad1!C1318),"",Blad1!C1318)</f>
        <v xml:space="preserve"> </v>
      </c>
      <c r="D1318" s="47"/>
      <c r="E1318" s="113"/>
      <c r="F1318" s="6" t="str">
        <f ca="1">Blad1!E1318</f>
        <v/>
      </c>
      <c r="G1318" s="6"/>
      <c r="H1318" s="6"/>
      <c r="I1318" s="6"/>
      <c r="J1318" s="45"/>
      <c r="K1318" s="79"/>
      <c r="L1318" s="10" t="str">
        <f t="shared" si="17"/>
        <v/>
      </c>
    </row>
    <row r="1319" spans="1:12" ht="22.7" customHeight="1">
      <c r="A1319" s="5" t="str">
        <f ca="1">Blad1!A1318</f>
        <v/>
      </c>
      <c r="B1319" s="5" t="str">
        <f ca="1">Blad1!B1319</f>
        <v/>
      </c>
      <c r="C1319" s="9" t="str">
        <f ca="1">IF(ISERROR(Blad1!C1319),"",Blad1!C1319)</f>
        <v xml:space="preserve"> </v>
      </c>
      <c r="D1319" s="47"/>
      <c r="E1319" s="113"/>
      <c r="F1319" s="6" t="str">
        <f ca="1">Blad1!E1319</f>
        <v/>
      </c>
      <c r="G1319" s="6"/>
      <c r="H1319" s="6"/>
      <c r="I1319" s="6"/>
      <c r="J1319" s="45"/>
      <c r="K1319" s="79"/>
      <c r="L1319" s="10" t="str">
        <f t="shared" si="17"/>
        <v/>
      </c>
    </row>
    <row r="1320" spans="1:12" ht="22.7" customHeight="1">
      <c r="A1320" s="5" t="str">
        <f ca="1">Blad1!A1319</f>
        <v/>
      </c>
      <c r="B1320" s="5" t="str">
        <f ca="1">Blad1!B1320</f>
        <v/>
      </c>
      <c r="C1320" s="9" t="str">
        <f ca="1">IF(ISERROR(Blad1!C1320),"",Blad1!C1320)</f>
        <v xml:space="preserve"> </v>
      </c>
      <c r="D1320" s="47"/>
      <c r="E1320" s="113"/>
      <c r="F1320" s="6" t="str">
        <f ca="1">Blad1!E1320</f>
        <v/>
      </c>
      <c r="G1320" s="6"/>
      <c r="H1320" s="6"/>
      <c r="I1320" s="6"/>
      <c r="J1320" s="45"/>
      <c r="K1320" s="79"/>
      <c r="L1320" s="10" t="str">
        <f t="shared" si="17"/>
        <v/>
      </c>
    </row>
    <row r="1321" spans="1:12" ht="22.7" customHeight="1">
      <c r="A1321" s="5" t="str">
        <f ca="1">Blad1!A1320</f>
        <v/>
      </c>
      <c r="B1321" s="5" t="str">
        <f ca="1">Blad1!B1321</f>
        <v/>
      </c>
      <c r="C1321" s="9" t="str">
        <f ca="1">IF(ISERROR(Blad1!C1321),"",Blad1!C1321)</f>
        <v xml:space="preserve"> </v>
      </c>
      <c r="D1321" s="47"/>
      <c r="E1321" s="113"/>
      <c r="F1321" s="6" t="str">
        <f ca="1">Blad1!E1321</f>
        <v/>
      </c>
      <c r="G1321" s="6"/>
      <c r="H1321" s="6"/>
      <c r="I1321" s="6"/>
      <c r="J1321" s="45"/>
      <c r="K1321" s="79"/>
      <c r="L1321" s="10" t="str">
        <f t="shared" si="17"/>
        <v/>
      </c>
    </row>
    <row r="1322" spans="1:12" ht="22.7" customHeight="1">
      <c r="A1322" s="5" t="str">
        <f ca="1">Blad1!A1321</f>
        <v/>
      </c>
      <c r="B1322" s="5" t="str">
        <f ca="1">Blad1!B1322</f>
        <v/>
      </c>
      <c r="C1322" s="9" t="str">
        <f ca="1">IF(ISERROR(Blad1!C1322),"",Blad1!C1322)</f>
        <v xml:space="preserve"> </v>
      </c>
      <c r="D1322" s="47"/>
      <c r="E1322" s="113"/>
      <c r="F1322" s="6" t="str">
        <f ca="1">Blad1!E1322</f>
        <v/>
      </c>
      <c r="G1322" s="6"/>
      <c r="H1322" s="6"/>
      <c r="I1322" s="6"/>
      <c r="J1322" s="45"/>
      <c r="K1322" s="79"/>
      <c r="L1322" s="10" t="str">
        <f t="shared" si="17"/>
        <v/>
      </c>
    </row>
    <row r="1323" spans="1:12" ht="22.7" customHeight="1">
      <c r="A1323" s="5" t="str">
        <f ca="1">Blad1!A1322</f>
        <v/>
      </c>
      <c r="B1323" s="5" t="str">
        <f ca="1">Blad1!B1323</f>
        <v/>
      </c>
      <c r="C1323" s="9" t="str">
        <f ca="1">IF(ISERROR(Blad1!C1323),"",Blad1!C1323)</f>
        <v xml:space="preserve"> </v>
      </c>
      <c r="D1323" s="47"/>
      <c r="E1323" s="113"/>
      <c r="F1323" s="6" t="str">
        <f ca="1">Blad1!E1323</f>
        <v/>
      </c>
      <c r="G1323" s="6"/>
      <c r="H1323" s="6"/>
      <c r="I1323" s="6"/>
      <c r="J1323" s="45"/>
      <c r="K1323" s="79"/>
      <c r="L1323" s="10" t="str">
        <f t="shared" si="17"/>
        <v/>
      </c>
    </row>
    <row r="1324" spans="1:12" ht="22.7" customHeight="1">
      <c r="A1324" s="5" t="str">
        <f ca="1">Blad1!A1323</f>
        <v/>
      </c>
      <c r="B1324" s="5" t="str">
        <f ca="1">Blad1!B1324</f>
        <v/>
      </c>
      <c r="C1324" s="9" t="str">
        <f ca="1">IF(ISERROR(Blad1!C1324),"",Blad1!C1324)</f>
        <v xml:space="preserve"> </v>
      </c>
      <c r="D1324" s="47"/>
      <c r="E1324" s="113"/>
      <c r="F1324" s="6" t="str">
        <f ca="1">Blad1!E1324</f>
        <v/>
      </c>
      <c r="G1324" s="6"/>
      <c r="H1324" s="6"/>
      <c r="I1324" s="6"/>
      <c r="J1324" s="45"/>
      <c r="K1324" s="79"/>
      <c r="L1324" s="10" t="str">
        <f t="shared" si="17"/>
        <v/>
      </c>
    </row>
    <row r="1325" spans="1:12" ht="22.7" customHeight="1">
      <c r="A1325" s="5" t="str">
        <f ca="1">Blad1!A1324</f>
        <v/>
      </c>
      <c r="B1325" s="5" t="str">
        <f ca="1">Blad1!B1325</f>
        <v/>
      </c>
      <c r="C1325" s="9" t="str">
        <f ca="1">IF(ISERROR(Blad1!C1325),"",Blad1!C1325)</f>
        <v xml:space="preserve"> </v>
      </c>
      <c r="D1325" s="47"/>
      <c r="E1325" s="113"/>
      <c r="F1325" s="6" t="str">
        <f ca="1">Blad1!E1325</f>
        <v/>
      </c>
      <c r="G1325" s="6"/>
      <c r="H1325" s="6"/>
      <c r="I1325" s="6"/>
      <c r="J1325" s="45"/>
      <c r="K1325" s="79"/>
      <c r="L1325" s="10" t="str">
        <f t="shared" si="17"/>
        <v/>
      </c>
    </row>
    <row r="1326" spans="1:12" ht="22.7" customHeight="1">
      <c r="A1326" s="5" t="str">
        <f ca="1">Blad1!A1325</f>
        <v/>
      </c>
      <c r="B1326" s="5" t="str">
        <f ca="1">Blad1!B1326</f>
        <v/>
      </c>
      <c r="C1326" s="9" t="str">
        <f ca="1">IF(ISERROR(Blad1!C1326),"",Blad1!C1326)</f>
        <v xml:space="preserve"> </v>
      </c>
      <c r="D1326" s="47"/>
      <c r="E1326" s="113"/>
      <c r="F1326" s="6" t="str">
        <f ca="1">Blad1!E1326</f>
        <v/>
      </c>
      <c r="G1326" s="6"/>
      <c r="H1326" s="6"/>
      <c r="I1326" s="6"/>
      <c r="J1326" s="45"/>
      <c r="K1326" s="79"/>
      <c r="L1326" s="10" t="str">
        <f t="shared" si="17"/>
        <v/>
      </c>
    </row>
    <row r="1327" spans="1:12" ht="22.7" customHeight="1">
      <c r="A1327" s="5" t="str">
        <f ca="1">Blad1!A1326</f>
        <v/>
      </c>
      <c r="B1327" s="5" t="str">
        <f ca="1">Blad1!B1327</f>
        <v/>
      </c>
      <c r="C1327" s="9" t="str">
        <f ca="1">IF(ISERROR(Blad1!C1327),"",Blad1!C1327)</f>
        <v xml:space="preserve"> </v>
      </c>
      <c r="D1327" s="47"/>
      <c r="E1327" s="113"/>
      <c r="F1327" s="6" t="str">
        <f ca="1">Blad1!E1327</f>
        <v/>
      </c>
      <c r="G1327" s="6"/>
      <c r="H1327" s="6"/>
      <c r="I1327" s="6"/>
      <c r="J1327" s="45"/>
      <c r="K1327" s="79"/>
      <c r="L1327" s="10" t="str">
        <f t="shared" si="17"/>
        <v/>
      </c>
    </row>
    <row r="1328" spans="1:12" ht="22.7" customHeight="1">
      <c r="A1328" s="5" t="str">
        <f ca="1">Blad1!A1327</f>
        <v/>
      </c>
      <c r="B1328" s="5" t="str">
        <f ca="1">Blad1!B1328</f>
        <v/>
      </c>
      <c r="C1328" s="9" t="str">
        <f ca="1">IF(ISERROR(Blad1!C1328),"",Blad1!C1328)</f>
        <v xml:space="preserve"> </v>
      </c>
      <c r="D1328" s="47"/>
      <c r="E1328" s="113"/>
      <c r="F1328" s="6" t="str">
        <f ca="1">Blad1!E1328</f>
        <v/>
      </c>
      <c r="G1328" s="6"/>
      <c r="H1328" s="6"/>
      <c r="I1328" s="6"/>
      <c r="J1328" s="45"/>
      <c r="K1328" s="79"/>
      <c r="L1328" s="10" t="str">
        <f t="shared" si="17"/>
        <v/>
      </c>
    </row>
    <row r="1329" spans="1:12" ht="22.7" customHeight="1">
      <c r="A1329" s="5" t="str">
        <f ca="1">Blad1!A1328</f>
        <v/>
      </c>
      <c r="B1329" s="5" t="str">
        <f ca="1">Blad1!B1329</f>
        <v/>
      </c>
      <c r="C1329" s="9" t="str">
        <f ca="1">IF(ISERROR(Blad1!C1329),"",Blad1!C1329)</f>
        <v xml:space="preserve"> </v>
      </c>
      <c r="D1329" s="47"/>
      <c r="E1329" s="113"/>
      <c r="F1329" s="6" t="str">
        <f ca="1">Blad1!E1329</f>
        <v/>
      </c>
      <c r="G1329" s="6"/>
      <c r="H1329" s="6"/>
      <c r="I1329" s="6"/>
      <c r="J1329" s="45"/>
      <c r="K1329" s="79"/>
      <c r="L1329" s="10" t="str">
        <f t="shared" si="17"/>
        <v/>
      </c>
    </row>
    <row r="1330" spans="1:12" ht="22.7" customHeight="1">
      <c r="A1330" s="5" t="str">
        <f ca="1">Blad1!A1329</f>
        <v/>
      </c>
      <c r="B1330" s="5" t="str">
        <f ca="1">Blad1!B1330</f>
        <v/>
      </c>
      <c r="C1330" s="9" t="str">
        <f ca="1">IF(ISERROR(Blad1!C1330),"",Blad1!C1330)</f>
        <v xml:space="preserve"> </v>
      </c>
      <c r="D1330" s="47"/>
      <c r="E1330" s="113"/>
      <c r="F1330" s="6" t="str">
        <f ca="1">Blad1!E1330</f>
        <v/>
      </c>
      <c r="G1330" s="6"/>
      <c r="H1330" s="6"/>
      <c r="I1330" s="6"/>
      <c r="J1330" s="45"/>
      <c r="K1330" s="79"/>
      <c r="L1330" s="10" t="str">
        <f t="shared" si="17"/>
        <v/>
      </c>
    </row>
    <row r="1331" spans="1:12" ht="22.7" customHeight="1">
      <c r="A1331" s="5" t="str">
        <f ca="1">Blad1!A1330</f>
        <v/>
      </c>
      <c r="B1331" s="5" t="str">
        <f ca="1">Blad1!B1331</f>
        <v/>
      </c>
      <c r="C1331" s="9" t="str">
        <f ca="1">IF(ISERROR(Blad1!C1331),"",Blad1!C1331)</f>
        <v xml:space="preserve"> </v>
      </c>
      <c r="D1331" s="47"/>
      <c r="E1331" s="113"/>
      <c r="F1331" s="6" t="str">
        <f ca="1">Blad1!E1331</f>
        <v/>
      </c>
      <c r="G1331" s="6"/>
      <c r="H1331" s="6"/>
      <c r="I1331" s="6"/>
      <c r="J1331" s="45"/>
      <c r="K1331" s="79"/>
      <c r="L1331" s="10" t="str">
        <f t="shared" si="17"/>
        <v/>
      </c>
    </row>
    <row r="1332" spans="1:12" ht="22.7" customHeight="1">
      <c r="A1332" s="5" t="str">
        <f ca="1">Blad1!A1331</f>
        <v/>
      </c>
      <c r="B1332" s="5" t="str">
        <f ca="1">Blad1!B1332</f>
        <v/>
      </c>
      <c r="C1332" s="9" t="str">
        <f ca="1">IF(ISERROR(Blad1!C1332),"",Blad1!C1332)</f>
        <v xml:space="preserve"> </v>
      </c>
      <c r="D1332" s="47"/>
      <c r="E1332" s="113"/>
      <c r="F1332" s="6" t="str">
        <f ca="1">Blad1!E1332</f>
        <v/>
      </c>
      <c r="G1332" s="6"/>
      <c r="H1332" s="6"/>
      <c r="I1332" s="6"/>
      <c r="J1332" s="45"/>
      <c r="K1332" s="79"/>
      <c r="L1332" s="10" t="str">
        <f t="shared" si="17"/>
        <v/>
      </c>
    </row>
    <row r="1333" spans="1:12" ht="22.7" customHeight="1">
      <c r="A1333" s="5" t="str">
        <f ca="1">Blad1!A1332</f>
        <v/>
      </c>
      <c r="B1333" s="5" t="str">
        <f ca="1">Blad1!B1333</f>
        <v/>
      </c>
      <c r="C1333" s="9" t="str">
        <f ca="1">IF(ISERROR(Blad1!C1333),"",Blad1!C1333)</f>
        <v xml:space="preserve"> </v>
      </c>
      <c r="D1333" s="47"/>
      <c r="E1333" s="113"/>
      <c r="F1333" s="6" t="str">
        <f ca="1">Blad1!E1333</f>
        <v/>
      </c>
      <c r="G1333" s="6"/>
      <c r="H1333" s="6"/>
      <c r="I1333" s="6"/>
      <c r="J1333" s="45"/>
      <c r="K1333" s="79"/>
      <c r="L1333" s="10" t="str">
        <f t="shared" si="17"/>
        <v/>
      </c>
    </row>
    <row r="1334" spans="1:12" ht="22.7" customHeight="1">
      <c r="A1334" s="5" t="str">
        <f ca="1">Blad1!A1333</f>
        <v/>
      </c>
      <c r="B1334" s="5" t="str">
        <f ca="1">Blad1!B1334</f>
        <v/>
      </c>
      <c r="C1334" s="9" t="str">
        <f ca="1">IF(ISERROR(Blad1!C1334),"",Blad1!C1334)</f>
        <v xml:space="preserve"> </v>
      </c>
      <c r="D1334" s="47"/>
      <c r="E1334" s="113"/>
      <c r="F1334" s="6" t="str">
        <f ca="1">Blad1!E1334</f>
        <v/>
      </c>
      <c r="G1334" s="6"/>
      <c r="H1334" s="6"/>
      <c r="I1334" s="6"/>
      <c r="J1334" s="45"/>
      <c r="K1334" s="79"/>
      <c r="L1334" s="10" t="str">
        <f t="shared" si="17"/>
        <v/>
      </c>
    </row>
    <row r="1335" spans="1:12" ht="22.7" customHeight="1">
      <c r="A1335" s="5" t="str">
        <f ca="1">Blad1!A1334</f>
        <v/>
      </c>
      <c r="B1335" s="5" t="str">
        <f ca="1">Blad1!B1335</f>
        <v/>
      </c>
      <c r="C1335" s="9" t="str">
        <f ca="1">IF(ISERROR(Blad1!C1335),"",Blad1!C1335)</f>
        <v xml:space="preserve"> </v>
      </c>
      <c r="D1335" s="47"/>
      <c r="E1335" s="113"/>
      <c r="F1335" s="6" t="str">
        <f ca="1">Blad1!E1335</f>
        <v/>
      </c>
      <c r="G1335" s="6"/>
      <c r="H1335" s="6"/>
      <c r="I1335" s="6"/>
      <c r="J1335" s="45"/>
      <c r="K1335" s="79"/>
      <c r="L1335" s="10" t="str">
        <f t="shared" si="17"/>
        <v/>
      </c>
    </row>
    <row r="1336" spans="1:12" ht="22.7" customHeight="1">
      <c r="A1336" s="5" t="str">
        <f ca="1">Blad1!A1335</f>
        <v/>
      </c>
      <c r="B1336" s="5" t="str">
        <f ca="1">Blad1!B1336</f>
        <v/>
      </c>
      <c r="C1336" s="9" t="str">
        <f ca="1">IF(ISERROR(Blad1!C1336),"",Blad1!C1336)</f>
        <v xml:space="preserve"> </v>
      </c>
      <c r="D1336" s="47"/>
      <c r="E1336" s="113"/>
      <c r="F1336" s="6" t="str">
        <f ca="1">Blad1!E1336</f>
        <v/>
      </c>
      <c r="G1336" s="6"/>
      <c r="H1336" s="6"/>
      <c r="I1336" s="6"/>
      <c r="J1336" s="45"/>
      <c r="K1336" s="79"/>
      <c r="L1336" s="10" t="str">
        <f t="shared" si="17"/>
        <v/>
      </c>
    </row>
    <row r="1337" spans="1:12" ht="22.7" customHeight="1">
      <c r="A1337" s="5" t="str">
        <f ca="1">Blad1!A1336</f>
        <v/>
      </c>
      <c r="B1337" s="5" t="str">
        <f ca="1">Blad1!B1337</f>
        <v/>
      </c>
      <c r="C1337" s="9" t="str">
        <f ca="1">IF(ISERROR(Blad1!C1337),"",Blad1!C1337)</f>
        <v xml:space="preserve"> </v>
      </c>
      <c r="D1337" s="47"/>
      <c r="E1337" s="113"/>
      <c r="F1337" s="6" t="str">
        <f ca="1">Blad1!E1337</f>
        <v/>
      </c>
      <c r="G1337" s="6"/>
      <c r="H1337" s="6"/>
      <c r="I1337" s="6"/>
      <c r="J1337" s="45"/>
      <c r="K1337" s="79"/>
      <c r="L1337" s="10" t="str">
        <f t="shared" si="17"/>
        <v/>
      </c>
    </row>
    <row r="1338" spans="1:12" ht="22.7" customHeight="1">
      <c r="A1338" s="5" t="str">
        <f ca="1">Blad1!A1337</f>
        <v/>
      </c>
      <c r="B1338" s="5" t="str">
        <f ca="1">Blad1!B1338</f>
        <v/>
      </c>
      <c r="C1338" s="9" t="str">
        <f ca="1">IF(ISERROR(Blad1!C1338),"",Blad1!C1338)</f>
        <v xml:space="preserve"> </v>
      </c>
      <c r="D1338" s="47"/>
      <c r="E1338" s="113"/>
      <c r="F1338" s="6" t="str">
        <f ca="1">Blad1!E1338</f>
        <v/>
      </c>
      <c r="G1338" s="6"/>
      <c r="H1338" s="6"/>
      <c r="I1338" s="6"/>
      <c r="J1338" s="45"/>
      <c r="K1338" s="79"/>
      <c r="L1338" s="10" t="str">
        <f t="shared" si="17"/>
        <v/>
      </c>
    </row>
    <row r="1339" spans="1:12" ht="22.7" customHeight="1">
      <c r="A1339" s="5" t="str">
        <f ca="1">Blad1!A1338</f>
        <v/>
      </c>
      <c r="B1339" s="5" t="str">
        <f ca="1">Blad1!B1339</f>
        <v/>
      </c>
      <c r="C1339" s="9" t="str">
        <f ca="1">IF(ISERROR(Blad1!C1339),"",Blad1!C1339)</f>
        <v xml:space="preserve"> </v>
      </c>
      <c r="D1339" s="47"/>
      <c r="E1339" s="113"/>
      <c r="F1339" s="6" t="str">
        <f ca="1">Blad1!E1339</f>
        <v/>
      </c>
      <c r="G1339" s="6"/>
      <c r="H1339" s="6"/>
      <c r="I1339" s="6"/>
      <c r="J1339" s="45"/>
      <c r="K1339" s="79"/>
      <c r="L1339" s="10" t="str">
        <f t="shared" si="17"/>
        <v/>
      </c>
    </row>
    <row r="1340" spans="1:12" ht="22.7" customHeight="1">
      <c r="A1340" s="5" t="str">
        <f ca="1">Blad1!A1339</f>
        <v/>
      </c>
      <c r="B1340" s="5" t="str">
        <f ca="1">Blad1!B1340</f>
        <v/>
      </c>
      <c r="C1340" s="9" t="str">
        <f ca="1">IF(ISERROR(Blad1!C1340),"",Blad1!C1340)</f>
        <v xml:space="preserve"> </v>
      </c>
      <c r="D1340" s="47"/>
      <c r="E1340" s="113"/>
      <c r="F1340" s="6" t="str">
        <f ca="1">Blad1!E1340</f>
        <v/>
      </c>
      <c r="G1340" s="6"/>
      <c r="H1340" s="6"/>
      <c r="I1340" s="6"/>
      <c r="J1340" s="45"/>
      <c r="K1340" s="79"/>
      <c r="L1340" s="10" t="str">
        <f t="shared" si="17"/>
        <v/>
      </c>
    </row>
    <row r="1341" spans="1:12" ht="22.7" customHeight="1">
      <c r="A1341" s="5" t="str">
        <f ca="1">Blad1!A1340</f>
        <v/>
      </c>
      <c r="B1341" s="5" t="str">
        <f ca="1">Blad1!B1341</f>
        <v/>
      </c>
      <c r="C1341" s="9" t="str">
        <f ca="1">IF(ISERROR(Blad1!C1341),"",Blad1!C1341)</f>
        <v xml:space="preserve"> </v>
      </c>
      <c r="D1341" s="47"/>
      <c r="E1341" s="113"/>
      <c r="F1341" s="6" t="str">
        <f ca="1">Blad1!E1341</f>
        <v/>
      </c>
      <c r="G1341" s="6"/>
      <c r="H1341" s="6"/>
      <c r="I1341" s="6"/>
      <c r="J1341" s="45"/>
      <c r="K1341" s="79"/>
      <c r="L1341" s="10" t="str">
        <f t="shared" si="17"/>
        <v/>
      </c>
    </row>
    <row r="1342" spans="1:12" ht="22.7" customHeight="1">
      <c r="A1342" s="5" t="str">
        <f ca="1">Blad1!A1341</f>
        <v/>
      </c>
      <c r="B1342" s="5" t="str">
        <f ca="1">Blad1!B1342</f>
        <v/>
      </c>
      <c r="C1342" s="9" t="str">
        <f ca="1">IF(ISERROR(Blad1!C1342),"",Blad1!C1342)</f>
        <v xml:space="preserve"> </v>
      </c>
      <c r="D1342" s="47"/>
      <c r="E1342" s="113"/>
      <c r="F1342" s="6" t="str">
        <f ca="1">Blad1!E1342</f>
        <v/>
      </c>
      <c r="G1342" s="6"/>
      <c r="H1342" s="6"/>
      <c r="I1342" s="6"/>
      <c r="J1342" s="45"/>
      <c r="K1342" s="79"/>
      <c r="L1342" s="10" t="str">
        <f t="shared" si="17"/>
        <v/>
      </c>
    </row>
    <row r="1343" spans="1:12" ht="22.7" customHeight="1">
      <c r="A1343" s="5" t="str">
        <f ca="1">Blad1!A1342</f>
        <v/>
      </c>
      <c r="B1343" s="5" t="str">
        <f ca="1">Blad1!B1343</f>
        <v/>
      </c>
      <c r="C1343" s="9" t="str">
        <f ca="1">IF(ISERROR(Blad1!C1343),"",Blad1!C1343)</f>
        <v xml:space="preserve"> </v>
      </c>
      <c r="D1343" s="47"/>
      <c r="E1343" s="113"/>
      <c r="F1343" s="6" t="str">
        <f ca="1">Blad1!E1343</f>
        <v/>
      </c>
      <c r="G1343" s="6"/>
      <c r="H1343" s="6"/>
      <c r="I1343" s="6"/>
      <c r="J1343" s="45"/>
      <c r="K1343" s="79"/>
      <c r="L1343" s="10" t="str">
        <f t="shared" si="17"/>
        <v/>
      </c>
    </row>
    <row r="1344" spans="1:12" ht="22.7" customHeight="1">
      <c r="A1344" s="5" t="str">
        <f ca="1">Blad1!A1343</f>
        <v/>
      </c>
      <c r="B1344" s="5" t="str">
        <f ca="1">Blad1!B1344</f>
        <v/>
      </c>
      <c r="C1344" s="9" t="str">
        <f ca="1">IF(ISERROR(Blad1!C1344),"",Blad1!C1344)</f>
        <v xml:space="preserve"> </v>
      </c>
      <c r="D1344" s="47"/>
      <c r="E1344" s="113"/>
      <c r="F1344" s="6" t="str">
        <f ca="1">Blad1!E1344</f>
        <v/>
      </c>
      <c r="G1344" s="6"/>
      <c r="H1344" s="6"/>
      <c r="I1344" s="6"/>
      <c r="J1344" s="45"/>
      <c r="K1344" s="79"/>
      <c r="L1344" s="10" t="str">
        <f t="shared" si="17"/>
        <v/>
      </c>
    </row>
    <row r="1345" spans="1:12" ht="22.7" customHeight="1">
      <c r="A1345" s="5" t="str">
        <f ca="1">Blad1!A1344</f>
        <v/>
      </c>
      <c r="B1345" s="5" t="str">
        <f ca="1">Blad1!B1345</f>
        <v/>
      </c>
      <c r="C1345" s="9" t="str">
        <f ca="1">IF(ISERROR(Blad1!C1345),"",Blad1!C1345)</f>
        <v xml:space="preserve"> </v>
      </c>
      <c r="D1345" s="47"/>
      <c r="E1345" s="113"/>
      <c r="F1345" s="6" t="str">
        <f ca="1">Blad1!E1345</f>
        <v/>
      </c>
      <c r="G1345" s="6"/>
      <c r="H1345" s="6"/>
      <c r="I1345" s="6"/>
      <c r="J1345" s="45"/>
      <c r="K1345" s="79"/>
      <c r="L1345" s="10" t="str">
        <f t="shared" si="17"/>
        <v/>
      </c>
    </row>
    <row r="1346" spans="1:12" ht="22.7" customHeight="1">
      <c r="A1346" s="5" t="str">
        <f ca="1">Blad1!A1345</f>
        <v/>
      </c>
      <c r="B1346" s="5" t="str">
        <f ca="1">Blad1!B1346</f>
        <v/>
      </c>
      <c r="C1346" s="9" t="str">
        <f ca="1">IF(ISERROR(Blad1!C1346),"",Blad1!C1346)</f>
        <v xml:space="preserve"> </v>
      </c>
      <c r="D1346" s="47"/>
      <c r="E1346" s="113"/>
      <c r="F1346" s="6" t="str">
        <f ca="1">Blad1!E1346</f>
        <v/>
      </c>
      <c r="G1346" s="6"/>
      <c r="H1346" s="6"/>
      <c r="I1346" s="6"/>
      <c r="J1346" s="45"/>
      <c r="K1346" s="79"/>
      <c r="L1346" s="10" t="str">
        <f t="shared" si="17"/>
        <v/>
      </c>
    </row>
    <row r="1347" spans="1:12" ht="22.7" customHeight="1">
      <c r="A1347" s="5" t="str">
        <f ca="1">Blad1!A1346</f>
        <v/>
      </c>
      <c r="B1347" s="5" t="str">
        <f ca="1">Blad1!B1347</f>
        <v/>
      </c>
      <c r="C1347" s="9" t="str">
        <f ca="1">IF(ISERROR(Blad1!C1347),"",Blad1!C1347)</f>
        <v xml:space="preserve"> </v>
      </c>
      <c r="D1347" s="47"/>
      <c r="E1347" s="113"/>
      <c r="F1347" s="6" t="str">
        <f ca="1">Blad1!E1347</f>
        <v/>
      </c>
      <c r="G1347" s="6"/>
      <c r="H1347" s="6"/>
      <c r="I1347" s="6"/>
      <c r="J1347" s="45"/>
      <c r="K1347" s="79"/>
      <c r="L1347" s="10" t="str">
        <f t="shared" si="17"/>
        <v/>
      </c>
    </row>
    <row r="1348" spans="1:12" ht="22.7" customHeight="1">
      <c r="A1348" s="5" t="str">
        <f ca="1">Blad1!A1347</f>
        <v/>
      </c>
      <c r="B1348" s="5" t="str">
        <f ca="1">Blad1!B1348</f>
        <v/>
      </c>
      <c r="C1348" s="9" t="str">
        <f ca="1">IF(ISERROR(Blad1!C1348),"",Blad1!C1348)</f>
        <v xml:space="preserve"> </v>
      </c>
      <c r="D1348" s="47"/>
      <c r="E1348" s="113"/>
      <c r="F1348" s="6" t="str">
        <f ca="1">Blad1!E1348</f>
        <v/>
      </c>
      <c r="G1348" s="6"/>
      <c r="H1348" s="6"/>
      <c r="I1348" s="6"/>
      <c r="J1348" s="45"/>
      <c r="K1348" s="79"/>
      <c r="L1348" s="10" t="str">
        <f t="shared" si="17"/>
        <v/>
      </c>
    </row>
    <row r="1349" spans="1:12" ht="22.7" customHeight="1">
      <c r="A1349" s="5" t="str">
        <f ca="1">Blad1!A1348</f>
        <v/>
      </c>
      <c r="B1349" s="5" t="str">
        <f ca="1">Blad1!B1349</f>
        <v/>
      </c>
      <c r="C1349" s="9" t="str">
        <f ca="1">IF(ISERROR(Blad1!C1349),"",Blad1!C1349)</f>
        <v xml:space="preserve"> </v>
      </c>
      <c r="D1349" s="47"/>
      <c r="E1349" s="113"/>
      <c r="F1349" s="6" t="str">
        <f ca="1">Blad1!E1349</f>
        <v/>
      </c>
      <c r="G1349" s="6"/>
      <c r="H1349" s="6"/>
      <c r="I1349" s="6"/>
      <c r="J1349" s="45"/>
      <c r="K1349" s="79"/>
      <c r="L1349" s="10" t="str">
        <f t="shared" si="17"/>
        <v/>
      </c>
    </row>
    <row r="1350" spans="1:12" ht="22.7" customHeight="1">
      <c r="A1350" s="5" t="str">
        <f ca="1">Blad1!A1349</f>
        <v/>
      </c>
      <c r="B1350" s="5" t="str">
        <f ca="1">Blad1!B1350</f>
        <v/>
      </c>
      <c r="C1350" s="9" t="str">
        <f ca="1">IF(ISERROR(Blad1!C1350),"",Blad1!C1350)</f>
        <v xml:space="preserve"> </v>
      </c>
      <c r="D1350" s="47"/>
      <c r="E1350" s="113"/>
      <c r="F1350" s="6" t="str">
        <f ca="1">Blad1!E1350</f>
        <v/>
      </c>
      <c r="G1350" s="6"/>
      <c r="H1350" s="6"/>
      <c r="I1350" s="6"/>
      <c r="J1350" s="45"/>
      <c r="K1350" s="79"/>
      <c r="L1350" s="10" t="str">
        <f t="shared" si="17"/>
        <v/>
      </c>
    </row>
    <row r="1351" spans="1:12" ht="22.7" customHeight="1">
      <c r="A1351" s="5" t="str">
        <f ca="1">Blad1!A1350</f>
        <v/>
      </c>
      <c r="B1351" s="5" t="str">
        <f ca="1">Blad1!B1351</f>
        <v/>
      </c>
      <c r="C1351" s="9" t="str">
        <f ca="1">IF(ISERROR(Blad1!C1351),"",Blad1!C1351)</f>
        <v xml:space="preserve"> </v>
      </c>
      <c r="D1351" s="47"/>
      <c r="E1351" s="113"/>
      <c r="F1351" s="6" t="str">
        <f ca="1">Blad1!E1351</f>
        <v/>
      </c>
      <c r="G1351" s="6"/>
      <c r="H1351" s="6"/>
      <c r="I1351" s="6"/>
      <c r="J1351" s="45"/>
      <c r="K1351" s="79"/>
      <c r="L1351" s="10" t="str">
        <f t="shared" si="17"/>
        <v/>
      </c>
    </row>
    <row r="1352" spans="1:12" ht="22.7" customHeight="1">
      <c r="A1352" s="5" t="str">
        <f ca="1">Blad1!A1351</f>
        <v/>
      </c>
      <c r="B1352" s="5" t="str">
        <f ca="1">Blad1!B1352</f>
        <v/>
      </c>
      <c r="C1352" s="9" t="str">
        <f ca="1">IF(ISERROR(Blad1!C1352),"",Blad1!C1352)</f>
        <v xml:space="preserve"> </v>
      </c>
      <c r="D1352" s="47"/>
      <c r="E1352" s="113"/>
      <c r="F1352" s="6" t="str">
        <f ca="1">Blad1!E1352</f>
        <v/>
      </c>
      <c r="G1352" s="6"/>
      <c r="H1352" s="6"/>
      <c r="I1352" s="6"/>
      <c r="J1352" s="45"/>
      <c r="K1352" s="79"/>
      <c r="L1352" s="10" t="str">
        <f t="shared" si="17"/>
        <v/>
      </c>
    </row>
    <row r="1353" spans="1:12" ht="22.7" customHeight="1">
      <c r="A1353" s="5" t="str">
        <f ca="1">Blad1!A1352</f>
        <v/>
      </c>
      <c r="B1353" s="5" t="str">
        <f ca="1">Blad1!B1353</f>
        <v/>
      </c>
      <c r="C1353" s="9" t="str">
        <f ca="1">IF(ISERROR(Blad1!C1353),"",Blad1!C1353)</f>
        <v xml:space="preserve"> </v>
      </c>
      <c r="D1353" s="47"/>
      <c r="E1353" s="113"/>
      <c r="F1353" s="6" t="str">
        <f ca="1">Blad1!E1353</f>
        <v/>
      </c>
      <c r="G1353" s="6"/>
      <c r="H1353" s="6"/>
      <c r="I1353" s="6"/>
      <c r="J1353" s="45"/>
      <c r="K1353" s="79"/>
      <c r="L1353" s="10" t="str">
        <f t="shared" si="17"/>
        <v/>
      </c>
    </row>
    <row r="1354" spans="1:12" ht="22.7" customHeight="1">
      <c r="A1354" s="5" t="str">
        <f ca="1">Blad1!A1353</f>
        <v/>
      </c>
      <c r="B1354" s="5" t="str">
        <f ca="1">Blad1!B1354</f>
        <v/>
      </c>
      <c r="C1354" s="9" t="str">
        <f ca="1">IF(ISERROR(Blad1!C1354),"",Blad1!C1354)</f>
        <v xml:space="preserve"> </v>
      </c>
      <c r="D1354" s="47"/>
      <c r="E1354" s="113"/>
      <c r="F1354" s="6" t="str">
        <f ca="1">Blad1!E1354</f>
        <v/>
      </c>
      <c r="G1354" s="6"/>
      <c r="H1354" s="6"/>
      <c r="I1354" s="6"/>
      <c r="J1354" s="45"/>
      <c r="K1354" s="79"/>
      <c r="L1354" s="10" t="str">
        <f t="shared" si="17"/>
        <v/>
      </c>
    </row>
    <row r="1355" spans="1:12" ht="22.7" customHeight="1">
      <c r="A1355" s="5" t="str">
        <f ca="1">Blad1!A1354</f>
        <v/>
      </c>
      <c r="B1355" s="5" t="str">
        <f ca="1">Blad1!B1355</f>
        <v/>
      </c>
      <c r="C1355" s="9" t="str">
        <f ca="1">IF(ISERROR(Blad1!C1355),"",Blad1!C1355)</f>
        <v xml:space="preserve"> </v>
      </c>
      <c r="D1355" s="47"/>
      <c r="E1355" s="113"/>
      <c r="F1355" s="6" t="str">
        <f ca="1">Blad1!E1355</f>
        <v/>
      </c>
      <c r="G1355" s="6"/>
      <c r="H1355" s="6"/>
      <c r="I1355" s="6"/>
      <c r="J1355" s="45"/>
      <c r="K1355" s="79"/>
      <c r="L1355" s="10" t="str">
        <f t="shared" ref="L1355:L1418" si="18">IF(J1355&lt;&gt;"",L1354+1,"")</f>
        <v/>
      </c>
    </row>
    <row r="1356" spans="1:12" ht="22.7" customHeight="1">
      <c r="A1356" s="5" t="str">
        <f ca="1">Blad1!A1355</f>
        <v/>
      </c>
      <c r="B1356" s="5" t="str">
        <f ca="1">Blad1!B1356</f>
        <v/>
      </c>
      <c r="C1356" s="9" t="str">
        <f ca="1">IF(ISERROR(Blad1!C1356),"",Blad1!C1356)</f>
        <v xml:space="preserve"> </v>
      </c>
      <c r="D1356" s="47"/>
      <c r="E1356" s="113"/>
      <c r="F1356" s="6" t="str">
        <f ca="1">Blad1!E1356</f>
        <v/>
      </c>
      <c r="G1356" s="6"/>
      <c r="H1356" s="6"/>
      <c r="I1356" s="6"/>
      <c r="J1356" s="45"/>
      <c r="K1356" s="79"/>
      <c r="L1356" s="10" t="str">
        <f t="shared" si="18"/>
        <v/>
      </c>
    </row>
    <row r="1357" spans="1:12" ht="22.7" customHeight="1">
      <c r="A1357" s="5" t="str">
        <f ca="1">Blad1!A1356</f>
        <v/>
      </c>
      <c r="B1357" s="5" t="str">
        <f ca="1">Blad1!B1357</f>
        <v/>
      </c>
      <c r="C1357" s="9" t="str">
        <f ca="1">IF(ISERROR(Blad1!C1357),"",Blad1!C1357)</f>
        <v xml:space="preserve"> </v>
      </c>
      <c r="D1357" s="47"/>
      <c r="E1357" s="113"/>
      <c r="F1357" s="6" t="str">
        <f ca="1">Blad1!E1357</f>
        <v/>
      </c>
      <c r="G1357" s="6"/>
      <c r="H1357" s="6"/>
      <c r="I1357" s="6"/>
      <c r="J1357" s="45"/>
      <c r="K1357" s="79"/>
      <c r="L1357" s="10" t="str">
        <f t="shared" si="18"/>
        <v/>
      </c>
    </row>
    <row r="1358" spans="1:12" ht="22.7" customHeight="1">
      <c r="A1358" s="5" t="str">
        <f ca="1">Blad1!A1357</f>
        <v/>
      </c>
      <c r="B1358" s="5" t="str">
        <f ca="1">Blad1!B1358</f>
        <v/>
      </c>
      <c r="C1358" s="9" t="str">
        <f ca="1">IF(ISERROR(Blad1!C1358),"",Blad1!C1358)</f>
        <v xml:space="preserve"> </v>
      </c>
      <c r="D1358" s="47"/>
      <c r="E1358" s="113"/>
      <c r="F1358" s="6" t="str">
        <f ca="1">Blad1!E1358</f>
        <v/>
      </c>
      <c r="G1358" s="6"/>
      <c r="H1358" s="6"/>
      <c r="I1358" s="6"/>
      <c r="J1358" s="45"/>
      <c r="K1358" s="79"/>
      <c r="L1358" s="10" t="str">
        <f t="shared" si="18"/>
        <v/>
      </c>
    </row>
    <row r="1359" spans="1:12" ht="22.7" customHeight="1">
      <c r="A1359" s="5" t="str">
        <f ca="1">Blad1!A1358</f>
        <v/>
      </c>
      <c r="B1359" s="5" t="str">
        <f ca="1">Blad1!B1359</f>
        <v/>
      </c>
      <c r="C1359" s="9" t="str">
        <f ca="1">IF(ISERROR(Blad1!C1359),"",Blad1!C1359)</f>
        <v xml:space="preserve"> </v>
      </c>
      <c r="D1359" s="47"/>
      <c r="E1359" s="113"/>
      <c r="F1359" s="6" t="str">
        <f ca="1">Blad1!E1359</f>
        <v/>
      </c>
      <c r="G1359" s="6"/>
      <c r="H1359" s="6"/>
      <c r="I1359" s="6"/>
      <c r="J1359" s="45"/>
      <c r="K1359" s="79"/>
      <c r="L1359" s="10" t="str">
        <f t="shared" si="18"/>
        <v/>
      </c>
    </row>
    <row r="1360" spans="1:12" ht="22.7" customHeight="1">
      <c r="A1360" s="5" t="str">
        <f ca="1">Blad1!A1359</f>
        <v/>
      </c>
      <c r="B1360" s="5" t="str">
        <f ca="1">Blad1!B1360</f>
        <v/>
      </c>
      <c r="C1360" s="9" t="str">
        <f ca="1">IF(ISERROR(Blad1!C1360),"",Blad1!C1360)</f>
        <v xml:space="preserve"> </v>
      </c>
      <c r="D1360" s="47"/>
      <c r="E1360" s="113"/>
      <c r="F1360" s="6" t="str">
        <f ca="1">Blad1!E1360</f>
        <v/>
      </c>
      <c r="G1360" s="6"/>
      <c r="H1360" s="6"/>
      <c r="I1360" s="6"/>
      <c r="J1360" s="45"/>
      <c r="K1360" s="79"/>
      <c r="L1360" s="10" t="str">
        <f t="shared" si="18"/>
        <v/>
      </c>
    </row>
    <row r="1361" spans="1:12" ht="22.7" customHeight="1">
      <c r="A1361" s="5" t="str">
        <f ca="1">Blad1!A1360</f>
        <v/>
      </c>
      <c r="B1361" s="5" t="str">
        <f ca="1">Blad1!B1361</f>
        <v/>
      </c>
      <c r="C1361" s="9" t="str">
        <f ca="1">IF(ISERROR(Blad1!C1361),"",Blad1!C1361)</f>
        <v xml:space="preserve"> </v>
      </c>
      <c r="D1361" s="47"/>
      <c r="E1361" s="113"/>
      <c r="F1361" s="6" t="str">
        <f ca="1">Blad1!E1361</f>
        <v/>
      </c>
      <c r="G1361" s="6"/>
      <c r="H1361" s="6"/>
      <c r="I1361" s="6"/>
      <c r="J1361" s="45"/>
      <c r="K1361" s="79"/>
      <c r="L1361" s="10" t="str">
        <f t="shared" si="18"/>
        <v/>
      </c>
    </row>
    <row r="1362" spans="1:12" ht="22.7" customHeight="1">
      <c r="A1362" s="5" t="str">
        <f ca="1">Blad1!A1361</f>
        <v/>
      </c>
      <c r="B1362" s="5" t="str">
        <f ca="1">Blad1!B1362</f>
        <v/>
      </c>
      <c r="C1362" s="9" t="str">
        <f ca="1">IF(ISERROR(Blad1!C1362),"",Blad1!C1362)</f>
        <v xml:space="preserve"> </v>
      </c>
      <c r="D1362" s="47"/>
      <c r="E1362" s="113"/>
      <c r="F1362" s="6" t="str">
        <f ca="1">Blad1!E1362</f>
        <v/>
      </c>
      <c r="G1362" s="6"/>
      <c r="H1362" s="6"/>
      <c r="I1362" s="6"/>
      <c r="J1362" s="45"/>
      <c r="K1362" s="79"/>
      <c r="L1362" s="10" t="str">
        <f t="shared" si="18"/>
        <v/>
      </c>
    </row>
    <row r="1363" spans="1:12" ht="22.7" customHeight="1">
      <c r="A1363" s="5" t="str">
        <f ca="1">Blad1!A1362</f>
        <v/>
      </c>
      <c r="B1363" s="5" t="str">
        <f ca="1">Blad1!B1363</f>
        <v/>
      </c>
      <c r="C1363" s="9" t="str">
        <f ca="1">IF(ISERROR(Blad1!C1363),"",Blad1!C1363)</f>
        <v xml:space="preserve"> </v>
      </c>
      <c r="D1363" s="47"/>
      <c r="E1363" s="113"/>
      <c r="F1363" s="6" t="str">
        <f ca="1">Blad1!E1363</f>
        <v/>
      </c>
      <c r="G1363" s="6"/>
      <c r="H1363" s="6"/>
      <c r="I1363" s="6"/>
      <c r="J1363" s="45"/>
      <c r="K1363" s="79"/>
      <c r="L1363" s="10" t="str">
        <f t="shared" si="18"/>
        <v/>
      </c>
    </row>
    <row r="1364" spans="1:12" ht="22.7" customHeight="1">
      <c r="A1364" s="5" t="str">
        <f ca="1">Blad1!A1363</f>
        <v/>
      </c>
      <c r="B1364" s="5" t="str">
        <f ca="1">Blad1!B1364</f>
        <v/>
      </c>
      <c r="C1364" s="9" t="str">
        <f ca="1">IF(ISERROR(Blad1!C1364),"",Blad1!C1364)</f>
        <v xml:space="preserve"> </v>
      </c>
      <c r="D1364" s="47"/>
      <c r="E1364" s="113"/>
      <c r="F1364" s="6" t="str">
        <f ca="1">Blad1!E1364</f>
        <v/>
      </c>
      <c r="G1364" s="6"/>
      <c r="H1364" s="6"/>
      <c r="I1364" s="6"/>
      <c r="J1364" s="45"/>
      <c r="K1364" s="79"/>
      <c r="L1364" s="10" t="str">
        <f t="shared" si="18"/>
        <v/>
      </c>
    </row>
    <row r="1365" spans="1:12" ht="22.7" customHeight="1">
      <c r="A1365" s="5" t="str">
        <f ca="1">Blad1!A1364</f>
        <v/>
      </c>
      <c r="B1365" s="5" t="str">
        <f ca="1">Blad1!B1365</f>
        <v/>
      </c>
      <c r="C1365" s="9" t="str">
        <f ca="1">IF(ISERROR(Blad1!C1365),"",Blad1!C1365)</f>
        <v xml:space="preserve"> </v>
      </c>
      <c r="D1365" s="47"/>
      <c r="E1365" s="113"/>
      <c r="F1365" s="6" t="str">
        <f ca="1">Blad1!E1365</f>
        <v/>
      </c>
      <c r="G1365" s="6"/>
      <c r="H1365" s="6"/>
      <c r="I1365" s="6"/>
      <c r="J1365" s="45"/>
      <c r="K1365" s="79"/>
      <c r="L1365" s="10" t="str">
        <f t="shared" si="18"/>
        <v/>
      </c>
    </row>
    <row r="1366" spans="1:12" ht="22.7" customHeight="1">
      <c r="A1366" s="5" t="str">
        <f ca="1">Blad1!A1365</f>
        <v/>
      </c>
      <c r="B1366" s="5" t="str">
        <f ca="1">Blad1!B1366</f>
        <v/>
      </c>
      <c r="C1366" s="9" t="str">
        <f ca="1">IF(ISERROR(Blad1!C1366),"",Blad1!C1366)</f>
        <v xml:space="preserve"> </v>
      </c>
      <c r="D1366" s="47"/>
      <c r="E1366" s="113"/>
      <c r="F1366" s="6" t="str">
        <f ca="1">Blad1!E1366</f>
        <v/>
      </c>
      <c r="G1366" s="6"/>
      <c r="H1366" s="6"/>
      <c r="I1366" s="6"/>
      <c r="J1366" s="45"/>
      <c r="K1366" s="79"/>
      <c r="L1366" s="10" t="str">
        <f t="shared" si="18"/>
        <v/>
      </c>
    </row>
    <row r="1367" spans="1:12" ht="22.7" customHeight="1">
      <c r="A1367" s="5" t="str">
        <f ca="1">Blad1!A1366</f>
        <v/>
      </c>
      <c r="B1367" s="5" t="str">
        <f ca="1">Blad1!B1367</f>
        <v/>
      </c>
      <c r="C1367" s="9" t="str">
        <f ca="1">IF(ISERROR(Blad1!C1367),"",Blad1!C1367)</f>
        <v xml:space="preserve"> </v>
      </c>
      <c r="D1367" s="47"/>
      <c r="E1367" s="113"/>
      <c r="F1367" s="6" t="str">
        <f ca="1">Blad1!E1367</f>
        <v/>
      </c>
      <c r="G1367" s="6"/>
      <c r="H1367" s="6"/>
      <c r="I1367" s="6"/>
      <c r="J1367" s="45"/>
      <c r="K1367" s="79"/>
      <c r="L1367" s="10" t="str">
        <f t="shared" si="18"/>
        <v/>
      </c>
    </row>
    <row r="1368" spans="1:12" ht="22.7" customHeight="1">
      <c r="A1368" s="5" t="str">
        <f ca="1">Blad1!A1367</f>
        <v/>
      </c>
      <c r="B1368" s="5" t="str">
        <f ca="1">Blad1!B1368</f>
        <v/>
      </c>
      <c r="C1368" s="9" t="str">
        <f ca="1">IF(ISERROR(Blad1!C1368),"",Blad1!C1368)</f>
        <v xml:space="preserve"> </v>
      </c>
      <c r="D1368" s="47"/>
      <c r="E1368" s="113"/>
      <c r="F1368" s="6" t="str">
        <f ca="1">Blad1!E1368</f>
        <v/>
      </c>
      <c r="G1368" s="6"/>
      <c r="H1368" s="6"/>
      <c r="I1368" s="6"/>
      <c r="J1368" s="45"/>
      <c r="K1368" s="79"/>
      <c r="L1368" s="10" t="str">
        <f t="shared" si="18"/>
        <v/>
      </c>
    </row>
    <row r="1369" spans="1:12" ht="22.7" customHeight="1">
      <c r="A1369" s="5" t="str">
        <f ca="1">Blad1!A1368</f>
        <v/>
      </c>
      <c r="B1369" s="5" t="str">
        <f ca="1">Blad1!B1369</f>
        <v/>
      </c>
      <c r="C1369" s="9" t="str">
        <f ca="1">IF(ISERROR(Blad1!C1369),"",Blad1!C1369)</f>
        <v xml:space="preserve"> </v>
      </c>
      <c r="D1369" s="47"/>
      <c r="E1369" s="113"/>
      <c r="F1369" s="6" t="str">
        <f ca="1">Blad1!E1369</f>
        <v/>
      </c>
      <c r="G1369" s="6"/>
      <c r="H1369" s="6"/>
      <c r="I1369" s="6"/>
      <c r="J1369" s="45"/>
      <c r="K1369" s="79"/>
      <c r="L1369" s="10" t="str">
        <f t="shared" si="18"/>
        <v/>
      </c>
    </row>
    <row r="1370" spans="1:12" ht="22.7" customHeight="1">
      <c r="A1370" s="5" t="str">
        <f ca="1">Blad1!A1369</f>
        <v/>
      </c>
      <c r="B1370" s="5" t="str">
        <f ca="1">Blad1!B1370</f>
        <v/>
      </c>
      <c r="C1370" s="9" t="str">
        <f ca="1">IF(ISERROR(Blad1!C1370),"",Blad1!C1370)</f>
        <v xml:space="preserve"> </v>
      </c>
      <c r="D1370" s="47"/>
      <c r="E1370" s="113"/>
      <c r="F1370" s="6" t="str">
        <f ca="1">Blad1!E1370</f>
        <v/>
      </c>
      <c r="G1370" s="6"/>
      <c r="H1370" s="6"/>
      <c r="I1370" s="6"/>
      <c r="J1370" s="45"/>
      <c r="K1370" s="79"/>
      <c r="L1370" s="10" t="str">
        <f t="shared" si="18"/>
        <v/>
      </c>
    </row>
    <row r="1371" spans="1:12" ht="22.7" customHeight="1">
      <c r="A1371" s="5" t="str">
        <f ca="1">Blad1!A1370</f>
        <v/>
      </c>
      <c r="B1371" s="5" t="str">
        <f ca="1">Blad1!B1371</f>
        <v/>
      </c>
      <c r="C1371" s="9" t="str">
        <f ca="1">IF(ISERROR(Blad1!C1371),"",Blad1!C1371)</f>
        <v xml:space="preserve"> </v>
      </c>
      <c r="D1371" s="47"/>
      <c r="E1371" s="113"/>
      <c r="F1371" s="6" t="str">
        <f ca="1">Blad1!E1371</f>
        <v/>
      </c>
      <c r="G1371" s="6"/>
      <c r="H1371" s="6"/>
      <c r="I1371" s="6"/>
      <c r="J1371" s="45"/>
      <c r="K1371" s="79"/>
      <c r="L1371" s="10" t="str">
        <f t="shared" si="18"/>
        <v/>
      </c>
    </row>
    <row r="1372" spans="1:12" ht="22.7" customHeight="1">
      <c r="A1372" s="5" t="str">
        <f ca="1">Blad1!A1371</f>
        <v/>
      </c>
      <c r="B1372" s="5" t="str">
        <f ca="1">Blad1!B1372</f>
        <v/>
      </c>
      <c r="C1372" s="9" t="str">
        <f ca="1">IF(ISERROR(Blad1!C1372),"",Blad1!C1372)</f>
        <v xml:space="preserve"> </v>
      </c>
      <c r="D1372" s="47"/>
      <c r="E1372" s="113"/>
      <c r="F1372" s="6" t="str">
        <f ca="1">Blad1!E1372</f>
        <v/>
      </c>
      <c r="G1372" s="6"/>
      <c r="H1372" s="6"/>
      <c r="I1372" s="6"/>
      <c r="J1372" s="45"/>
      <c r="K1372" s="79"/>
      <c r="L1372" s="10" t="str">
        <f t="shared" si="18"/>
        <v/>
      </c>
    </row>
    <row r="1373" spans="1:12" ht="22.7" customHeight="1">
      <c r="A1373" s="5" t="str">
        <f ca="1">Blad1!A1372</f>
        <v/>
      </c>
      <c r="B1373" s="5" t="str">
        <f ca="1">Blad1!B1373</f>
        <v/>
      </c>
      <c r="C1373" s="9" t="str">
        <f ca="1">IF(ISERROR(Blad1!C1373),"",Blad1!C1373)</f>
        <v xml:space="preserve"> </v>
      </c>
      <c r="D1373" s="47"/>
      <c r="E1373" s="113"/>
      <c r="F1373" s="6" t="str">
        <f ca="1">Blad1!E1373</f>
        <v/>
      </c>
      <c r="G1373" s="6"/>
      <c r="H1373" s="6"/>
      <c r="I1373" s="6"/>
      <c r="J1373" s="45"/>
      <c r="K1373" s="79"/>
      <c r="L1373" s="10" t="str">
        <f t="shared" si="18"/>
        <v/>
      </c>
    </row>
    <row r="1374" spans="1:12" ht="22.7" customHeight="1">
      <c r="A1374" s="5" t="str">
        <f ca="1">Blad1!A1373</f>
        <v/>
      </c>
      <c r="B1374" s="5" t="str">
        <f ca="1">Blad1!B1374</f>
        <v/>
      </c>
      <c r="C1374" s="9" t="str">
        <f ca="1">IF(ISERROR(Blad1!C1374),"",Blad1!C1374)</f>
        <v xml:space="preserve"> </v>
      </c>
      <c r="D1374" s="47"/>
      <c r="E1374" s="113"/>
      <c r="F1374" s="6" t="str">
        <f ca="1">Blad1!E1374</f>
        <v/>
      </c>
      <c r="G1374" s="6"/>
      <c r="H1374" s="6"/>
      <c r="I1374" s="6"/>
      <c r="J1374" s="45"/>
      <c r="K1374" s="79"/>
      <c r="L1374" s="10" t="str">
        <f t="shared" si="18"/>
        <v/>
      </c>
    </row>
    <row r="1375" spans="1:12" ht="22.7" customHeight="1">
      <c r="A1375" s="5" t="str">
        <f ca="1">Blad1!A1374</f>
        <v/>
      </c>
      <c r="B1375" s="5" t="str">
        <f ca="1">Blad1!B1375</f>
        <v/>
      </c>
      <c r="C1375" s="9" t="str">
        <f ca="1">IF(ISERROR(Blad1!C1375),"",Blad1!C1375)</f>
        <v xml:space="preserve"> </v>
      </c>
      <c r="D1375" s="47"/>
      <c r="E1375" s="113"/>
      <c r="F1375" s="6" t="str">
        <f ca="1">Blad1!E1375</f>
        <v/>
      </c>
      <c r="G1375" s="6"/>
      <c r="H1375" s="6"/>
      <c r="I1375" s="6"/>
      <c r="J1375" s="45"/>
      <c r="K1375" s="79"/>
      <c r="L1375" s="10" t="str">
        <f t="shared" si="18"/>
        <v/>
      </c>
    </row>
    <row r="1376" spans="1:12" ht="22.7" customHeight="1">
      <c r="A1376" s="5" t="str">
        <f ca="1">Blad1!A1375</f>
        <v/>
      </c>
      <c r="B1376" s="5" t="str">
        <f ca="1">Blad1!B1376</f>
        <v/>
      </c>
      <c r="C1376" s="9" t="str">
        <f ca="1">IF(ISERROR(Blad1!C1376),"",Blad1!C1376)</f>
        <v xml:space="preserve"> </v>
      </c>
      <c r="D1376" s="47"/>
      <c r="E1376" s="113"/>
      <c r="F1376" s="6" t="str">
        <f ca="1">Blad1!E1376</f>
        <v/>
      </c>
      <c r="G1376" s="6"/>
      <c r="H1376" s="6"/>
      <c r="I1376" s="6"/>
      <c r="J1376" s="45"/>
      <c r="K1376" s="79"/>
      <c r="L1376" s="10" t="str">
        <f t="shared" si="18"/>
        <v/>
      </c>
    </row>
    <row r="1377" spans="1:12" ht="22.7" customHeight="1">
      <c r="A1377" s="5" t="str">
        <f ca="1">Blad1!A1376</f>
        <v/>
      </c>
      <c r="B1377" s="5" t="str">
        <f ca="1">Blad1!B1377</f>
        <v/>
      </c>
      <c r="C1377" s="9" t="str">
        <f ca="1">IF(ISERROR(Blad1!C1377),"",Blad1!C1377)</f>
        <v xml:space="preserve"> </v>
      </c>
      <c r="D1377" s="47"/>
      <c r="E1377" s="113"/>
      <c r="F1377" s="6" t="str">
        <f ca="1">Blad1!E1377</f>
        <v/>
      </c>
      <c r="G1377" s="6"/>
      <c r="H1377" s="6"/>
      <c r="I1377" s="6"/>
      <c r="J1377" s="45"/>
      <c r="K1377" s="79"/>
      <c r="L1377" s="10" t="str">
        <f t="shared" si="18"/>
        <v/>
      </c>
    </row>
    <row r="1378" spans="1:12" ht="22.7" customHeight="1">
      <c r="A1378" s="5" t="str">
        <f ca="1">Blad1!A1377</f>
        <v/>
      </c>
      <c r="B1378" s="5" t="str">
        <f ca="1">Blad1!B1378</f>
        <v/>
      </c>
      <c r="C1378" s="9" t="str">
        <f ca="1">IF(ISERROR(Blad1!C1378),"",Blad1!C1378)</f>
        <v xml:space="preserve"> </v>
      </c>
      <c r="D1378" s="47"/>
      <c r="E1378" s="113"/>
      <c r="F1378" s="6" t="str">
        <f ca="1">Blad1!E1378</f>
        <v/>
      </c>
      <c r="G1378" s="6"/>
      <c r="H1378" s="6"/>
      <c r="I1378" s="6"/>
      <c r="J1378" s="45"/>
      <c r="K1378" s="79"/>
      <c r="L1378" s="10" t="str">
        <f t="shared" si="18"/>
        <v/>
      </c>
    </row>
    <row r="1379" spans="1:12" ht="22.7" customHeight="1">
      <c r="A1379" s="5" t="str">
        <f ca="1">Blad1!A1378</f>
        <v/>
      </c>
      <c r="B1379" s="5" t="str">
        <f ca="1">Blad1!B1379</f>
        <v/>
      </c>
      <c r="C1379" s="9" t="str">
        <f ca="1">IF(ISERROR(Blad1!C1379),"",Blad1!C1379)</f>
        <v xml:space="preserve"> </v>
      </c>
      <c r="D1379" s="47"/>
      <c r="E1379" s="113"/>
      <c r="F1379" s="6" t="str">
        <f ca="1">Blad1!E1379</f>
        <v/>
      </c>
      <c r="G1379" s="6"/>
      <c r="H1379" s="6"/>
      <c r="I1379" s="6"/>
      <c r="J1379" s="45"/>
      <c r="K1379" s="79"/>
      <c r="L1379" s="10" t="str">
        <f t="shared" si="18"/>
        <v/>
      </c>
    </row>
    <row r="1380" spans="1:12" ht="22.7" customHeight="1">
      <c r="A1380" s="5" t="str">
        <f ca="1">Blad1!A1379</f>
        <v/>
      </c>
      <c r="B1380" s="5" t="str">
        <f ca="1">Blad1!B1380</f>
        <v/>
      </c>
      <c r="C1380" s="9" t="str">
        <f ca="1">IF(ISERROR(Blad1!C1380),"",Blad1!C1380)</f>
        <v xml:space="preserve"> </v>
      </c>
      <c r="D1380" s="47"/>
      <c r="E1380" s="113"/>
      <c r="F1380" s="6" t="str">
        <f ca="1">Blad1!E1380</f>
        <v/>
      </c>
      <c r="G1380" s="6"/>
      <c r="H1380" s="6"/>
      <c r="I1380" s="6"/>
      <c r="J1380" s="45"/>
      <c r="K1380" s="79"/>
      <c r="L1380" s="10" t="str">
        <f t="shared" si="18"/>
        <v/>
      </c>
    </row>
    <row r="1381" spans="1:12" ht="22.7" customHeight="1">
      <c r="A1381" s="5" t="str">
        <f ca="1">Blad1!A1380</f>
        <v/>
      </c>
      <c r="B1381" s="5" t="str">
        <f ca="1">Blad1!B1381</f>
        <v/>
      </c>
      <c r="C1381" s="9" t="str">
        <f ca="1">IF(ISERROR(Blad1!C1381),"",Blad1!C1381)</f>
        <v xml:space="preserve"> </v>
      </c>
      <c r="D1381" s="47"/>
      <c r="E1381" s="113"/>
      <c r="F1381" s="6" t="str">
        <f ca="1">Blad1!E1381</f>
        <v/>
      </c>
      <c r="G1381" s="6"/>
      <c r="H1381" s="6"/>
      <c r="I1381" s="6"/>
      <c r="J1381" s="45"/>
      <c r="K1381" s="79"/>
      <c r="L1381" s="10" t="str">
        <f t="shared" si="18"/>
        <v/>
      </c>
    </row>
    <row r="1382" spans="1:12" ht="22.7" customHeight="1">
      <c r="A1382" s="5" t="str">
        <f ca="1">Blad1!A1381</f>
        <v/>
      </c>
      <c r="B1382" s="5" t="str">
        <f ca="1">Blad1!B1382</f>
        <v/>
      </c>
      <c r="C1382" s="9" t="str">
        <f ca="1">IF(ISERROR(Blad1!C1382),"",Blad1!C1382)</f>
        <v xml:space="preserve"> </v>
      </c>
      <c r="D1382" s="47"/>
      <c r="E1382" s="113"/>
      <c r="F1382" s="6" t="str">
        <f ca="1">Blad1!E1382</f>
        <v/>
      </c>
      <c r="G1382" s="6"/>
      <c r="H1382" s="6"/>
      <c r="I1382" s="6"/>
      <c r="J1382" s="45"/>
      <c r="K1382" s="79"/>
      <c r="L1382" s="10" t="str">
        <f t="shared" si="18"/>
        <v/>
      </c>
    </row>
    <row r="1383" spans="1:12" ht="22.7" customHeight="1">
      <c r="A1383" s="5" t="str">
        <f ca="1">Blad1!A1382</f>
        <v/>
      </c>
      <c r="B1383" s="5" t="str">
        <f ca="1">Blad1!B1383</f>
        <v/>
      </c>
      <c r="C1383" s="9" t="str">
        <f ca="1">IF(ISERROR(Blad1!C1383),"",Blad1!C1383)</f>
        <v xml:space="preserve"> </v>
      </c>
      <c r="D1383" s="47"/>
      <c r="E1383" s="113"/>
      <c r="F1383" s="6" t="str">
        <f ca="1">Blad1!E1383</f>
        <v/>
      </c>
      <c r="G1383" s="6"/>
      <c r="H1383" s="6"/>
      <c r="I1383" s="6"/>
      <c r="J1383" s="45"/>
      <c r="K1383" s="79"/>
      <c r="L1383" s="10" t="str">
        <f t="shared" si="18"/>
        <v/>
      </c>
    </row>
    <row r="1384" spans="1:12" ht="22.7" customHeight="1">
      <c r="A1384" s="5" t="str">
        <f ca="1">Blad1!A1383</f>
        <v/>
      </c>
      <c r="B1384" s="5" t="str">
        <f ca="1">Blad1!B1384</f>
        <v/>
      </c>
      <c r="C1384" s="9" t="str">
        <f ca="1">IF(ISERROR(Blad1!C1384),"",Blad1!C1384)</f>
        <v xml:space="preserve"> </v>
      </c>
      <c r="D1384" s="47"/>
      <c r="E1384" s="113"/>
      <c r="F1384" s="6" t="str">
        <f ca="1">Blad1!E1384</f>
        <v/>
      </c>
      <c r="G1384" s="6"/>
      <c r="H1384" s="6"/>
      <c r="I1384" s="6"/>
      <c r="J1384" s="45"/>
      <c r="K1384" s="79"/>
      <c r="L1384" s="10" t="str">
        <f t="shared" si="18"/>
        <v/>
      </c>
    </row>
    <row r="1385" spans="1:12" ht="22.7" customHeight="1">
      <c r="A1385" s="5" t="str">
        <f ca="1">Blad1!A1384</f>
        <v/>
      </c>
      <c r="B1385" s="5" t="str">
        <f ca="1">Blad1!B1385</f>
        <v/>
      </c>
      <c r="C1385" s="9" t="str">
        <f ca="1">IF(ISERROR(Blad1!C1385),"",Blad1!C1385)</f>
        <v xml:space="preserve"> </v>
      </c>
      <c r="D1385" s="47"/>
      <c r="E1385" s="113"/>
      <c r="F1385" s="6" t="str">
        <f ca="1">Blad1!E1385</f>
        <v/>
      </c>
      <c r="G1385" s="6"/>
      <c r="H1385" s="6"/>
      <c r="I1385" s="6"/>
      <c r="J1385" s="45"/>
      <c r="K1385" s="79"/>
      <c r="L1385" s="10" t="str">
        <f t="shared" si="18"/>
        <v/>
      </c>
    </row>
    <row r="1386" spans="1:12" ht="22.7" customHeight="1">
      <c r="A1386" s="5" t="str">
        <f ca="1">Blad1!A1385</f>
        <v/>
      </c>
      <c r="B1386" s="5" t="str">
        <f ca="1">Blad1!B1386</f>
        <v/>
      </c>
      <c r="C1386" s="9" t="str">
        <f ca="1">IF(ISERROR(Blad1!C1386),"",Blad1!C1386)</f>
        <v xml:space="preserve"> </v>
      </c>
      <c r="D1386" s="47"/>
      <c r="E1386" s="113"/>
      <c r="F1386" s="6" t="str">
        <f ca="1">Blad1!E1386</f>
        <v/>
      </c>
      <c r="G1386" s="6"/>
      <c r="H1386" s="6"/>
      <c r="I1386" s="6"/>
      <c r="J1386" s="45"/>
      <c r="K1386" s="79"/>
      <c r="L1386" s="10" t="str">
        <f t="shared" si="18"/>
        <v/>
      </c>
    </row>
    <row r="1387" spans="1:12" ht="22.7" customHeight="1">
      <c r="A1387" s="5" t="str">
        <f ca="1">Blad1!A1386</f>
        <v/>
      </c>
      <c r="B1387" s="5" t="str">
        <f ca="1">Blad1!B1387</f>
        <v/>
      </c>
      <c r="C1387" s="9" t="str">
        <f ca="1">IF(ISERROR(Blad1!C1387),"",Blad1!C1387)</f>
        <v xml:space="preserve"> </v>
      </c>
      <c r="D1387" s="47"/>
      <c r="E1387" s="113"/>
      <c r="F1387" s="6" t="str">
        <f ca="1">Blad1!E1387</f>
        <v/>
      </c>
      <c r="G1387" s="6"/>
      <c r="H1387" s="6"/>
      <c r="I1387" s="6"/>
      <c r="J1387" s="45"/>
      <c r="K1387" s="79"/>
      <c r="L1387" s="10" t="str">
        <f t="shared" si="18"/>
        <v/>
      </c>
    </row>
    <row r="1388" spans="1:12" ht="22.7" customHeight="1">
      <c r="A1388" s="5" t="str">
        <f ca="1">Blad1!A1387</f>
        <v/>
      </c>
      <c r="B1388" s="5" t="str">
        <f ca="1">Blad1!B1388</f>
        <v/>
      </c>
      <c r="C1388" s="9" t="str">
        <f ca="1">IF(ISERROR(Blad1!C1388),"",Blad1!C1388)</f>
        <v xml:space="preserve"> </v>
      </c>
      <c r="D1388" s="47"/>
      <c r="E1388" s="113"/>
      <c r="F1388" s="6" t="str">
        <f ca="1">Blad1!E1388</f>
        <v/>
      </c>
      <c r="G1388" s="6"/>
      <c r="H1388" s="6"/>
      <c r="I1388" s="6"/>
      <c r="J1388" s="45"/>
      <c r="K1388" s="79"/>
      <c r="L1388" s="10" t="str">
        <f t="shared" si="18"/>
        <v/>
      </c>
    </row>
    <row r="1389" spans="1:12" ht="22.7" customHeight="1">
      <c r="A1389" s="5" t="str">
        <f ca="1">Blad1!A1388</f>
        <v/>
      </c>
      <c r="B1389" s="5" t="str">
        <f ca="1">Blad1!B1389</f>
        <v/>
      </c>
      <c r="C1389" s="9" t="str">
        <f ca="1">IF(ISERROR(Blad1!C1389),"",Blad1!C1389)</f>
        <v xml:space="preserve"> </v>
      </c>
      <c r="D1389" s="47"/>
      <c r="E1389" s="113"/>
      <c r="F1389" s="6" t="str">
        <f ca="1">Blad1!E1389</f>
        <v/>
      </c>
      <c r="G1389" s="6"/>
      <c r="H1389" s="6"/>
      <c r="I1389" s="6"/>
      <c r="J1389" s="45"/>
      <c r="K1389" s="79"/>
      <c r="L1389" s="10" t="str">
        <f t="shared" si="18"/>
        <v/>
      </c>
    </row>
    <row r="1390" spans="1:12" ht="22.7" customHeight="1">
      <c r="A1390" s="5" t="str">
        <f ca="1">Blad1!A1389</f>
        <v/>
      </c>
      <c r="B1390" s="5" t="str">
        <f ca="1">Blad1!B1390</f>
        <v/>
      </c>
      <c r="C1390" s="9" t="str">
        <f ca="1">IF(ISERROR(Blad1!C1390),"",Blad1!C1390)</f>
        <v xml:space="preserve"> </v>
      </c>
      <c r="D1390" s="47"/>
      <c r="E1390" s="113"/>
      <c r="F1390" s="6" t="str">
        <f ca="1">Blad1!E1390</f>
        <v/>
      </c>
      <c r="G1390" s="6"/>
      <c r="H1390" s="6"/>
      <c r="I1390" s="6"/>
      <c r="J1390" s="45"/>
      <c r="K1390" s="79"/>
      <c r="L1390" s="10" t="str">
        <f t="shared" si="18"/>
        <v/>
      </c>
    </row>
    <row r="1391" spans="1:12" ht="22.7" customHeight="1">
      <c r="A1391" s="5" t="str">
        <f ca="1">Blad1!A1390</f>
        <v/>
      </c>
      <c r="B1391" s="5" t="str">
        <f ca="1">Blad1!B1391</f>
        <v/>
      </c>
      <c r="C1391" s="9" t="str">
        <f ca="1">IF(ISERROR(Blad1!C1391),"",Blad1!C1391)</f>
        <v xml:space="preserve"> </v>
      </c>
      <c r="D1391" s="47"/>
      <c r="E1391" s="113"/>
      <c r="F1391" s="6" t="str">
        <f ca="1">Blad1!E1391</f>
        <v/>
      </c>
      <c r="G1391" s="6"/>
      <c r="H1391" s="6"/>
      <c r="I1391" s="6"/>
      <c r="J1391" s="45"/>
      <c r="K1391" s="79"/>
      <c r="L1391" s="10" t="str">
        <f t="shared" si="18"/>
        <v/>
      </c>
    </row>
    <row r="1392" spans="1:12" ht="22.7" customHeight="1">
      <c r="A1392" s="5" t="str">
        <f ca="1">Blad1!A1391</f>
        <v/>
      </c>
      <c r="B1392" s="5" t="str">
        <f ca="1">Blad1!B1392</f>
        <v/>
      </c>
      <c r="C1392" s="9" t="str">
        <f ca="1">IF(ISERROR(Blad1!C1392),"",Blad1!C1392)</f>
        <v xml:space="preserve"> </v>
      </c>
      <c r="D1392" s="47"/>
      <c r="E1392" s="113"/>
      <c r="F1392" s="6" t="str">
        <f ca="1">Blad1!E1392</f>
        <v/>
      </c>
      <c r="G1392" s="6"/>
      <c r="H1392" s="6"/>
      <c r="I1392" s="6"/>
      <c r="J1392" s="45"/>
      <c r="K1392" s="79"/>
      <c r="L1392" s="10" t="str">
        <f t="shared" si="18"/>
        <v/>
      </c>
    </row>
    <row r="1393" spans="1:12" ht="22.7" customHeight="1">
      <c r="A1393" s="5" t="str">
        <f ca="1">Blad1!A1392</f>
        <v/>
      </c>
      <c r="B1393" s="5" t="str">
        <f ca="1">Blad1!B1393</f>
        <v/>
      </c>
      <c r="C1393" s="9" t="str">
        <f ca="1">IF(ISERROR(Blad1!C1393),"",Blad1!C1393)</f>
        <v xml:space="preserve"> </v>
      </c>
      <c r="D1393" s="47"/>
      <c r="E1393" s="113"/>
      <c r="F1393" s="6" t="str">
        <f ca="1">Blad1!E1393</f>
        <v/>
      </c>
      <c r="G1393" s="6"/>
      <c r="H1393" s="6"/>
      <c r="I1393" s="6"/>
      <c r="J1393" s="45"/>
      <c r="K1393" s="79"/>
      <c r="L1393" s="10" t="str">
        <f t="shared" si="18"/>
        <v/>
      </c>
    </row>
    <row r="1394" spans="1:12" ht="22.7" customHeight="1">
      <c r="A1394" s="5" t="str">
        <f ca="1">Blad1!A1393</f>
        <v/>
      </c>
      <c r="B1394" s="5" t="str">
        <f ca="1">Blad1!B1394</f>
        <v/>
      </c>
      <c r="C1394" s="9" t="str">
        <f ca="1">IF(ISERROR(Blad1!C1394),"",Blad1!C1394)</f>
        <v xml:space="preserve"> </v>
      </c>
      <c r="D1394" s="47"/>
      <c r="E1394" s="113"/>
      <c r="F1394" s="6" t="str">
        <f ca="1">Blad1!E1394</f>
        <v/>
      </c>
      <c r="G1394" s="6"/>
      <c r="H1394" s="6"/>
      <c r="I1394" s="6"/>
      <c r="J1394" s="45"/>
      <c r="K1394" s="79"/>
      <c r="L1394" s="10" t="str">
        <f t="shared" si="18"/>
        <v/>
      </c>
    </row>
    <row r="1395" spans="1:12" ht="22.7" customHeight="1">
      <c r="A1395" s="5" t="str">
        <f ca="1">Blad1!A1394</f>
        <v/>
      </c>
      <c r="B1395" s="5" t="str">
        <f ca="1">Blad1!B1395</f>
        <v/>
      </c>
      <c r="C1395" s="9" t="str">
        <f ca="1">IF(ISERROR(Blad1!C1395),"",Blad1!C1395)</f>
        <v xml:space="preserve"> </v>
      </c>
      <c r="D1395" s="47"/>
      <c r="E1395" s="113"/>
      <c r="F1395" s="6" t="str">
        <f ca="1">Blad1!E1395</f>
        <v/>
      </c>
      <c r="G1395" s="6"/>
      <c r="H1395" s="6"/>
      <c r="I1395" s="6"/>
      <c r="J1395" s="45"/>
      <c r="K1395" s="79"/>
      <c r="L1395" s="10" t="str">
        <f t="shared" si="18"/>
        <v/>
      </c>
    </row>
    <row r="1396" spans="1:12" ht="22.7" customHeight="1">
      <c r="A1396" s="5" t="str">
        <f ca="1">Blad1!A1395</f>
        <v/>
      </c>
      <c r="B1396" s="5" t="str">
        <f ca="1">Blad1!B1396</f>
        <v/>
      </c>
      <c r="C1396" s="9" t="str">
        <f ca="1">IF(ISERROR(Blad1!C1396),"",Blad1!C1396)</f>
        <v xml:space="preserve"> </v>
      </c>
      <c r="D1396" s="47"/>
      <c r="E1396" s="113"/>
      <c r="F1396" s="6" t="str">
        <f ca="1">Blad1!E1396</f>
        <v/>
      </c>
      <c r="G1396" s="6"/>
      <c r="H1396" s="6"/>
      <c r="I1396" s="6"/>
      <c r="J1396" s="45"/>
      <c r="K1396" s="79"/>
      <c r="L1396" s="10" t="str">
        <f t="shared" si="18"/>
        <v/>
      </c>
    </row>
    <row r="1397" spans="1:12" ht="22.7" customHeight="1">
      <c r="A1397" s="5" t="str">
        <f ca="1">Blad1!A1396</f>
        <v/>
      </c>
      <c r="B1397" s="5" t="str">
        <f ca="1">Blad1!B1397</f>
        <v/>
      </c>
      <c r="C1397" s="9" t="str">
        <f ca="1">IF(ISERROR(Blad1!C1397),"",Blad1!C1397)</f>
        <v xml:space="preserve"> </v>
      </c>
      <c r="D1397" s="47"/>
      <c r="E1397" s="113"/>
      <c r="F1397" s="6" t="str">
        <f ca="1">Blad1!E1397</f>
        <v/>
      </c>
      <c r="G1397" s="6"/>
      <c r="H1397" s="6"/>
      <c r="I1397" s="6"/>
      <c r="J1397" s="45"/>
      <c r="K1397" s="79"/>
      <c r="L1397" s="10" t="str">
        <f t="shared" si="18"/>
        <v/>
      </c>
    </row>
    <row r="1398" spans="1:12" ht="22.7" customHeight="1">
      <c r="A1398" s="5" t="str">
        <f ca="1">Blad1!A1397</f>
        <v/>
      </c>
      <c r="B1398" s="5" t="str">
        <f ca="1">Blad1!B1398</f>
        <v/>
      </c>
      <c r="C1398" s="9" t="str">
        <f ca="1">IF(ISERROR(Blad1!C1398),"",Blad1!C1398)</f>
        <v xml:space="preserve"> </v>
      </c>
      <c r="D1398" s="47"/>
      <c r="E1398" s="113"/>
      <c r="F1398" s="6" t="str">
        <f ca="1">Blad1!E1398</f>
        <v/>
      </c>
      <c r="G1398" s="6"/>
      <c r="H1398" s="6"/>
      <c r="I1398" s="6"/>
      <c r="J1398" s="45"/>
      <c r="K1398" s="79"/>
      <c r="L1398" s="10" t="str">
        <f t="shared" si="18"/>
        <v/>
      </c>
    </row>
    <row r="1399" spans="1:12" ht="22.7" customHeight="1">
      <c r="A1399" s="5" t="str">
        <f ca="1">Blad1!A1398</f>
        <v/>
      </c>
      <c r="B1399" s="5" t="str">
        <f ca="1">Blad1!B1399</f>
        <v/>
      </c>
      <c r="C1399" s="9" t="str">
        <f ca="1">IF(ISERROR(Blad1!C1399),"",Blad1!C1399)</f>
        <v xml:space="preserve"> </v>
      </c>
      <c r="D1399" s="47"/>
      <c r="E1399" s="113"/>
      <c r="F1399" s="6" t="str">
        <f ca="1">Blad1!E1399</f>
        <v/>
      </c>
      <c r="G1399" s="6"/>
      <c r="H1399" s="6"/>
      <c r="I1399" s="6"/>
      <c r="J1399" s="45"/>
      <c r="K1399" s="79"/>
      <c r="L1399" s="10" t="str">
        <f t="shared" si="18"/>
        <v/>
      </c>
    </row>
    <row r="1400" spans="1:12" ht="22.7" customHeight="1">
      <c r="A1400" s="5" t="str">
        <f ca="1">Blad1!A1399</f>
        <v/>
      </c>
      <c r="B1400" s="5" t="str">
        <f ca="1">Blad1!B1400</f>
        <v/>
      </c>
      <c r="C1400" s="9" t="str">
        <f ca="1">IF(ISERROR(Blad1!C1400),"",Blad1!C1400)</f>
        <v xml:space="preserve"> </v>
      </c>
      <c r="D1400" s="47"/>
      <c r="E1400" s="113"/>
      <c r="F1400" s="6" t="str">
        <f ca="1">Blad1!E1400</f>
        <v/>
      </c>
      <c r="G1400" s="6"/>
      <c r="H1400" s="6"/>
      <c r="I1400" s="6"/>
      <c r="J1400" s="45"/>
      <c r="K1400" s="79"/>
      <c r="L1400" s="10" t="str">
        <f t="shared" si="18"/>
        <v/>
      </c>
    </row>
    <row r="1401" spans="1:12" ht="22.7" customHeight="1">
      <c r="A1401" s="5" t="str">
        <f ca="1">Blad1!A1400</f>
        <v/>
      </c>
      <c r="B1401" s="5" t="str">
        <f ca="1">Blad1!B1401</f>
        <v/>
      </c>
      <c r="C1401" s="9" t="str">
        <f ca="1">IF(ISERROR(Blad1!C1401),"",Blad1!C1401)</f>
        <v xml:space="preserve"> </v>
      </c>
      <c r="D1401" s="47"/>
      <c r="E1401" s="113"/>
      <c r="F1401" s="6" t="str">
        <f ca="1">Blad1!E1401</f>
        <v/>
      </c>
      <c r="G1401" s="6"/>
      <c r="H1401" s="6"/>
      <c r="I1401" s="6"/>
      <c r="J1401" s="45"/>
      <c r="K1401" s="79"/>
      <c r="L1401" s="10" t="str">
        <f t="shared" si="18"/>
        <v/>
      </c>
    </row>
    <row r="1402" spans="1:12" ht="22.7" customHeight="1">
      <c r="A1402" s="5" t="str">
        <f ca="1">Blad1!A1401</f>
        <v/>
      </c>
      <c r="B1402" s="5" t="str">
        <f ca="1">Blad1!B1402</f>
        <v/>
      </c>
      <c r="C1402" s="9" t="str">
        <f ca="1">IF(ISERROR(Blad1!C1402),"",Blad1!C1402)</f>
        <v xml:space="preserve"> </v>
      </c>
      <c r="D1402" s="47"/>
      <c r="E1402" s="113"/>
      <c r="F1402" s="6" t="str">
        <f ca="1">Blad1!E1402</f>
        <v/>
      </c>
      <c r="G1402" s="6"/>
      <c r="H1402" s="6"/>
      <c r="I1402" s="6"/>
      <c r="J1402" s="45"/>
      <c r="K1402" s="79"/>
      <c r="L1402" s="10" t="str">
        <f t="shared" si="18"/>
        <v/>
      </c>
    </row>
    <row r="1403" spans="1:12" ht="22.7" customHeight="1">
      <c r="A1403" s="5" t="str">
        <f ca="1">Blad1!A1402</f>
        <v/>
      </c>
      <c r="B1403" s="5" t="str">
        <f ca="1">Blad1!B1403</f>
        <v/>
      </c>
      <c r="C1403" s="9" t="str">
        <f ca="1">IF(ISERROR(Blad1!C1403),"",Blad1!C1403)</f>
        <v xml:space="preserve"> </v>
      </c>
      <c r="D1403" s="47"/>
      <c r="E1403" s="113"/>
      <c r="F1403" s="6" t="str">
        <f ca="1">Blad1!E1403</f>
        <v/>
      </c>
      <c r="G1403" s="6"/>
      <c r="H1403" s="6"/>
      <c r="I1403" s="6"/>
      <c r="J1403" s="45"/>
      <c r="K1403" s="79"/>
      <c r="L1403" s="10" t="str">
        <f t="shared" si="18"/>
        <v/>
      </c>
    </row>
    <row r="1404" spans="1:12" ht="22.7" customHeight="1">
      <c r="A1404" s="5" t="str">
        <f ca="1">Blad1!A1403</f>
        <v/>
      </c>
      <c r="B1404" s="5" t="str">
        <f ca="1">Blad1!B1404</f>
        <v/>
      </c>
      <c r="C1404" s="9" t="str">
        <f ca="1">IF(ISERROR(Blad1!C1404),"",Blad1!C1404)</f>
        <v xml:space="preserve"> </v>
      </c>
      <c r="D1404" s="47"/>
      <c r="E1404" s="113"/>
      <c r="F1404" s="6" t="str">
        <f ca="1">Blad1!E1404</f>
        <v/>
      </c>
      <c r="G1404" s="6"/>
      <c r="H1404" s="6"/>
      <c r="I1404" s="6"/>
      <c r="J1404" s="45"/>
      <c r="K1404" s="79"/>
      <c r="L1404" s="10" t="str">
        <f t="shared" si="18"/>
        <v/>
      </c>
    </row>
    <row r="1405" spans="1:12" ht="22.7" customHeight="1">
      <c r="A1405" s="5" t="str">
        <f ca="1">Blad1!A1404</f>
        <v/>
      </c>
      <c r="B1405" s="5" t="str">
        <f ca="1">Blad1!B1405</f>
        <v/>
      </c>
      <c r="C1405" s="9" t="str">
        <f ca="1">IF(ISERROR(Blad1!C1405),"",Blad1!C1405)</f>
        <v xml:space="preserve"> </v>
      </c>
      <c r="D1405" s="47"/>
      <c r="E1405" s="113"/>
      <c r="F1405" s="6" t="str">
        <f ca="1">Blad1!E1405</f>
        <v/>
      </c>
      <c r="G1405" s="6"/>
      <c r="H1405" s="6"/>
      <c r="I1405" s="6"/>
      <c r="J1405" s="45"/>
      <c r="K1405" s="79"/>
      <c r="L1405" s="10" t="str">
        <f t="shared" si="18"/>
        <v/>
      </c>
    </row>
    <row r="1406" spans="1:12" ht="22.7" customHeight="1">
      <c r="A1406" s="5" t="str">
        <f ca="1">Blad1!A1405</f>
        <v/>
      </c>
      <c r="B1406" s="5" t="str">
        <f ca="1">Blad1!B1406</f>
        <v/>
      </c>
      <c r="C1406" s="9" t="str">
        <f ca="1">IF(ISERROR(Blad1!C1406),"",Blad1!C1406)</f>
        <v xml:space="preserve"> </v>
      </c>
      <c r="D1406" s="47"/>
      <c r="E1406" s="113"/>
      <c r="F1406" s="6" t="str">
        <f ca="1">Blad1!E1406</f>
        <v/>
      </c>
      <c r="G1406" s="6"/>
      <c r="H1406" s="6"/>
      <c r="I1406" s="6"/>
      <c r="J1406" s="45"/>
      <c r="K1406" s="79"/>
      <c r="L1406" s="10" t="str">
        <f t="shared" si="18"/>
        <v/>
      </c>
    </row>
    <row r="1407" spans="1:12" ht="22.7" customHeight="1">
      <c r="A1407" s="5" t="str">
        <f ca="1">Blad1!A1406</f>
        <v/>
      </c>
      <c r="B1407" s="5" t="str">
        <f ca="1">Blad1!B1407</f>
        <v/>
      </c>
      <c r="C1407" s="9" t="str">
        <f ca="1">IF(ISERROR(Blad1!C1407),"",Blad1!C1407)</f>
        <v xml:space="preserve"> </v>
      </c>
      <c r="D1407" s="47"/>
      <c r="E1407" s="113"/>
      <c r="F1407" s="6" t="str">
        <f ca="1">Blad1!E1407</f>
        <v/>
      </c>
      <c r="G1407" s="6"/>
      <c r="H1407" s="6"/>
      <c r="I1407" s="6"/>
      <c r="J1407" s="45"/>
      <c r="K1407" s="79"/>
      <c r="L1407" s="10" t="str">
        <f t="shared" si="18"/>
        <v/>
      </c>
    </row>
    <row r="1408" spans="1:12" ht="22.7" customHeight="1">
      <c r="A1408" s="5" t="str">
        <f ca="1">Blad1!A1407</f>
        <v/>
      </c>
      <c r="B1408" s="5" t="str">
        <f ca="1">Blad1!B1408</f>
        <v/>
      </c>
      <c r="C1408" s="9" t="str">
        <f ca="1">IF(ISERROR(Blad1!C1408),"",Blad1!C1408)</f>
        <v xml:space="preserve"> </v>
      </c>
      <c r="D1408" s="47"/>
      <c r="E1408" s="113"/>
      <c r="F1408" s="6" t="str">
        <f ca="1">Blad1!E1408</f>
        <v/>
      </c>
      <c r="G1408" s="6"/>
      <c r="H1408" s="6"/>
      <c r="I1408" s="6"/>
      <c r="J1408" s="45"/>
      <c r="K1408" s="79"/>
      <c r="L1408" s="10" t="str">
        <f t="shared" si="18"/>
        <v/>
      </c>
    </row>
    <row r="1409" spans="1:12" ht="22.7" customHeight="1">
      <c r="A1409" s="5" t="str">
        <f ca="1">Blad1!A1408</f>
        <v/>
      </c>
      <c r="B1409" s="5" t="str">
        <f ca="1">Blad1!B1409</f>
        <v/>
      </c>
      <c r="C1409" s="9" t="str">
        <f ca="1">IF(ISERROR(Blad1!C1409),"",Blad1!C1409)</f>
        <v xml:space="preserve"> </v>
      </c>
      <c r="D1409" s="47"/>
      <c r="E1409" s="113"/>
      <c r="F1409" s="6" t="str">
        <f ca="1">Blad1!E1409</f>
        <v/>
      </c>
      <c r="G1409" s="6"/>
      <c r="H1409" s="6"/>
      <c r="I1409" s="6"/>
      <c r="J1409" s="45"/>
      <c r="K1409" s="79"/>
      <c r="L1409" s="10" t="str">
        <f t="shared" si="18"/>
        <v/>
      </c>
    </row>
    <row r="1410" spans="1:12" ht="22.7" customHeight="1">
      <c r="A1410" s="5" t="str">
        <f ca="1">Blad1!A1409</f>
        <v/>
      </c>
      <c r="B1410" s="5" t="str">
        <f ca="1">Blad1!B1410</f>
        <v/>
      </c>
      <c r="C1410" s="9" t="str">
        <f ca="1">IF(ISERROR(Blad1!C1410),"",Blad1!C1410)</f>
        <v xml:space="preserve"> </v>
      </c>
      <c r="D1410" s="47"/>
      <c r="E1410" s="113"/>
      <c r="F1410" s="6" t="str">
        <f ca="1">Blad1!E1410</f>
        <v/>
      </c>
      <c r="G1410" s="6"/>
      <c r="H1410" s="6"/>
      <c r="I1410" s="6"/>
      <c r="J1410" s="45"/>
      <c r="K1410" s="79"/>
      <c r="L1410" s="10" t="str">
        <f t="shared" si="18"/>
        <v/>
      </c>
    </row>
    <row r="1411" spans="1:12" ht="22.7" customHeight="1">
      <c r="A1411" s="5" t="str">
        <f ca="1">Blad1!A1410</f>
        <v/>
      </c>
      <c r="B1411" s="5" t="str">
        <f ca="1">Blad1!B1411</f>
        <v/>
      </c>
      <c r="C1411" s="9" t="str">
        <f ca="1">IF(ISERROR(Blad1!C1411),"",Blad1!C1411)</f>
        <v xml:space="preserve"> </v>
      </c>
      <c r="D1411" s="47"/>
      <c r="E1411" s="113"/>
      <c r="F1411" s="6" t="str">
        <f ca="1">Blad1!E1411</f>
        <v/>
      </c>
      <c r="G1411" s="6"/>
      <c r="H1411" s="6"/>
      <c r="I1411" s="6"/>
      <c r="J1411" s="45"/>
      <c r="K1411" s="79"/>
      <c r="L1411" s="10" t="str">
        <f t="shared" si="18"/>
        <v/>
      </c>
    </row>
    <row r="1412" spans="1:12" ht="22.7" customHeight="1">
      <c r="A1412" s="5" t="str">
        <f ca="1">Blad1!A1411</f>
        <v/>
      </c>
      <c r="B1412" s="5" t="str">
        <f ca="1">Blad1!B1412</f>
        <v/>
      </c>
      <c r="C1412" s="9" t="str">
        <f ca="1">IF(ISERROR(Blad1!C1412),"",Blad1!C1412)</f>
        <v xml:space="preserve"> </v>
      </c>
      <c r="D1412" s="47"/>
      <c r="E1412" s="113"/>
      <c r="F1412" s="6" t="str">
        <f ca="1">Blad1!E1412</f>
        <v/>
      </c>
      <c r="G1412" s="6"/>
      <c r="H1412" s="6"/>
      <c r="I1412" s="6"/>
      <c r="J1412" s="45"/>
      <c r="K1412" s="79"/>
      <c r="L1412" s="10" t="str">
        <f t="shared" si="18"/>
        <v/>
      </c>
    </row>
    <row r="1413" spans="1:12" ht="22.7" customHeight="1">
      <c r="A1413" s="5" t="str">
        <f ca="1">Blad1!A1412</f>
        <v/>
      </c>
      <c r="B1413" s="5" t="str">
        <f ca="1">Blad1!B1413</f>
        <v/>
      </c>
      <c r="C1413" s="9" t="str">
        <f ca="1">IF(ISERROR(Blad1!C1413),"",Blad1!C1413)</f>
        <v xml:space="preserve"> </v>
      </c>
      <c r="D1413" s="47"/>
      <c r="E1413" s="113"/>
      <c r="F1413" s="6" t="str">
        <f ca="1">Blad1!E1413</f>
        <v/>
      </c>
      <c r="G1413" s="6"/>
      <c r="H1413" s="6"/>
      <c r="I1413" s="6"/>
      <c r="J1413" s="45"/>
      <c r="K1413" s="79"/>
      <c r="L1413" s="10" t="str">
        <f t="shared" si="18"/>
        <v/>
      </c>
    </row>
    <row r="1414" spans="1:12" ht="22.7" customHeight="1">
      <c r="A1414" s="5" t="str">
        <f ca="1">Blad1!A1413</f>
        <v/>
      </c>
      <c r="B1414" s="5" t="str">
        <f ca="1">Blad1!B1414</f>
        <v/>
      </c>
      <c r="C1414" s="9" t="str">
        <f ca="1">IF(ISERROR(Blad1!C1414),"",Blad1!C1414)</f>
        <v xml:space="preserve"> </v>
      </c>
      <c r="D1414" s="47"/>
      <c r="E1414" s="113"/>
      <c r="F1414" s="6" t="str">
        <f ca="1">Blad1!E1414</f>
        <v/>
      </c>
      <c r="G1414" s="6"/>
      <c r="H1414" s="6"/>
      <c r="I1414" s="6"/>
      <c r="J1414" s="45"/>
      <c r="K1414" s="79"/>
      <c r="L1414" s="10" t="str">
        <f t="shared" si="18"/>
        <v/>
      </c>
    </row>
    <row r="1415" spans="1:12" ht="22.7" customHeight="1">
      <c r="A1415" s="5" t="str">
        <f ca="1">Blad1!A1414</f>
        <v/>
      </c>
      <c r="B1415" s="5" t="str">
        <f ca="1">Blad1!B1415</f>
        <v/>
      </c>
      <c r="C1415" s="9" t="str">
        <f ca="1">IF(ISERROR(Blad1!C1415),"",Blad1!C1415)</f>
        <v xml:space="preserve"> </v>
      </c>
      <c r="D1415" s="47"/>
      <c r="E1415" s="113"/>
      <c r="F1415" s="6" t="str">
        <f ca="1">Blad1!E1415</f>
        <v/>
      </c>
      <c r="G1415" s="6"/>
      <c r="H1415" s="6"/>
      <c r="I1415" s="6"/>
      <c r="J1415" s="45"/>
      <c r="K1415" s="79"/>
      <c r="L1415" s="10" t="str">
        <f t="shared" si="18"/>
        <v/>
      </c>
    </row>
    <row r="1416" spans="1:12" ht="22.7" customHeight="1">
      <c r="A1416" s="5" t="str">
        <f ca="1">Blad1!A1415</f>
        <v/>
      </c>
      <c r="B1416" s="5" t="str">
        <f ca="1">Blad1!B1416</f>
        <v/>
      </c>
      <c r="C1416" s="9" t="str">
        <f ca="1">IF(ISERROR(Blad1!C1416),"",Blad1!C1416)</f>
        <v xml:space="preserve"> </v>
      </c>
      <c r="D1416" s="47"/>
      <c r="E1416" s="113"/>
      <c r="F1416" s="6" t="str">
        <f ca="1">Blad1!E1416</f>
        <v/>
      </c>
      <c r="G1416" s="6"/>
      <c r="H1416" s="6"/>
      <c r="I1416" s="6"/>
      <c r="J1416" s="45"/>
      <c r="K1416" s="79"/>
      <c r="L1416" s="10" t="str">
        <f t="shared" si="18"/>
        <v/>
      </c>
    </row>
    <row r="1417" spans="1:12" ht="22.7" customHeight="1">
      <c r="A1417" s="5" t="str">
        <f ca="1">Blad1!A1416</f>
        <v/>
      </c>
      <c r="B1417" s="5" t="str">
        <f ca="1">Blad1!B1417</f>
        <v/>
      </c>
      <c r="C1417" s="9" t="str">
        <f ca="1">IF(ISERROR(Blad1!C1417),"",Blad1!C1417)</f>
        <v xml:space="preserve"> </v>
      </c>
      <c r="D1417" s="47"/>
      <c r="E1417" s="113"/>
      <c r="F1417" s="6" t="str">
        <f ca="1">Blad1!E1417</f>
        <v/>
      </c>
      <c r="G1417" s="6"/>
      <c r="H1417" s="6"/>
      <c r="I1417" s="6"/>
      <c r="J1417" s="45"/>
      <c r="K1417" s="79"/>
      <c r="L1417" s="10" t="str">
        <f t="shared" si="18"/>
        <v/>
      </c>
    </row>
    <row r="1418" spans="1:12" ht="22.7" customHeight="1">
      <c r="A1418" s="5" t="str">
        <f ca="1">Blad1!A1417</f>
        <v/>
      </c>
      <c r="B1418" s="5" t="str">
        <f ca="1">Blad1!B1418</f>
        <v/>
      </c>
      <c r="C1418" s="9" t="str">
        <f ca="1">IF(ISERROR(Blad1!C1418),"",Blad1!C1418)</f>
        <v xml:space="preserve"> </v>
      </c>
      <c r="D1418" s="47"/>
      <c r="E1418" s="113"/>
      <c r="F1418" s="6" t="str">
        <f ca="1">Blad1!E1418</f>
        <v/>
      </c>
      <c r="G1418" s="6"/>
      <c r="H1418" s="6"/>
      <c r="I1418" s="6"/>
      <c r="J1418" s="45"/>
      <c r="K1418" s="79"/>
      <c r="L1418" s="10" t="str">
        <f t="shared" si="18"/>
        <v/>
      </c>
    </row>
    <row r="1419" spans="1:12" ht="22.7" customHeight="1">
      <c r="A1419" s="5" t="str">
        <f ca="1">Blad1!A1418</f>
        <v/>
      </c>
      <c r="B1419" s="5" t="str">
        <f ca="1">Blad1!B1419</f>
        <v/>
      </c>
      <c r="C1419" s="9" t="str">
        <f ca="1">IF(ISERROR(Blad1!C1419),"",Blad1!C1419)</f>
        <v xml:space="preserve"> </v>
      </c>
      <c r="D1419" s="47"/>
      <c r="E1419" s="113"/>
      <c r="F1419" s="6" t="str">
        <f ca="1">Blad1!E1419</f>
        <v/>
      </c>
      <c r="G1419" s="6"/>
      <c r="H1419" s="6"/>
      <c r="I1419" s="6"/>
      <c r="J1419" s="45"/>
      <c r="K1419" s="79"/>
      <c r="L1419" s="10" t="str">
        <f t="shared" ref="L1419:L1482" si="19">IF(J1419&lt;&gt;"",L1418+1,"")</f>
        <v/>
      </c>
    </row>
    <row r="1420" spans="1:12" ht="22.7" customHeight="1">
      <c r="A1420" s="5" t="str">
        <f ca="1">Blad1!A1419</f>
        <v/>
      </c>
      <c r="B1420" s="5" t="str">
        <f ca="1">Blad1!B1420</f>
        <v/>
      </c>
      <c r="C1420" s="9" t="str">
        <f ca="1">IF(ISERROR(Blad1!C1420),"",Blad1!C1420)</f>
        <v xml:space="preserve"> </v>
      </c>
      <c r="D1420" s="47"/>
      <c r="E1420" s="113"/>
      <c r="F1420" s="6" t="str">
        <f ca="1">Blad1!E1420</f>
        <v/>
      </c>
      <c r="G1420" s="6"/>
      <c r="H1420" s="6"/>
      <c r="I1420" s="6"/>
      <c r="J1420" s="45"/>
      <c r="K1420" s="79"/>
      <c r="L1420" s="10" t="str">
        <f t="shared" si="19"/>
        <v/>
      </c>
    </row>
    <row r="1421" spans="1:12" ht="22.7" customHeight="1">
      <c r="A1421" s="5" t="str">
        <f ca="1">Blad1!A1420</f>
        <v/>
      </c>
      <c r="B1421" s="5" t="str">
        <f ca="1">Blad1!B1421</f>
        <v/>
      </c>
      <c r="C1421" s="9" t="str">
        <f ca="1">IF(ISERROR(Blad1!C1421),"",Blad1!C1421)</f>
        <v xml:space="preserve"> </v>
      </c>
      <c r="D1421" s="47"/>
      <c r="E1421" s="113"/>
      <c r="F1421" s="6" t="str">
        <f ca="1">Blad1!E1421</f>
        <v/>
      </c>
      <c r="G1421" s="6"/>
      <c r="H1421" s="6"/>
      <c r="I1421" s="6"/>
      <c r="J1421" s="45"/>
      <c r="K1421" s="79"/>
      <c r="L1421" s="10" t="str">
        <f t="shared" si="19"/>
        <v/>
      </c>
    </row>
    <row r="1422" spans="1:12" ht="22.7" customHeight="1">
      <c r="A1422" s="5" t="str">
        <f ca="1">Blad1!A1421</f>
        <v/>
      </c>
      <c r="B1422" s="5" t="str">
        <f ca="1">Blad1!B1422</f>
        <v/>
      </c>
      <c r="C1422" s="9" t="str">
        <f ca="1">IF(ISERROR(Blad1!C1422),"",Blad1!C1422)</f>
        <v xml:space="preserve"> </v>
      </c>
      <c r="D1422" s="47"/>
      <c r="E1422" s="113"/>
      <c r="F1422" s="6" t="str">
        <f ca="1">Blad1!E1422</f>
        <v/>
      </c>
      <c r="G1422" s="6"/>
      <c r="H1422" s="6"/>
      <c r="I1422" s="6"/>
      <c r="J1422" s="45"/>
      <c r="K1422" s="79"/>
      <c r="L1422" s="10" t="str">
        <f t="shared" si="19"/>
        <v/>
      </c>
    </row>
    <row r="1423" spans="1:12" ht="22.7" customHeight="1">
      <c r="A1423" s="5" t="str">
        <f ca="1">Blad1!A1422</f>
        <v/>
      </c>
      <c r="B1423" s="5" t="str">
        <f ca="1">Blad1!B1423</f>
        <v/>
      </c>
      <c r="C1423" s="9" t="str">
        <f ca="1">IF(ISERROR(Blad1!C1423),"",Blad1!C1423)</f>
        <v xml:space="preserve"> </v>
      </c>
      <c r="D1423" s="47"/>
      <c r="E1423" s="113"/>
      <c r="F1423" s="6" t="str">
        <f ca="1">Blad1!E1423</f>
        <v/>
      </c>
      <c r="G1423" s="6"/>
      <c r="H1423" s="6"/>
      <c r="I1423" s="6"/>
      <c r="J1423" s="45"/>
      <c r="K1423" s="79"/>
      <c r="L1423" s="10" t="str">
        <f t="shared" si="19"/>
        <v/>
      </c>
    </row>
    <row r="1424" spans="1:12" ht="22.7" customHeight="1">
      <c r="A1424" s="5" t="str">
        <f ca="1">Blad1!A1423</f>
        <v/>
      </c>
      <c r="B1424" s="5" t="str">
        <f ca="1">Blad1!B1424</f>
        <v/>
      </c>
      <c r="C1424" s="9" t="str">
        <f ca="1">IF(ISERROR(Blad1!C1424),"",Blad1!C1424)</f>
        <v xml:space="preserve"> </v>
      </c>
      <c r="D1424" s="47"/>
      <c r="E1424" s="113"/>
      <c r="F1424" s="6" t="str">
        <f ca="1">Blad1!E1424</f>
        <v/>
      </c>
      <c r="G1424" s="6"/>
      <c r="H1424" s="6"/>
      <c r="I1424" s="6"/>
      <c r="J1424" s="45"/>
      <c r="K1424" s="79"/>
      <c r="L1424" s="10" t="str">
        <f t="shared" si="19"/>
        <v/>
      </c>
    </row>
    <row r="1425" spans="1:12" ht="22.7" customHeight="1">
      <c r="A1425" s="5" t="str">
        <f ca="1">Blad1!A1424</f>
        <v/>
      </c>
      <c r="B1425" s="5" t="str">
        <f ca="1">Blad1!B1425</f>
        <v/>
      </c>
      <c r="C1425" s="9" t="str">
        <f ca="1">IF(ISERROR(Blad1!C1425),"",Blad1!C1425)</f>
        <v xml:space="preserve"> </v>
      </c>
      <c r="D1425" s="47"/>
      <c r="E1425" s="113"/>
      <c r="F1425" s="6" t="str">
        <f ca="1">Blad1!E1425</f>
        <v/>
      </c>
      <c r="G1425" s="6"/>
      <c r="H1425" s="6"/>
      <c r="I1425" s="6"/>
      <c r="J1425" s="45"/>
      <c r="K1425" s="79"/>
      <c r="L1425" s="10" t="str">
        <f t="shared" si="19"/>
        <v/>
      </c>
    </row>
    <row r="1426" spans="1:12" ht="22.7" customHeight="1">
      <c r="A1426" s="5" t="str">
        <f ca="1">Blad1!A1425</f>
        <v/>
      </c>
      <c r="B1426" s="5" t="str">
        <f ca="1">Blad1!B1426</f>
        <v/>
      </c>
      <c r="C1426" s="9" t="str">
        <f ca="1">IF(ISERROR(Blad1!C1426),"",Blad1!C1426)</f>
        <v xml:space="preserve"> </v>
      </c>
      <c r="D1426" s="47"/>
      <c r="E1426" s="113"/>
      <c r="F1426" s="6" t="str">
        <f ca="1">Blad1!E1426</f>
        <v/>
      </c>
      <c r="G1426" s="6"/>
      <c r="H1426" s="6"/>
      <c r="I1426" s="6"/>
      <c r="J1426" s="45"/>
      <c r="K1426" s="79"/>
      <c r="L1426" s="10" t="str">
        <f t="shared" si="19"/>
        <v/>
      </c>
    </row>
    <row r="1427" spans="1:12" ht="22.7" customHeight="1">
      <c r="A1427" s="5" t="str">
        <f ca="1">Blad1!A1426</f>
        <v/>
      </c>
      <c r="B1427" s="5" t="str">
        <f ca="1">Blad1!B1427</f>
        <v/>
      </c>
      <c r="C1427" s="9" t="str">
        <f ca="1">IF(ISERROR(Blad1!C1427),"",Blad1!C1427)</f>
        <v xml:space="preserve"> </v>
      </c>
      <c r="D1427" s="47"/>
      <c r="E1427" s="113"/>
      <c r="F1427" s="6" t="str">
        <f ca="1">Blad1!E1427</f>
        <v/>
      </c>
      <c r="G1427" s="6"/>
      <c r="H1427" s="6"/>
      <c r="I1427" s="6"/>
      <c r="J1427" s="45"/>
      <c r="K1427" s="79"/>
      <c r="L1427" s="10" t="str">
        <f t="shared" si="19"/>
        <v/>
      </c>
    </row>
    <row r="1428" spans="1:12" ht="22.7" customHeight="1">
      <c r="A1428" s="5" t="str">
        <f ca="1">Blad1!A1427</f>
        <v/>
      </c>
      <c r="B1428" s="5" t="str">
        <f ca="1">Blad1!B1428</f>
        <v/>
      </c>
      <c r="C1428" s="9" t="str">
        <f ca="1">IF(ISERROR(Blad1!C1428),"",Blad1!C1428)</f>
        <v xml:space="preserve"> </v>
      </c>
      <c r="D1428" s="47"/>
      <c r="E1428" s="113"/>
      <c r="F1428" s="6" t="str">
        <f ca="1">Blad1!E1428</f>
        <v/>
      </c>
      <c r="G1428" s="6"/>
      <c r="H1428" s="6"/>
      <c r="I1428" s="6"/>
      <c r="J1428" s="45"/>
      <c r="K1428" s="79"/>
      <c r="L1428" s="10" t="str">
        <f t="shared" si="19"/>
        <v/>
      </c>
    </row>
    <row r="1429" spans="1:12" ht="22.7" customHeight="1">
      <c r="A1429" s="5" t="str">
        <f ca="1">Blad1!A1428</f>
        <v/>
      </c>
      <c r="B1429" s="5" t="str">
        <f ca="1">Blad1!B1429</f>
        <v/>
      </c>
      <c r="C1429" s="9" t="str">
        <f ca="1">IF(ISERROR(Blad1!C1429),"",Blad1!C1429)</f>
        <v xml:space="preserve"> </v>
      </c>
      <c r="D1429" s="47"/>
      <c r="E1429" s="113"/>
      <c r="F1429" s="6" t="str">
        <f ca="1">Blad1!E1429</f>
        <v/>
      </c>
      <c r="G1429" s="6"/>
      <c r="H1429" s="6"/>
      <c r="I1429" s="6"/>
      <c r="J1429" s="45"/>
      <c r="K1429" s="79"/>
      <c r="L1429" s="10" t="str">
        <f t="shared" si="19"/>
        <v/>
      </c>
    </row>
    <row r="1430" spans="1:12" ht="22.7" customHeight="1">
      <c r="A1430" s="5" t="str">
        <f ca="1">Blad1!A1429</f>
        <v/>
      </c>
      <c r="B1430" s="5" t="str">
        <f ca="1">Blad1!B1430</f>
        <v/>
      </c>
      <c r="C1430" s="9" t="str">
        <f ca="1">IF(ISERROR(Blad1!C1430),"",Blad1!C1430)</f>
        <v xml:space="preserve"> </v>
      </c>
      <c r="D1430" s="47"/>
      <c r="E1430" s="113"/>
      <c r="F1430" s="6" t="str">
        <f ca="1">Blad1!E1430</f>
        <v/>
      </c>
      <c r="G1430" s="6"/>
      <c r="H1430" s="6"/>
      <c r="I1430" s="6"/>
      <c r="J1430" s="45"/>
      <c r="K1430" s="79"/>
      <c r="L1430" s="10" t="str">
        <f t="shared" si="19"/>
        <v/>
      </c>
    </row>
    <row r="1431" spans="1:12" ht="22.7" customHeight="1">
      <c r="A1431" s="5" t="str">
        <f ca="1">Blad1!A1430</f>
        <v/>
      </c>
      <c r="B1431" s="5" t="str">
        <f ca="1">Blad1!B1431</f>
        <v/>
      </c>
      <c r="C1431" s="9" t="str">
        <f ca="1">IF(ISERROR(Blad1!C1431),"",Blad1!C1431)</f>
        <v xml:space="preserve"> </v>
      </c>
      <c r="D1431" s="47"/>
      <c r="E1431" s="113"/>
      <c r="F1431" s="6" t="str">
        <f ca="1">Blad1!E1431</f>
        <v/>
      </c>
      <c r="G1431" s="6"/>
      <c r="H1431" s="6"/>
      <c r="I1431" s="6"/>
      <c r="J1431" s="45"/>
      <c r="K1431" s="79"/>
      <c r="L1431" s="10" t="str">
        <f t="shared" si="19"/>
        <v/>
      </c>
    </row>
    <row r="1432" spans="1:12" ht="22.7" customHeight="1">
      <c r="A1432" s="5" t="str">
        <f ca="1">Blad1!A1431</f>
        <v/>
      </c>
      <c r="B1432" s="5" t="str">
        <f ca="1">Blad1!B1432</f>
        <v/>
      </c>
      <c r="C1432" s="9" t="str">
        <f ca="1">IF(ISERROR(Blad1!C1432),"",Blad1!C1432)</f>
        <v xml:space="preserve"> </v>
      </c>
      <c r="D1432" s="47"/>
      <c r="E1432" s="113"/>
      <c r="F1432" s="6" t="str">
        <f ca="1">Blad1!E1432</f>
        <v/>
      </c>
      <c r="G1432" s="6"/>
      <c r="H1432" s="6"/>
      <c r="I1432" s="6"/>
      <c r="J1432" s="45"/>
      <c r="K1432" s="79"/>
      <c r="L1432" s="10" t="str">
        <f t="shared" si="19"/>
        <v/>
      </c>
    </row>
    <row r="1433" spans="1:12" ht="22.7" customHeight="1">
      <c r="A1433" s="5" t="str">
        <f ca="1">Blad1!A1432</f>
        <v/>
      </c>
      <c r="B1433" s="5" t="str">
        <f ca="1">Blad1!B1433</f>
        <v/>
      </c>
      <c r="C1433" s="9" t="str">
        <f ca="1">IF(ISERROR(Blad1!C1433),"",Blad1!C1433)</f>
        <v xml:space="preserve"> </v>
      </c>
      <c r="D1433" s="47"/>
      <c r="E1433" s="113"/>
      <c r="F1433" s="6" t="str">
        <f ca="1">Blad1!E1433</f>
        <v/>
      </c>
      <c r="G1433" s="6"/>
      <c r="H1433" s="6"/>
      <c r="I1433" s="6"/>
      <c r="J1433" s="45"/>
      <c r="K1433" s="79"/>
      <c r="L1433" s="10" t="str">
        <f t="shared" si="19"/>
        <v/>
      </c>
    </row>
    <row r="1434" spans="1:12" ht="22.7" customHeight="1">
      <c r="A1434" s="5" t="str">
        <f ca="1">Blad1!A1433</f>
        <v/>
      </c>
      <c r="B1434" s="5" t="str">
        <f ca="1">Blad1!B1434</f>
        <v/>
      </c>
      <c r="C1434" s="9" t="str">
        <f ca="1">IF(ISERROR(Blad1!C1434),"",Blad1!C1434)</f>
        <v xml:space="preserve"> </v>
      </c>
      <c r="D1434" s="47"/>
      <c r="E1434" s="113"/>
      <c r="F1434" s="6" t="str">
        <f ca="1">Blad1!E1434</f>
        <v/>
      </c>
      <c r="G1434" s="6"/>
      <c r="H1434" s="6"/>
      <c r="I1434" s="6"/>
      <c r="J1434" s="45"/>
      <c r="K1434" s="79"/>
      <c r="L1434" s="10" t="str">
        <f t="shared" si="19"/>
        <v/>
      </c>
    </row>
    <row r="1435" spans="1:12" ht="22.7" customHeight="1">
      <c r="A1435" s="5" t="str">
        <f ca="1">Blad1!A1434</f>
        <v/>
      </c>
      <c r="B1435" s="5" t="str">
        <f ca="1">Blad1!B1435</f>
        <v/>
      </c>
      <c r="C1435" s="9" t="str">
        <f ca="1">IF(ISERROR(Blad1!C1435),"",Blad1!C1435)</f>
        <v xml:space="preserve"> </v>
      </c>
      <c r="D1435" s="47"/>
      <c r="E1435" s="113"/>
      <c r="F1435" s="6" t="str">
        <f ca="1">Blad1!E1435</f>
        <v/>
      </c>
      <c r="G1435" s="6"/>
      <c r="H1435" s="6"/>
      <c r="I1435" s="6"/>
      <c r="J1435" s="45"/>
      <c r="K1435" s="79"/>
      <c r="L1435" s="10" t="str">
        <f t="shared" si="19"/>
        <v/>
      </c>
    </row>
    <row r="1436" spans="1:12" ht="22.7" customHeight="1">
      <c r="A1436" s="5" t="str">
        <f ca="1">Blad1!A1435</f>
        <v/>
      </c>
      <c r="B1436" s="5" t="str">
        <f ca="1">Blad1!B1436</f>
        <v/>
      </c>
      <c r="C1436" s="9" t="str">
        <f ca="1">IF(ISERROR(Blad1!C1436),"",Blad1!C1436)</f>
        <v xml:space="preserve"> </v>
      </c>
      <c r="D1436" s="47"/>
      <c r="E1436" s="113"/>
      <c r="F1436" s="6" t="str">
        <f ca="1">Blad1!E1436</f>
        <v/>
      </c>
      <c r="G1436" s="6"/>
      <c r="H1436" s="6"/>
      <c r="I1436" s="6"/>
      <c r="J1436" s="45"/>
      <c r="K1436" s="79"/>
      <c r="L1436" s="10" t="str">
        <f t="shared" si="19"/>
        <v/>
      </c>
    </row>
    <row r="1437" spans="1:12" ht="22.7" customHeight="1">
      <c r="A1437" s="5" t="str">
        <f ca="1">Blad1!A1436</f>
        <v/>
      </c>
      <c r="B1437" s="5" t="str">
        <f ca="1">Blad1!B1437</f>
        <v/>
      </c>
      <c r="C1437" s="9" t="str">
        <f ca="1">IF(ISERROR(Blad1!C1437),"",Blad1!C1437)</f>
        <v xml:space="preserve"> </v>
      </c>
      <c r="D1437" s="47"/>
      <c r="E1437" s="113"/>
      <c r="F1437" s="6" t="str">
        <f ca="1">Blad1!E1437</f>
        <v/>
      </c>
      <c r="G1437" s="6"/>
      <c r="H1437" s="6"/>
      <c r="I1437" s="6"/>
      <c r="J1437" s="45"/>
      <c r="K1437" s="79"/>
      <c r="L1437" s="10" t="str">
        <f t="shared" si="19"/>
        <v/>
      </c>
    </row>
    <row r="1438" spans="1:12" ht="22.7" customHeight="1">
      <c r="A1438" s="5" t="str">
        <f ca="1">Blad1!A1437</f>
        <v/>
      </c>
      <c r="B1438" s="5" t="str">
        <f ca="1">Blad1!B1438</f>
        <v/>
      </c>
      <c r="C1438" s="9" t="str">
        <f ca="1">IF(ISERROR(Blad1!C1438),"",Blad1!C1438)</f>
        <v xml:space="preserve"> </v>
      </c>
      <c r="D1438" s="47"/>
      <c r="E1438" s="113"/>
      <c r="F1438" s="6" t="str">
        <f ca="1">Blad1!E1438</f>
        <v/>
      </c>
      <c r="G1438" s="6"/>
      <c r="H1438" s="6"/>
      <c r="I1438" s="6"/>
      <c r="J1438" s="45"/>
      <c r="K1438" s="79"/>
      <c r="L1438" s="10" t="str">
        <f t="shared" si="19"/>
        <v/>
      </c>
    </row>
    <row r="1439" spans="1:12" ht="22.7" customHeight="1">
      <c r="A1439" s="5" t="str">
        <f ca="1">Blad1!A1438</f>
        <v/>
      </c>
      <c r="B1439" s="5" t="str">
        <f ca="1">Blad1!B1439</f>
        <v/>
      </c>
      <c r="C1439" s="9" t="str">
        <f ca="1">IF(ISERROR(Blad1!C1439),"",Blad1!C1439)</f>
        <v xml:space="preserve"> </v>
      </c>
      <c r="D1439" s="47"/>
      <c r="E1439" s="113"/>
      <c r="F1439" s="6" t="str">
        <f ca="1">Blad1!E1439</f>
        <v/>
      </c>
      <c r="G1439" s="6"/>
      <c r="H1439" s="6"/>
      <c r="I1439" s="6"/>
      <c r="J1439" s="45"/>
      <c r="K1439" s="79"/>
      <c r="L1439" s="10" t="str">
        <f t="shared" si="19"/>
        <v/>
      </c>
    </row>
    <row r="1440" spans="1:12" ht="22.7" customHeight="1">
      <c r="A1440" s="5" t="str">
        <f ca="1">Blad1!A1439</f>
        <v/>
      </c>
      <c r="B1440" s="5" t="str">
        <f ca="1">Blad1!B1440</f>
        <v/>
      </c>
      <c r="C1440" s="9" t="str">
        <f ca="1">IF(ISERROR(Blad1!C1440),"",Blad1!C1440)</f>
        <v xml:space="preserve"> </v>
      </c>
      <c r="D1440" s="47"/>
      <c r="E1440" s="113"/>
      <c r="F1440" s="6" t="str">
        <f ca="1">Blad1!E1440</f>
        <v/>
      </c>
      <c r="G1440" s="6"/>
      <c r="H1440" s="6"/>
      <c r="I1440" s="6"/>
      <c r="J1440" s="45"/>
      <c r="K1440" s="79"/>
      <c r="L1440" s="10" t="str">
        <f t="shared" si="19"/>
        <v/>
      </c>
    </row>
    <row r="1441" spans="1:12" ht="22.7" customHeight="1">
      <c r="A1441" s="5" t="str">
        <f ca="1">Blad1!A1440</f>
        <v/>
      </c>
      <c r="B1441" s="5" t="str">
        <f ca="1">Blad1!B1441</f>
        <v/>
      </c>
      <c r="C1441" s="9" t="str">
        <f ca="1">IF(ISERROR(Blad1!C1441),"",Blad1!C1441)</f>
        <v xml:space="preserve"> </v>
      </c>
      <c r="D1441" s="47"/>
      <c r="E1441" s="113"/>
      <c r="F1441" s="6" t="str">
        <f ca="1">Blad1!E1441</f>
        <v/>
      </c>
      <c r="G1441" s="6"/>
      <c r="H1441" s="6"/>
      <c r="I1441" s="6"/>
      <c r="J1441" s="45"/>
      <c r="K1441" s="79"/>
      <c r="L1441" s="10" t="str">
        <f t="shared" si="19"/>
        <v/>
      </c>
    </row>
    <row r="1442" spans="1:12" ht="22.7" customHeight="1">
      <c r="A1442" s="5" t="str">
        <f ca="1">Blad1!A1441</f>
        <v/>
      </c>
      <c r="B1442" s="5" t="str">
        <f ca="1">Blad1!B1442</f>
        <v/>
      </c>
      <c r="C1442" s="9" t="str">
        <f ca="1">IF(ISERROR(Blad1!C1442),"",Blad1!C1442)</f>
        <v xml:space="preserve"> </v>
      </c>
      <c r="D1442" s="47"/>
      <c r="E1442" s="113"/>
      <c r="F1442" s="6" t="str">
        <f ca="1">Blad1!E1442</f>
        <v/>
      </c>
      <c r="G1442" s="6"/>
      <c r="H1442" s="6"/>
      <c r="I1442" s="6"/>
      <c r="J1442" s="45"/>
      <c r="K1442" s="79"/>
      <c r="L1442" s="10" t="str">
        <f t="shared" si="19"/>
        <v/>
      </c>
    </row>
    <row r="1443" spans="1:12" ht="22.7" customHeight="1">
      <c r="A1443" s="5" t="str">
        <f ca="1">Blad1!A1442</f>
        <v/>
      </c>
      <c r="B1443" s="5" t="str">
        <f ca="1">Blad1!B1443</f>
        <v/>
      </c>
      <c r="C1443" s="9" t="str">
        <f ca="1">IF(ISERROR(Blad1!C1443),"",Blad1!C1443)</f>
        <v xml:space="preserve"> </v>
      </c>
      <c r="D1443" s="47"/>
      <c r="E1443" s="113"/>
      <c r="F1443" s="6" t="str">
        <f ca="1">Blad1!E1443</f>
        <v/>
      </c>
      <c r="G1443" s="6"/>
      <c r="H1443" s="6"/>
      <c r="I1443" s="6"/>
      <c r="J1443" s="45"/>
      <c r="K1443" s="79"/>
      <c r="L1443" s="10" t="str">
        <f t="shared" si="19"/>
        <v/>
      </c>
    </row>
    <row r="1444" spans="1:12" ht="22.7" customHeight="1">
      <c r="A1444" s="5" t="str">
        <f ca="1">Blad1!A1443</f>
        <v/>
      </c>
      <c r="B1444" s="5" t="str">
        <f ca="1">Blad1!B1444</f>
        <v/>
      </c>
      <c r="C1444" s="9" t="str">
        <f ca="1">IF(ISERROR(Blad1!C1444),"",Blad1!C1444)</f>
        <v xml:space="preserve"> </v>
      </c>
      <c r="D1444" s="47"/>
      <c r="E1444" s="113"/>
      <c r="F1444" s="6" t="str">
        <f ca="1">Blad1!E1444</f>
        <v/>
      </c>
      <c r="G1444" s="6"/>
      <c r="H1444" s="6"/>
      <c r="I1444" s="6"/>
      <c r="J1444" s="45"/>
      <c r="K1444" s="79"/>
      <c r="L1444" s="10" t="str">
        <f t="shared" si="19"/>
        <v/>
      </c>
    </row>
    <row r="1445" spans="1:12" ht="22.7" customHeight="1">
      <c r="A1445" s="5" t="str">
        <f ca="1">Blad1!A1444</f>
        <v/>
      </c>
      <c r="B1445" s="5" t="str">
        <f ca="1">Blad1!B1445</f>
        <v/>
      </c>
      <c r="C1445" s="9" t="str">
        <f ca="1">IF(ISERROR(Blad1!C1445),"",Blad1!C1445)</f>
        <v xml:space="preserve"> </v>
      </c>
      <c r="D1445" s="47"/>
      <c r="E1445" s="113"/>
      <c r="F1445" s="6" t="str">
        <f ca="1">Blad1!E1445</f>
        <v/>
      </c>
      <c r="G1445" s="6"/>
      <c r="H1445" s="6"/>
      <c r="I1445" s="6"/>
      <c r="J1445" s="45"/>
      <c r="K1445" s="79"/>
      <c r="L1445" s="10" t="str">
        <f t="shared" si="19"/>
        <v/>
      </c>
    </row>
    <row r="1446" spans="1:12" ht="22.7" customHeight="1">
      <c r="A1446" s="5" t="str">
        <f ca="1">Blad1!A1445</f>
        <v/>
      </c>
      <c r="B1446" s="5" t="str">
        <f ca="1">Blad1!B1446</f>
        <v/>
      </c>
      <c r="C1446" s="9" t="str">
        <f ca="1">IF(ISERROR(Blad1!C1446),"",Blad1!C1446)</f>
        <v xml:space="preserve"> </v>
      </c>
      <c r="D1446" s="47"/>
      <c r="E1446" s="113"/>
      <c r="F1446" s="6" t="str">
        <f ca="1">Blad1!E1446</f>
        <v/>
      </c>
      <c r="G1446" s="6"/>
      <c r="H1446" s="6"/>
      <c r="I1446" s="6"/>
      <c r="J1446" s="45"/>
      <c r="K1446" s="79"/>
      <c r="L1446" s="10" t="str">
        <f t="shared" si="19"/>
        <v/>
      </c>
    </row>
    <row r="1447" spans="1:12" ht="22.7" customHeight="1">
      <c r="A1447" s="5" t="str">
        <f ca="1">Blad1!A1446</f>
        <v/>
      </c>
      <c r="B1447" s="5" t="str">
        <f ca="1">Blad1!B1447</f>
        <v/>
      </c>
      <c r="C1447" s="9" t="str">
        <f ca="1">IF(ISERROR(Blad1!C1447),"",Blad1!C1447)</f>
        <v xml:space="preserve"> </v>
      </c>
      <c r="D1447" s="47"/>
      <c r="E1447" s="113"/>
      <c r="F1447" s="6" t="str">
        <f ca="1">Blad1!E1447</f>
        <v/>
      </c>
      <c r="G1447" s="6"/>
      <c r="H1447" s="6"/>
      <c r="I1447" s="6"/>
      <c r="J1447" s="45"/>
      <c r="K1447" s="79"/>
      <c r="L1447" s="10" t="str">
        <f t="shared" si="19"/>
        <v/>
      </c>
    </row>
    <row r="1448" spans="1:12" ht="22.7" customHeight="1">
      <c r="A1448" s="5" t="str">
        <f ca="1">Blad1!A1447</f>
        <v/>
      </c>
      <c r="B1448" s="5" t="str">
        <f ca="1">Blad1!B1448</f>
        <v/>
      </c>
      <c r="C1448" s="9" t="str">
        <f ca="1">IF(ISERROR(Blad1!C1448),"",Blad1!C1448)</f>
        <v xml:space="preserve"> </v>
      </c>
      <c r="D1448" s="47"/>
      <c r="E1448" s="113"/>
      <c r="F1448" s="6" t="str">
        <f ca="1">Blad1!E1448</f>
        <v/>
      </c>
      <c r="G1448" s="6"/>
      <c r="H1448" s="6"/>
      <c r="I1448" s="6"/>
      <c r="J1448" s="45"/>
      <c r="K1448" s="79"/>
      <c r="L1448" s="10" t="str">
        <f t="shared" si="19"/>
        <v/>
      </c>
    </row>
    <row r="1449" spans="1:12" ht="22.7" customHeight="1">
      <c r="A1449" s="5" t="str">
        <f ca="1">Blad1!A1448</f>
        <v/>
      </c>
      <c r="B1449" s="5" t="str">
        <f ca="1">Blad1!B1449</f>
        <v/>
      </c>
      <c r="C1449" s="9" t="str">
        <f ca="1">IF(ISERROR(Blad1!C1449),"",Blad1!C1449)</f>
        <v xml:space="preserve"> </v>
      </c>
      <c r="D1449" s="47"/>
      <c r="E1449" s="113"/>
      <c r="F1449" s="6" t="str">
        <f ca="1">Blad1!E1449</f>
        <v/>
      </c>
      <c r="G1449" s="6"/>
      <c r="H1449" s="6"/>
      <c r="I1449" s="6"/>
      <c r="J1449" s="45"/>
      <c r="K1449" s="79"/>
      <c r="L1449" s="10" t="str">
        <f t="shared" si="19"/>
        <v/>
      </c>
    </row>
    <row r="1450" spans="1:12" ht="22.7" customHeight="1">
      <c r="A1450" s="5" t="str">
        <f ca="1">Blad1!A1449</f>
        <v/>
      </c>
      <c r="B1450" s="5" t="str">
        <f ca="1">Blad1!B1450</f>
        <v/>
      </c>
      <c r="C1450" s="9" t="str">
        <f ca="1">IF(ISERROR(Blad1!C1450),"",Blad1!C1450)</f>
        <v xml:space="preserve"> </v>
      </c>
      <c r="D1450" s="47"/>
      <c r="E1450" s="113"/>
      <c r="F1450" s="6" t="str">
        <f ca="1">Blad1!E1450</f>
        <v/>
      </c>
      <c r="G1450" s="6"/>
      <c r="H1450" s="6"/>
      <c r="I1450" s="6"/>
      <c r="J1450" s="45"/>
      <c r="K1450" s="79"/>
      <c r="L1450" s="10" t="str">
        <f t="shared" si="19"/>
        <v/>
      </c>
    </row>
    <row r="1451" spans="1:12" ht="22.7" customHeight="1">
      <c r="A1451" s="5" t="str">
        <f ca="1">Blad1!A1450</f>
        <v/>
      </c>
      <c r="B1451" s="5" t="str">
        <f ca="1">Blad1!B1451</f>
        <v/>
      </c>
      <c r="C1451" s="9" t="str">
        <f ca="1">IF(ISERROR(Blad1!C1451),"",Blad1!C1451)</f>
        <v xml:space="preserve"> </v>
      </c>
      <c r="D1451" s="47"/>
      <c r="E1451" s="113"/>
      <c r="F1451" s="6" t="str">
        <f ca="1">Blad1!E1451</f>
        <v/>
      </c>
      <c r="G1451" s="6"/>
      <c r="H1451" s="6"/>
      <c r="I1451" s="6"/>
      <c r="J1451" s="45"/>
      <c r="K1451" s="79"/>
      <c r="L1451" s="10" t="str">
        <f t="shared" si="19"/>
        <v/>
      </c>
    </row>
    <row r="1452" spans="1:12" ht="22.7" customHeight="1">
      <c r="A1452" s="5" t="str">
        <f ca="1">Blad1!A1451</f>
        <v/>
      </c>
      <c r="B1452" s="5" t="str">
        <f ca="1">Blad1!B1452</f>
        <v/>
      </c>
      <c r="C1452" s="9" t="str">
        <f ca="1">IF(ISERROR(Blad1!C1452),"",Blad1!C1452)</f>
        <v xml:space="preserve"> </v>
      </c>
      <c r="D1452" s="47"/>
      <c r="E1452" s="113"/>
      <c r="F1452" s="6" t="str">
        <f ca="1">Blad1!E1452</f>
        <v/>
      </c>
      <c r="G1452" s="6"/>
      <c r="H1452" s="6"/>
      <c r="I1452" s="6"/>
      <c r="J1452" s="45"/>
      <c r="K1452" s="79"/>
      <c r="L1452" s="10" t="str">
        <f t="shared" si="19"/>
        <v/>
      </c>
    </row>
    <row r="1453" spans="1:12" ht="22.7" customHeight="1">
      <c r="A1453" s="5" t="str">
        <f ca="1">Blad1!A1452</f>
        <v/>
      </c>
      <c r="B1453" s="5" t="str">
        <f ca="1">Blad1!B1453</f>
        <v/>
      </c>
      <c r="C1453" s="9" t="str">
        <f ca="1">IF(ISERROR(Blad1!C1453),"",Blad1!C1453)</f>
        <v xml:space="preserve"> </v>
      </c>
      <c r="D1453" s="47"/>
      <c r="E1453" s="113"/>
      <c r="F1453" s="6" t="str">
        <f ca="1">Blad1!E1453</f>
        <v/>
      </c>
      <c r="G1453" s="6"/>
      <c r="H1453" s="6"/>
      <c r="I1453" s="6"/>
      <c r="J1453" s="45"/>
      <c r="K1453" s="79"/>
      <c r="L1453" s="10" t="str">
        <f t="shared" si="19"/>
        <v/>
      </c>
    </row>
    <row r="1454" spans="1:12" ht="22.7" customHeight="1">
      <c r="A1454" s="5" t="str">
        <f ca="1">Blad1!A1453</f>
        <v/>
      </c>
      <c r="B1454" s="5" t="str">
        <f ca="1">Blad1!B1454</f>
        <v/>
      </c>
      <c r="C1454" s="9" t="str">
        <f ca="1">IF(ISERROR(Blad1!C1454),"",Blad1!C1454)</f>
        <v xml:space="preserve"> </v>
      </c>
      <c r="D1454" s="47"/>
      <c r="E1454" s="113"/>
      <c r="F1454" s="6" t="str">
        <f ca="1">Blad1!E1454</f>
        <v/>
      </c>
      <c r="G1454" s="6"/>
      <c r="H1454" s="6"/>
      <c r="I1454" s="6"/>
      <c r="J1454" s="45"/>
      <c r="K1454" s="79"/>
      <c r="L1454" s="10" t="str">
        <f t="shared" si="19"/>
        <v/>
      </c>
    </row>
    <row r="1455" spans="1:12" ht="22.7" customHeight="1">
      <c r="A1455" s="5" t="str">
        <f ca="1">Blad1!A1454</f>
        <v/>
      </c>
      <c r="B1455" s="5" t="str">
        <f ca="1">Blad1!B1455</f>
        <v/>
      </c>
      <c r="C1455" s="9" t="str">
        <f ca="1">IF(ISERROR(Blad1!C1455),"",Blad1!C1455)</f>
        <v xml:space="preserve"> </v>
      </c>
      <c r="D1455" s="47"/>
      <c r="E1455" s="113"/>
      <c r="F1455" s="6" t="str">
        <f ca="1">Blad1!E1455</f>
        <v/>
      </c>
      <c r="G1455" s="6"/>
      <c r="H1455" s="6"/>
      <c r="I1455" s="6"/>
      <c r="J1455" s="45"/>
      <c r="K1455" s="79"/>
      <c r="L1455" s="10" t="str">
        <f t="shared" si="19"/>
        <v/>
      </c>
    </row>
    <row r="1456" spans="1:12" ht="22.7" customHeight="1">
      <c r="A1456" s="5" t="str">
        <f ca="1">Blad1!A1455</f>
        <v/>
      </c>
      <c r="B1456" s="5" t="str">
        <f ca="1">Blad1!B1456</f>
        <v/>
      </c>
      <c r="C1456" s="9" t="str">
        <f ca="1">IF(ISERROR(Blad1!C1456),"",Blad1!C1456)</f>
        <v xml:space="preserve"> </v>
      </c>
      <c r="D1456" s="47"/>
      <c r="E1456" s="113"/>
      <c r="F1456" s="6" t="str">
        <f ca="1">Blad1!E1456</f>
        <v/>
      </c>
      <c r="G1456" s="6"/>
      <c r="H1456" s="6"/>
      <c r="I1456" s="6"/>
      <c r="J1456" s="45"/>
      <c r="K1456" s="79"/>
      <c r="L1456" s="10" t="str">
        <f t="shared" si="19"/>
        <v/>
      </c>
    </row>
    <row r="1457" spans="1:12" ht="22.7" customHeight="1">
      <c r="A1457" s="5" t="str">
        <f ca="1">Blad1!A1456</f>
        <v/>
      </c>
      <c r="B1457" s="5" t="str">
        <f ca="1">Blad1!B1457</f>
        <v/>
      </c>
      <c r="C1457" s="9" t="str">
        <f ca="1">IF(ISERROR(Blad1!C1457),"",Blad1!C1457)</f>
        <v xml:space="preserve"> </v>
      </c>
      <c r="D1457" s="47"/>
      <c r="E1457" s="113"/>
      <c r="F1457" s="6" t="str">
        <f ca="1">Blad1!E1457</f>
        <v/>
      </c>
      <c r="G1457" s="6"/>
      <c r="H1457" s="6"/>
      <c r="I1457" s="6"/>
      <c r="J1457" s="45"/>
      <c r="K1457" s="79"/>
      <c r="L1457" s="10" t="str">
        <f t="shared" si="19"/>
        <v/>
      </c>
    </row>
    <row r="1458" spans="1:12" ht="22.7" customHeight="1">
      <c r="A1458" s="5" t="str">
        <f ca="1">Blad1!A1457</f>
        <v/>
      </c>
      <c r="B1458" s="5" t="str">
        <f ca="1">Blad1!B1458</f>
        <v/>
      </c>
      <c r="C1458" s="9" t="str">
        <f ca="1">IF(ISERROR(Blad1!C1458),"",Blad1!C1458)</f>
        <v xml:space="preserve"> </v>
      </c>
      <c r="D1458" s="47"/>
      <c r="E1458" s="113"/>
      <c r="F1458" s="6" t="str">
        <f ca="1">Blad1!E1458</f>
        <v/>
      </c>
      <c r="G1458" s="6"/>
      <c r="H1458" s="6"/>
      <c r="I1458" s="6"/>
      <c r="J1458" s="45"/>
      <c r="K1458" s="79"/>
      <c r="L1458" s="10" t="str">
        <f t="shared" si="19"/>
        <v/>
      </c>
    </row>
    <row r="1459" spans="1:12" ht="22.7" customHeight="1">
      <c r="A1459" s="5" t="str">
        <f ca="1">Blad1!A1458</f>
        <v/>
      </c>
      <c r="B1459" s="5" t="str">
        <f ca="1">Blad1!B1459</f>
        <v/>
      </c>
      <c r="C1459" s="9" t="str">
        <f ca="1">IF(ISERROR(Blad1!C1459),"",Blad1!C1459)</f>
        <v xml:space="preserve"> </v>
      </c>
      <c r="D1459" s="47"/>
      <c r="E1459" s="113"/>
      <c r="F1459" s="6" t="str">
        <f ca="1">Blad1!E1459</f>
        <v/>
      </c>
      <c r="G1459" s="6"/>
      <c r="H1459" s="6"/>
      <c r="I1459" s="6"/>
      <c r="J1459" s="45"/>
      <c r="K1459" s="79"/>
      <c r="L1459" s="10" t="str">
        <f t="shared" si="19"/>
        <v/>
      </c>
    </row>
    <row r="1460" spans="1:12" ht="22.7" customHeight="1">
      <c r="A1460" s="5" t="str">
        <f ca="1">Blad1!A1459</f>
        <v/>
      </c>
      <c r="B1460" s="5" t="str">
        <f ca="1">Blad1!B1460</f>
        <v/>
      </c>
      <c r="C1460" s="9" t="str">
        <f ca="1">IF(ISERROR(Blad1!C1460),"",Blad1!C1460)</f>
        <v xml:space="preserve"> </v>
      </c>
      <c r="D1460" s="47"/>
      <c r="E1460" s="113"/>
      <c r="F1460" s="6" t="str">
        <f ca="1">Blad1!E1460</f>
        <v/>
      </c>
      <c r="G1460" s="6"/>
      <c r="H1460" s="6"/>
      <c r="I1460" s="6"/>
      <c r="J1460" s="45"/>
      <c r="K1460" s="79"/>
      <c r="L1460" s="10" t="str">
        <f t="shared" si="19"/>
        <v/>
      </c>
    </row>
    <row r="1461" spans="1:12" ht="22.7" customHeight="1">
      <c r="A1461" s="5" t="str">
        <f ca="1">Blad1!A1460</f>
        <v/>
      </c>
      <c r="B1461" s="5" t="str">
        <f ca="1">Blad1!B1461</f>
        <v/>
      </c>
      <c r="C1461" s="9" t="str">
        <f ca="1">IF(ISERROR(Blad1!C1461),"",Blad1!C1461)</f>
        <v xml:space="preserve"> </v>
      </c>
      <c r="D1461" s="47"/>
      <c r="E1461" s="113"/>
      <c r="F1461" s="6" t="str">
        <f ca="1">Blad1!E1461</f>
        <v/>
      </c>
      <c r="G1461" s="6"/>
      <c r="H1461" s="6"/>
      <c r="I1461" s="6"/>
      <c r="J1461" s="45"/>
      <c r="K1461" s="79"/>
      <c r="L1461" s="10" t="str">
        <f t="shared" si="19"/>
        <v/>
      </c>
    </row>
    <row r="1462" spans="1:12" ht="22.7" customHeight="1">
      <c r="A1462" s="5" t="str">
        <f ca="1">Blad1!A1461</f>
        <v/>
      </c>
      <c r="B1462" s="5" t="str">
        <f ca="1">Blad1!B1462</f>
        <v/>
      </c>
      <c r="C1462" s="9" t="str">
        <f ca="1">IF(ISERROR(Blad1!C1462),"",Blad1!C1462)</f>
        <v xml:space="preserve"> </v>
      </c>
      <c r="D1462" s="47"/>
      <c r="E1462" s="113"/>
      <c r="F1462" s="6" t="str">
        <f ca="1">Blad1!E1462</f>
        <v/>
      </c>
      <c r="G1462" s="6"/>
      <c r="H1462" s="6"/>
      <c r="I1462" s="6"/>
      <c r="J1462" s="45"/>
      <c r="K1462" s="79"/>
      <c r="L1462" s="10" t="str">
        <f t="shared" si="19"/>
        <v/>
      </c>
    </row>
    <row r="1463" spans="1:12" ht="22.7" customHeight="1">
      <c r="A1463" s="5" t="str">
        <f ca="1">Blad1!A1462</f>
        <v/>
      </c>
      <c r="B1463" s="5" t="str">
        <f ca="1">Blad1!B1463</f>
        <v/>
      </c>
      <c r="C1463" s="9" t="str">
        <f ca="1">IF(ISERROR(Blad1!C1463),"",Blad1!C1463)</f>
        <v xml:space="preserve"> </v>
      </c>
      <c r="D1463" s="47"/>
      <c r="E1463" s="113"/>
      <c r="F1463" s="6" t="str">
        <f ca="1">Blad1!E1463</f>
        <v/>
      </c>
      <c r="G1463" s="6"/>
      <c r="H1463" s="6"/>
      <c r="I1463" s="6"/>
      <c r="J1463" s="45"/>
      <c r="K1463" s="79"/>
      <c r="L1463" s="10" t="str">
        <f t="shared" si="19"/>
        <v/>
      </c>
    </row>
    <row r="1464" spans="1:12" ht="22.7" customHeight="1">
      <c r="A1464" s="5" t="str">
        <f ca="1">Blad1!A1463</f>
        <v/>
      </c>
      <c r="B1464" s="5" t="str">
        <f ca="1">Blad1!B1464</f>
        <v/>
      </c>
      <c r="C1464" s="9" t="str">
        <f ca="1">IF(ISERROR(Blad1!C1464),"",Blad1!C1464)</f>
        <v xml:space="preserve"> </v>
      </c>
      <c r="D1464" s="47"/>
      <c r="E1464" s="113"/>
      <c r="F1464" s="6" t="str">
        <f ca="1">Blad1!E1464</f>
        <v/>
      </c>
      <c r="G1464" s="6"/>
      <c r="H1464" s="6"/>
      <c r="I1464" s="6"/>
      <c r="J1464" s="45"/>
      <c r="K1464" s="79"/>
      <c r="L1464" s="10" t="str">
        <f t="shared" si="19"/>
        <v/>
      </c>
    </row>
    <row r="1465" spans="1:12" ht="22.7" customHeight="1">
      <c r="A1465" s="5" t="str">
        <f ca="1">Blad1!A1464</f>
        <v/>
      </c>
      <c r="B1465" s="5" t="str">
        <f ca="1">Blad1!B1465</f>
        <v/>
      </c>
      <c r="C1465" s="9" t="str">
        <f ca="1">IF(ISERROR(Blad1!C1465),"",Blad1!C1465)</f>
        <v xml:space="preserve"> </v>
      </c>
      <c r="D1465" s="47"/>
      <c r="E1465" s="113"/>
      <c r="F1465" s="6" t="str">
        <f ca="1">Blad1!E1465</f>
        <v/>
      </c>
      <c r="G1465" s="6"/>
      <c r="H1465" s="6"/>
      <c r="I1465" s="6"/>
      <c r="J1465" s="45"/>
      <c r="K1465" s="79"/>
      <c r="L1465" s="10" t="str">
        <f t="shared" si="19"/>
        <v/>
      </c>
    </row>
    <row r="1466" spans="1:12" ht="22.7" customHeight="1">
      <c r="A1466" s="5" t="str">
        <f ca="1">Blad1!A1465</f>
        <v/>
      </c>
      <c r="B1466" s="5" t="str">
        <f ca="1">Blad1!B1466</f>
        <v/>
      </c>
      <c r="C1466" s="9" t="str">
        <f ca="1">IF(ISERROR(Blad1!C1466),"",Blad1!C1466)</f>
        <v xml:space="preserve"> </v>
      </c>
      <c r="D1466" s="47"/>
      <c r="E1466" s="113"/>
      <c r="F1466" s="6" t="str">
        <f ca="1">Blad1!E1466</f>
        <v/>
      </c>
      <c r="G1466" s="6"/>
      <c r="H1466" s="6"/>
      <c r="I1466" s="6"/>
      <c r="J1466" s="45"/>
      <c r="K1466" s="79"/>
      <c r="L1466" s="10" t="str">
        <f t="shared" si="19"/>
        <v/>
      </c>
    </row>
    <row r="1467" spans="1:12" ht="22.7" customHeight="1">
      <c r="A1467" s="5" t="str">
        <f ca="1">Blad1!A1466</f>
        <v/>
      </c>
      <c r="B1467" s="5" t="str">
        <f ca="1">Blad1!B1467</f>
        <v/>
      </c>
      <c r="C1467" s="9" t="str">
        <f ca="1">IF(ISERROR(Blad1!C1467),"",Blad1!C1467)</f>
        <v xml:space="preserve"> </v>
      </c>
      <c r="D1467" s="47"/>
      <c r="E1467" s="113"/>
      <c r="F1467" s="6" t="str">
        <f ca="1">Blad1!E1467</f>
        <v/>
      </c>
      <c r="G1467" s="6"/>
      <c r="H1467" s="6"/>
      <c r="I1467" s="6"/>
      <c r="J1467" s="45"/>
      <c r="K1467" s="79"/>
      <c r="L1467" s="10" t="str">
        <f t="shared" si="19"/>
        <v/>
      </c>
    </row>
    <row r="1468" spans="1:12" ht="22.7" customHeight="1">
      <c r="A1468" s="5" t="str">
        <f ca="1">Blad1!A1467</f>
        <v/>
      </c>
      <c r="B1468" s="5" t="str">
        <f ca="1">Blad1!B1468</f>
        <v/>
      </c>
      <c r="C1468" s="9" t="str">
        <f ca="1">IF(ISERROR(Blad1!C1468),"",Blad1!C1468)</f>
        <v xml:space="preserve"> </v>
      </c>
      <c r="D1468" s="47"/>
      <c r="E1468" s="113"/>
      <c r="F1468" s="6" t="str">
        <f ca="1">Blad1!E1468</f>
        <v/>
      </c>
      <c r="G1468" s="6"/>
      <c r="H1468" s="6"/>
      <c r="I1468" s="6"/>
      <c r="J1468" s="45"/>
      <c r="K1468" s="79"/>
      <c r="L1468" s="10" t="str">
        <f t="shared" si="19"/>
        <v/>
      </c>
    </row>
    <row r="1469" spans="1:12" ht="22.7" customHeight="1">
      <c r="A1469" s="5" t="str">
        <f ca="1">Blad1!A1468</f>
        <v/>
      </c>
      <c r="B1469" s="5" t="str">
        <f ca="1">Blad1!B1469</f>
        <v/>
      </c>
      <c r="C1469" s="9" t="str">
        <f ca="1">IF(ISERROR(Blad1!C1469),"",Blad1!C1469)</f>
        <v xml:space="preserve"> </v>
      </c>
      <c r="D1469" s="47"/>
      <c r="E1469" s="113"/>
      <c r="F1469" s="6" t="str">
        <f ca="1">Blad1!E1469</f>
        <v/>
      </c>
      <c r="G1469" s="6"/>
      <c r="H1469" s="6"/>
      <c r="I1469" s="6"/>
      <c r="J1469" s="45"/>
      <c r="K1469" s="79"/>
      <c r="L1469" s="10" t="str">
        <f t="shared" si="19"/>
        <v/>
      </c>
    </row>
    <row r="1470" spans="1:12" ht="22.7" customHeight="1">
      <c r="A1470" s="5" t="str">
        <f ca="1">Blad1!A1469</f>
        <v/>
      </c>
      <c r="B1470" s="5" t="str">
        <f ca="1">Blad1!B1470</f>
        <v/>
      </c>
      <c r="C1470" s="9" t="str">
        <f ca="1">IF(ISERROR(Blad1!C1470),"",Blad1!C1470)</f>
        <v xml:space="preserve"> </v>
      </c>
      <c r="D1470" s="47"/>
      <c r="E1470" s="113"/>
      <c r="F1470" s="6" t="str">
        <f ca="1">Blad1!E1470</f>
        <v/>
      </c>
      <c r="G1470" s="6"/>
      <c r="H1470" s="6"/>
      <c r="I1470" s="6"/>
      <c r="J1470" s="45"/>
      <c r="K1470" s="79"/>
      <c r="L1470" s="10" t="str">
        <f t="shared" si="19"/>
        <v/>
      </c>
    </row>
    <row r="1471" spans="1:12" ht="22.7" customHeight="1">
      <c r="A1471" s="5" t="str">
        <f ca="1">Blad1!A1470</f>
        <v/>
      </c>
      <c r="B1471" s="5" t="str">
        <f ca="1">Blad1!B1471</f>
        <v/>
      </c>
      <c r="C1471" s="9" t="str">
        <f ca="1">IF(ISERROR(Blad1!C1471),"",Blad1!C1471)</f>
        <v xml:space="preserve"> </v>
      </c>
      <c r="D1471" s="47"/>
      <c r="E1471" s="113"/>
      <c r="F1471" s="6" t="str">
        <f ca="1">Blad1!E1471</f>
        <v/>
      </c>
      <c r="G1471" s="6"/>
      <c r="H1471" s="6"/>
      <c r="I1471" s="6"/>
      <c r="J1471" s="45"/>
      <c r="K1471" s="79"/>
      <c r="L1471" s="10" t="str">
        <f t="shared" si="19"/>
        <v/>
      </c>
    </row>
    <row r="1472" spans="1:12" ht="22.7" customHeight="1">
      <c r="A1472" s="5" t="str">
        <f ca="1">Blad1!A1471</f>
        <v/>
      </c>
      <c r="B1472" s="5" t="str">
        <f ca="1">Blad1!B1472</f>
        <v/>
      </c>
      <c r="C1472" s="9" t="str">
        <f ca="1">IF(ISERROR(Blad1!C1472),"",Blad1!C1472)</f>
        <v xml:space="preserve"> </v>
      </c>
      <c r="D1472" s="47"/>
      <c r="E1472" s="113"/>
      <c r="F1472" s="6" t="str">
        <f ca="1">Blad1!E1472</f>
        <v/>
      </c>
      <c r="G1472" s="6"/>
      <c r="H1472" s="6"/>
      <c r="I1472" s="6"/>
      <c r="J1472" s="45"/>
      <c r="K1472" s="79"/>
      <c r="L1472" s="10" t="str">
        <f t="shared" si="19"/>
        <v/>
      </c>
    </row>
    <row r="1473" spans="1:12" ht="22.7" customHeight="1">
      <c r="A1473" s="5" t="str">
        <f ca="1">Blad1!A1472</f>
        <v/>
      </c>
      <c r="B1473" s="5" t="str">
        <f ca="1">Blad1!B1473</f>
        <v/>
      </c>
      <c r="C1473" s="9" t="str">
        <f ca="1">IF(ISERROR(Blad1!C1473),"",Blad1!C1473)</f>
        <v xml:space="preserve"> </v>
      </c>
      <c r="D1473" s="47"/>
      <c r="E1473" s="113"/>
      <c r="F1473" s="6" t="str">
        <f ca="1">Blad1!E1473</f>
        <v/>
      </c>
      <c r="G1473" s="6"/>
      <c r="H1473" s="6"/>
      <c r="I1473" s="6"/>
      <c r="J1473" s="45"/>
      <c r="K1473" s="79"/>
      <c r="L1473" s="10" t="str">
        <f t="shared" si="19"/>
        <v/>
      </c>
    </row>
    <row r="1474" spans="1:12" ht="22.7" customHeight="1">
      <c r="A1474" s="5" t="str">
        <f ca="1">Blad1!A1473</f>
        <v/>
      </c>
      <c r="B1474" s="5" t="str">
        <f ca="1">Blad1!B1474</f>
        <v/>
      </c>
      <c r="C1474" s="9" t="str">
        <f ca="1">IF(ISERROR(Blad1!C1474),"",Blad1!C1474)</f>
        <v xml:space="preserve"> </v>
      </c>
      <c r="D1474" s="47"/>
      <c r="E1474" s="113"/>
      <c r="F1474" s="6" t="str">
        <f ca="1">Blad1!E1474</f>
        <v/>
      </c>
      <c r="G1474" s="6"/>
      <c r="H1474" s="6"/>
      <c r="I1474" s="6"/>
      <c r="J1474" s="45"/>
      <c r="K1474" s="79"/>
      <c r="L1474" s="10" t="str">
        <f t="shared" si="19"/>
        <v/>
      </c>
    </row>
    <row r="1475" spans="1:12" ht="22.7" customHeight="1">
      <c r="A1475" s="5" t="str">
        <f ca="1">Blad1!A1474</f>
        <v/>
      </c>
      <c r="B1475" s="5" t="str">
        <f ca="1">Blad1!B1475</f>
        <v/>
      </c>
      <c r="C1475" s="9" t="str">
        <f ca="1">IF(ISERROR(Blad1!C1475),"",Blad1!C1475)</f>
        <v xml:space="preserve"> </v>
      </c>
      <c r="D1475" s="47"/>
      <c r="E1475" s="113"/>
      <c r="F1475" s="6" t="str">
        <f ca="1">Blad1!E1475</f>
        <v/>
      </c>
      <c r="G1475" s="6"/>
      <c r="H1475" s="6"/>
      <c r="I1475" s="6"/>
      <c r="J1475" s="45"/>
      <c r="K1475" s="79"/>
      <c r="L1475" s="10" t="str">
        <f t="shared" si="19"/>
        <v/>
      </c>
    </row>
    <row r="1476" spans="1:12" ht="22.7" customHeight="1">
      <c r="A1476" s="5" t="str">
        <f ca="1">Blad1!A1475</f>
        <v/>
      </c>
      <c r="B1476" s="5" t="str">
        <f ca="1">Blad1!B1476</f>
        <v/>
      </c>
      <c r="C1476" s="9" t="str">
        <f ca="1">IF(ISERROR(Blad1!C1476),"",Blad1!C1476)</f>
        <v xml:space="preserve"> </v>
      </c>
      <c r="D1476" s="47"/>
      <c r="E1476" s="113"/>
      <c r="F1476" s="6" t="str">
        <f ca="1">Blad1!E1476</f>
        <v/>
      </c>
      <c r="G1476" s="6"/>
      <c r="H1476" s="6"/>
      <c r="I1476" s="6"/>
      <c r="J1476" s="45"/>
      <c r="K1476" s="79"/>
      <c r="L1476" s="10" t="str">
        <f t="shared" si="19"/>
        <v/>
      </c>
    </row>
    <row r="1477" spans="1:12" ht="22.7" customHeight="1">
      <c r="A1477" s="5" t="str">
        <f ca="1">Blad1!A1476</f>
        <v/>
      </c>
      <c r="B1477" s="5" t="str">
        <f ca="1">Blad1!B1477</f>
        <v/>
      </c>
      <c r="C1477" s="9" t="str">
        <f ca="1">IF(ISERROR(Blad1!C1477),"",Blad1!C1477)</f>
        <v xml:space="preserve"> </v>
      </c>
      <c r="D1477" s="47"/>
      <c r="E1477" s="113"/>
      <c r="F1477" s="6" t="str">
        <f ca="1">Blad1!E1477</f>
        <v/>
      </c>
      <c r="G1477" s="6"/>
      <c r="H1477" s="6"/>
      <c r="I1477" s="6"/>
      <c r="J1477" s="45"/>
      <c r="K1477" s="79"/>
      <c r="L1477" s="10" t="str">
        <f t="shared" si="19"/>
        <v/>
      </c>
    </row>
    <row r="1478" spans="1:12" ht="22.7" customHeight="1">
      <c r="A1478" s="5" t="str">
        <f ca="1">Blad1!A1477</f>
        <v/>
      </c>
      <c r="B1478" s="5" t="str">
        <f ca="1">Blad1!B1478</f>
        <v/>
      </c>
      <c r="C1478" s="9" t="str">
        <f ca="1">IF(ISERROR(Blad1!C1478),"",Blad1!C1478)</f>
        <v xml:space="preserve"> </v>
      </c>
      <c r="D1478" s="47"/>
      <c r="E1478" s="113"/>
      <c r="F1478" s="6" t="str">
        <f ca="1">Blad1!E1478</f>
        <v/>
      </c>
      <c r="G1478" s="6"/>
      <c r="H1478" s="6"/>
      <c r="I1478" s="6"/>
      <c r="J1478" s="45"/>
      <c r="K1478" s="79"/>
      <c r="L1478" s="10" t="str">
        <f t="shared" si="19"/>
        <v/>
      </c>
    </row>
    <row r="1479" spans="1:12" ht="22.7" customHeight="1">
      <c r="A1479" s="5" t="str">
        <f ca="1">Blad1!A1478</f>
        <v/>
      </c>
      <c r="B1479" s="5" t="str">
        <f ca="1">Blad1!B1479</f>
        <v/>
      </c>
      <c r="C1479" s="9" t="str">
        <f ca="1">IF(ISERROR(Blad1!C1479),"",Blad1!C1479)</f>
        <v xml:space="preserve"> </v>
      </c>
      <c r="D1479" s="47"/>
      <c r="E1479" s="113"/>
      <c r="F1479" s="6" t="str">
        <f ca="1">Blad1!E1479</f>
        <v/>
      </c>
      <c r="G1479" s="6"/>
      <c r="H1479" s="6"/>
      <c r="I1479" s="6"/>
      <c r="J1479" s="45"/>
      <c r="K1479" s="79"/>
      <c r="L1479" s="10" t="str">
        <f t="shared" si="19"/>
        <v/>
      </c>
    </row>
    <row r="1480" spans="1:12" ht="22.7" customHeight="1">
      <c r="A1480" s="5" t="str">
        <f ca="1">Blad1!A1479</f>
        <v/>
      </c>
      <c r="B1480" s="5" t="str">
        <f ca="1">Blad1!B1480</f>
        <v/>
      </c>
      <c r="C1480" s="9" t="str">
        <f ca="1">IF(ISERROR(Blad1!C1480),"",Blad1!C1480)</f>
        <v xml:space="preserve"> </v>
      </c>
      <c r="D1480" s="47"/>
      <c r="E1480" s="113"/>
      <c r="F1480" s="6" t="str">
        <f ca="1">Blad1!E1480</f>
        <v/>
      </c>
      <c r="G1480" s="6"/>
      <c r="H1480" s="6"/>
      <c r="I1480" s="6"/>
      <c r="J1480" s="45"/>
      <c r="K1480" s="79"/>
      <c r="L1480" s="10" t="str">
        <f t="shared" si="19"/>
        <v/>
      </c>
    </row>
    <row r="1481" spans="1:12" ht="22.7" customHeight="1">
      <c r="A1481" s="5" t="str">
        <f ca="1">Blad1!A1480</f>
        <v/>
      </c>
      <c r="B1481" s="5" t="str">
        <f ca="1">Blad1!B1481</f>
        <v/>
      </c>
      <c r="C1481" s="9" t="str">
        <f ca="1">IF(ISERROR(Blad1!C1481),"",Blad1!C1481)</f>
        <v xml:space="preserve"> </v>
      </c>
      <c r="D1481" s="47"/>
      <c r="E1481" s="113"/>
      <c r="F1481" s="6" t="str">
        <f ca="1">Blad1!E1481</f>
        <v/>
      </c>
      <c r="G1481" s="6"/>
      <c r="H1481" s="6"/>
      <c r="I1481" s="6"/>
      <c r="J1481" s="45"/>
      <c r="K1481" s="79"/>
      <c r="L1481" s="10" t="str">
        <f t="shared" si="19"/>
        <v/>
      </c>
    </row>
    <row r="1482" spans="1:12" ht="22.7" customHeight="1">
      <c r="A1482" s="5" t="str">
        <f ca="1">Blad1!A1481</f>
        <v/>
      </c>
      <c r="B1482" s="5" t="str">
        <f ca="1">Blad1!B1482</f>
        <v/>
      </c>
      <c r="C1482" s="9" t="str">
        <f ca="1">IF(ISERROR(Blad1!C1482),"",Blad1!C1482)</f>
        <v xml:space="preserve"> </v>
      </c>
      <c r="D1482" s="47"/>
      <c r="E1482" s="113"/>
      <c r="F1482" s="6" t="str">
        <f ca="1">Blad1!E1482</f>
        <v/>
      </c>
      <c r="G1482" s="6"/>
      <c r="H1482" s="6"/>
      <c r="I1482" s="6"/>
      <c r="J1482" s="45"/>
      <c r="K1482" s="79"/>
      <c r="L1482" s="10" t="str">
        <f t="shared" si="19"/>
        <v/>
      </c>
    </row>
    <row r="1483" spans="1:12" ht="22.7" customHeight="1">
      <c r="A1483" s="5" t="str">
        <f ca="1">Blad1!A1482</f>
        <v/>
      </c>
      <c r="B1483" s="5" t="str">
        <f ca="1">Blad1!B1483</f>
        <v/>
      </c>
      <c r="C1483" s="9" t="str">
        <f ca="1">IF(ISERROR(Blad1!C1483),"",Blad1!C1483)</f>
        <v xml:space="preserve"> </v>
      </c>
      <c r="D1483" s="47"/>
      <c r="E1483" s="113"/>
      <c r="F1483" s="6" t="str">
        <f ca="1">Blad1!E1483</f>
        <v/>
      </c>
      <c r="G1483" s="6"/>
      <c r="H1483" s="6"/>
      <c r="I1483" s="6"/>
      <c r="J1483" s="45"/>
      <c r="K1483" s="79"/>
      <c r="L1483" s="10" t="str">
        <f t="shared" ref="L1483:L1546" si="20">IF(J1483&lt;&gt;"",L1482+1,"")</f>
        <v/>
      </c>
    </row>
    <row r="1484" spans="1:12" ht="22.7" customHeight="1">
      <c r="A1484" s="5" t="str">
        <f ca="1">Blad1!A1483</f>
        <v/>
      </c>
      <c r="B1484" s="5" t="str">
        <f ca="1">Blad1!B1484</f>
        <v/>
      </c>
      <c r="C1484" s="9" t="str">
        <f ca="1">IF(ISERROR(Blad1!C1484),"",Blad1!C1484)</f>
        <v xml:space="preserve"> </v>
      </c>
      <c r="D1484" s="47"/>
      <c r="E1484" s="113"/>
      <c r="F1484" s="6" t="str">
        <f ca="1">Blad1!E1484</f>
        <v/>
      </c>
      <c r="G1484" s="6"/>
      <c r="H1484" s="6"/>
      <c r="I1484" s="6"/>
      <c r="J1484" s="45"/>
      <c r="K1484" s="79"/>
      <c r="L1484" s="10" t="str">
        <f t="shared" si="20"/>
        <v/>
      </c>
    </row>
    <row r="1485" spans="1:12" ht="22.7" customHeight="1">
      <c r="A1485" s="5" t="str">
        <f ca="1">Blad1!A1484</f>
        <v/>
      </c>
      <c r="B1485" s="5" t="str">
        <f ca="1">Blad1!B1485</f>
        <v/>
      </c>
      <c r="C1485" s="9" t="str">
        <f ca="1">IF(ISERROR(Blad1!C1485),"",Blad1!C1485)</f>
        <v xml:space="preserve"> </v>
      </c>
      <c r="D1485" s="47"/>
      <c r="E1485" s="113"/>
      <c r="F1485" s="6" t="str">
        <f ca="1">Blad1!E1485</f>
        <v/>
      </c>
      <c r="G1485" s="6"/>
      <c r="H1485" s="6"/>
      <c r="I1485" s="6"/>
      <c r="J1485" s="45"/>
      <c r="K1485" s="79"/>
      <c r="L1485" s="10" t="str">
        <f t="shared" si="20"/>
        <v/>
      </c>
    </row>
    <row r="1486" spans="1:12" ht="22.7" customHeight="1">
      <c r="A1486" s="5" t="str">
        <f ca="1">Blad1!A1485</f>
        <v/>
      </c>
      <c r="B1486" s="5" t="str">
        <f ca="1">Blad1!B1486</f>
        <v/>
      </c>
      <c r="C1486" s="9" t="str">
        <f ca="1">IF(ISERROR(Blad1!C1486),"",Blad1!C1486)</f>
        <v xml:space="preserve"> </v>
      </c>
      <c r="D1486" s="47"/>
      <c r="E1486" s="113"/>
      <c r="F1486" s="6" t="str">
        <f ca="1">Blad1!E1486</f>
        <v/>
      </c>
      <c r="G1486" s="6"/>
      <c r="H1486" s="6"/>
      <c r="I1486" s="6"/>
      <c r="J1486" s="45"/>
      <c r="K1486" s="79"/>
      <c r="L1486" s="10" t="str">
        <f t="shared" si="20"/>
        <v/>
      </c>
    </row>
    <row r="1487" spans="1:12" ht="22.7" customHeight="1">
      <c r="A1487" s="5" t="str">
        <f ca="1">Blad1!A1486</f>
        <v/>
      </c>
      <c r="B1487" s="5" t="str">
        <f ca="1">Blad1!B1487</f>
        <v/>
      </c>
      <c r="C1487" s="9" t="str">
        <f ca="1">IF(ISERROR(Blad1!C1487),"",Blad1!C1487)</f>
        <v xml:space="preserve"> </v>
      </c>
      <c r="D1487" s="47"/>
      <c r="E1487" s="113"/>
      <c r="F1487" s="6" t="str">
        <f ca="1">Blad1!E1487</f>
        <v/>
      </c>
      <c r="G1487" s="6"/>
      <c r="H1487" s="6"/>
      <c r="I1487" s="6"/>
      <c r="J1487" s="45"/>
      <c r="K1487" s="79"/>
      <c r="L1487" s="10" t="str">
        <f t="shared" si="20"/>
        <v/>
      </c>
    </row>
    <row r="1488" spans="1:12" ht="22.7" customHeight="1">
      <c r="A1488" s="5" t="str">
        <f ca="1">Blad1!A1487</f>
        <v/>
      </c>
      <c r="B1488" s="5" t="str">
        <f ca="1">Blad1!B1488</f>
        <v/>
      </c>
      <c r="C1488" s="9" t="str">
        <f ca="1">IF(ISERROR(Blad1!C1488),"",Blad1!C1488)</f>
        <v xml:space="preserve"> </v>
      </c>
      <c r="D1488" s="47"/>
      <c r="E1488" s="113"/>
      <c r="F1488" s="6" t="str">
        <f ca="1">Blad1!E1488</f>
        <v/>
      </c>
      <c r="G1488" s="6"/>
      <c r="H1488" s="6"/>
      <c r="I1488" s="6"/>
      <c r="J1488" s="45"/>
      <c r="K1488" s="79"/>
      <c r="L1488" s="10" t="str">
        <f t="shared" si="20"/>
        <v/>
      </c>
    </row>
    <row r="1489" spans="1:12" ht="22.7" customHeight="1">
      <c r="A1489" s="5" t="str">
        <f ca="1">Blad1!A1488</f>
        <v/>
      </c>
      <c r="B1489" s="5" t="str">
        <f ca="1">Blad1!B1489</f>
        <v/>
      </c>
      <c r="C1489" s="9" t="str">
        <f ca="1">IF(ISERROR(Blad1!C1489),"",Blad1!C1489)</f>
        <v xml:space="preserve"> </v>
      </c>
      <c r="D1489" s="47"/>
      <c r="E1489" s="113"/>
      <c r="F1489" s="6" t="str">
        <f ca="1">Blad1!E1489</f>
        <v/>
      </c>
      <c r="G1489" s="6"/>
      <c r="H1489" s="6"/>
      <c r="I1489" s="6"/>
      <c r="J1489" s="45"/>
      <c r="K1489" s="79"/>
      <c r="L1489" s="10" t="str">
        <f t="shared" si="20"/>
        <v/>
      </c>
    </row>
    <row r="1490" spans="1:12" ht="22.7" customHeight="1">
      <c r="A1490" s="5" t="str">
        <f ca="1">Blad1!A1489</f>
        <v/>
      </c>
      <c r="B1490" s="5" t="str">
        <f ca="1">Blad1!B1490</f>
        <v/>
      </c>
      <c r="C1490" s="9" t="str">
        <f ca="1">IF(ISERROR(Blad1!C1490),"",Blad1!C1490)</f>
        <v xml:space="preserve"> </v>
      </c>
      <c r="D1490" s="47"/>
      <c r="E1490" s="113"/>
      <c r="F1490" s="6" t="str">
        <f ca="1">Blad1!E1490</f>
        <v/>
      </c>
      <c r="G1490" s="6"/>
      <c r="H1490" s="6"/>
      <c r="I1490" s="6"/>
      <c r="J1490" s="45"/>
      <c r="K1490" s="79"/>
      <c r="L1490" s="10" t="str">
        <f t="shared" si="20"/>
        <v/>
      </c>
    </row>
    <row r="1491" spans="1:12" ht="22.7" customHeight="1">
      <c r="A1491" s="5" t="str">
        <f ca="1">Blad1!A1490</f>
        <v/>
      </c>
      <c r="B1491" s="5" t="str">
        <f ca="1">Blad1!B1491</f>
        <v/>
      </c>
      <c r="C1491" s="9" t="str">
        <f ca="1">IF(ISERROR(Blad1!C1491),"",Blad1!C1491)</f>
        <v xml:space="preserve"> </v>
      </c>
      <c r="D1491" s="47"/>
      <c r="E1491" s="113"/>
      <c r="F1491" s="6" t="str">
        <f ca="1">Blad1!E1491</f>
        <v/>
      </c>
      <c r="G1491" s="6"/>
      <c r="H1491" s="6"/>
      <c r="I1491" s="6"/>
      <c r="J1491" s="45"/>
      <c r="K1491" s="79"/>
      <c r="L1491" s="10" t="str">
        <f t="shared" si="20"/>
        <v/>
      </c>
    </row>
    <row r="1492" spans="1:12" ht="22.7" customHeight="1">
      <c r="A1492" s="5" t="str">
        <f ca="1">Blad1!A1491</f>
        <v/>
      </c>
      <c r="B1492" s="5" t="str">
        <f ca="1">Blad1!B1492</f>
        <v/>
      </c>
      <c r="C1492" s="9" t="str">
        <f ca="1">IF(ISERROR(Blad1!C1492),"",Blad1!C1492)</f>
        <v xml:space="preserve"> </v>
      </c>
      <c r="D1492" s="47"/>
      <c r="E1492" s="113"/>
      <c r="F1492" s="6" t="str">
        <f ca="1">Blad1!E1492</f>
        <v/>
      </c>
      <c r="G1492" s="6"/>
      <c r="H1492" s="6"/>
      <c r="I1492" s="6"/>
      <c r="J1492" s="45"/>
      <c r="K1492" s="79"/>
      <c r="L1492" s="10" t="str">
        <f t="shared" si="20"/>
        <v/>
      </c>
    </row>
    <row r="1493" spans="1:12" ht="22.7" customHeight="1">
      <c r="A1493" s="5" t="str">
        <f ca="1">Blad1!A1492</f>
        <v/>
      </c>
      <c r="B1493" s="5" t="str">
        <f ca="1">Blad1!B1493</f>
        <v/>
      </c>
      <c r="C1493" s="9" t="str">
        <f ca="1">IF(ISERROR(Blad1!C1493),"",Blad1!C1493)</f>
        <v xml:space="preserve"> </v>
      </c>
      <c r="D1493" s="47"/>
      <c r="E1493" s="113"/>
      <c r="F1493" s="6" t="str">
        <f ca="1">Blad1!E1493</f>
        <v/>
      </c>
      <c r="G1493" s="6"/>
      <c r="H1493" s="6"/>
      <c r="I1493" s="6"/>
      <c r="J1493" s="45"/>
      <c r="K1493" s="79"/>
      <c r="L1493" s="10" t="str">
        <f t="shared" si="20"/>
        <v/>
      </c>
    </row>
    <row r="1494" spans="1:12" ht="22.7" customHeight="1">
      <c r="A1494" s="5" t="str">
        <f ca="1">Blad1!A1493</f>
        <v/>
      </c>
      <c r="B1494" s="5" t="str">
        <f ca="1">Blad1!B1494</f>
        <v/>
      </c>
      <c r="C1494" s="9" t="str">
        <f ca="1">IF(ISERROR(Blad1!C1494),"",Blad1!C1494)</f>
        <v xml:space="preserve"> </v>
      </c>
      <c r="D1494" s="47"/>
      <c r="E1494" s="113"/>
      <c r="F1494" s="6" t="str">
        <f ca="1">Blad1!E1494</f>
        <v/>
      </c>
      <c r="G1494" s="6"/>
      <c r="H1494" s="6"/>
      <c r="I1494" s="6"/>
      <c r="J1494" s="45"/>
      <c r="K1494" s="79"/>
      <c r="L1494" s="10" t="str">
        <f t="shared" si="20"/>
        <v/>
      </c>
    </row>
    <row r="1495" spans="1:12" ht="22.7" customHeight="1">
      <c r="A1495" s="5" t="str">
        <f ca="1">Blad1!A1494</f>
        <v/>
      </c>
      <c r="B1495" s="5" t="str">
        <f ca="1">Blad1!B1495</f>
        <v/>
      </c>
      <c r="C1495" s="9" t="str">
        <f ca="1">IF(ISERROR(Blad1!C1495),"",Blad1!C1495)</f>
        <v xml:space="preserve"> </v>
      </c>
      <c r="D1495" s="47"/>
      <c r="E1495" s="113"/>
      <c r="F1495" s="6" t="str">
        <f ca="1">Blad1!E1495</f>
        <v/>
      </c>
      <c r="G1495" s="6"/>
      <c r="H1495" s="6"/>
      <c r="I1495" s="6"/>
      <c r="J1495" s="45"/>
      <c r="K1495" s="79"/>
      <c r="L1495" s="10" t="str">
        <f t="shared" si="20"/>
        <v/>
      </c>
    </row>
    <row r="1496" spans="1:12" ht="22.7" customHeight="1">
      <c r="A1496" s="5" t="str">
        <f ca="1">Blad1!A1495</f>
        <v/>
      </c>
      <c r="B1496" s="5" t="str">
        <f ca="1">Blad1!B1496</f>
        <v/>
      </c>
      <c r="C1496" s="9" t="str">
        <f ca="1">IF(ISERROR(Blad1!C1496),"",Blad1!C1496)</f>
        <v xml:space="preserve"> </v>
      </c>
      <c r="D1496" s="47"/>
      <c r="E1496" s="113"/>
      <c r="F1496" s="6" t="str">
        <f ca="1">Blad1!E1496</f>
        <v/>
      </c>
      <c r="G1496" s="6"/>
      <c r="H1496" s="6"/>
      <c r="I1496" s="6"/>
      <c r="J1496" s="45"/>
      <c r="K1496" s="79"/>
      <c r="L1496" s="10" t="str">
        <f t="shared" si="20"/>
        <v/>
      </c>
    </row>
    <row r="1497" spans="1:12" ht="22.7" customHeight="1">
      <c r="A1497" s="5" t="str">
        <f ca="1">Blad1!A1496</f>
        <v/>
      </c>
      <c r="B1497" s="5" t="str">
        <f ca="1">Blad1!B1497</f>
        <v/>
      </c>
      <c r="C1497" s="9" t="str">
        <f ca="1">IF(ISERROR(Blad1!C1497),"",Blad1!C1497)</f>
        <v xml:space="preserve"> </v>
      </c>
      <c r="D1497" s="47"/>
      <c r="E1497" s="113"/>
      <c r="F1497" s="6" t="str">
        <f ca="1">Blad1!E1497</f>
        <v/>
      </c>
      <c r="G1497" s="6"/>
      <c r="H1497" s="6"/>
      <c r="I1497" s="6"/>
      <c r="J1497" s="45"/>
      <c r="K1497" s="79"/>
      <c r="L1497" s="10" t="str">
        <f t="shared" si="20"/>
        <v/>
      </c>
    </row>
    <row r="1498" spans="1:12" ht="22.7" customHeight="1">
      <c r="A1498" s="5" t="str">
        <f ca="1">Blad1!A1497</f>
        <v/>
      </c>
      <c r="B1498" s="5" t="str">
        <f ca="1">Blad1!B1498</f>
        <v/>
      </c>
      <c r="C1498" s="9" t="str">
        <f ca="1">IF(ISERROR(Blad1!C1498),"",Blad1!C1498)</f>
        <v xml:space="preserve"> </v>
      </c>
      <c r="D1498" s="47"/>
      <c r="E1498" s="113"/>
      <c r="F1498" s="6" t="str">
        <f ca="1">Blad1!E1498</f>
        <v/>
      </c>
      <c r="G1498" s="6"/>
      <c r="H1498" s="6"/>
      <c r="I1498" s="6"/>
      <c r="J1498" s="45"/>
      <c r="K1498" s="79"/>
      <c r="L1498" s="10" t="str">
        <f t="shared" si="20"/>
        <v/>
      </c>
    </row>
    <row r="1499" spans="1:12" ht="22.7" customHeight="1">
      <c r="A1499" s="5" t="str">
        <f ca="1">Blad1!A1498</f>
        <v/>
      </c>
      <c r="B1499" s="5" t="str">
        <f ca="1">Blad1!B1499</f>
        <v/>
      </c>
      <c r="C1499" s="9" t="str">
        <f ca="1">IF(ISERROR(Blad1!C1499),"",Blad1!C1499)</f>
        <v xml:space="preserve"> </v>
      </c>
      <c r="D1499" s="47"/>
      <c r="E1499" s="113"/>
      <c r="F1499" s="6" t="str">
        <f ca="1">Blad1!E1499</f>
        <v/>
      </c>
      <c r="G1499" s="6"/>
      <c r="H1499" s="6"/>
      <c r="I1499" s="6"/>
      <c r="J1499" s="45"/>
      <c r="K1499" s="79"/>
      <c r="L1499" s="10" t="str">
        <f t="shared" si="20"/>
        <v/>
      </c>
    </row>
    <row r="1500" spans="1:12" ht="22.7" customHeight="1">
      <c r="A1500" s="5" t="str">
        <f ca="1">Blad1!A1499</f>
        <v/>
      </c>
      <c r="B1500" s="5" t="str">
        <f ca="1">Blad1!B1500</f>
        <v/>
      </c>
      <c r="C1500" s="9" t="str">
        <f ca="1">IF(ISERROR(Blad1!C1500),"",Blad1!C1500)</f>
        <v xml:space="preserve"> </v>
      </c>
      <c r="D1500" s="47"/>
      <c r="E1500" s="113"/>
      <c r="F1500" s="6" t="str">
        <f ca="1">Blad1!E1500</f>
        <v/>
      </c>
      <c r="G1500" s="6"/>
      <c r="H1500" s="6"/>
      <c r="I1500" s="6"/>
      <c r="J1500" s="45"/>
      <c r="K1500" s="79"/>
      <c r="L1500" s="10" t="str">
        <f t="shared" si="20"/>
        <v/>
      </c>
    </row>
    <row r="1501" spans="1:12" ht="22.7" customHeight="1">
      <c r="A1501" s="5" t="str">
        <f ca="1">Blad1!A1500</f>
        <v/>
      </c>
      <c r="B1501" s="5" t="str">
        <f ca="1">Blad1!B1501</f>
        <v/>
      </c>
      <c r="C1501" s="9" t="str">
        <f ca="1">IF(ISERROR(Blad1!C1501),"",Blad1!C1501)</f>
        <v xml:space="preserve"> </v>
      </c>
      <c r="D1501" s="47"/>
      <c r="E1501" s="113"/>
      <c r="F1501" s="6" t="str">
        <f ca="1">Blad1!E1501</f>
        <v/>
      </c>
      <c r="G1501" s="6"/>
      <c r="H1501" s="6"/>
      <c r="I1501" s="6"/>
      <c r="J1501" s="45"/>
      <c r="K1501" s="79"/>
      <c r="L1501" s="10" t="str">
        <f t="shared" si="20"/>
        <v/>
      </c>
    </row>
    <row r="1502" spans="1:12" ht="22.7" customHeight="1">
      <c r="A1502" s="5" t="str">
        <f ca="1">Blad1!A1501</f>
        <v/>
      </c>
      <c r="B1502" s="5" t="str">
        <f ca="1">Blad1!B1502</f>
        <v/>
      </c>
      <c r="C1502" s="9" t="str">
        <f ca="1">IF(ISERROR(Blad1!C1502),"",Blad1!C1502)</f>
        <v xml:space="preserve"> </v>
      </c>
      <c r="D1502" s="47"/>
      <c r="E1502" s="113"/>
      <c r="F1502" s="6" t="str">
        <f ca="1">Blad1!E1502</f>
        <v/>
      </c>
      <c r="G1502" s="6"/>
      <c r="H1502" s="6"/>
      <c r="I1502" s="6"/>
      <c r="J1502" s="45"/>
      <c r="K1502" s="79"/>
      <c r="L1502" s="10" t="str">
        <f t="shared" si="20"/>
        <v/>
      </c>
    </row>
    <row r="1503" spans="1:12" ht="22.7" customHeight="1">
      <c r="A1503" s="5" t="str">
        <f ca="1">Blad1!A1502</f>
        <v/>
      </c>
      <c r="B1503" s="5" t="str">
        <f ca="1">Blad1!B1503</f>
        <v/>
      </c>
      <c r="C1503" s="9" t="str">
        <f ca="1">IF(ISERROR(Blad1!C1503),"",Blad1!C1503)</f>
        <v xml:space="preserve"> </v>
      </c>
      <c r="D1503" s="47"/>
      <c r="E1503" s="113"/>
      <c r="F1503" s="6" t="str">
        <f ca="1">Blad1!E1503</f>
        <v/>
      </c>
      <c r="G1503" s="6"/>
      <c r="H1503" s="6"/>
      <c r="I1503" s="6"/>
      <c r="J1503" s="45"/>
      <c r="K1503" s="79"/>
      <c r="L1503" s="10" t="str">
        <f t="shared" si="20"/>
        <v/>
      </c>
    </row>
    <row r="1504" spans="1:12" ht="22.7" customHeight="1">
      <c r="A1504" s="5" t="str">
        <f ca="1">Blad1!A1503</f>
        <v/>
      </c>
      <c r="B1504" s="5" t="str">
        <f ca="1">Blad1!B1504</f>
        <v/>
      </c>
      <c r="C1504" s="9" t="str">
        <f ca="1">IF(ISERROR(Blad1!C1504),"",Blad1!C1504)</f>
        <v xml:space="preserve"> </v>
      </c>
      <c r="D1504" s="47"/>
      <c r="E1504" s="113"/>
      <c r="F1504" s="6" t="str">
        <f ca="1">Blad1!E1504</f>
        <v/>
      </c>
      <c r="G1504" s="6"/>
      <c r="H1504" s="6"/>
      <c r="I1504" s="6"/>
      <c r="J1504" s="45"/>
      <c r="K1504" s="79"/>
      <c r="L1504" s="10" t="str">
        <f t="shared" si="20"/>
        <v/>
      </c>
    </row>
    <row r="1505" spans="1:12" ht="22.7" customHeight="1">
      <c r="A1505" s="5" t="str">
        <f ca="1">Blad1!A1504</f>
        <v/>
      </c>
      <c r="B1505" s="5" t="str">
        <f ca="1">Blad1!B1505</f>
        <v/>
      </c>
      <c r="C1505" s="9" t="str">
        <f ca="1">IF(ISERROR(Blad1!C1505),"",Blad1!C1505)</f>
        <v xml:space="preserve"> </v>
      </c>
      <c r="D1505" s="47"/>
      <c r="E1505" s="113"/>
      <c r="F1505" s="6" t="str">
        <f ca="1">Blad1!E1505</f>
        <v/>
      </c>
      <c r="G1505" s="6"/>
      <c r="H1505" s="6"/>
      <c r="I1505" s="6"/>
      <c r="J1505" s="45"/>
      <c r="K1505" s="79"/>
      <c r="L1505" s="10" t="str">
        <f t="shared" si="20"/>
        <v/>
      </c>
    </row>
    <row r="1506" spans="1:12" ht="22.7" customHeight="1">
      <c r="A1506" s="5" t="str">
        <f ca="1">Blad1!A1505</f>
        <v/>
      </c>
      <c r="B1506" s="5" t="str">
        <f ca="1">Blad1!B1506</f>
        <v/>
      </c>
      <c r="C1506" s="9" t="str">
        <f ca="1">IF(ISERROR(Blad1!C1506),"",Blad1!C1506)</f>
        <v xml:space="preserve"> </v>
      </c>
      <c r="D1506" s="47"/>
      <c r="E1506" s="113"/>
      <c r="F1506" s="6" t="str">
        <f ca="1">Blad1!E1506</f>
        <v/>
      </c>
      <c r="G1506" s="6"/>
      <c r="H1506" s="6"/>
      <c r="I1506" s="6"/>
      <c r="J1506" s="45"/>
      <c r="K1506" s="79"/>
      <c r="L1506" s="10" t="str">
        <f t="shared" si="20"/>
        <v/>
      </c>
    </row>
    <row r="1507" spans="1:12" ht="22.7" customHeight="1">
      <c r="A1507" s="5" t="str">
        <f ca="1">Blad1!A1506</f>
        <v/>
      </c>
      <c r="B1507" s="5" t="str">
        <f ca="1">Blad1!B1507</f>
        <v/>
      </c>
      <c r="C1507" s="9" t="str">
        <f ca="1">IF(ISERROR(Blad1!C1507),"",Blad1!C1507)</f>
        <v xml:space="preserve"> </v>
      </c>
      <c r="D1507" s="47"/>
      <c r="E1507" s="113"/>
      <c r="F1507" s="6" t="str">
        <f ca="1">Blad1!E1507</f>
        <v/>
      </c>
      <c r="G1507" s="6"/>
      <c r="H1507" s="6"/>
      <c r="I1507" s="6"/>
      <c r="J1507" s="45"/>
      <c r="K1507" s="79"/>
      <c r="L1507" s="10" t="str">
        <f t="shared" si="20"/>
        <v/>
      </c>
    </row>
    <row r="1508" spans="1:12" ht="22.7" customHeight="1">
      <c r="A1508" s="5" t="str">
        <f ca="1">Blad1!A1507</f>
        <v/>
      </c>
      <c r="B1508" s="5" t="str">
        <f ca="1">Blad1!B1508</f>
        <v/>
      </c>
      <c r="C1508" s="9" t="str">
        <f ca="1">IF(ISERROR(Blad1!C1508),"",Blad1!C1508)</f>
        <v xml:space="preserve"> </v>
      </c>
      <c r="D1508" s="47"/>
      <c r="E1508" s="113"/>
      <c r="F1508" s="6" t="str">
        <f ca="1">Blad1!E1508</f>
        <v/>
      </c>
      <c r="G1508" s="6"/>
      <c r="H1508" s="6"/>
      <c r="I1508" s="6"/>
      <c r="J1508" s="45"/>
      <c r="K1508" s="79"/>
      <c r="L1508" s="10" t="str">
        <f t="shared" si="20"/>
        <v/>
      </c>
    </row>
    <row r="1509" spans="1:12" ht="22.7" customHeight="1">
      <c r="A1509" s="5" t="str">
        <f ca="1">Blad1!A1508</f>
        <v/>
      </c>
      <c r="B1509" s="5" t="str">
        <f ca="1">Blad1!B1509</f>
        <v/>
      </c>
      <c r="C1509" s="9" t="str">
        <f ca="1">IF(ISERROR(Blad1!C1509),"",Blad1!C1509)</f>
        <v xml:space="preserve"> </v>
      </c>
      <c r="D1509" s="47"/>
      <c r="E1509" s="113"/>
      <c r="F1509" s="6" t="str">
        <f ca="1">Blad1!E1509</f>
        <v/>
      </c>
      <c r="G1509" s="6"/>
      <c r="H1509" s="6"/>
      <c r="I1509" s="6"/>
      <c r="J1509" s="45"/>
      <c r="K1509" s="79"/>
      <c r="L1509" s="10" t="str">
        <f t="shared" si="20"/>
        <v/>
      </c>
    </row>
    <row r="1510" spans="1:12" ht="22.7" customHeight="1">
      <c r="A1510" s="5" t="str">
        <f ca="1">Blad1!A1509</f>
        <v/>
      </c>
      <c r="B1510" s="5" t="str">
        <f ca="1">Blad1!B1510</f>
        <v/>
      </c>
      <c r="C1510" s="9" t="str">
        <f ca="1">IF(ISERROR(Blad1!C1510),"",Blad1!C1510)</f>
        <v xml:space="preserve"> </v>
      </c>
      <c r="D1510" s="47"/>
      <c r="E1510" s="113"/>
      <c r="F1510" s="6" t="str">
        <f ca="1">Blad1!E1510</f>
        <v/>
      </c>
      <c r="G1510" s="6"/>
      <c r="H1510" s="6"/>
      <c r="I1510" s="6"/>
      <c r="J1510" s="45"/>
      <c r="K1510" s="79"/>
      <c r="L1510" s="10" t="str">
        <f t="shared" si="20"/>
        <v/>
      </c>
    </row>
    <row r="1511" spans="1:12" ht="22.7" customHeight="1">
      <c r="A1511" s="5" t="str">
        <f ca="1">Blad1!A1510</f>
        <v/>
      </c>
      <c r="B1511" s="5" t="str">
        <f ca="1">Blad1!B1511</f>
        <v/>
      </c>
      <c r="C1511" s="9" t="str">
        <f ca="1">IF(ISERROR(Blad1!C1511),"",Blad1!C1511)</f>
        <v xml:space="preserve"> </v>
      </c>
      <c r="D1511" s="47"/>
      <c r="E1511" s="113"/>
      <c r="F1511" s="6" t="str">
        <f ca="1">Blad1!E1511</f>
        <v/>
      </c>
      <c r="G1511" s="6"/>
      <c r="H1511" s="6"/>
      <c r="I1511" s="6"/>
      <c r="J1511" s="45"/>
      <c r="K1511" s="79"/>
      <c r="L1511" s="10" t="str">
        <f t="shared" si="20"/>
        <v/>
      </c>
    </row>
    <row r="1512" spans="1:12" ht="22.7" customHeight="1">
      <c r="A1512" s="5" t="str">
        <f ca="1">Blad1!A1511</f>
        <v/>
      </c>
      <c r="B1512" s="5" t="str">
        <f ca="1">Blad1!B1512</f>
        <v/>
      </c>
      <c r="C1512" s="9" t="str">
        <f ca="1">IF(ISERROR(Blad1!C1512),"",Blad1!C1512)</f>
        <v xml:space="preserve"> </v>
      </c>
      <c r="D1512" s="47"/>
      <c r="E1512" s="113"/>
      <c r="F1512" s="6" t="str">
        <f ca="1">Blad1!E1512</f>
        <v/>
      </c>
      <c r="G1512" s="6"/>
      <c r="H1512" s="6"/>
      <c r="I1512" s="6"/>
      <c r="J1512" s="45"/>
      <c r="K1512" s="79"/>
      <c r="L1512" s="10" t="str">
        <f t="shared" si="20"/>
        <v/>
      </c>
    </row>
    <row r="1513" spans="1:12" ht="22.7" customHeight="1">
      <c r="A1513" s="5" t="str">
        <f ca="1">Blad1!A1512</f>
        <v/>
      </c>
      <c r="B1513" s="5" t="str">
        <f ca="1">Blad1!B1513</f>
        <v/>
      </c>
      <c r="C1513" s="9" t="str">
        <f ca="1">IF(ISERROR(Blad1!C1513),"",Blad1!C1513)</f>
        <v xml:space="preserve"> </v>
      </c>
      <c r="D1513" s="47"/>
      <c r="E1513" s="113"/>
      <c r="F1513" s="6" t="str">
        <f ca="1">Blad1!E1513</f>
        <v/>
      </c>
      <c r="G1513" s="6"/>
      <c r="H1513" s="6"/>
      <c r="I1513" s="6"/>
      <c r="J1513" s="45"/>
      <c r="K1513" s="79"/>
      <c r="L1513" s="10" t="str">
        <f t="shared" si="20"/>
        <v/>
      </c>
    </row>
    <row r="1514" spans="1:12" ht="22.7" customHeight="1">
      <c r="A1514" s="5" t="str">
        <f ca="1">Blad1!A1513</f>
        <v/>
      </c>
      <c r="B1514" s="5" t="str">
        <f ca="1">Blad1!B1514</f>
        <v/>
      </c>
      <c r="C1514" s="9" t="str">
        <f ca="1">IF(ISERROR(Blad1!C1514),"",Blad1!C1514)</f>
        <v xml:space="preserve"> </v>
      </c>
      <c r="D1514" s="47"/>
      <c r="E1514" s="113"/>
      <c r="F1514" s="6" t="str">
        <f ca="1">Blad1!E1514</f>
        <v/>
      </c>
      <c r="G1514" s="6"/>
      <c r="H1514" s="6"/>
      <c r="I1514" s="6"/>
      <c r="J1514" s="45"/>
      <c r="K1514" s="79"/>
      <c r="L1514" s="10" t="str">
        <f t="shared" si="20"/>
        <v/>
      </c>
    </row>
    <row r="1515" spans="1:12" ht="22.7" customHeight="1">
      <c r="A1515" s="5" t="str">
        <f ca="1">Blad1!A1514</f>
        <v/>
      </c>
      <c r="B1515" s="5" t="str">
        <f ca="1">Blad1!B1515</f>
        <v/>
      </c>
      <c r="C1515" s="9" t="str">
        <f ca="1">IF(ISERROR(Blad1!C1515),"",Blad1!C1515)</f>
        <v xml:space="preserve"> </v>
      </c>
      <c r="D1515" s="47"/>
      <c r="E1515" s="113"/>
      <c r="F1515" s="6" t="str">
        <f ca="1">Blad1!E1515</f>
        <v/>
      </c>
      <c r="G1515" s="6"/>
      <c r="H1515" s="6"/>
      <c r="I1515" s="6"/>
      <c r="J1515" s="45"/>
      <c r="K1515" s="79"/>
      <c r="L1515" s="10" t="str">
        <f t="shared" si="20"/>
        <v/>
      </c>
    </row>
    <row r="1516" spans="1:12" ht="22.7" customHeight="1">
      <c r="A1516" s="5" t="str">
        <f ca="1">Blad1!A1515</f>
        <v/>
      </c>
      <c r="B1516" s="5" t="str">
        <f ca="1">Blad1!B1516</f>
        <v/>
      </c>
      <c r="C1516" s="9" t="str">
        <f ca="1">IF(ISERROR(Blad1!C1516),"",Blad1!C1516)</f>
        <v xml:space="preserve"> </v>
      </c>
      <c r="D1516" s="47"/>
      <c r="E1516" s="113"/>
      <c r="F1516" s="6" t="str">
        <f ca="1">Blad1!E1516</f>
        <v/>
      </c>
      <c r="G1516" s="6"/>
      <c r="H1516" s="6"/>
      <c r="I1516" s="6"/>
      <c r="J1516" s="45"/>
      <c r="K1516" s="79"/>
      <c r="L1516" s="10" t="str">
        <f t="shared" si="20"/>
        <v/>
      </c>
    </row>
    <row r="1517" spans="1:12" ht="22.7" customHeight="1">
      <c r="A1517" s="5" t="str">
        <f ca="1">Blad1!A1516</f>
        <v/>
      </c>
      <c r="B1517" s="5" t="str">
        <f ca="1">Blad1!B1517</f>
        <v/>
      </c>
      <c r="C1517" s="9" t="str">
        <f ca="1">IF(ISERROR(Blad1!C1517),"",Blad1!C1517)</f>
        <v xml:space="preserve"> </v>
      </c>
      <c r="D1517" s="47"/>
      <c r="E1517" s="113"/>
      <c r="F1517" s="6" t="str">
        <f ca="1">Blad1!E1517</f>
        <v/>
      </c>
      <c r="G1517" s="6"/>
      <c r="H1517" s="6"/>
      <c r="I1517" s="6"/>
      <c r="J1517" s="45"/>
      <c r="K1517" s="79"/>
      <c r="L1517" s="10" t="str">
        <f t="shared" si="20"/>
        <v/>
      </c>
    </row>
    <row r="1518" spans="1:12" ht="22.7" customHeight="1">
      <c r="A1518" s="5" t="str">
        <f ca="1">Blad1!A1517</f>
        <v/>
      </c>
      <c r="B1518" s="5" t="str">
        <f ca="1">Blad1!B1518</f>
        <v/>
      </c>
      <c r="C1518" s="9" t="str">
        <f ca="1">IF(ISERROR(Blad1!C1518),"",Blad1!C1518)</f>
        <v xml:space="preserve"> </v>
      </c>
      <c r="D1518" s="47"/>
      <c r="E1518" s="113"/>
      <c r="F1518" s="6" t="str">
        <f ca="1">Blad1!E1518</f>
        <v/>
      </c>
      <c r="G1518" s="6"/>
      <c r="H1518" s="6"/>
      <c r="I1518" s="6"/>
      <c r="J1518" s="45"/>
      <c r="K1518" s="79"/>
      <c r="L1518" s="10" t="str">
        <f t="shared" si="20"/>
        <v/>
      </c>
    </row>
    <row r="1519" spans="1:12" ht="22.7" customHeight="1">
      <c r="A1519" s="5" t="str">
        <f ca="1">Blad1!A1518</f>
        <v/>
      </c>
      <c r="B1519" s="5" t="str">
        <f ca="1">Blad1!B1519</f>
        <v/>
      </c>
      <c r="C1519" s="9" t="str">
        <f ca="1">IF(ISERROR(Blad1!C1519),"",Blad1!C1519)</f>
        <v xml:space="preserve"> </v>
      </c>
      <c r="D1519" s="47"/>
      <c r="E1519" s="113"/>
      <c r="F1519" s="6" t="str">
        <f ca="1">Blad1!E1519</f>
        <v/>
      </c>
      <c r="G1519" s="6"/>
      <c r="H1519" s="6"/>
      <c r="I1519" s="6"/>
      <c r="J1519" s="45"/>
      <c r="K1519" s="79"/>
      <c r="L1519" s="10" t="str">
        <f t="shared" si="20"/>
        <v/>
      </c>
    </row>
    <row r="1520" spans="1:12" ht="22.7" customHeight="1">
      <c r="A1520" s="5" t="str">
        <f ca="1">Blad1!A1519</f>
        <v/>
      </c>
      <c r="B1520" s="5" t="str">
        <f ca="1">Blad1!B1520</f>
        <v/>
      </c>
      <c r="C1520" s="9" t="str">
        <f ca="1">IF(ISERROR(Blad1!C1520),"",Blad1!C1520)</f>
        <v xml:space="preserve"> </v>
      </c>
      <c r="D1520" s="47"/>
      <c r="E1520" s="113"/>
      <c r="F1520" s="6" t="str">
        <f ca="1">Blad1!E1520</f>
        <v/>
      </c>
      <c r="G1520" s="6"/>
      <c r="H1520" s="6"/>
      <c r="I1520" s="6"/>
      <c r="J1520" s="45"/>
      <c r="K1520" s="79"/>
      <c r="L1520" s="10" t="str">
        <f t="shared" si="20"/>
        <v/>
      </c>
    </row>
    <row r="1521" spans="1:12" ht="22.7" customHeight="1">
      <c r="A1521" s="5" t="str">
        <f ca="1">Blad1!A1520</f>
        <v/>
      </c>
      <c r="B1521" s="5" t="str">
        <f ca="1">Blad1!B1521</f>
        <v/>
      </c>
      <c r="C1521" s="9" t="str">
        <f ca="1">IF(ISERROR(Blad1!C1521),"",Blad1!C1521)</f>
        <v xml:space="preserve"> </v>
      </c>
      <c r="D1521" s="47"/>
      <c r="E1521" s="113"/>
      <c r="F1521" s="6" t="str">
        <f ca="1">Blad1!E1521</f>
        <v/>
      </c>
      <c r="G1521" s="6"/>
      <c r="H1521" s="6"/>
      <c r="I1521" s="6"/>
      <c r="J1521" s="45"/>
      <c r="K1521" s="79"/>
      <c r="L1521" s="10" t="str">
        <f t="shared" si="20"/>
        <v/>
      </c>
    </row>
    <row r="1522" spans="1:12" ht="22.7" customHeight="1">
      <c r="A1522" s="5" t="str">
        <f ca="1">Blad1!A1521</f>
        <v/>
      </c>
      <c r="B1522" s="5" t="str">
        <f ca="1">Blad1!B1522</f>
        <v/>
      </c>
      <c r="C1522" s="9" t="str">
        <f ca="1">IF(ISERROR(Blad1!C1522),"",Blad1!C1522)</f>
        <v xml:space="preserve"> </v>
      </c>
      <c r="D1522" s="47"/>
      <c r="E1522" s="113"/>
      <c r="F1522" s="6" t="str">
        <f ca="1">Blad1!E1522</f>
        <v/>
      </c>
      <c r="G1522" s="6"/>
      <c r="H1522" s="6"/>
      <c r="I1522" s="6"/>
      <c r="J1522" s="45"/>
      <c r="K1522" s="79"/>
      <c r="L1522" s="10" t="str">
        <f t="shared" si="20"/>
        <v/>
      </c>
    </row>
    <row r="1523" spans="1:12" ht="22.7" customHeight="1">
      <c r="A1523" s="5" t="str">
        <f ca="1">Blad1!A1522</f>
        <v/>
      </c>
      <c r="B1523" s="5" t="str">
        <f ca="1">Blad1!B1523</f>
        <v/>
      </c>
      <c r="C1523" s="9" t="str">
        <f ca="1">IF(ISERROR(Blad1!C1523),"",Blad1!C1523)</f>
        <v xml:space="preserve"> </v>
      </c>
      <c r="D1523" s="47"/>
      <c r="E1523" s="113"/>
      <c r="F1523" s="6" t="str">
        <f ca="1">Blad1!E1523</f>
        <v/>
      </c>
      <c r="G1523" s="6"/>
      <c r="H1523" s="6"/>
      <c r="I1523" s="6"/>
      <c r="J1523" s="45"/>
      <c r="K1523" s="79"/>
      <c r="L1523" s="10" t="str">
        <f t="shared" si="20"/>
        <v/>
      </c>
    </row>
    <row r="1524" spans="1:12" ht="22.7" customHeight="1">
      <c r="A1524" s="5" t="str">
        <f ca="1">Blad1!A1523</f>
        <v/>
      </c>
      <c r="B1524" s="5" t="str">
        <f ca="1">Blad1!B1524</f>
        <v/>
      </c>
      <c r="C1524" s="9" t="str">
        <f ca="1">IF(ISERROR(Blad1!C1524),"",Blad1!C1524)</f>
        <v xml:space="preserve"> </v>
      </c>
      <c r="D1524" s="47"/>
      <c r="E1524" s="113"/>
      <c r="F1524" s="6" t="str">
        <f ca="1">Blad1!E1524</f>
        <v/>
      </c>
      <c r="G1524" s="6"/>
      <c r="H1524" s="6"/>
      <c r="I1524" s="6"/>
      <c r="J1524" s="45"/>
      <c r="K1524" s="79"/>
      <c r="L1524" s="10" t="str">
        <f t="shared" si="20"/>
        <v/>
      </c>
    </row>
    <row r="1525" spans="1:12" ht="22.7" customHeight="1">
      <c r="A1525" s="5" t="str">
        <f ca="1">Blad1!A1524</f>
        <v/>
      </c>
      <c r="B1525" s="5" t="str">
        <f ca="1">Blad1!B1525</f>
        <v/>
      </c>
      <c r="C1525" s="9" t="str">
        <f ca="1">IF(ISERROR(Blad1!C1525),"",Blad1!C1525)</f>
        <v xml:space="preserve"> </v>
      </c>
      <c r="D1525" s="47"/>
      <c r="E1525" s="113"/>
      <c r="F1525" s="6" t="str">
        <f ca="1">Blad1!E1525</f>
        <v/>
      </c>
      <c r="G1525" s="6"/>
      <c r="H1525" s="6"/>
      <c r="I1525" s="6"/>
      <c r="J1525" s="45"/>
      <c r="K1525" s="79"/>
      <c r="L1525" s="10" t="str">
        <f t="shared" si="20"/>
        <v/>
      </c>
    </row>
    <row r="1526" spans="1:12" ht="22.7" customHeight="1">
      <c r="A1526" s="5" t="str">
        <f ca="1">Blad1!A1525</f>
        <v/>
      </c>
      <c r="B1526" s="5" t="str">
        <f ca="1">Blad1!B1526</f>
        <v/>
      </c>
      <c r="C1526" s="9" t="str">
        <f ca="1">IF(ISERROR(Blad1!C1526),"",Blad1!C1526)</f>
        <v xml:space="preserve"> </v>
      </c>
      <c r="D1526" s="47"/>
      <c r="E1526" s="113"/>
      <c r="F1526" s="6" t="str">
        <f ca="1">Blad1!E1526</f>
        <v/>
      </c>
      <c r="G1526" s="6"/>
      <c r="H1526" s="6"/>
      <c r="I1526" s="6"/>
      <c r="J1526" s="45"/>
      <c r="K1526" s="79"/>
      <c r="L1526" s="10" t="str">
        <f t="shared" si="20"/>
        <v/>
      </c>
    </row>
    <row r="1527" spans="1:12" ht="22.7" customHeight="1">
      <c r="A1527" s="5" t="str">
        <f ca="1">Blad1!A1526</f>
        <v/>
      </c>
      <c r="B1527" s="5" t="str">
        <f ca="1">Blad1!B1527</f>
        <v/>
      </c>
      <c r="C1527" s="9" t="str">
        <f ca="1">IF(ISERROR(Blad1!C1527),"",Blad1!C1527)</f>
        <v xml:space="preserve"> </v>
      </c>
      <c r="D1527" s="47"/>
      <c r="E1527" s="113"/>
      <c r="F1527" s="6" t="str">
        <f ca="1">Blad1!E1527</f>
        <v/>
      </c>
      <c r="G1527" s="6"/>
      <c r="H1527" s="6"/>
      <c r="I1527" s="6"/>
      <c r="J1527" s="45"/>
      <c r="K1527" s="79"/>
      <c r="L1527" s="10" t="str">
        <f t="shared" si="20"/>
        <v/>
      </c>
    </row>
    <row r="1528" spans="1:12" ht="22.7" customHeight="1">
      <c r="A1528" s="5" t="str">
        <f ca="1">Blad1!A1527</f>
        <v/>
      </c>
      <c r="B1528" s="5" t="str">
        <f ca="1">Blad1!B1528</f>
        <v/>
      </c>
      <c r="C1528" s="9" t="str">
        <f ca="1">IF(ISERROR(Blad1!C1528),"",Blad1!C1528)</f>
        <v xml:space="preserve"> </v>
      </c>
      <c r="D1528" s="47"/>
      <c r="E1528" s="113"/>
      <c r="F1528" s="6" t="str">
        <f ca="1">Blad1!E1528</f>
        <v/>
      </c>
      <c r="G1528" s="6"/>
      <c r="H1528" s="6"/>
      <c r="I1528" s="6"/>
      <c r="J1528" s="45"/>
      <c r="K1528" s="79"/>
      <c r="L1528" s="10" t="str">
        <f t="shared" si="20"/>
        <v/>
      </c>
    </row>
    <row r="1529" spans="1:12" ht="22.7" customHeight="1">
      <c r="A1529" s="5" t="str">
        <f ca="1">Blad1!A1528</f>
        <v/>
      </c>
      <c r="B1529" s="5" t="str">
        <f ca="1">Blad1!B1529</f>
        <v/>
      </c>
      <c r="C1529" s="9" t="str">
        <f ca="1">IF(ISERROR(Blad1!C1529),"",Blad1!C1529)</f>
        <v xml:space="preserve"> </v>
      </c>
      <c r="D1529" s="47"/>
      <c r="E1529" s="113"/>
      <c r="F1529" s="6" t="str">
        <f ca="1">Blad1!E1529</f>
        <v/>
      </c>
      <c r="G1529" s="6"/>
      <c r="H1529" s="6"/>
      <c r="I1529" s="6"/>
      <c r="J1529" s="45"/>
      <c r="K1529" s="79"/>
      <c r="L1529" s="10" t="str">
        <f t="shared" si="20"/>
        <v/>
      </c>
    </row>
    <row r="1530" spans="1:12" ht="22.7" customHeight="1">
      <c r="A1530" s="5" t="str">
        <f ca="1">Blad1!A1529</f>
        <v/>
      </c>
      <c r="B1530" s="5" t="str">
        <f ca="1">Blad1!B1530</f>
        <v/>
      </c>
      <c r="C1530" s="9" t="str">
        <f ca="1">IF(ISERROR(Blad1!C1530),"",Blad1!C1530)</f>
        <v xml:space="preserve"> </v>
      </c>
      <c r="D1530" s="47"/>
      <c r="E1530" s="113"/>
      <c r="F1530" s="6" t="str">
        <f ca="1">Blad1!E1530</f>
        <v/>
      </c>
      <c r="G1530" s="6"/>
      <c r="H1530" s="6"/>
      <c r="I1530" s="6"/>
      <c r="J1530" s="45"/>
      <c r="K1530" s="79"/>
      <c r="L1530" s="10" t="str">
        <f t="shared" si="20"/>
        <v/>
      </c>
    </row>
    <row r="1531" spans="1:12" ht="22.7" customHeight="1">
      <c r="A1531" s="5" t="str">
        <f ca="1">Blad1!A1530</f>
        <v/>
      </c>
      <c r="B1531" s="5" t="str">
        <f ca="1">Blad1!B1531</f>
        <v/>
      </c>
      <c r="C1531" s="9" t="str">
        <f ca="1">IF(ISERROR(Blad1!C1531),"",Blad1!C1531)</f>
        <v xml:space="preserve"> </v>
      </c>
      <c r="D1531" s="47"/>
      <c r="E1531" s="113"/>
      <c r="F1531" s="6" t="str">
        <f ca="1">Blad1!E1531</f>
        <v/>
      </c>
      <c r="G1531" s="6"/>
      <c r="H1531" s="6"/>
      <c r="I1531" s="6"/>
      <c r="J1531" s="45"/>
      <c r="K1531" s="79"/>
      <c r="L1531" s="10" t="str">
        <f t="shared" si="20"/>
        <v/>
      </c>
    </row>
    <row r="1532" spans="1:12" ht="22.7" customHeight="1">
      <c r="A1532" s="5" t="str">
        <f ca="1">Blad1!A1531</f>
        <v/>
      </c>
      <c r="B1532" s="5" t="str">
        <f ca="1">Blad1!B1532</f>
        <v/>
      </c>
      <c r="C1532" s="9" t="str">
        <f ca="1">IF(ISERROR(Blad1!C1532),"",Blad1!C1532)</f>
        <v xml:space="preserve"> </v>
      </c>
      <c r="D1532" s="47"/>
      <c r="E1532" s="113"/>
      <c r="F1532" s="6" t="str">
        <f ca="1">Blad1!E1532</f>
        <v/>
      </c>
      <c r="G1532" s="6"/>
      <c r="H1532" s="6"/>
      <c r="I1532" s="6"/>
      <c r="J1532" s="45"/>
      <c r="K1532" s="79"/>
      <c r="L1532" s="10" t="str">
        <f t="shared" si="20"/>
        <v/>
      </c>
    </row>
    <row r="1533" spans="1:12" ht="22.7" customHeight="1">
      <c r="A1533" s="5" t="str">
        <f ca="1">Blad1!A1532</f>
        <v/>
      </c>
      <c r="B1533" s="5" t="str">
        <f ca="1">Blad1!B1533</f>
        <v/>
      </c>
      <c r="C1533" s="9" t="str">
        <f ca="1">IF(ISERROR(Blad1!C1533),"",Blad1!C1533)</f>
        <v xml:space="preserve"> </v>
      </c>
      <c r="D1533" s="47"/>
      <c r="E1533" s="113"/>
      <c r="F1533" s="6" t="str">
        <f ca="1">Blad1!E1533</f>
        <v/>
      </c>
      <c r="G1533" s="6"/>
      <c r="H1533" s="6"/>
      <c r="I1533" s="6"/>
      <c r="J1533" s="45"/>
      <c r="K1533" s="79"/>
      <c r="L1533" s="10" t="str">
        <f t="shared" si="20"/>
        <v/>
      </c>
    </row>
    <row r="1534" spans="1:12" ht="22.7" customHeight="1">
      <c r="A1534" s="5" t="str">
        <f ca="1">Blad1!A1533</f>
        <v/>
      </c>
      <c r="B1534" s="5" t="str">
        <f ca="1">Blad1!B1534</f>
        <v/>
      </c>
      <c r="C1534" s="9" t="str">
        <f ca="1">IF(ISERROR(Blad1!C1534),"",Blad1!C1534)</f>
        <v xml:space="preserve"> </v>
      </c>
      <c r="D1534" s="47"/>
      <c r="E1534" s="113"/>
      <c r="F1534" s="6" t="str">
        <f ca="1">Blad1!E1534</f>
        <v/>
      </c>
      <c r="G1534" s="6"/>
      <c r="H1534" s="6"/>
      <c r="I1534" s="6"/>
      <c r="J1534" s="45"/>
      <c r="K1534" s="79"/>
      <c r="L1534" s="10" t="str">
        <f t="shared" si="20"/>
        <v/>
      </c>
    </row>
    <row r="1535" spans="1:12" ht="22.7" customHeight="1">
      <c r="A1535" s="5" t="str">
        <f ca="1">Blad1!A1534</f>
        <v/>
      </c>
      <c r="B1535" s="5" t="str">
        <f ca="1">Blad1!B1535</f>
        <v/>
      </c>
      <c r="C1535" s="9" t="str">
        <f ca="1">IF(ISERROR(Blad1!C1535),"",Blad1!C1535)</f>
        <v xml:space="preserve"> </v>
      </c>
      <c r="D1535" s="47"/>
      <c r="E1535" s="113"/>
      <c r="F1535" s="6" t="str">
        <f ca="1">Blad1!E1535</f>
        <v/>
      </c>
      <c r="G1535" s="6"/>
      <c r="H1535" s="6"/>
      <c r="I1535" s="6"/>
      <c r="J1535" s="45"/>
      <c r="K1535" s="79"/>
      <c r="L1535" s="10" t="str">
        <f t="shared" si="20"/>
        <v/>
      </c>
    </row>
    <row r="1536" spans="1:12" ht="22.7" customHeight="1">
      <c r="A1536" s="5" t="str">
        <f ca="1">Blad1!A1535</f>
        <v/>
      </c>
      <c r="B1536" s="5" t="str">
        <f ca="1">Blad1!B1536</f>
        <v/>
      </c>
      <c r="C1536" s="9" t="str">
        <f ca="1">IF(ISERROR(Blad1!C1536),"",Blad1!C1536)</f>
        <v xml:space="preserve"> </v>
      </c>
      <c r="D1536" s="47"/>
      <c r="E1536" s="113"/>
      <c r="F1536" s="6" t="str">
        <f ca="1">Blad1!E1536</f>
        <v/>
      </c>
      <c r="G1536" s="6"/>
      <c r="H1536" s="6"/>
      <c r="I1536" s="6"/>
      <c r="J1536" s="45"/>
      <c r="K1536" s="79"/>
      <c r="L1536" s="10" t="str">
        <f t="shared" si="20"/>
        <v/>
      </c>
    </row>
    <row r="1537" spans="1:12" ht="22.7" customHeight="1">
      <c r="A1537" s="5" t="str">
        <f ca="1">Blad1!A1536</f>
        <v/>
      </c>
      <c r="B1537" s="5" t="str">
        <f ca="1">Blad1!B1537</f>
        <v/>
      </c>
      <c r="C1537" s="9" t="str">
        <f ca="1">IF(ISERROR(Blad1!C1537),"",Blad1!C1537)</f>
        <v xml:space="preserve"> </v>
      </c>
      <c r="D1537" s="47"/>
      <c r="E1537" s="113"/>
      <c r="F1537" s="6" t="str">
        <f ca="1">Blad1!E1537</f>
        <v/>
      </c>
      <c r="G1537" s="6"/>
      <c r="H1537" s="6"/>
      <c r="I1537" s="6"/>
      <c r="J1537" s="45"/>
      <c r="K1537" s="79"/>
      <c r="L1537" s="10" t="str">
        <f t="shared" si="20"/>
        <v/>
      </c>
    </row>
    <row r="1538" spans="1:12" ht="22.7" customHeight="1">
      <c r="A1538" s="5" t="str">
        <f ca="1">Blad1!A1537</f>
        <v/>
      </c>
      <c r="B1538" s="5" t="str">
        <f ca="1">Blad1!B1538</f>
        <v/>
      </c>
      <c r="C1538" s="9" t="str">
        <f ca="1">IF(ISERROR(Blad1!C1538),"",Blad1!C1538)</f>
        <v xml:space="preserve"> </v>
      </c>
      <c r="D1538" s="47"/>
      <c r="E1538" s="113"/>
      <c r="F1538" s="6" t="str">
        <f ca="1">Blad1!E1538</f>
        <v/>
      </c>
      <c r="G1538" s="6"/>
      <c r="H1538" s="6"/>
      <c r="I1538" s="6"/>
      <c r="J1538" s="45"/>
      <c r="K1538" s="79"/>
      <c r="L1538" s="10" t="str">
        <f t="shared" si="20"/>
        <v/>
      </c>
    </row>
    <row r="1539" spans="1:12" ht="22.7" customHeight="1">
      <c r="A1539" s="5" t="str">
        <f ca="1">Blad1!A1538</f>
        <v/>
      </c>
      <c r="B1539" s="5" t="str">
        <f ca="1">Blad1!B1539</f>
        <v/>
      </c>
      <c r="C1539" s="9" t="str">
        <f ca="1">IF(ISERROR(Blad1!C1539),"",Blad1!C1539)</f>
        <v xml:space="preserve"> </v>
      </c>
      <c r="D1539" s="47"/>
      <c r="E1539" s="113"/>
      <c r="F1539" s="6" t="str">
        <f ca="1">Blad1!E1539</f>
        <v/>
      </c>
      <c r="G1539" s="6"/>
      <c r="H1539" s="6"/>
      <c r="I1539" s="6"/>
      <c r="J1539" s="45"/>
      <c r="K1539" s="79"/>
      <c r="L1539" s="10" t="str">
        <f t="shared" si="20"/>
        <v/>
      </c>
    </row>
    <row r="1540" spans="1:12" ht="22.7" customHeight="1">
      <c r="A1540" s="5" t="str">
        <f ca="1">Blad1!A1539</f>
        <v/>
      </c>
      <c r="B1540" s="5" t="str">
        <f ca="1">Blad1!B1540</f>
        <v/>
      </c>
      <c r="C1540" s="9" t="str">
        <f ca="1">IF(ISERROR(Blad1!C1540),"",Blad1!C1540)</f>
        <v xml:space="preserve"> </v>
      </c>
      <c r="D1540" s="47"/>
      <c r="E1540" s="113"/>
      <c r="F1540" s="6" t="str">
        <f ca="1">Blad1!E1540</f>
        <v/>
      </c>
      <c r="G1540" s="6"/>
      <c r="H1540" s="6"/>
      <c r="I1540" s="6"/>
      <c r="J1540" s="45"/>
      <c r="K1540" s="79"/>
      <c r="L1540" s="10" t="str">
        <f t="shared" si="20"/>
        <v/>
      </c>
    </row>
    <row r="1541" spans="1:12" ht="22.7" customHeight="1">
      <c r="A1541" s="5" t="str">
        <f ca="1">Blad1!A1540</f>
        <v/>
      </c>
      <c r="B1541" s="5" t="str">
        <f ca="1">Blad1!B1541</f>
        <v/>
      </c>
      <c r="C1541" s="9" t="str">
        <f ca="1">IF(ISERROR(Blad1!C1541),"",Blad1!C1541)</f>
        <v xml:space="preserve"> </v>
      </c>
      <c r="D1541" s="47"/>
      <c r="E1541" s="113"/>
      <c r="F1541" s="6" t="str">
        <f ca="1">Blad1!E1541</f>
        <v/>
      </c>
      <c r="G1541" s="6"/>
      <c r="H1541" s="6"/>
      <c r="I1541" s="6"/>
      <c r="J1541" s="45"/>
      <c r="K1541" s="79"/>
      <c r="L1541" s="10" t="str">
        <f t="shared" si="20"/>
        <v/>
      </c>
    </row>
    <row r="1542" spans="1:12" ht="22.7" customHeight="1">
      <c r="A1542" s="5" t="str">
        <f ca="1">Blad1!A1541</f>
        <v/>
      </c>
      <c r="B1542" s="5" t="str">
        <f ca="1">Blad1!B1542</f>
        <v/>
      </c>
      <c r="C1542" s="9" t="str">
        <f ca="1">IF(ISERROR(Blad1!C1542),"",Blad1!C1542)</f>
        <v xml:space="preserve"> </v>
      </c>
      <c r="D1542" s="47"/>
      <c r="E1542" s="113"/>
      <c r="F1542" s="6" t="str">
        <f ca="1">Blad1!E1542</f>
        <v/>
      </c>
      <c r="G1542" s="6"/>
      <c r="H1542" s="6"/>
      <c r="I1542" s="6"/>
      <c r="J1542" s="45"/>
      <c r="K1542" s="79"/>
      <c r="L1542" s="10" t="str">
        <f t="shared" si="20"/>
        <v/>
      </c>
    </row>
    <row r="1543" spans="1:12" ht="22.7" customHeight="1">
      <c r="A1543" s="5" t="str">
        <f ca="1">Blad1!A1542</f>
        <v/>
      </c>
      <c r="B1543" s="5" t="str">
        <f ca="1">Blad1!B1543</f>
        <v/>
      </c>
      <c r="C1543" s="9" t="str">
        <f ca="1">IF(ISERROR(Blad1!C1543),"",Blad1!C1543)</f>
        <v xml:space="preserve"> </v>
      </c>
      <c r="D1543" s="47"/>
      <c r="E1543" s="113"/>
      <c r="F1543" s="6" t="str">
        <f ca="1">Blad1!E1543</f>
        <v/>
      </c>
      <c r="G1543" s="6"/>
      <c r="H1543" s="6"/>
      <c r="I1543" s="6"/>
      <c r="J1543" s="45"/>
      <c r="K1543" s="79"/>
      <c r="L1543" s="10" t="str">
        <f t="shared" si="20"/>
        <v/>
      </c>
    </row>
    <row r="1544" spans="1:12" ht="22.7" customHeight="1">
      <c r="A1544" s="5" t="str">
        <f ca="1">Blad1!A1543</f>
        <v/>
      </c>
      <c r="B1544" s="5" t="str">
        <f ca="1">Blad1!B1544</f>
        <v/>
      </c>
      <c r="C1544" s="9" t="str">
        <f ca="1">IF(ISERROR(Blad1!C1544),"",Blad1!C1544)</f>
        <v xml:space="preserve"> </v>
      </c>
      <c r="D1544" s="47"/>
      <c r="E1544" s="113"/>
      <c r="F1544" s="6" t="str">
        <f ca="1">Blad1!E1544</f>
        <v/>
      </c>
      <c r="G1544" s="6"/>
      <c r="H1544" s="6"/>
      <c r="I1544" s="6"/>
      <c r="J1544" s="45"/>
      <c r="K1544" s="79"/>
      <c r="L1544" s="10" t="str">
        <f t="shared" si="20"/>
        <v/>
      </c>
    </row>
    <row r="1545" spans="1:12" ht="22.7" customHeight="1">
      <c r="A1545" s="5" t="str">
        <f ca="1">Blad1!A1544</f>
        <v/>
      </c>
      <c r="B1545" s="5" t="str">
        <f ca="1">Blad1!B1545</f>
        <v/>
      </c>
      <c r="C1545" s="9" t="str">
        <f ca="1">IF(ISERROR(Blad1!C1545),"",Blad1!C1545)</f>
        <v xml:space="preserve"> </v>
      </c>
      <c r="D1545" s="47"/>
      <c r="E1545" s="113"/>
      <c r="F1545" s="6" t="str">
        <f ca="1">Blad1!E1545</f>
        <v/>
      </c>
      <c r="G1545" s="6"/>
      <c r="H1545" s="6"/>
      <c r="I1545" s="6"/>
      <c r="J1545" s="45"/>
      <c r="K1545" s="79"/>
      <c r="L1545" s="10" t="str">
        <f t="shared" si="20"/>
        <v/>
      </c>
    </row>
    <row r="1546" spans="1:12" ht="22.7" customHeight="1">
      <c r="A1546" s="5" t="str">
        <f ca="1">Blad1!A1545</f>
        <v/>
      </c>
      <c r="B1546" s="5" t="str">
        <f ca="1">Blad1!B1546</f>
        <v/>
      </c>
      <c r="C1546" s="9" t="str">
        <f ca="1">IF(ISERROR(Blad1!C1546),"",Blad1!C1546)</f>
        <v xml:space="preserve"> </v>
      </c>
      <c r="D1546" s="47"/>
      <c r="E1546" s="113"/>
      <c r="F1546" s="6" t="str">
        <f ca="1">Blad1!E1546</f>
        <v/>
      </c>
      <c r="G1546" s="6"/>
      <c r="H1546" s="6"/>
      <c r="I1546" s="6"/>
      <c r="J1546" s="45"/>
      <c r="K1546" s="79"/>
      <c r="L1546" s="10" t="str">
        <f t="shared" si="20"/>
        <v/>
      </c>
    </row>
    <row r="1547" spans="1:12" ht="22.7" customHeight="1">
      <c r="A1547" s="5" t="str">
        <f ca="1">Blad1!A1546</f>
        <v/>
      </c>
      <c r="B1547" s="5" t="str">
        <f ca="1">Blad1!B1547</f>
        <v/>
      </c>
      <c r="C1547" s="9" t="str">
        <f ca="1">IF(ISERROR(Blad1!C1547),"",Blad1!C1547)</f>
        <v xml:space="preserve"> </v>
      </c>
      <c r="D1547" s="47"/>
      <c r="E1547" s="113"/>
      <c r="F1547" s="6" t="str">
        <f ca="1">Blad1!E1547</f>
        <v/>
      </c>
      <c r="G1547" s="6"/>
      <c r="H1547" s="6"/>
      <c r="I1547" s="6"/>
      <c r="J1547" s="45"/>
      <c r="K1547" s="79"/>
      <c r="L1547" s="10" t="str">
        <f t="shared" ref="L1547:L1610" si="21">IF(J1547&lt;&gt;"",L1546+1,"")</f>
        <v/>
      </c>
    </row>
    <row r="1548" spans="1:12" ht="22.7" customHeight="1">
      <c r="A1548" s="5" t="str">
        <f ca="1">Blad1!A1547</f>
        <v/>
      </c>
      <c r="B1548" s="5" t="str">
        <f ca="1">Blad1!B1548</f>
        <v/>
      </c>
      <c r="C1548" s="9" t="str">
        <f ca="1">IF(ISERROR(Blad1!C1548),"",Blad1!C1548)</f>
        <v xml:space="preserve"> </v>
      </c>
      <c r="D1548" s="47"/>
      <c r="E1548" s="113"/>
      <c r="F1548" s="6" t="str">
        <f ca="1">Blad1!E1548</f>
        <v/>
      </c>
      <c r="G1548" s="6"/>
      <c r="H1548" s="6"/>
      <c r="I1548" s="6"/>
      <c r="J1548" s="45"/>
      <c r="K1548" s="79"/>
      <c r="L1548" s="10" t="str">
        <f t="shared" si="21"/>
        <v/>
      </c>
    </row>
    <row r="1549" spans="1:12" ht="22.7" customHeight="1">
      <c r="A1549" s="5" t="str">
        <f ca="1">Blad1!A1548</f>
        <v/>
      </c>
      <c r="B1549" s="5" t="str">
        <f ca="1">Blad1!B1549</f>
        <v/>
      </c>
      <c r="C1549" s="9" t="str">
        <f ca="1">IF(ISERROR(Blad1!C1549),"",Blad1!C1549)</f>
        <v xml:space="preserve"> </v>
      </c>
      <c r="D1549" s="47"/>
      <c r="E1549" s="113"/>
      <c r="F1549" s="6" t="str">
        <f ca="1">Blad1!E1549</f>
        <v/>
      </c>
      <c r="G1549" s="6"/>
      <c r="H1549" s="6"/>
      <c r="I1549" s="6"/>
      <c r="J1549" s="45"/>
      <c r="K1549" s="79"/>
      <c r="L1549" s="10" t="str">
        <f t="shared" si="21"/>
        <v/>
      </c>
    </row>
    <row r="1550" spans="1:12" ht="22.7" customHeight="1">
      <c r="A1550" s="5" t="str">
        <f ca="1">Blad1!A1549</f>
        <v/>
      </c>
      <c r="B1550" s="5" t="str">
        <f ca="1">Blad1!B1550</f>
        <v/>
      </c>
      <c r="C1550" s="9" t="str">
        <f ca="1">IF(ISERROR(Blad1!C1550),"",Blad1!C1550)</f>
        <v xml:space="preserve"> </v>
      </c>
      <c r="D1550" s="47"/>
      <c r="E1550" s="113"/>
      <c r="F1550" s="6" t="str">
        <f ca="1">Blad1!E1550</f>
        <v/>
      </c>
      <c r="G1550" s="6"/>
      <c r="H1550" s="6"/>
      <c r="I1550" s="6"/>
      <c r="J1550" s="45"/>
      <c r="K1550" s="79"/>
      <c r="L1550" s="10" t="str">
        <f t="shared" si="21"/>
        <v/>
      </c>
    </row>
    <row r="1551" spans="1:12" ht="22.7" customHeight="1">
      <c r="A1551" s="5" t="str">
        <f ca="1">Blad1!A1550</f>
        <v/>
      </c>
      <c r="B1551" s="5" t="str">
        <f ca="1">Blad1!B1551</f>
        <v/>
      </c>
      <c r="C1551" s="9" t="str">
        <f ca="1">IF(ISERROR(Blad1!C1551),"",Blad1!C1551)</f>
        <v xml:space="preserve"> </v>
      </c>
      <c r="D1551" s="47"/>
      <c r="E1551" s="113"/>
      <c r="F1551" s="6" t="str">
        <f ca="1">Blad1!E1551</f>
        <v/>
      </c>
      <c r="G1551" s="6"/>
      <c r="H1551" s="6"/>
      <c r="I1551" s="6"/>
      <c r="J1551" s="45"/>
      <c r="K1551" s="79"/>
      <c r="L1551" s="10" t="str">
        <f t="shared" si="21"/>
        <v/>
      </c>
    </row>
    <row r="1552" spans="1:12" ht="22.7" customHeight="1">
      <c r="A1552" s="5" t="str">
        <f ca="1">Blad1!A1551</f>
        <v/>
      </c>
      <c r="B1552" s="5" t="str">
        <f ca="1">Blad1!B1552</f>
        <v/>
      </c>
      <c r="C1552" s="9" t="str">
        <f ca="1">IF(ISERROR(Blad1!C1552),"",Blad1!C1552)</f>
        <v xml:space="preserve"> </v>
      </c>
      <c r="D1552" s="47"/>
      <c r="E1552" s="113"/>
      <c r="F1552" s="6" t="str">
        <f ca="1">Blad1!E1552</f>
        <v/>
      </c>
      <c r="G1552" s="6"/>
      <c r="H1552" s="6"/>
      <c r="I1552" s="6"/>
      <c r="J1552" s="45"/>
      <c r="K1552" s="79"/>
      <c r="L1552" s="10" t="str">
        <f t="shared" si="21"/>
        <v/>
      </c>
    </row>
    <row r="1553" spans="1:12" ht="22.7" customHeight="1">
      <c r="A1553" s="5" t="str">
        <f ca="1">Blad1!A1552</f>
        <v/>
      </c>
      <c r="B1553" s="5" t="str">
        <f ca="1">Blad1!B1553</f>
        <v/>
      </c>
      <c r="C1553" s="9" t="str">
        <f ca="1">IF(ISERROR(Blad1!C1553),"",Blad1!C1553)</f>
        <v xml:space="preserve"> </v>
      </c>
      <c r="D1553" s="47"/>
      <c r="E1553" s="113"/>
      <c r="F1553" s="6" t="str">
        <f ca="1">Blad1!E1553</f>
        <v/>
      </c>
      <c r="G1553" s="6"/>
      <c r="H1553" s="6"/>
      <c r="I1553" s="6"/>
      <c r="J1553" s="45"/>
      <c r="K1553" s="79"/>
      <c r="L1553" s="10" t="str">
        <f t="shared" si="21"/>
        <v/>
      </c>
    </row>
    <row r="1554" spans="1:12" ht="22.7" customHeight="1">
      <c r="A1554" s="5" t="str">
        <f ca="1">Blad1!A1553</f>
        <v/>
      </c>
      <c r="B1554" s="5" t="str">
        <f ca="1">Blad1!B1554</f>
        <v/>
      </c>
      <c r="C1554" s="9" t="str">
        <f ca="1">IF(ISERROR(Blad1!C1554),"",Blad1!C1554)</f>
        <v xml:space="preserve"> </v>
      </c>
      <c r="D1554" s="47"/>
      <c r="E1554" s="113"/>
      <c r="F1554" s="6" t="str">
        <f ca="1">Blad1!E1554</f>
        <v/>
      </c>
      <c r="G1554" s="6"/>
      <c r="H1554" s="6"/>
      <c r="I1554" s="6"/>
      <c r="J1554" s="45"/>
      <c r="K1554" s="79"/>
      <c r="L1554" s="10" t="str">
        <f t="shared" si="21"/>
        <v/>
      </c>
    </row>
    <row r="1555" spans="1:12" ht="22.7" customHeight="1">
      <c r="A1555" s="5" t="str">
        <f ca="1">Blad1!A1554</f>
        <v/>
      </c>
      <c r="B1555" s="5" t="str">
        <f ca="1">Blad1!B1555</f>
        <v/>
      </c>
      <c r="C1555" s="9" t="str">
        <f ca="1">IF(ISERROR(Blad1!C1555),"",Blad1!C1555)</f>
        <v xml:space="preserve"> </v>
      </c>
      <c r="D1555" s="47"/>
      <c r="E1555" s="113"/>
      <c r="F1555" s="6" t="str">
        <f ca="1">Blad1!E1555</f>
        <v/>
      </c>
      <c r="G1555" s="6"/>
      <c r="H1555" s="6"/>
      <c r="I1555" s="6"/>
      <c r="J1555" s="45"/>
      <c r="K1555" s="79"/>
      <c r="L1555" s="10" t="str">
        <f t="shared" si="21"/>
        <v/>
      </c>
    </row>
    <row r="1556" spans="1:12" ht="22.7" customHeight="1">
      <c r="A1556" s="5" t="str">
        <f ca="1">Blad1!A1555</f>
        <v/>
      </c>
      <c r="B1556" s="5" t="str">
        <f ca="1">Blad1!B1556</f>
        <v/>
      </c>
      <c r="C1556" s="9" t="str">
        <f ca="1">IF(ISERROR(Blad1!C1556),"",Blad1!C1556)</f>
        <v xml:space="preserve"> </v>
      </c>
      <c r="D1556" s="47"/>
      <c r="E1556" s="113"/>
      <c r="F1556" s="6" t="str">
        <f ca="1">Blad1!E1556</f>
        <v/>
      </c>
      <c r="G1556" s="6"/>
      <c r="H1556" s="6"/>
      <c r="I1556" s="6"/>
      <c r="J1556" s="45"/>
      <c r="K1556" s="79"/>
      <c r="L1556" s="10" t="str">
        <f t="shared" si="21"/>
        <v/>
      </c>
    </row>
    <row r="1557" spans="1:12" ht="22.7" customHeight="1">
      <c r="A1557" s="5" t="str">
        <f ca="1">Blad1!A1556</f>
        <v/>
      </c>
      <c r="B1557" s="5" t="str">
        <f ca="1">Blad1!B1557</f>
        <v/>
      </c>
      <c r="C1557" s="9" t="str">
        <f ca="1">IF(ISERROR(Blad1!C1557),"",Blad1!C1557)</f>
        <v xml:space="preserve"> </v>
      </c>
      <c r="D1557" s="47"/>
      <c r="E1557" s="113"/>
      <c r="F1557" s="6" t="str">
        <f ca="1">Blad1!E1557</f>
        <v/>
      </c>
      <c r="G1557" s="6"/>
      <c r="H1557" s="6"/>
      <c r="I1557" s="6"/>
      <c r="J1557" s="45"/>
      <c r="K1557" s="79"/>
      <c r="L1557" s="10" t="str">
        <f t="shared" si="21"/>
        <v/>
      </c>
    </row>
    <row r="1558" spans="1:12" ht="22.7" customHeight="1">
      <c r="A1558" s="5" t="str">
        <f ca="1">Blad1!A1557</f>
        <v/>
      </c>
      <c r="B1558" s="5" t="str">
        <f ca="1">Blad1!B1558</f>
        <v/>
      </c>
      <c r="C1558" s="9" t="str">
        <f ca="1">IF(ISERROR(Blad1!C1558),"",Blad1!C1558)</f>
        <v xml:space="preserve"> </v>
      </c>
      <c r="D1558" s="47"/>
      <c r="E1558" s="113"/>
      <c r="F1558" s="6" t="str">
        <f ca="1">Blad1!E1558</f>
        <v/>
      </c>
      <c r="G1558" s="6"/>
      <c r="H1558" s="6"/>
      <c r="I1558" s="6"/>
      <c r="J1558" s="45"/>
      <c r="K1558" s="79"/>
      <c r="L1558" s="10" t="str">
        <f t="shared" si="21"/>
        <v/>
      </c>
    </row>
    <row r="1559" spans="1:12" ht="22.7" customHeight="1">
      <c r="A1559" s="5" t="str">
        <f ca="1">Blad1!A1558</f>
        <v/>
      </c>
      <c r="B1559" s="5" t="str">
        <f ca="1">Blad1!B1559</f>
        <v/>
      </c>
      <c r="C1559" s="9" t="str">
        <f ca="1">IF(ISERROR(Blad1!C1559),"",Blad1!C1559)</f>
        <v xml:space="preserve"> </v>
      </c>
      <c r="D1559" s="47"/>
      <c r="E1559" s="113"/>
      <c r="F1559" s="6" t="str">
        <f ca="1">Blad1!E1559</f>
        <v/>
      </c>
      <c r="G1559" s="6"/>
      <c r="H1559" s="6"/>
      <c r="I1559" s="6"/>
      <c r="J1559" s="45"/>
      <c r="K1559" s="79"/>
      <c r="L1559" s="10" t="str">
        <f t="shared" si="21"/>
        <v/>
      </c>
    </row>
    <row r="1560" spans="1:12" ht="22.7" customHeight="1">
      <c r="A1560" s="5" t="str">
        <f ca="1">Blad1!A1559</f>
        <v/>
      </c>
      <c r="B1560" s="5" t="str">
        <f ca="1">Blad1!B1560</f>
        <v/>
      </c>
      <c r="C1560" s="9" t="str">
        <f ca="1">IF(ISERROR(Blad1!C1560),"",Blad1!C1560)</f>
        <v xml:space="preserve"> </v>
      </c>
      <c r="D1560" s="47"/>
      <c r="E1560" s="113"/>
      <c r="F1560" s="6" t="str">
        <f ca="1">Blad1!E1560</f>
        <v/>
      </c>
      <c r="G1560" s="6"/>
      <c r="H1560" s="6"/>
      <c r="I1560" s="6"/>
      <c r="J1560" s="45"/>
      <c r="K1560" s="79"/>
      <c r="L1560" s="10" t="str">
        <f t="shared" si="21"/>
        <v/>
      </c>
    </row>
    <row r="1561" spans="1:12" ht="22.7" customHeight="1">
      <c r="A1561" s="5" t="str">
        <f ca="1">Blad1!A1560</f>
        <v/>
      </c>
      <c r="B1561" s="5" t="str">
        <f ca="1">Blad1!B1561</f>
        <v/>
      </c>
      <c r="C1561" s="9" t="str">
        <f ca="1">IF(ISERROR(Blad1!C1561),"",Blad1!C1561)</f>
        <v xml:space="preserve"> </v>
      </c>
      <c r="D1561" s="47"/>
      <c r="E1561" s="113"/>
      <c r="F1561" s="6" t="str">
        <f ca="1">Blad1!E1561</f>
        <v/>
      </c>
      <c r="G1561" s="6"/>
      <c r="H1561" s="6"/>
      <c r="I1561" s="6"/>
      <c r="J1561" s="45"/>
      <c r="K1561" s="79"/>
      <c r="L1561" s="10" t="str">
        <f t="shared" si="21"/>
        <v/>
      </c>
    </row>
    <row r="1562" spans="1:12" ht="22.7" customHeight="1">
      <c r="A1562" s="5" t="str">
        <f ca="1">Blad1!A1561</f>
        <v/>
      </c>
      <c r="B1562" s="5" t="str">
        <f ca="1">Blad1!B1562</f>
        <v/>
      </c>
      <c r="C1562" s="9" t="str">
        <f ca="1">IF(ISERROR(Blad1!C1562),"",Blad1!C1562)</f>
        <v xml:space="preserve"> </v>
      </c>
      <c r="D1562" s="47"/>
      <c r="E1562" s="113"/>
      <c r="F1562" s="6" t="str">
        <f ca="1">Blad1!E1562</f>
        <v/>
      </c>
      <c r="G1562" s="6"/>
      <c r="H1562" s="6"/>
      <c r="I1562" s="6"/>
      <c r="J1562" s="45"/>
      <c r="K1562" s="79"/>
      <c r="L1562" s="10" t="str">
        <f t="shared" si="21"/>
        <v/>
      </c>
    </row>
    <row r="1563" spans="1:12" ht="22.7" customHeight="1">
      <c r="A1563" s="5" t="str">
        <f ca="1">Blad1!A1562</f>
        <v/>
      </c>
      <c r="B1563" s="5" t="str">
        <f ca="1">Blad1!B1563</f>
        <v/>
      </c>
      <c r="C1563" s="9" t="str">
        <f ca="1">IF(ISERROR(Blad1!C1563),"",Blad1!C1563)</f>
        <v xml:space="preserve"> </v>
      </c>
      <c r="D1563" s="47"/>
      <c r="E1563" s="113"/>
      <c r="F1563" s="6" t="str">
        <f ca="1">Blad1!E1563</f>
        <v/>
      </c>
      <c r="G1563" s="6"/>
      <c r="H1563" s="6"/>
      <c r="I1563" s="6"/>
      <c r="J1563" s="45"/>
      <c r="K1563" s="79"/>
      <c r="L1563" s="10" t="str">
        <f t="shared" si="21"/>
        <v/>
      </c>
    </row>
    <row r="1564" spans="1:12" ht="22.7" customHeight="1">
      <c r="A1564" s="5" t="str">
        <f ca="1">Blad1!A1563</f>
        <v/>
      </c>
      <c r="B1564" s="5" t="str">
        <f ca="1">Blad1!B1564</f>
        <v/>
      </c>
      <c r="C1564" s="9" t="str">
        <f ca="1">IF(ISERROR(Blad1!C1564),"",Blad1!C1564)</f>
        <v xml:space="preserve"> </v>
      </c>
      <c r="D1564" s="47"/>
      <c r="E1564" s="113"/>
      <c r="F1564" s="6" t="str">
        <f ca="1">Blad1!E1564</f>
        <v/>
      </c>
      <c r="G1564" s="6"/>
      <c r="H1564" s="6"/>
      <c r="I1564" s="6"/>
      <c r="J1564" s="45"/>
      <c r="K1564" s="79"/>
      <c r="L1564" s="10" t="str">
        <f t="shared" si="21"/>
        <v/>
      </c>
    </row>
    <row r="1565" spans="1:12" ht="22.7" customHeight="1">
      <c r="A1565" s="5" t="str">
        <f ca="1">Blad1!A1564</f>
        <v/>
      </c>
      <c r="B1565" s="5" t="str">
        <f ca="1">Blad1!B1565</f>
        <v/>
      </c>
      <c r="C1565" s="9" t="str">
        <f ca="1">IF(ISERROR(Blad1!C1565),"",Blad1!C1565)</f>
        <v xml:space="preserve"> </v>
      </c>
      <c r="D1565" s="47"/>
      <c r="E1565" s="113"/>
      <c r="F1565" s="6" t="str">
        <f ca="1">Blad1!E1565</f>
        <v/>
      </c>
      <c r="G1565" s="6"/>
      <c r="H1565" s="6"/>
      <c r="I1565" s="6"/>
      <c r="J1565" s="45"/>
      <c r="K1565" s="79"/>
      <c r="L1565" s="10" t="str">
        <f t="shared" si="21"/>
        <v/>
      </c>
    </row>
    <row r="1566" spans="1:12" ht="22.7" customHeight="1">
      <c r="A1566" s="5" t="str">
        <f ca="1">Blad1!A1565</f>
        <v/>
      </c>
      <c r="B1566" s="5" t="str">
        <f ca="1">Blad1!B1566</f>
        <v/>
      </c>
      <c r="C1566" s="9" t="str">
        <f ca="1">IF(ISERROR(Blad1!C1566),"",Blad1!C1566)</f>
        <v xml:space="preserve"> </v>
      </c>
      <c r="D1566" s="47"/>
      <c r="E1566" s="113"/>
      <c r="F1566" s="6" t="str">
        <f ca="1">Blad1!E1566</f>
        <v/>
      </c>
      <c r="G1566" s="6"/>
      <c r="H1566" s="6"/>
      <c r="I1566" s="6"/>
      <c r="J1566" s="45"/>
      <c r="K1566" s="79"/>
      <c r="L1566" s="10" t="str">
        <f t="shared" si="21"/>
        <v/>
      </c>
    </row>
    <row r="1567" spans="1:12" ht="22.7" customHeight="1">
      <c r="A1567" s="5" t="str">
        <f ca="1">Blad1!A1566</f>
        <v/>
      </c>
      <c r="B1567" s="5" t="str">
        <f ca="1">Blad1!B1567</f>
        <v/>
      </c>
      <c r="C1567" s="9" t="str">
        <f ca="1">IF(ISERROR(Blad1!C1567),"",Blad1!C1567)</f>
        <v xml:space="preserve"> </v>
      </c>
      <c r="D1567" s="47"/>
      <c r="E1567" s="113"/>
      <c r="F1567" s="6" t="str">
        <f ca="1">Blad1!E1567</f>
        <v/>
      </c>
      <c r="G1567" s="6"/>
      <c r="H1567" s="6"/>
      <c r="I1567" s="6"/>
      <c r="J1567" s="45"/>
      <c r="K1567" s="79"/>
      <c r="L1567" s="10" t="str">
        <f t="shared" si="21"/>
        <v/>
      </c>
    </row>
    <row r="1568" spans="1:12" ht="22.7" customHeight="1">
      <c r="A1568" s="5" t="str">
        <f ca="1">Blad1!A1567</f>
        <v/>
      </c>
      <c r="B1568" s="5" t="str">
        <f ca="1">Blad1!B1568</f>
        <v/>
      </c>
      <c r="C1568" s="9" t="str">
        <f ca="1">IF(ISERROR(Blad1!C1568),"",Blad1!C1568)</f>
        <v xml:space="preserve"> </v>
      </c>
      <c r="D1568" s="47"/>
      <c r="E1568" s="113"/>
      <c r="F1568" s="6" t="str">
        <f ca="1">Blad1!E1568</f>
        <v/>
      </c>
      <c r="G1568" s="6"/>
      <c r="H1568" s="6"/>
      <c r="I1568" s="6"/>
      <c r="J1568" s="45"/>
      <c r="K1568" s="79"/>
      <c r="L1568" s="10" t="str">
        <f t="shared" si="21"/>
        <v/>
      </c>
    </row>
    <row r="1569" spans="1:12" ht="22.7" customHeight="1">
      <c r="A1569" s="5" t="str">
        <f ca="1">Blad1!A1568</f>
        <v/>
      </c>
      <c r="B1569" s="5" t="str">
        <f ca="1">Blad1!B1569</f>
        <v/>
      </c>
      <c r="C1569" s="9" t="str">
        <f ca="1">IF(ISERROR(Blad1!C1569),"",Blad1!C1569)</f>
        <v xml:space="preserve"> </v>
      </c>
      <c r="D1569" s="47"/>
      <c r="E1569" s="113"/>
      <c r="F1569" s="6" t="str">
        <f ca="1">Blad1!E1569</f>
        <v/>
      </c>
      <c r="G1569" s="6"/>
      <c r="H1569" s="6"/>
      <c r="I1569" s="6"/>
      <c r="J1569" s="45"/>
      <c r="K1569" s="79"/>
      <c r="L1569" s="10" t="str">
        <f t="shared" si="21"/>
        <v/>
      </c>
    </row>
    <row r="1570" spans="1:12" ht="22.7" customHeight="1">
      <c r="A1570" s="5" t="str">
        <f ca="1">Blad1!A1569</f>
        <v/>
      </c>
      <c r="B1570" s="5" t="str">
        <f ca="1">Blad1!B1570</f>
        <v/>
      </c>
      <c r="C1570" s="9" t="str">
        <f ca="1">IF(ISERROR(Blad1!C1570),"",Blad1!C1570)</f>
        <v xml:space="preserve"> </v>
      </c>
      <c r="D1570" s="47"/>
      <c r="E1570" s="113"/>
      <c r="F1570" s="6" t="str">
        <f ca="1">Blad1!E1570</f>
        <v/>
      </c>
      <c r="G1570" s="6"/>
      <c r="H1570" s="6"/>
      <c r="I1570" s="6"/>
      <c r="J1570" s="45"/>
      <c r="K1570" s="79"/>
      <c r="L1570" s="10" t="str">
        <f t="shared" si="21"/>
        <v/>
      </c>
    </row>
    <row r="1571" spans="1:12" ht="22.7" customHeight="1">
      <c r="A1571" s="5" t="str">
        <f ca="1">Blad1!A1570</f>
        <v/>
      </c>
      <c r="B1571" s="5" t="str">
        <f ca="1">Blad1!B1571</f>
        <v/>
      </c>
      <c r="C1571" s="9" t="str">
        <f ca="1">IF(ISERROR(Blad1!C1571),"",Blad1!C1571)</f>
        <v xml:space="preserve"> </v>
      </c>
      <c r="D1571" s="47"/>
      <c r="E1571" s="113"/>
      <c r="F1571" s="6" t="str">
        <f ca="1">Blad1!E1571</f>
        <v/>
      </c>
      <c r="G1571" s="6"/>
      <c r="H1571" s="6"/>
      <c r="I1571" s="6"/>
      <c r="J1571" s="45"/>
      <c r="K1571" s="79"/>
      <c r="L1571" s="10" t="str">
        <f t="shared" si="21"/>
        <v/>
      </c>
    </row>
    <row r="1572" spans="1:12" ht="22.7" customHeight="1">
      <c r="A1572" s="5" t="str">
        <f ca="1">Blad1!A1571</f>
        <v/>
      </c>
      <c r="B1572" s="5" t="str">
        <f ca="1">Blad1!B1572</f>
        <v/>
      </c>
      <c r="C1572" s="9" t="str">
        <f ca="1">IF(ISERROR(Blad1!C1572),"",Blad1!C1572)</f>
        <v xml:space="preserve"> </v>
      </c>
      <c r="D1572" s="47"/>
      <c r="E1572" s="113"/>
      <c r="F1572" s="6" t="str">
        <f ca="1">Blad1!E1572</f>
        <v/>
      </c>
      <c r="G1572" s="6"/>
      <c r="H1572" s="6"/>
      <c r="I1572" s="6"/>
      <c r="J1572" s="45"/>
      <c r="K1572" s="79"/>
      <c r="L1572" s="10" t="str">
        <f t="shared" si="21"/>
        <v/>
      </c>
    </row>
    <row r="1573" spans="1:12" ht="22.7" customHeight="1">
      <c r="A1573" s="5" t="str">
        <f ca="1">Blad1!A1572</f>
        <v/>
      </c>
      <c r="B1573" s="5" t="str">
        <f ca="1">Blad1!B1573</f>
        <v/>
      </c>
      <c r="C1573" s="9" t="str">
        <f ca="1">IF(ISERROR(Blad1!C1573),"",Blad1!C1573)</f>
        <v xml:space="preserve"> </v>
      </c>
      <c r="D1573" s="47"/>
      <c r="E1573" s="113"/>
      <c r="F1573" s="6" t="str">
        <f ca="1">Blad1!E1573</f>
        <v/>
      </c>
      <c r="G1573" s="6"/>
      <c r="H1573" s="6"/>
      <c r="I1573" s="6"/>
      <c r="J1573" s="45"/>
      <c r="K1573" s="79"/>
      <c r="L1573" s="10" t="str">
        <f t="shared" si="21"/>
        <v/>
      </c>
    </row>
    <row r="1574" spans="1:12" ht="22.7" customHeight="1">
      <c r="A1574" s="5" t="str">
        <f ca="1">Blad1!A1573</f>
        <v/>
      </c>
      <c r="B1574" s="5" t="str">
        <f ca="1">Blad1!B1574</f>
        <v/>
      </c>
      <c r="C1574" s="9" t="str">
        <f ca="1">IF(ISERROR(Blad1!C1574),"",Blad1!C1574)</f>
        <v xml:space="preserve"> </v>
      </c>
      <c r="D1574" s="47"/>
      <c r="E1574" s="113"/>
      <c r="F1574" s="6" t="str">
        <f ca="1">Blad1!E1574</f>
        <v/>
      </c>
      <c r="G1574" s="6"/>
      <c r="H1574" s="6"/>
      <c r="I1574" s="6"/>
      <c r="J1574" s="45"/>
      <c r="K1574" s="79"/>
      <c r="L1574" s="10" t="str">
        <f t="shared" si="21"/>
        <v/>
      </c>
    </row>
    <row r="1575" spans="1:12" ht="22.7" customHeight="1">
      <c r="A1575" s="5" t="str">
        <f ca="1">Blad1!A1574</f>
        <v/>
      </c>
      <c r="B1575" s="5" t="str">
        <f ca="1">Blad1!B1575</f>
        <v/>
      </c>
      <c r="C1575" s="9" t="str">
        <f ca="1">IF(ISERROR(Blad1!C1575),"",Blad1!C1575)</f>
        <v xml:space="preserve"> </v>
      </c>
      <c r="D1575" s="47"/>
      <c r="E1575" s="113"/>
      <c r="F1575" s="6" t="str">
        <f ca="1">Blad1!E1575</f>
        <v/>
      </c>
      <c r="G1575" s="6"/>
      <c r="H1575" s="6"/>
      <c r="I1575" s="6"/>
      <c r="J1575" s="45"/>
      <c r="K1575" s="79"/>
      <c r="L1575" s="10" t="str">
        <f t="shared" si="21"/>
        <v/>
      </c>
    </row>
    <row r="1576" spans="1:12" ht="22.7" customHeight="1">
      <c r="A1576" s="5" t="str">
        <f ca="1">Blad1!A1575</f>
        <v/>
      </c>
      <c r="B1576" s="5" t="str">
        <f ca="1">Blad1!B1576</f>
        <v/>
      </c>
      <c r="C1576" s="9" t="str">
        <f ca="1">IF(ISERROR(Blad1!C1576),"",Blad1!C1576)</f>
        <v xml:space="preserve"> </v>
      </c>
      <c r="D1576" s="47"/>
      <c r="E1576" s="113"/>
      <c r="F1576" s="6" t="str">
        <f ca="1">Blad1!E1576</f>
        <v/>
      </c>
      <c r="G1576" s="6"/>
      <c r="H1576" s="6"/>
      <c r="I1576" s="6"/>
      <c r="J1576" s="45"/>
      <c r="K1576" s="79"/>
      <c r="L1576" s="10" t="str">
        <f t="shared" si="21"/>
        <v/>
      </c>
    </row>
    <row r="1577" spans="1:12" ht="22.7" customHeight="1">
      <c r="A1577" s="5" t="str">
        <f ca="1">Blad1!A1576</f>
        <v/>
      </c>
      <c r="B1577" s="5" t="str">
        <f ca="1">Blad1!B1577</f>
        <v/>
      </c>
      <c r="C1577" s="9" t="str">
        <f ca="1">IF(ISERROR(Blad1!C1577),"",Blad1!C1577)</f>
        <v xml:space="preserve"> </v>
      </c>
      <c r="D1577" s="47"/>
      <c r="E1577" s="113"/>
      <c r="F1577" s="6" t="str">
        <f ca="1">Blad1!E1577</f>
        <v/>
      </c>
      <c r="G1577" s="6"/>
      <c r="H1577" s="6"/>
      <c r="I1577" s="6"/>
      <c r="J1577" s="45"/>
      <c r="K1577" s="79"/>
      <c r="L1577" s="10" t="str">
        <f t="shared" si="21"/>
        <v/>
      </c>
    </row>
    <row r="1578" spans="1:12" ht="22.7" customHeight="1">
      <c r="A1578" s="5" t="str">
        <f ca="1">Blad1!A1577</f>
        <v/>
      </c>
      <c r="B1578" s="5" t="str">
        <f ca="1">Blad1!B1578</f>
        <v/>
      </c>
      <c r="C1578" s="9" t="str">
        <f ca="1">IF(ISERROR(Blad1!C1578),"",Blad1!C1578)</f>
        <v xml:space="preserve"> </v>
      </c>
      <c r="D1578" s="47"/>
      <c r="E1578" s="113"/>
      <c r="F1578" s="6" t="str">
        <f ca="1">Blad1!E1578</f>
        <v/>
      </c>
      <c r="G1578" s="6"/>
      <c r="H1578" s="6"/>
      <c r="I1578" s="6"/>
      <c r="J1578" s="45"/>
      <c r="K1578" s="79"/>
      <c r="L1578" s="10" t="str">
        <f t="shared" si="21"/>
        <v/>
      </c>
    </row>
    <row r="1579" spans="1:12" ht="22.7" customHeight="1">
      <c r="A1579" s="5" t="str">
        <f ca="1">Blad1!A1578</f>
        <v/>
      </c>
      <c r="B1579" s="5" t="str">
        <f ca="1">Blad1!B1579</f>
        <v/>
      </c>
      <c r="C1579" s="9" t="str">
        <f ca="1">IF(ISERROR(Blad1!C1579),"",Blad1!C1579)</f>
        <v xml:space="preserve"> </v>
      </c>
      <c r="D1579" s="47"/>
      <c r="E1579" s="113"/>
      <c r="F1579" s="6" t="str">
        <f ca="1">Blad1!E1579</f>
        <v/>
      </c>
      <c r="G1579" s="6"/>
      <c r="H1579" s="6"/>
      <c r="I1579" s="6"/>
      <c r="J1579" s="45"/>
      <c r="K1579" s="79"/>
      <c r="L1579" s="10" t="str">
        <f t="shared" si="21"/>
        <v/>
      </c>
    </row>
    <row r="1580" spans="1:12" ht="22.7" customHeight="1">
      <c r="A1580" s="5" t="str">
        <f ca="1">Blad1!A1579</f>
        <v/>
      </c>
      <c r="B1580" s="5" t="str">
        <f ca="1">Blad1!B1580</f>
        <v/>
      </c>
      <c r="C1580" s="9" t="str">
        <f ca="1">IF(ISERROR(Blad1!C1580),"",Blad1!C1580)</f>
        <v xml:space="preserve"> </v>
      </c>
      <c r="D1580" s="47"/>
      <c r="E1580" s="113"/>
      <c r="F1580" s="6" t="str">
        <f ca="1">Blad1!E1580</f>
        <v/>
      </c>
      <c r="G1580" s="6"/>
      <c r="H1580" s="6"/>
      <c r="I1580" s="6"/>
      <c r="J1580" s="45"/>
      <c r="K1580" s="79"/>
      <c r="L1580" s="10" t="str">
        <f t="shared" si="21"/>
        <v/>
      </c>
    </row>
    <row r="1581" spans="1:12" ht="22.7" customHeight="1">
      <c r="A1581" s="5" t="str">
        <f ca="1">Blad1!A1580</f>
        <v/>
      </c>
      <c r="B1581" s="5" t="str">
        <f ca="1">Blad1!B1581</f>
        <v/>
      </c>
      <c r="C1581" s="9" t="str">
        <f ca="1">IF(ISERROR(Blad1!C1581),"",Blad1!C1581)</f>
        <v xml:space="preserve"> </v>
      </c>
      <c r="D1581" s="47"/>
      <c r="E1581" s="113"/>
      <c r="F1581" s="6" t="str">
        <f ca="1">Blad1!E1581</f>
        <v/>
      </c>
      <c r="G1581" s="6"/>
      <c r="H1581" s="6"/>
      <c r="I1581" s="6"/>
      <c r="J1581" s="45"/>
      <c r="K1581" s="79"/>
      <c r="L1581" s="10" t="str">
        <f t="shared" si="21"/>
        <v/>
      </c>
    </row>
    <row r="1582" spans="1:12" ht="22.7" customHeight="1">
      <c r="A1582" s="5" t="str">
        <f ca="1">Blad1!A1581</f>
        <v/>
      </c>
      <c r="B1582" s="5" t="str">
        <f ca="1">Blad1!B1582</f>
        <v/>
      </c>
      <c r="C1582" s="9" t="str">
        <f ca="1">IF(ISERROR(Blad1!C1582),"",Blad1!C1582)</f>
        <v xml:space="preserve"> </v>
      </c>
      <c r="D1582" s="47"/>
      <c r="E1582" s="113"/>
      <c r="F1582" s="6" t="str">
        <f ca="1">Blad1!E1582</f>
        <v/>
      </c>
      <c r="G1582" s="6"/>
      <c r="H1582" s="6"/>
      <c r="I1582" s="6"/>
      <c r="J1582" s="45"/>
      <c r="K1582" s="79"/>
      <c r="L1582" s="10" t="str">
        <f t="shared" si="21"/>
        <v/>
      </c>
    </row>
    <row r="1583" spans="1:12" ht="22.7" customHeight="1">
      <c r="A1583" s="5" t="str">
        <f ca="1">Blad1!A1582</f>
        <v/>
      </c>
      <c r="B1583" s="5" t="str">
        <f ca="1">Blad1!B1583</f>
        <v/>
      </c>
      <c r="C1583" s="9" t="str">
        <f ca="1">IF(ISERROR(Blad1!C1583),"",Blad1!C1583)</f>
        <v xml:space="preserve"> </v>
      </c>
      <c r="D1583" s="47"/>
      <c r="E1583" s="113"/>
      <c r="F1583" s="6" t="str">
        <f ca="1">Blad1!E1583</f>
        <v/>
      </c>
      <c r="G1583" s="6"/>
      <c r="H1583" s="6"/>
      <c r="I1583" s="6"/>
      <c r="J1583" s="45"/>
      <c r="K1583" s="79"/>
      <c r="L1583" s="10" t="str">
        <f t="shared" si="21"/>
        <v/>
      </c>
    </row>
    <row r="1584" spans="1:12" ht="22.7" customHeight="1">
      <c r="A1584" s="5" t="str">
        <f ca="1">Blad1!A1583</f>
        <v/>
      </c>
      <c r="B1584" s="5" t="str">
        <f ca="1">Blad1!B1584</f>
        <v/>
      </c>
      <c r="C1584" s="9" t="str">
        <f ca="1">IF(ISERROR(Blad1!C1584),"",Blad1!C1584)</f>
        <v xml:space="preserve"> </v>
      </c>
      <c r="D1584" s="47"/>
      <c r="E1584" s="113"/>
      <c r="F1584" s="6" t="str">
        <f ca="1">Blad1!E1584</f>
        <v/>
      </c>
      <c r="G1584" s="6"/>
      <c r="H1584" s="6"/>
      <c r="I1584" s="6"/>
      <c r="J1584" s="45"/>
      <c r="K1584" s="79"/>
      <c r="L1584" s="10" t="str">
        <f t="shared" si="21"/>
        <v/>
      </c>
    </row>
    <row r="1585" spans="1:12" ht="22.7" customHeight="1">
      <c r="A1585" s="5" t="str">
        <f ca="1">Blad1!A1584</f>
        <v/>
      </c>
      <c r="B1585" s="5" t="str">
        <f ca="1">Blad1!B1585</f>
        <v/>
      </c>
      <c r="C1585" s="9" t="str">
        <f ca="1">IF(ISERROR(Blad1!C1585),"",Blad1!C1585)</f>
        <v xml:space="preserve"> </v>
      </c>
      <c r="D1585" s="47"/>
      <c r="E1585" s="113"/>
      <c r="F1585" s="6" t="str">
        <f ca="1">Blad1!E1585</f>
        <v/>
      </c>
      <c r="G1585" s="6"/>
      <c r="H1585" s="6"/>
      <c r="I1585" s="6"/>
      <c r="J1585" s="45"/>
      <c r="K1585" s="79"/>
      <c r="L1585" s="10" t="str">
        <f t="shared" si="21"/>
        <v/>
      </c>
    </row>
    <row r="1586" spans="1:12" ht="22.7" customHeight="1">
      <c r="A1586" s="5" t="str">
        <f ca="1">Blad1!A1585</f>
        <v/>
      </c>
      <c r="B1586" s="5" t="str">
        <f ca="1">Blad1!B1586</f>
        <v/>
      </c>
      <c r="C1586" s="9" t="str">
        <f ca="1">IF(ISERROR(Blad1!C1586),"",Blad1!C1586)</f>
        <v xml:space="preserve"> </v>
      </c>
      <c r="D1586" s="47"/>
      <c r="E1586" s="113"/>
      <c r="F1586" s="6" t="str">
        <f ca="1">Blad1!E1586</f>
        <v/>
      </c>
      <c r="G1586" s="6"/>
      <c r="H1586" s="6"/>
      <c r="I1586" s="6"/>
      <c r="J1586" s="45"/>
      <c r="K1586" s="79"/>
      <c r="L1586" s="10" t="str">
        <f t="shared" si="21"/>
        <v/>
      </c>
    </row>
    <row r="1587" spans="1:12" ht="22.7" customHeight="1">
      <c r="A1587" s="5" t="str">
        <f ca="1">Blad1!A1586</f>
        <v/>
      </c>
      <c r="B1587" s="5" t="str">
        <f ca="1">Blad1!B1587</f>
        <v/>
      </c>
      <c r="C1587" s="9" t="str">
        <f ca="1">IF(ISERROR(Blad1!C1587),"",Blad1!C1587)</f>
        <v xml:space="preserve"> </v>
      </c>
      <c r="D1587" s="47"/>
      <c r="E1587" s="113"/>
      <c r="F1587" s="6" t="str">
        <f ca="1">Blad1!E1587</f>
        <v/>
      </c>
      <c r="G1587" s="6"/>
      <c r="H1587" s="6"/>
      <c r="I1587" s="6"/>
      <c r="J1587" s="45"/>
      <c r="K1587" s="79"/>
      <c r="L1587" s="10" t="str">
        <f t="shared" si="21"/>
        <v/>
      </c>
    </row>
    <row r="1588" spans="1:12" ht="22.7" customHeight="1">
      <c r="A1588" s="5" t="str">
        <f ca="1">Blad1!A1587</f>
        <v/>
      </c>
      <c r="B1588" s="5" t="str">
        <f ca="1">Blad1!B1588</f>
        <v/>
      </c>
      <c r="C1588" s="9" t="str">
        <f ca="1">IF(ISERROR(Blad1!C1588),"",Blad1!C1588)</f>
        <v xml:space="preserve"> </v>
      </c>
      <c r="D1588" s="47"/>
      <c r="E1588" s="113"/>
      <c r="F1588" s="6" t="str">
        <f ca="1">Blad1!E1588</f>
        <v/>
      </c>
      <c r="G1588" s="6"/>
      <c r="H1588" s="6"/>
      <c r="I1588" s="6"/>
      <c r="J1588" s="45"/>
      <c r="K1588" s="79"/>
      <c r="L1588" s="10" t="str">
        <f t="shared" si="21"/>
        <v/>
      </c>
    </row>
    <row r="1589" spans="1:12" ht="22.7" customHeight="1">
      <c r="A1589" s="5" t="str">
        <f ca="1">Blad1!A1588</f>
        <v/>
      </c>
      <c r="B1589" s="5" t="str">
        <f ca="1">Blad1!B1589</f>
        <v/>
      </c>
      <c r="C1589" s="9" t="str">
        <f ca="1">IF(ISERROR(Blad1!C1589),"",Blad1!C1589)</f>
        <v xml:space="preserve"> </v>
      </c>
      <c r="D1589" s="47"/>
      <c r="E1589" s="113"/>
      <c r="F1589" s="6" t="str">
        <f ca="1">Blad1!E1589</f>
        <v/>
      </c>
      <c r="G1589" s="6"/>
      <c r="H1589" s="6"/>
      <c r="I1589" s="6"/>
      <c r="J1589" s="45"/>
      <c r="K1589" s="79"/>
      <c r="L1589" s="10" t="str">
        <f t="shared" si="21"/>
        <v/>
      </c>
    </row>
    <row r="1590" spans="1:12" ht="22.7" customHeight="1">
      <c r="A1590" s="5" t="str">
        <f ca="1">Blad1!A1589</f>
        <v/>
      </c>
      <c r="B1590" s="5" t="str">
        <f ca="1">Blad1!B1590</f>
        <v/>
      </c>
      <c r="C1590" s="9" t="str">
        <f ca="1">IF(ISERROR(Blad1!C1590),"",Blad1!C1590)</f>
        <v xml:space="preserve"> </v>
      </c>
      <c r="D1590" s="47"/>
      <c r="E1590" s="113"/>
      <c r="F1590" s="6" t="str">
        <f ca="1">Blad1!E1590</f>
        <v/>
      </c>
      <c r="G1590" s="6"/>
      <c r="H1590" s="6"/>
      <c r="I1590" s="6"/>
      <c r="J1590" s="45"/>
      <c r="K1590" s="79"/>
      <c r="L1590" s="10" t="str">
        <f t="shared" si="21"/>
        <v/>
      </c>
    </row>
    <row r="1591" spans="1:12" ht="22.7" customHeight="1">
      <c r="A1591" s="5" t="str">
        <f ca="1">Blad1!A1590</f>
        <v/>
      </c>
      <c r="B1591" s="5" t="str">
        <f ca="1">Blad1!B1591</f>
        <v/>
      </c>
      <c r="C1591" s="9" t="str">
        <f ca="1">IF(ISERROR(Blad1!C1591),"",Blad1!C1591)</f>
        <v xml:space="preserve"> </v>
      </c>
      <c r="D1591" s="47"/>
      <c r="E1591" s="113"/>
      <c r="F1591" s="6" t="str">
        <f ca="1">Blad1!E1591</f>
        <v/>
      </c>
      <c r="G1591" s="6"/>
      <c r="H1591" s="6"/>
      <c r="I1591" s="6"/>
      <c r="J1591" s="45"/>
      <c r="K1591" s="79"/>
      <c r="L1591" s="10" t="str">
        <f t="shared" si="21"/>
        <v/>
      </c>
    </row>
    <row r="1592" spans="1:12" ht="22.7" customHeight="1">
      <c r="A1592" s="5" t="str">
        <f ca="1">Blad1!A1591</f>
        <v/>
      </c>
      <c r="B1592" s="5" t="str">
        <f ca="1">Blad1!B1592</f>
        <v/>
      </c>
      <c r="C1592" s="9" t="str">
        <f ca="1">IF(ISERROR(Blad1!C1592),"",Blad1!C1592)</f>
        <v xml:space="preserve"> </v>
      </c>
      <c r="D1592" s="47"/>
      <c r="E1592" s="113"/>
      <c r="F1592" s="6" t="str">
        <f ca="1">Blad1!E1592</f>
        <v/>
      </c>
      <c r="G1592" s="6"/>
      <c r="H1592" s="6"/>
      <c r="I1592" s="6"/>
      <c r="J1592" s="45"/>
      <c r="K1592" s="79"/>
      <c r="L1592" s="10" t="str">
        <f t="shared" si="21"/>
        <v/>
      </c>
    </row>
    <row r="1593" spans="1:12" ht="22.7" customHeight="1">
      <c r="A1593" s="5" t="str">
        <f ca="1">Blad1!A1592</f>
        <v/>
      </c>
      <c r="B1593" s="5" t="str">
        <f ca="1">Blad1!B1593</f>
        <v/>
      </c>
      <c r="C1593" s="9" t="str">
        <f ca="1">IF(ISERROR(Blad1!C1593),"",Blad1!C1593)</f>
        <v xml:space="preserve"> </v>
      </c>
      <c r="D1593" s="47"/>
      <c r="E1593" s="113"/>
      <c r="F1593" s="6" t="str">
        <f ca="1">Blad1!E1593</f>
        <v/>
      </c>
      <c r="G1593" s="6"/>
      <c r="H1593" s="6"/>
      <c r="I1593" s="6"/>
      <c r="J1593" s="45"/>
      <c r="K1593" s="79"/>
      <c r="L1593" s="10" t="str">
        <f t="shared" si="21"/>
        <v/>
      </c>
    </row>
    <row r="1594" spans="1:12" ht="22.7" customHeight="1">
      <c r="A1594" s="5" t="str">
        <f ca="1">Blad1!A1593</f>
        <v/>
      </c>
      <c r="B1594" s="5" t="str">
        <f ca="1">Blad1!B1594</f>
        <v/>
      </c>
      <c r="C1594" s="9" t="str">
        <f ca="1">IF(ISERROR(Blad1!C1594),"",Blad1!C1594)</f>
        <v xml:space="preserve"> </v>
      </c>
      <c r="D1594" s="47"/>
      <c r="E1594" s="113"/>
      <c r="F1594" s="6" t="str">
        <f ca="1">Blad1!E1594</f>
        <v/>
      </c>
      <c r="G1594" s="6"/>
      <c r="H1594" s="6"/>
      <c r="I1594" s="6"/>
      <c r="J1594" s="45"/>
      <c r="K1594" s="79"/>
      <c r="L1594" s="10" t="str">
        <f t="shared" si="21"/>
        <v/>
      </c>
    </row>
    <row r="1595" spans="1:12" ht="22.7" customHeight="1">
      <c r="A1595" s="5" t="str">
        <f ca="1">Blad1!A1594</f>
        <v/>
      </c>
      <c r="B1595" s="5" t="str">
        <f ca="1">Blad1!B1595</f>
        <v/>
      </c>
      <c r="C1595" s="9" t="str">
        <f ca="1">IF(ISERROR(Blad1!C1595),"",Blad1!C1595)</f>
        <v xml:space="preserve"> </v>
      </c>
      <c r="D1595" s="47"/>
      <c r="E1595" s="113"/>
      <c r="F1595" s="6" t="str">
        <f ca="1">Blad1!E1595</f>
        <v/>
      </c>
      <c r="G1595" s="6"/>
      <c r="H1595" s="6"/>
      <c r="I1595" s="6"/>
      <c r="J1595" s="45"/>
      <c r="K1595" s="79"/>
      <c r="L1595" s="10" t="str">
        <f t="shared" si="21"/>
        <v/>
      </c>
    </row>
    <row r="1596" spans="1:12" ht="22.7" customHeight="1">
      <c r="A1596" s="5" t="str">
        <f ca="1">Blad1!A1595</f>
        <v/>
      </c>
      <c r="B1596" s="5" t="str">
        <f ca="1">Blad1!B1596</f>
        <v/>
      </c>
      <c r="C1596" s="9" t="str">
        <f ca="1">IF(ISERROR(Blad1!C1596),"",Blad1!C1596)</f>
        <v xml:space="preserve"> </v>
      </c>
      <c r="D1596" s="47"/>
      <c r="E1596" s="113"/>
      <c r="F1596" s="6" t="str">
        <f ca="1">Blad1!E1596</f>
        <v/>
      </c>
      <c r="G1596" s="6"/>
      <c r="H1596" s="6"/>
      <c r="I1596" s="6"/>
      <c r="J1596" s="45"/>
      <c r="K1596" s="79"/>
      <c r="L1596" s="10" t="str">
        <f t="shared" si="21"/>
        <v/>
      </c>
    </row>
    <row r="1597" spans="1:12" ht="22.7" customHeight="1">
      <c r="A1597" s="5" t="str">
        <f ca="1">Blad1!A1596</f>
        <v/>
      </c>
      <c r="B1597" s="5" t="str">
        <f ca="1">Blad1!B1597</f>
        <v/>
      </c>
      <c r="C1597" s="9" t="str">
        <f ca="1">IF(ISERROR(Blad1!C1597),"",Blad1!C1597)</f>
        <v xml:space="preserve"> </v>
      </c>
      <c r="D1597" s="47"/>
      <c r="E1597" s="113"/>
      <c r="F1597" s="6" t="str">
        <f ca="1">Blad1!E1597</f>
        <v/>
      </c>
      <c r="G1597" s="6"/>
      <c r="H1597" s="6"/>
      <c r="I1597" s="6"/>
      <c r="J1597" s="45"/>
      <c r="K1597" s="79"/>
      <c r="L1597" s="10" t="str">
        <f t="shared" si="21"/>
        <v/>
      </c>
    </row>
    <row r="1598" spans="1:12" ht="22.7" customHeight="1">
      <c r="A1598" s="5" t="str">
        <f ca="1">Blad1!A1597</f>
        <v/>
      </c>
      <c r="B1598" s="5" t="str">
        <f ca="1">Blad1!B1598</f>
        <v/>
      </c>
      <c r="C1598" s="9" t="str">
        <f ca="1">IF(ISERROR(Blad1!C1598),"",Blad1!C1598)</f>
        <v xml:space="preserve"> </v>
      </c>
      <c r="D1598" s="47"/>
      <c r="E1598" s="113"/>
      <c r="F1598" s="6" t="str">
        <f ca="1">Blad1!E1598</f>
        <v/>
      </c>
      <c r="G1598" s="6"/>
      <c r="H1598" s="6"/>
      <c r="I1598" s="6"/>
      <c r="J1598" s="45"/>
      <c r="K1598" s="79"/>
      <c r="L1598" s="10" t="str">
        <f t="shared" si="21"/>
        <v/>
      </c>
    </row>
    <row r="1599" spans="1:12" ht="22.7" customHeight="1">
      <c r="A1599" s="5" t="str">
        <f ca="1">Blad1!A1598</f>
        <v/>
      </c>
      <c r="B1599" s="5" t="str">
        <f ca="1">Blad1!B1599</f>
        <v/>
      </c>
      <c r="C1599" s="9" t="str">
        <f ca="1">IF(ISERROR(Blad1!C1599),"",Blad1!C1599)</f>
        <v xml:space="preserve"> </v>
      </c>
      <c r="D1599" s="47"/>
      <c r="E1599" s="113"/>
      <c r="F1599" s="6" t="str">
        <f ca="1">Blad1!E1599</f>
        <v/>
      </c>
      <c r="G1599" s="6"/>
      <c r="H1599" s="6"/>
      <c r="I1599" s="6"/>
      <c r="J1599" s="45"/>
      <c r="K1599" s="79"/>
      <c r="L1599" s="10" t="str">
        <f t="shared" si="21"/>
        <v/>
      </c>
    </row>
    <row r="1600" spans="1:12" ht="22.7" customHeight="1">
      <c r="A1600" s="5" t="str">
        <f ca="1">Blad1!A1599</f>
        <v/>
      </c>
      <c r="B1600" s="5" t="str">
        <f ca="1">Blad1!B1600</f>
        <v/>
      </c>
      <c r="C1600" s="9" t="str">
        <f ca="1">IF(ISERROR(Blad1!C1600),"",Blad1!C1600)</f>
        <v xml:space="preserve"> </v>
      </c>
      <c r="D1600" s="47"/>
      <c r="E1600" s="113"/>
      <c r="F1600" s="6" t="str">
        <f ca="1">Blad1!E1600</f>
        <v/>
      </c>
      <c r="G1600" s="6"/>
      <c r="H1600" s="6"/>
      <c r="I1600" s="6"/>
      <c r="J1600" s="45"/>
      <c r="K1600" s="79"/>
      <c r="L1600" s="10" t="str">
        <f t="shared" si="21"/>
        <v/>
      </c>
    </row>
    <row r="1601" spans="1:12" ht="22.7" customHeight="1">
      <c r="A1601" s="5" t="str">
        <f ca="1">Blad1!A1600</f>
        <v/>
      </c>
      <c r="B1601" s="5" t="str">
        <f ca="1">Blad1!B1601</f>
        <v/>
      </c>
      <c r="C1601" s="9" t="str">
        <f ca="1">IF(ISERROR(Blad1!C1601),"",Blad1!C1601)</f>
        <v xml:space="preserve"> </v>
      </c>
      <c r="D1601" s="47"/>
      <c r="E1601" s="113"/>
      <c r="F1601" s="6" t="str">
        <f ca="1">Blad1!E1601</f>
        <v/>
      </c>
      <c r="G1601" s="6"/>
      <c r="H1601" s="6"/>
      <c r="I1601" s="6"/>
      <c r="J1601" s="45"/>
      <c r="K1601" s="79"/>
      <c r="L1601" s="10" t="str">
        <f t="shared" si="21"/>
        <v/>
      </c>
    </row>
    <row r="1602" spans="1:12" ht="22.7" customHeight="1">
      <c r="A1602" s="5" t="str">
        <f ca="1">Blad1!A1601</f>
        <v/>
      </c>
      <c r="B1602" s="5" t="str">
        <f ca="1">Blad1!B1602</f>
        <v/>
      </c>
      <c r="C1602" s="9" t="str">
        <f ca="1">IF(ISERROR(Blad1!C1602),"",Blad1!C1602)</f>
        <v xml:space="preserve"> </v>
      </c>
      <c r="D1602" s="47"/>
      <c r="E1602" s="113"/>
      <c r="F1602" s="6" t="str">
        <f ca="1">Blad1!E1602</f>
        <v/>
      </c>
      <c r="G1602" s="6"/>
      <c r="H1602" s="6"/>
      <c r="I1602" s="6"/>
      <c r="J1602" s="45"/>
      <c r="K1602" s="79"/>
      <c r="L1602" s="10" t="str">
        <f t="shared" si="21"/>
        <v/>
      </c>
    </row>
    <row r="1603" spans="1:12" ht="22.7" customHeight="1">
      <c r="A1603" s="5" t="str">
        <f ca="1">Blad1!A1602</f>
        <v/>
      </c>
      <c r="B1603" s="5" t="str">
        <f ca="1">Blad1!B1603</f>
        <v/>
      </c>
      <c r="C1603" s="9" t="str">
        <f ca="1">IF(ISERROR(Blad1!C1603),"",Blad1!C1603)</f>
        <v xml:space="preserve"> </v>
      </c>
      <c r="D1603" s="47"/>
      <c r="E1603" s="113"/>
      <c r="F1603" s="6" t="str">
        <f ca="1">Blad1!E1603</f>
        <v/>
      </c>
      <c r="G1603" s="6"/>
      <c r="H1603" s="6"/>
      <c r="I1603" s="6"/>
      <c r="J1603" s="45"/>
      <c r="K1603" s="79"/>
      <c r="L1603" s="10" t="str">
        <f t="shared" si="21"/>
        <v/>
      </c>
    </row>
    <row r="1604" spans="1:12" ht="22.7" customHeight="1">
      <c r="A1604" s="5" t="str">
        <f ca="1">Blad1!A1603</f>
        <v/>
      </c>
      <c r="B1604" s="5" t="str">
        <f ca="1">Blad1!B1604</f>
        <v/>
      </c>
      <c r="C1604" s="9" t="str">
        <f ca="1">IF(ISERROR(Blad1!C1604),"",Blad1!C1604)</f>
        <v xml:space="preserve"> </v>
      </c>
      <c r="D1604" s="47"/>
      <c r="E1604" s="113"/>
      <c r="F1604" s="6" t="str">
        <f ca="1">Blad1!E1604</f>
        <v/>
      </c>
      <c r="G1604" s="6"/>
      <c r="H1604" s="6"/>
      <c r="I1604" s="6"/>
      <c r="J1604" s="45"/>
      <c r="K1604" s="79"/>
      <c r="L1604" s="10" t="str">
        <f t="shared" si="21"/>
        <v/>
      </c>
    </row>
    <row r="1605" spans="1:12" ht="22.7" customHeight="1">
      <c r="A1605" s="5" t="str">
        <f ca="1">Blad1!A1604</f>
        <v/>
      </c>
      <c r="B1605" s="5" t="str">
        <f ca="1">Blad1!B1605</f>
        <v/>
      </c>
      <c r="C1605" s="9" t="str">
        <f ca="1">IF(ISERROR(Blad1!C1605),"",Blad1!C1605)</f>
        <v xml:space="preserve"> </v>
      </c>
      <c r="D1605" s="47"/>
      <c r="E1605" s="113"/>
      <c r="F1605" s="6" t="str">
        <f ca="1">Blad1!E1605</f>
        <v/>
      </c>
      <c r="G1605" s="6"/>
      <c r="H1605" s="6"/>
      <c r="I1605" s="6"/>
      <c r="J1605" s="45"/>
      <c r="K1605" s="79"/>
      <c r="L1605" s="10" t="str">
        <f t="shared" si="21"/>
        <v/>
      </c>
    </row>
    <row r="1606" spans="1:12" ht="22.7" customHeight="1">
      <c r="A1606" s="5" t="str">
        <f ca="1">Blad1!A1605</f>
        <v/>
      </c>
      <c r="B1606" s="5" t="str">
        <f ca="1">Blad1!B1606</f>
        <v/>
      </c>
      <c r="C1606" s="9" t="str">
        <f ca="1">IF(ISERROR(Blad1!C1606),"",Blad1!C1606)</f>
        <v xml:space="preserve"> </v>
      </c>
      <c r="D1606" s="47"/>
      <c r="E1606" s="113"/>
      <c r="F1606" s="6" t="str">
        <f ca="1">Blad1!E1606</f>
        <v/>
      </c>
      <c r="G1606" s="6"/>
      <c r="H1606" s="6"/>
      <c r="I1606" s="6"/>
      <c r="J1606" s="45"/>
      <c r="K1606" s="79"/>
      <c r="L1606" s="10" t="str">
        <f t="shared" si="21"/>
        <v/>
      </c>
    </row>
    <row r="1607" spans="1:12" ht="22.7" customHeight="1">
      <c r="A1607" s="5" t="str">
        <f ca="1">Blad1!A1606</f>
        <v/>
      </c>
      <c r="B1607" s="5" t="str">
        <f ca="1">Blad1!B1607</f>
        <v/>
      </c>
      <c r="C1607" s="9" t="str">
        <f ca="1">IF(ISERROR(Blad1!C1607),"",Blad1!C1607)</f>
        <v xml:space="preserve"> </v>
      </c>
      <c r="D1607" s="47"/>
      <c r="E1607" s="113"/>
      <c r="F1607" s="6" t="str">
        <f ca="1">Blad1!E1607</f>
        <v/>
      </c>
      <c r="G1607" s="6"/>
      <c r="H1607" s="6"/>
      <c r="I1607" s="6"/>
      <c r="J1607" s="45"/>
      <c r="K1607" s="79"/>
      <c r="L1607" s="10" t="str">
        <f t="shared" si="21"/>
        <v/>
      </c>
    </row>
    <row r="1608" spans="1:12" ht="22.7" customHeight="1">
      <c r="A1608" s="5" t="str">
        <f ca="1">Blad1!A1607</f>
        <v/>
      </c>
      <c r="B1608" s="5" t="str">
        <f ca="1">Blad1!B1608</f>
        <v/>
      </c>
      <c r="C1608" s="9" t="str">
        <f ca="1">IF(ISERROR(Blad1!C1608),"",Blad1!C1608)</f>
        <v xml:space="preserve"> </v>
      </c>
      <c r="D1608" s="47"/>
      <c r="E1608" s="113"/>
      <c r="F1608" s="6" t="str">
        <f ca="1">Blad1!E1608</f>
        <v/>
      </c>
      <c r="G1608" s="6"/>
      <c r="H1608" s="6"/>
      <c r="I1608" s="6"/>
      <c r="J1608" s="45"/>
      <c r="K1608" s="79"/>
      <c r="L1608" s="10" t="str">
        <f t="shared" si="21"/>
        <v/>
      </c>
    </row>
    <row r="1609" spans="1:12" ht="22.7" customHeight="1">
      <c r="A1609" s="5" t="str">
        <f ca="1">Blad1!A1608</f>
        <v/>
      </c>
      <c r="B1609" s="5" t="str">
        <f ca="1">Blad1!B1609</f>
        <v/>
      </c>
      <c r="C1609" s="9" t="str">
        <f ca="1">IF(ISERROR(Blad1!C1609),"",Blad1!C1609)</f>
        <v xml:space="preserve"> </v>
      </c>
      <c r="D1609" s="47"/>
      <c r="E1609" s="113"/>
      <c r="F1609" s="6" t="str">
        <f ca="1">Blad1!E1609</f>
        <v/>
      </c>
      <c r="G1609" s="6"/>
      <c r="H1609" s="6"/>
      <c r="I1609" s="6"/>
      <c r="J1609" s="45"/>
      <c r="K1609" s="79"/>
      <c r="L1609" s="10" t="str">
        <f t="shared" si="21"/>
        <v/>
      </c>
    </row>
    <row r="1610" spans="1:12" ht="22.7" customHeight="1">
      <c r="A1610" s="5" t="str">
        <f ca="1">Blad1!A1609</f>
        <v/>
      </c>
      <c r="B1610" s="5" t="str">
        <f ca="1">Blad1!B1610</f>
        <v/>
      </c>
      <c r="C1610" s="9" t="str">
        <f ca="1">IF(ISERROR(Blad1!C1610),"",Blad1!C1610)</f>
        <v xml:space="preserve"> </v>
      </c>
      <c r="D1610" s="47"/>
      <c r="E1610" s="113"/>
      <c r="F1610" s="6" t="str">
        <f ca="1">Blad1!E1610</f>
        <v/>
      </c>
      <c r="G1610" s="6"/>
      <c r="H1610" s="6"/>
      <c r="I1610" s="6"/>
      <c r="J1610" s="45"/>
      <c r="K1610" s="79"/>
      <c r="L1610" s="10" t="str">
        <f t="shared" si="21"/>
        <v/>
      </c>
    </row>
    <row r="1611" spans="1:12" ht="22.7" customHeight="1">
      <c r="A1611" s="5" t="str">
        <f ca="1">Blad1!A1610</f>
        <v/>
      </c>
      <c r="B1611" s="5" t="str">
        <f ca="1">Blad1!B1611</f>
        <v/>
      </c>
      <c r="C1611" s="9" t="str">
        <f ca="1">IF(ISERROR(Blad1!C1611),"",Blad1!C1611)</f>
        <v xml:space="preserve"> </v>
      </c>
      <c r="D1611" s="47"/>
      <c r="E1611" s="113"/>
      <c r="F1611" s="6" t="str">
        <f ca="1">Blad1!E1611</f>
        <v/>
      </c>
      <c r="G1611" s="6"/>
      <c r="H1611" s="6"/>
      <c r="I1611" s="6"/>
      <c r="J1611" s="45"/>
      <c r="K1611" s="79"/>
      <c r="L1611" s="10" t="str">
        <f t="shared" ref="L1611:L1674" si="22">IF(J1611&lt;&gt;"",L1610+1,"")</f>
        <v/>
      </c>
    </row>
    <row r="1612" spans="1:12" ht="22.7" customHeight="1">
      <c r="A1612" s="5" t="str">
        <f ca="1">Blad1!A1611</f>
        <v/>
      </c>
      <c r="B1612" s="5" t="str">
        <f ca="1">Blad1!B1612</f>
        <v/>
      </c>
      <c r="C1612" s="9" t="str">
        <f ca="1">IF(ISERROR(Blad1!C1612),"",Blad1!C1612)</f>
        <v xml:space="preserve"> </v>
      </c>
      <c r="D1612" s="47"/>
      <c r="E1612" s="113"/>
      <c r="F1612" s="6" t="str">
        <f ca="1">Blad1!E1612</f>
        <v/>
      </c>
      <c r="G1612" s="6"/>
      <c r="H1612" s="6"/>
      <c r="I1612" s="6"/>
      <c r="J1612" s="45"/>
      <c r="K1612" s="79"/>
      <c r="L1612" s="10" t="str">
        <f t="shared" si="22"/>
        <v/>
      </c>
    </row>
    <row r="1613" spans="1:12" ht="22.7" customHeight="1">
      <c r="A1613" s="5" t="str">
        <f ca="1">Blad1!A1612</f>
        <v/>
      </c>
      <c r="B1613" s="5" t="str">
        <f ca="1">Blad1!B1613</f>
        <v/>
      </c>
      <c r="C1613" s="9" t="str">
        <f ca="1">IF(ISERROR(Blad1!C1613),"",Blad1!C1613)</f>
        <v xml:space="preserve"> </v>
      </c>
      <c r="D1613" s="47"/>
      <c r="E1613" s="113"/>
      <c r="F1613" s="6" t="str">
        <f ca="1">Blad1!E1613</f>
        <v/>
      </c>
      <c r="G1613" s="6"/>
      <c r="H1613" s="6"/>
      <c r="I1613" s="6"/>
      <c r="J1613" s="45"/>
      <c r="K1613" s="79"/>
      <c r="L1613" s="10" t="str">
        <f t="shared" si="22"/>
        <v/>
      </c>
    </row>
    <row r="1614" spans="1:12" ht="22.7" customHeight="1">
      <c r="A1614" s="5" t="str">
        <f ca="1">Blad1!A1613</f>
        <v/>
      </c>
      <c r="B1614" s="5" t="str">
        <f ca="1">Blad1!B1614</f>
        <v/>
      </c>
      <c r="C1614" s="9" t="str">
        <f ca="1">IF(ISERROR(Blad1!C1614),"",Blad1!C1614)</f>
        <v xml:space="preserve"> </v>
      </c>
      <c r="D1614" s="47"/>
      <c r="E1614" s="113"/>
      <c r="F1614" s="6" t="str">
        <f ca="1">Blad1!E1614</f>
        <v/>
      </c>
      <c r="G1614" s="6"/>
      <c r="H1614" s="6"/>
      <c r="I1614" s="6"/>
      <c r="J1614" s="45"/>
      <c r="K1614" s="79"/>
      <c r="L1614" s="10" t="str">
        <f t="shared" si="22"/>
        <v/>
      </c>
    </row>
    <row r="1615" spans="1:12" ht="22.7" customHeight="1">
      <c r="A1615" s="5" t="str">
        <f ca="1">Blad1!A1614</f>
        <v/>
      </c>
      <c r="B1615" s="5" t="str">
        <f ca="1">Blad1!B1615</f>
        <v/>
      </c>
      <c r="C1615" s="9" t="str">
        <f ca="1">IF(ISERROR(Blad1!C1615),"",Blad1!C1615)</f>
        <v xml:space="preserve"> </v>
      </c>
      <c r="D1615" s="47"/>
      <c r="E1615" s="113"/>
      <c r="F1615" s="6" t="str">
        <f ca="1">Blad1!E1615</f>
        <v/>
      </c>
      <c r="G1615" s="6"/>
      <c r="H1615" s="6"/>
      <c r="I1615" s="6"/>
      <c r="J1615" s="45"/>
      <c r="K1615" s="79"/>
      <c r="L1615" s="10" t="str">
        <f t="shared" si="22"/>
        <v/>
      </c>
    </row>
    <row r="1616" spans="1:12" ht="22.7" customHeight="1">
      <c r="A1616" s="5" t="str">
        <f ca="1">Blad1!A1615</f>
        <v/>
      </c>
      <c r="B1616" s="5" t="str">
        <f ca="1">Blad1!B1616</f>
        <v/>
      </c>
      <c r="C1616" s="9" t="str">
        <f ca="1">IF(ISERROR(Blad1!C1616),"",Blad1!C1616)</f>
        <v xml:space="preserve"> </v>
      </c>
      <c r="D1616" s="47"/>
      <c r="E1616" s="113"/>
      <c r="F1616" s="6" t="str">
        <f ca="1">Blad1!E1616</f>
        <v/>
      </c>
      <c r="G1616" s="6"/>
      <c r="H1616" s="6"/>
      <c r="I1616" s="6"/>
      <c r="J1616" s="45"/>
      <c r="K1616" s="79"/>
      <c r="L1616" s="10" t="str">
        <f t="shared" si="22"/>
        <v/>
      </c>
    </row>
    <row r="1617" spans="1:12" ht="22.7" customHeight="1">
      <c r="A1617" s="5" t="str">
        <f ca="1">Blad1!A1616</f>
        <v/>
      </c>
      <c r="B1617" s="5" t="str">
        <f ca="1">Blad1!B1617</f>
        <v/>
      </c>
      <c r="C1617" s="9" t="str">
        <f ca="1">IF(ISERROR(Blad1!C1617),"",Blad1!C1617)</f>
        <v xml:space="preserve"> </v>
      </c>
      <c r="D1617" s="47"/>
      <c r="E1617" s="113"/>
      <c r="F1617" s="6" t="str">
        <f ca="1">Blad1!E1617</f>
        <v/>
      </c>
      <c r="G1617" s="6"/>
      <c r="H1617" s="6"/>
      <c r="I1617" s="6"/>
      <c r="J1617" s="45"/>
      <c r="K1617" s="79"/>
      <c r="L1617" s="10" t="str">
        <f t="shared" si="22"/>
        <v/>
      </c>
    </row>
    <row r="1618" spans="1:12" ht="22.7" customHeight="1">
      <c r="A1618" s="5" t="str">
        <f ca="1">Blad1!A1617</f>
        <v/>
      </c>
      <c r="B1618" s="5" t="str">
        <f ca="1">Blad1!B1618</f>
        <v/>
      </c>
      <c r="C1618" s="9" t="str">
        <f ca="1">IF(ISERROR(Blad1!C1618),"",Blad1!C1618)</f>
        <v xml:space="preserve"> </v>
      </c>
      <c r="D1618" s="47"/>
      <c r="E1618" s="113"/>
      <c r="F1618" s="6" t="str">
        <f ca="1">Blad1!E1618</f>
        <v/>
      </c>
      <c r="G1618" s="6"/>
      <c r="H1618" s="6"/>
      <c r="I1618" s="6"/>
      <c r="J1618" s="45"/>
      <c r="K1618" s="79"/>
      <c r="L1618" s="10" t="str">
        <f t="shared" si="22"/>
        <v/>
      </c>
    </row>
    <row r="1619" spans="1:12" ht="22.7" customHeight="1">
      <c r="A1619" s="5" t="str">
        <f ca="1">Blad1!A1618</f>
        <v/>
      </c>
      <c r="B1619" s="5" t="str">
        <f ca="1">Blad1!B1619</f>
        <v/>
      </c>
      <c r="C1619" s="9" t="str">
        <f ca="1">IF(ISERROR(Blad1!C1619),"",Blad1!C1619)</f>
        <v xml:space="preserve"> </v>
      </c>
      <c r="D1619" s="47"/>
      <c r="E1619" s="113"/>
      <c r="F1619" s="6" t="str">
        <f ca="1">Blad1!E1619</f>
        <v/>
      </c>
      <c r="G1619" s="6"/>
      <c r="H1619" s="6"/>
      <c r="I1619" s="6"/>
      <c r="J1619" s="45"/>
      <c r="K1619" s="79"/>
      <c r="L1619" s="10" t="str">
        <f t="shared" si="22"/>
        <v/>
      </c>
    </row>
    <row r="1620" spans="1:12" ht="22.7" customHeight="1">
      <c r="A1620" s="5" t="str">
        <f ca="1">Blad1!A1619</f>
        <v/>
      </c>
      <c r="B1620" s="5" t="str">
        <f ca="1">Blad1!B1620</f>
        <v/>
      </c>
      <c r="C1620" s="9" t="str">
        <f ca="1">IF(ISERROR(Blad1!C1620),"",Blad1!C1620)</f>
        <v xml:space="preserve"> </v>
      </c>
      <c r="D1620" s="47"/>
      <c r="E1620" s="113"/>
      <c r="F1620" s="6" t="str">
        <f ca="1">Blad1!E1620</f>
        <v/>
      </c>
      <c r="G1620" s="6"/>
      <c r="H1620" s="6"/>
      <c r="I1620" s="6"/>
      <c r="J1620" s="45"/>
      <c r="K1620" s="79"/>
      <c r="L1620" s="10" t="str">
        <f t="shared" si="22"/>
        <v/>
      </c>
    </row>
    <row r="1621" spans="1:12" ht="22.7" customHeight="1">
      <c r="A1621" s="5" t="str">
        <f ca="1">Blad1!A1620</f>
        <v/>
      </c>
      <c r="B1621" s="5" t="str">
        <f ca="1">Blad1!B1621</f>
        <v/>
      </c>
      <c r="C1621" s="9" t="str">
        <f ca="1">IF(ISERROR(Blad1!C1621),"",Blad1!C1621)</f>
        <v xml:space="preserve"> </v>
      </c>
      <c r="D1621" s="47"/>
      <c r="E1621" s="113"/>
      <c r="F1621" s="6" t="str">
        <f ca="1">Blad1!E1621</f>
        <v/>
      </c>
      <c r="G1621" s="6"/>
      <c r="H1621" s="6"/>
      <c r="I1621" s="6"/>
      <c r="J1621" s="45"/>
      <c r="K1621" s="79"/>
      <c r="L1621" s="10" t="str">
        <f t="shared" si="22"/>
        <v/>
      </c>
    </row>
    <row r="1622" spans="1:12" ht="22.7" customHeight="1">
      <c r="A1622" s="5" t="str">
        <f ca="1">Blad1!A1621</f>
        <v/>
      </c>
      <c r="B1622" s="5" t="str">
        <f ca="1">Blad1!B1622</f>
        <v/>
      </c>
      <c r="C1622" s="9" t="str">
        <f ca="1">IF(ISERROR(Blad1!C1622),"",Blad1!C1622)</f>
        <v xml:space="preserve"> </v>
      </c>
      <c r="D1622" s="47"/>
      <c r="E1622" s="113"/>
      <c r="F1622" s="6" t="str">
        <f ca="1">Blad1!E1622</f>
        <v/>
      </c>
      <c r="G1622" s="6"/>
      <c r="H1622" s="6"/>
      <c r="I1622" s="6"/>
      <c r="J1622" s="45"/>
      <c r="K1622" s="79"/>
      <c r="L1622" s="10" t="str">
        <f t="shared" si="22"/>
        <v/>
      </c>
    </row>
    <row r="1623" spans="1:12" ht="22.7" customHeight="1">
      <c r="A1623" s="5" t="str">
        <f ca="1">Blad1!A1622</f>
        <v/>
      </c>
      <c r="B1623" s="5" t="str">
        <f ca="1">Blad1!B1623</f>
        <v/>
      </c>
      <c r="C1623" s="9" t="str">
        <f ca="1">IF(ISERROR(Blad1!C1623),"",Blad1!C1623)</f>
        <v xml:space="preserve"> </v>
      </c>
      <c r="D1623" s="47"/>
      <c r="E1623" s="113"/>
      <c r="F1623" s="6" t="str">
        <f ca="1">Blad1!E1623</f>
        <v/>
      </c>
      <c r="G1623" s="6"/>
      <c r="H1623" s="6"/>
      <c r="I1623" s="6"/>
      <c r="J1623" s="45"/>
      <c r="K1623" s="79"/>
      <c r="L1623" s="10" t="str">
        <f t="shared" si="22"/>
        <v/>
      </c>
    </row>
    <row r="1624" spans="1:12" ht="22.7" customHeight="1">
      <c r="A1624" s="5" t="str">
        <f ca="1">Blad1!A1623</f>
        <v/>
      </c>
      <c r="B1624" s="5" t="str">
        <f ca="1">Blad1!B1624</f>
        <v/>
      </c>
      <c r="C1624" s="9" t="str">
        <f ca="1">IF(ISERROR(Blad1!C1624),"",Blad1!C1624)</f>
        <v xml:space="preserve"> </v>
      </c>
      <c r="D1624" s="47"/>
      <c r="E1624" s="113"/>
      <c r="F1624" s="6" t="str">
        <f ca="1">Blad1!E1624</f>
        <v/>
      </c>
      <c r="G1624" s="6"/>
      <c r="H1624" s="6"/>
      <c r="I1624" s="6"/>
      <c r="J1624" s="45"/>
      <c r="K1624" s="79"/>
      <c r="L1624" s="10" t="str">
        <f t="shared" si="22"/>
        <v/>
      </c>
    </row>
    <row r="1625" spans="1:12" ht="22.7" customHeight="1">
      <c r="A1625" s="5" t="str">
        <f ca="1">Blad1!A1624</f>
        <v/>
      </c>
      <c r="B1625" s="5" t="str">
        <f ca="1">Blad1!B1625</f>
        <v/>
      </c>
      <c r="C1625" s="9" t="str">
        <f ca="1">IF(ISERROR(Blad1!C1625),"",Blad1!C1625)</f>
        <v xml:space="preserve"> </v>
      </c>
      <c r="D1625" s="47"/>
      <c r="E1625" s="113"/>
      <c r="F1625" s="6" t="str">
        <f ca="1">Blad1!E1625</f>
        <v/>
      </c>
      <c r="G1625" s="6"/>
      <c r="H1625" s="6"/>
      <c r="I1625" s="6"/>
      <c r="J1625" s="45"/>
      <c r="K1625" s="79"/>
      <c r="L1625" s="10" t="str">
        <f t="shared" si="22"/>
        <v/>
      </c>
    </row>
    <row r="1626" spans="1:12" ht="22.7" customHeight="1">
      <c r="A1626" s="5" t="str">
        <f ca="1">Blad1!A1625</f>
        <v/>
      </c>
      <c r="B1626" s="5" t="str">
        <f ca="1">Blad1!B1626</f>
        <v/>
      </c>
      <c r="C1626" s="9" t="str">
        <f ca="1">IF(ISERROR(Blad1!C1626),"",Blad1!C1626)</f>
        <v xml:space="preserve"> </v>
      </c>
      <c r="D1626" s="47"/>
      <c r="E1626" s="113"/>
      <c r="F1626" s="6" t="str">
        <f ca="1">Blad1!E1626</f>
        <v/>
      </c>
      <c r="G1626" s="6"/>
      <c r="H1626" s="6"/>
      <c r="I1626" s="6"/>
      <c r="J1626" s="45"/>
      <c r="K1626" s="79"/>
      <c r="L1626" s="10" t="str">
        <f t="shared" si="22"/>
        <v/>
      </c>
    </row>
    <row r="1627" spans="1:12" ht="22.7" customHeight="1">
      <c r="A1627" s="5" t="str">
        <f ca="1">Blad1!A1626</f>
        <v/>
      </c>
      <c r="B1627" s="5" t="str">
        <f ca="1">Blad1!B1627</f>
        <v/>
      </c>
      <c r="C1627" s="9" t="str">
        <f ca="1">IF(ISERROR(Blad1!C1627),"",Blad1!C1627)</f>
        <v xml:space="preserve"> </v>
      </c>
      <c r="D1627" s="47"/>
      <c r="E1627" s="113"/>
      <c r="F1627" s="6" t="str">
        <f ca="1">Blad1!E1627</f>
        <v/>
      </c>
      <c r="G1627" s="6"/>
      <c r="H1627" s="6"/>
      <c r="I1627" s="6"/>
      <c r="J1627" s="45"/>
      <c r="K1627" s="79"/>
      <c r="L1627" s="10" t="str">
        <f t="shared" si="22"/>
        <v/>
      </c>
    </row>
    <row r="1628" spans="1:12" ht="22.7" customHeight="1">
      <c r="A1628" s="5" t="str">
        <f ca="1">Blad1!A1627</f>
        <v/>
      </c>
      <c r="B1628" s="5" t="str">
        <f ca="1">Blad1!B1628</f>
        <v/>
      </c>
      <c r="C1628" s="9" t="str">
        <f ca="1">IF(ISERROR(Blad1!C1628),"",Blad1!C1628)</f>
        <v xml:space="preserve"> </v>
      </c>
      <c r="D1628" s="47"/>
      <c r="E1628" s="113"/>
      <c r="F1628" s="6" t="str">
        <f ca="1">Blad1!E1628</f>
        <v/>
      </c>
      <c r="G1628" s="6"/>
      <c r="H1628" s="6"/>
      <c r="I1628" s="6"/>
      <c r="J1628" s="45"/>
      <c r="K1628" s="79"/>
      <c r="L1628" s="10" t="str">
        <f t="shared" si="22"/>
        <v/>
      </c>
    </row>
    <row r="1629" spans="1:12" ht="22.7" customHeight="1">
      <c r="A1629" s="5" t="str">
        <f ca="1">Blad1!A1628</f>
        <v/>
      </c>
      <c r="B1629" s="5" t="str">
        <f ca="1">Blad1!B1629</f>
        <v/>
      </c>
      <c r="C1629" s="9" t="str">
        <f ca="1">IF(ISERROR(Blad1!C1629),"",Blad1!C1629)</f>
        <v xml:space="preserve"> </v>
      </c>
      <c r="D1629" s="47"/>
      <c r="E1629" s="113"/>
      <c r="F1629" s="6" t="str">
        <f ca="1">Blad1!E1629</f>
        <v/>
      </c>
      <c r="G1629" s="6"/>
      <c r="H1629" s="6"/>
      <c r="I1629" s="6"/>
      <c r="J1629" s="45"/>
      <c r="K1629" s="79"/>
      <c r="L1629" s="10" t="str">
        <f t="shared" si="22"/>
        <v/>
      </c>
    </row>
    <row r="1630" spans="1:12" ht="22.7" customHeight="1">
      <c r="A1630" s="5" t="str">
        <f ca="1">Blad1!A1629</f>
        <v/>
      </c>
      <c r="B1630" s="5" t="str">
        <f ca="1">Blad1!B1630</f>
        <v/>
      </c>
      <c r="C1630" s="9" t="str">
        <f ca="1">IF(ISERROR(Blad1!C1630),"",Blad1!C1630)</f>
        <v xml:space="preserve"> </v>
      </c>
      <c r="D1630" s="47"/>
      <c r="E1630" s="113"/>
      <c r="F1630" s="6" t="str">
        <f ca="1">Blad1!E1630</f>
        <v/>
      </c>
      <c r="G1630" s="6"/>
      <c r="H1630" s="6"/>
      <c r="I1630" s="6"/>
      <c r="J1630" s="45"/>
      <c r="K1630" s="79"/>
      <c r="L1630" s="10" t="str">
        <f t="shared" si="22"/>
        <v/>
      </c>
    </row>
    <row r="1631" spans="1:12" ht="22.7" customHeight="1">
      <c r="A1631" s="5" t="str">
        <f ca="1">Blad1!A1630</f>
        <v/>
      </c>
      <c r="B1631" s="5" t="str">
        <f ca="1">Blad1!B1631</f>
        <v/>
      </c>
      <c r="C1631" s="9" t="str">
        <f ca="1">IF(ISERROR(Blad1!C1631),"",Blad1!C1631)</f>
        <v xml:space="preserve"> </v>
      </c>
      <c r="D1631" s="47"/>
      <c r="E1631" s="113"/>
      <c r="F1631" s="6" t="str">
        <f ca="1">Blad1!E1631</f>
        <v/>
      </c>
      <c r="G1631" s="6"/>
      <c r="H1631" s="6"/>
      <c r="I1631" s="6"/>
      <c r="J1631" s="45"/>
      <c r="K1631" s="79"/>
      <c r="L1631" s="10" t="str">
        <f t="shared" si="22"/>
        <v/>
      </c>
    </row>
    <row r="1632" spans="1:12" ht="22.7" customHeight="1">
      <c r="A1632" s="5" t="str">
        <f ca="1">Blad1!A1631</f>
        <v/>
      </c>
      <c r="B1632" s="5" t="str">
        <f ca="1">Blad1!B1632</f>
        <v/>
      </c>
      <c r="C1632" s="9" t="str">
        <f ca="1">IF(ISERROR(Blad1!C1632),"",Blad1!C1632)</f>
        <v xml:space="preserve"> </v>
      </c>
      <c r="D1632" s="47"/>
      <c r="E1632" s="113"/>
      <c r="F1632" s="6" t="str">
        <f ca="1">Blad1!E1632</f>
        <v/>
      </c>
      <c r="G1632" s="6"/>
      <c r="H1632" s="6"/>
      <c r="I1632" s="6"/>
      <c r="J1632" s="45"/>
      <c r="K1632" s="79"/>
      <c r="L1632" s="10" t="str">
        <f t="shared" si="22"/>
        <v/>
      </c>
    </row>
    <row r="1633" spans="1:12" ht="22.7" customHeight="1">
      <c r="A1633" s="5" t="str">
        <f ca="1">Blad1!A1632</f>
        <v/>
      </c>
      <c r="B1633" s="5" t="str">
        <f ca="1">Blad1!B1633</f>
        <v/>
      </c>
      <c r="C1633" s="9" t="str">
        <f ca="1">IF(ISERROR(Blad1!C1633),"",Blad1!C1633)</f>
        <v xml:space="preserve"> </v>
      </c>
      <c r="D1633" s="47"/>
      <c r="E1633" s="113"/>
      <c r="F1633" s="6" t="str">
        <f ca="1">Blad1!E1633</f>
        <v/>
      </c>
      <c r="G1633" s="6"/>
      <c r="H1633" s="6"/>
      <c r="I1633" s="6"/>
      <c r="J1633" s="45"/>
      <c r="K1633" s="79"/>
      <c r="L1633" s="10" t="str">
        <f t="shared" si="22"/>
        <v/>
      </c>
    </row>
    <row r="1634" spans="1:12" ht="22.7" customHeight="1">
      <c r="A1634" s="5" t="str">
        <f ca="1">Blad1!A1633</f>
        <v/>
      </c>
      <c r="B1634" s="5" t="str">
        <f ca="1">Blad1!B1634</f>
        <v/>
      </c>
      <c r="C1634" s="9" t="str">
        <f ca="1">IF(ISERROR(Blad1!C1634),"",Blad1!C1634)</f>
        <v xml:space="preserve"> </v>
      </c>
      <c r="D1634" s="47"/>
      <c r="E1634" s="113"/>
      <c r="F1634" s="6" t="str">
        <f ca="1">Blad1!E1634</f>
        <v/>
      </c>
      <c r="G1634" s="6"/>
      <c r="H1634" s="6"/>
      <c r="I1634" s="6"/>
      <c r="J1634" s="45"/>
      <c r="K1634" s="79"/>
      <c r="L1634" s="10" t="str">
        <f t="shared" si="22"/>
        <v/>
      </c>
    </row>
    <row r="1635" spans="1:12" ht="22.7" customHeight="1">
      <c r="A1635" s="5" t="str">
        <f ca="1">Blad1!A1634</f>
        <v/>
      </c>
      <c r="B1635" s="5" t="str">
        <f ca="1">Blad1!B1635</f>
        <v/>
      </c>
      <c r="C1635" s="9" t="str">
        <f ca="1">IF(ISERROR(Blad1!C1635),"",Blad1!C1635)</f>
        <v xml:space="preserve"> </v>
      </c>
      <c r="D1635" s="47"/>
      <c r="E1635" s="113"/>
      <c r="F1635" s="6" t="str">
        <f ca="1">Blad1!E1635</f>
        <v/>
      </c>
      <c r="G1635" s="6"/>
      <c r="H1635" s="6"/>
      <c r="I1635" s="6"/>
      <c r="J1635" s="45"/>
      <c r="K1635" s="79"/>
      <c r="L1635" s="10" t="str">
        <f t="shared" si="22"/>
        <v/>
      </c>
    </row>
    <row r="1636" spans="1:12" ht="22.7" customHeight="1">
      <c r="A1636" s="5" t="str">
        <f ca="1">Blad1!A1635</f>
        <v/>
      </c>
      <c r="B1636" s="5" t="str">
        <f ca="1">Blad1!B1636</f>
        <v/>
      </c>
      <c r="C1636" s="9" t="str">
        <f ca="1">IF(ISERROR(Blad1!C1636),"",Blad1!C1636)</f>
        <v xml:space="preserve"> </v>
      </c>
      <c r="D1636" s="47"/>
      <c r="E1636" s="113"/>
      <c r="F1636" s="6" t="str">
        <f ca="1">Blad1!E1636</f>
        <v/>
      </c>
      <c r="G1636" s="6"/>
      <c r="H1636" s="6"/>
      <c r="I1636" s="6"/>
      <c r="J1636" s="45"/>
      <c r="K1636" s="79"/>
      <c r="L1636" s="10" t="str">
        <f t="shared" si="22"/>
        <v/>
      </c>
    </row>
    <row r="1637" spans="1:12" ht="22.7" customHeight="1">
      <c r="A1637" s="5" t="str">
        <f ca="1">Blad1!A1636</f>
        <v/>
      </c>
      <c r="B1637" s="5" t="str">
        <f ca="1">Blad1!B1637</f>
        <v/>
      </c>
      <c r="C1637" s="9" t="str">
        <f ca="1">IF(ISERROR(Blad1!C1637),"",Blad1!C1637)</f>
        <v xml:space="preserve"> </v>
      </c>
      <c r="D1637" s="47"/>
      <c r="E1637" s="113"/>
      <c r="F1637" s="6" t="str">
        <f ca="1">Blad1!E1637</f>
        <v/>
      </c>
      <c r="G1637" s="6"/>
      <c r="H1637" s="6"/>
      <c r="I1637" s="6"/>
      <c r="J1637" s="45"/>
      <c r="K1637" s="79"/>
      <c r="L1637" s="10" t="str">
        <f t="shared" si="22"/>
        <v/>
      </c>
    </row>
    <row r="1638" spans="1:12" ht="22.7" customHeight="1">
      <c r="A1638" s="5" t="str">
        <f ca="1">Blad1!A1637</f>
        <v/>
      </c>
      <c r="B1638" s="5" t="str">
        <f ca="1">Blad1!B1638</f>
        <v/>
      </c>
      <c r="C1638" s="9" t="str">
        <f ca="1">IF(ISERROR(Blad1!C1638),"",Blad1!C1638)</f>
        <v xml:space="preserve"> </v>
      </c>
      <c r="D1638" s="47"/>
      <c r="E1638" s="113"/>
      <c r="F1638" s="6" t="str">
        <f ca="1">Blad1!E1638</f>
        <v/>
      </c>
      <c r="G1638" s="6"/>
      <c r="H1638" s="6"/>
      <c r="I1638" s="6"/>
      <c r="J1638" s="45"/>
      <c r="K1638" s="79"/>
      <c r="L1638" s="10" t="str">
        <f t="shared" si="22"/>
        <v/>
      </c>
    </row>
    <row r="1639" spans="1:12" ht="22.7" customHeight="1">
      <c r="A1639" s="5" t="str">
        <f ca="1">Blad1!A1638</f>
        <v/>
      </c>
      <c r="B1639" s="5" t="str">
        <f ca="1">Blad1!B1639</f>
        <v/>
      </c>
      <c r="C1639" s="9" t="str">
        <f ca="1">IF(ISERROR(Blad1!C1639),"",Blad1!C1639)</f>
        <v xml:space="preserve"> </v>
      </c>
      <c r="D1639" s="47"/>
      <c r="E1639" s="113"/>
      <c r="F1639" s="6" t="str">
        <f ca="1">Blad1!E1639</f>
        <v/>
      </c>
      <c r="G1639" s="6"/>
      <c r="H1639" s="6"/>
      <c r="I1639" s="6"/>
      <c r="J1639" s="45"/>
      <c r="K1639" s="79"/>
      <c r="L1639" s="10" t="str">
        <f t="shared" si="22"/>
        <v/>
      </c>
    </row>
    <row r="1640" spans="1:12" ht="22.7" customHeight="1">
      <c r="A1640" s="5" t="str">
        <f ca="1">Blad1!A1639</f>
        <v/>
      </c>
      <c r="B1640" s="5" t="str">
        <f ca="1">Blad1!B1640</f>
        <v/>
      </c>
      <c r="C1640" s="9" t="str">
        <f ca="1">IF(ISERROR(Blad1!C1640),"",Blad1!C1640)</f>
        <v xml:space="preserve"> </v>
      </c>
      <c r="D1640" s="47"/>
      <c r="E1640" s="113"/>
      <c r="F1640" s="6" t="str">
        <f ca="1">Blad1!E1640</f>
        <v/>
      </c>
      <c r="G1640" s="6"/>
      <c r="H1640" s="6"/>
      <c r="I1640" s="6"/>
      <c r="J1640" s="45"/>
      <c r="K1640" s="79"/>
      <c r="L1640" s="10" t="str">
        <f t="shared" si="22"/>
        <v/>
      </c>
    </row>
    <row r="1641" spans="1:12" ht="22.7" customHeight="1">
      <c r="A1641" s="5" t="str">
        <f ca="1">Blad1!A1640</f>
        <v/>
      </c>
      <c r="B1641" s="5" t="str">
        <f ca="1">Blad1!B1641</f>
        <v/>
      </c>
      <c r="C1641" s="9" t="str">
        <f ca="1">IF(ISERROR(Blad1!C1641),"",Blad1!C1641)</f>
        <v xml:space="preserve"> </v>
      </c>
      <c r="D1641" s="47"/>
      <c r="E1641" s="113"/>
      <c r="F1641" s="6" t="str">
        <f ca="1">Blad1!E1641</f>
        <v/>
      </c>
      <c r="G1641" s="6"/>
      <c r="H1641" s="6"/>
      <c r="I1641" s="6"/>
      <c r="J1641" s="45"/>
      <c r="K1641" s="79"/>
      <c r="L1641" s="10" t="str">
        <f t="shared" si="22"/>
        <v/>
      </c>
    </row>
    <row r="1642" spans="1:12" ht="22.7" customHeight="1">
      <c r="A1642" s="5" t="str">
        <f ca="1">Blad1!A1641</f>
        <v/>
      </c>
      <c r="B1642" s="5" t="str">
        <f ca="1">Blad1!B1642</f>
        <v/>
      </c>
      <c r="C1642" s="9" t="str">
        <f ca="1">IF(ISERROR(Blad1!C1642),"",Blad1!C1642)</f>
        <v xml:space="preserve"> </v>
      </c>
      <c r="D1642" s="47"/>
      <c r="E1642" s="113"/>
      <c r="F1642" s="6" t="str">
        <f ca="1">Blad1!E1642</f>
        <v/>
      </c>
      <c r="G1642" s="6"/>
      <c r="H1642" s="6"/>
      <c r="I1642" s="6"/>
      <c r="J1642" s="45"/>
      <c r="K1642" s="79"/>
      <c r="L1642" s="10" t="str">
        <f t="shared" si="22"/>
        <v/>
      </c>
    </row>
    <row r="1643" spans="1:12" ht="22.7" customHeight="1">
      <c r="A1643" s="5" t="str">
        <f ca="1">Blad1!A1642</f>
        <v/>
      </c>
      <c r="B1643" s="5" t="str">
        <f ca="1">Blad1!B1643</f>
        <v/>
      </c>
      <c r="C1643" s="9" t="str">
        <f ca="1">IF(ISERROR(Blad1!C1643),"",Blad1!C1643)</f>
        <v xml:space="preserve"> </v>
      </c>
      <c r="D1643" s="47"/>
      <c r="E1643" s="113"/>
      <c r="F1643" s="6" t="str">
        <f ca="1">Blad1!E1643</f>
        <v/>
      </c>
      <c r="G1643" s="6"/>
      <c r="H1643" s="6"/>
      <c r="I1643" s="6"/>
      <c r="J1643" s="45"/>
      <c r="K1643" s="79"/>
      <c r="L1643" s="10" t="str">
        <f t="shared" si="22"/>
        <v/>
      </c>
    </row>
    <row r="1644" spans="1:12" ht="22.7" customHeight="1">
      <c r="A1644" s="5" t="str">
        <f ca="1">Blad1!A1643</f>
        <v/>
      </c>
      <c r="B1644" s="5" t="str">
        <f ca="1">Blad1!B1644</f>
        <v/>
      </c>
      <c r="C1644" s="9" t="str">
        <f ca="1">IF(ISERROR(Blad1!C1644),"",Blad1!C1644)</f>
        <v xml:space="preserve"> </v>
      </c>
      <c r="D1644" s="47"/>
      <c r="E1644" s="113"/>
      <c r="F1644" s="6" t="str">
        <f ca="1">Blad1!E1644</f>
        <v/>
      </c>
      <c r="G1644" s="6"/>
      <c r="H1644" s="6"/>
      <c r="I1644" s="6"/>
      <c r="J1644" s="45"/>
      <c r="K1644" s="79"/>
      <c r="L1644" s="10" t="str">
        <f t="shared" si="22"/>
        <v/>
      </c>
    </row>
    <row r="1645" spans="1:12" ht="22.7" customHeight="1">
      <c r="A1645" s="5" t="str">
        <f ca="1">Blad1!A1644</f>
        <v/>
      </c>
      <c r="B1645" s="5" t="str">
        <f ca="1">Blad1!B1645</f>
        <v/>
      </c>
      <c r="C1645" s="9" t="str">
        <f ca="1">IF(ISERROR(Blad1!C1645),"",Blad1!C1645)</f>
        <v xml:space="preserve"> </v>
      </c>
      <c r="D1645" s="47"/>
      <c r="E1645" s="113"/>
      <c r="F1645" s="6" t="str">
        <f ca="1">Blad1!E1645</f>
        <v/>
      </c>
      <c r="G1645" s="6"/>
      <c r="H1645" s="6"/>
      <c r="I1645" s="6"/>
      <c r="J1645" s="45"/>
      <c r="K1645" s="79"/>
      <c r="L1645" s="10" t="str">
        <f t="shared" si="22"/>
        <v/>
      </c>
    </row>
    <row r="1646" spans="1:12" ht="22.7" customHeight="1">
      <c r="A1646" s="5" t="str">
        <f ca="1">Blad1!A1645</f>
        <v/>
      </c>
      <c r="B1646" s="5" t="str">
        <f ca="1">Blad1!B1646</f>
        <v/>
      </c>
      <c r="C1646" s="9" t="str">
        <f ca="1">IF(ISERROR(Blad1!C1646),"",Blad1!C1646)</f>
        <v xml:space="preserve"> </v>
      </c>
      <c r="D1646" s="47"/>
      <c r="E1646" s="113"/>
      <c r="F1646" s="6" t="str">
        <f ca="1">Blad1!E1646</f>
        <v/>
      </c>
      <c r="G1646" s="6"/>
      <c r="H1646" s="6"/>
      <c r="I1646" s="6"/>
      <c r="J1646" s="45"/>
      <c r="K1646" s="79"/>
      <c r="L1646" s="10" t="str">
        <f t="shared" si="22"/>
        <v/>
      </c>
    </row>
    <row r="1647" spans="1:12" ht="22.7" customHeight="1">
      <c r="A1647" s="5" t="str">
        <f ca="1">Blad1!A1646</f>
        <v/>
      </c>
      <c r="B1647" s="5" t="str">
        <f ca="1">Blad1!B1647</f>
        <v/>
      </c>
      <c r="C1647" s="9" t="str">
        <f ca="1">IF(ISERROR(Blad1!C1647),"",Blad1!C1647)</f>
        <v xml:space="preserve"> </v>
      </c>
      <c r="D1647" s="47"/>
      <c r="E1647" s="113"/>
      <c r="F1647" s="6" t="str">
        <f ca="1">Blad1!E1647</f>
        <v/>
      </c>
      <c r="G1647" s="6"/>
      <c r="H1647" s="6"/>
      <c r="I1647" s="6"/>
      <c r="J1647" s="45"/>
      <c r="K1647" s="79"/>
      <c r="L1647" s="10" t="str">
        <f t="shared" si="22"/>
        <v/>
      </c>
    </row>
    <row r="1648" spans="1:12" ht="22.7" customHeight="1">
      <c r="A1648" s="5" t="str">
        <f ca="1">Blad1!A1647</f>
        <v/>
      </c>
      <c r="B1648" s="5" t="str">
        <f ca="1">Blad1!B1648</f>
        <v/>
      </c>
      <c r="C1648" s="9" t="str">
        <f ca="1">IF(ISERROR(Blad1!C1648),"",Blad1!C1648)</f>
        <v xml:space="preserve"> </v>
      </c>
      <c r="D1648" s="47"/>
      <c r="E1648" s="113"/>
      <c r="F1648" s="6" t="str">
        <f ca="1">Blad1!E1648</f>
        <v/>
      </c>
      <c r="G1648" s="6"/>
      <c r="H1648" s="6"/>
      <c r="I1648" s="6"/>
      <c r="J1648" s="45"/>
      <c r="K1648" s="79"/>
      <c r="L1648" s="10" t="str">
        <f t="shared" si="22"/>
        <v/>
      </c>
    </row>
    <row r="1649" spans="1:12" ht="22.7" customHeight="1">
      <c r="A1649" s="5" t="str">
        <f ca="1">Blad1!A1648</f>
        <v/>
      </c>
      <c r="B1649" s="5" t="str">
        <f ca="1">Blad1!B1649</f>
        <v/>
      </c>
      <c r="C1649" s="9" t="str">
        <f ca="1">IF(ISERROR(Blad1!C1649),"",Blad1!C1649)</f>
        <v xml:space="preserve"> </v>
      </c>
      <c r="D1649" s="47"/>
      <c r="E1649" s="113"/>
      <c r="F1649" s="6" t="str">
        <f ca="1">Blad1!E1649</f>
        <v/>
      </c>
      <c r="G1649" s="6"/>
      <c r="H1649" s="6"/>
      <c r="I1649" s="6"/>
      <c r="J1649" s="45"/>
      <c r="K1649" s="79"/>
      <c r="L1649" s="10" t="str">
        <f t="shared" si="22"/>
        <v/>
      </c>
    </row>
    <row r="1650" spans="1:12" ht="22.7" customHeight="1">
      <c r="A1650" s="5" t="str">
        <f ca="1">Blad1!A1649</f>
        <v/>
      </c>
      <c r="B1650" s="5" t="str">
        <f ca="1">Blad1!B1650</f>
        <v/>
      </c>
      <c r="C1650" s="9" t="str">
        <f ca="1">IF(ISERROR(Blad1!C1650),"",Blad1!C1650)</f>
        <v xml:space="preserve"> </v>
      </c>
      <c r="D1650" s="47"/>
      <c r="E1650" s="113"/>
      <c r="F1650" s="6" t="str">
        <f ca="1">Blad1!E1650</f>
        <v/>
      </c>
      <c r="G1650" s="6"/>
      <c r="H1650" s="6"/>
      <c r="I1650" s="6"/>
      <c r="J1650" s="45"/>
      <c r="K1650" s="79"/>
      <c r="L1650" s="10" t="str">
        <f t="shared" si="22"/>
        <v/>
      </c>
    </row>
    <row r="1651" spans="1:12" ht="22.7" customHeight="1">
      <c r="A1651" s="5" t="str">
        <f ca="1">Blad1!A1650</f>
        <v/>
      </c>
      <c r="B1651" s="5" t="str">
        <f ca="1">Blad1!B1651</f>
        <v/>
      </c>
      <c r="C1651" s="9" t="str">
        <f ca="1">IF(ISERROR(Blad1!C1651),"",Blad1!C1651)</f>
        <v xml:space="preserve"> </v>
      </c>
      <c r="D1651" s="47"/>
      <c r="E1651" s="113"/>
      <c r="F1651" s="6" t="str">
        <f ca="1">Blad1!E1651</f>
        <v/>
      </c>
      <c r="G1651" s="6"/>
      <c r="H1651" s="6"/>
      <c r="I1651" s="6"/>
      <c r="J1651" s="45"/>
      <c r="K1651" s="79"/>
      <c r="L1651" s="10" t="str">
        <f t="shared" si="22"/>
        <v/>
      </c>
    </row>
    <row r="1652" spans="1:12" ht="22.7" customHeight="1">
      <c r="A1652" s="5" t="str">
        <f ca="1">Blad1!A1651</f>
        <v/>
      </c>
      <c r="B1652" s="5" t="str">
        <f ca="1">Blad1!B1652</f>
        <v/>
      </c>
      <c r="C1652" s="9" t="str">
        <f ca="1">IF(ISERROR(Blad1!C1652),"",Blad1!C1652)</f>
        <v xml:space="preserve"> </v>
      </c>
      <c r="D1652" s="47"/>
      <c r="E1652" s="113"/>
      <c r="F1652" s="6" t="str">
        <f ca="1">Blad1!E1652</f>
        <v/>
      </c>
      <c r="G1652" s="6"/>
      <c r="H1652" s="6"/>
      <c r="I1652" s="6"/>
      <c r="J1652" s="45"/>
      <c r="K1652" s="79"/>
      <c r="L1652" s="10" t="str">
        <f t="shared" si="22"/>
        <v/>
      </c>
    </row>
    <row r="1653" spans="1:12" ht="22.7" customHeight="1">
      <c r="A1653" s="5" t="str">
        <f ca="1">Blad1!A1652</f>
        <v/>
      </c>
      <c r="B1653" s="5" t="str">
        <f ca="1">Blad1!B1653</f>
        <v/>
      </c>
      <c r="C1653" s="9" t="str">
        <f ca="1">IF(ISERROR(Blad1!C1653),"",Blad1!C1653)</f>
        <v xml:space="preserve"> </v>
      </c>
      <c r="D1653" s="47"/>
      <c r="E1653" s="113"/>
      <c r="F1653" s="6" t="str">
        <f ca="1">Blad1!E1653</f>
        <v/>
      </c>
      <c r="G1653" s="6"/>
      <c r="H1653" s="6"/>
      <c r="I1653" s="6"/>
      <c r="J1653" s="45"/>
      <c r="K1653" s="79"/>
      <c r="L1653" s="10" t="str">
        <f t="shared" si="22"/>
        <v/>
      </c>
    </row>
    <row r="1654" spans="1:12" ht="22.7" customHeight="1">
      <c r="A1654" s="5" t="str">
        <f ca="1">Blad1!A1653</f>
        <v/>
      </c>
      <c r="B1654" s="5" t="str">
        <f ca="1">Blad1!B1654</f>
        <v/>
      </c>
      <c r="C1654" s="9" t="str">
        <f ca="1">IF(ISERROR(Blad1!C1654),"",Blad1!C1654)</f>
        <v xml:space="preserve"> </v>
      </c>
      <c r="D1654" s="47"/>
      <c r="E1654" s="113"/>
      <c r="F1654" s="6" t="str">
        <f ca="1">Blad1!E1654</f>
        <v/>
      </c>
      <c r="G1654" s="6"/>
      <c r="H1654" s="6"/>
      <c r="I1654" s="6"/>
      <c r="J1654" s="45"/>
      <c r="K1654" s="79"/>
      <c r="L1654" s="10" t="str">
        <f t="shared" si="22"/>
        <v/>
      </c>
    </row>
    <row r="1655" spans="1:12" ht="22.7" customHeight="1">
      <c r="A1655" s="5" t="str">
        <f ca="1">Blad1!A1654</f>
        <v/>
      </c>
      <c r="B1655" s="5" t="str">
        <f ca="1">Blad1!B1655</f>
        <v/>
      </c>
      <c r="C1655" s="9" t="str">
        <f ca="1">IF(ISERROR(Blad1!C1655),"",Blad1!C1655)</f>
        <v xml:space="preserve"> </v>
      </c>
      <c r="D1655" s="47"/>
      <c r="E1655" s="113"/>
      <c r="F1655" s="6" t="str">
        <f ca="1">Blad1!E1655</f>
        <v/>
      </c>
      <c r="G1655" s="6"/>
      <c r="H1655" s="6"/>
      <c r="I1655" s="6"/>
      <c r="J1655" s="45"/>
      <c r="K1655" s="79"/>
      <c r="L1655" s="10" t="str">
        <f t="shared" si="22"/>
        <v/>
      </c>
    </row>
    <row r="1656" spans="1:12" ht="22.7" customHeight="1">
      <c r="A1656" s="5" t="str">
        <f ca="1">Blad1!A1655</f>
        <v/>
      </c>
      <c r="B1656" s="5" t="str">
        <f ca="1">Blad1!B1656</f>
        <v/>
      </c>
      <c r="C1656" s="9" t="str">
        <f ca="1">IF(ISERROR(Blad1!C1656),"",Blad1!C1656)</f>
        <v xml:space="preserve"> </v>
      </c>
      <c r="D1656" s="47"/>
      <c r="E1656" s="113"/>
      <c r="F1656" s="6" t="str">
        <f ca="1">Blad1!E1656</f>
        <v/>
      </c>
      <c r="G1656" s="6"/>
      <c r="H1656" s="6"/>
      <c r="I1656" s="6"/>
      <c r="J1656" s="45"/>
      <c r="K1656" s="79"/>
      <c r="L1656" s="10" t="str">
        <f t="shared" si="22"/>
        <v/>
      </c>
    </row>
    <row r="1657" spans="1:12" ht="22.7" customHeight="1">
      <c r="A1657" s="5" t="str">
        <f ca="1">Blad1!A1656</f>
        <v/>
      </c>
      <c r="B1657" s="5" t="str">
        <f ca="1">Blad1!B1657</f>
        <v/>
      </c>
      <c r="C1657" s="9" t="str">
        <f ca="1">IF(ISERROR(Blad1!C1657),"",Blad1!C1657)</f>
        <v xml:space="preserve"> </v>
      </c>
      <c r="D1657" s="47"/>
      <c r="E1657" s="113"/>
      <c r="F1657" s="6" t="str">
        <f ca="1">Blad1!E1657</f>
        <v/>
      </c>
      <c r="G1657" s="6"/>
      <c r="H1657" s="6"/>
      <c r="I1657" s="6"/>
      <c r="J1657" s="45"/>
      <c r="K1657" s="79"/>
      <c r="L1657" s="10" t="str">
        <f t="shared" si="22"/>
        <v/>
      </c>
    </row>
    <row r="1658" spans="1:12" ht="22.7" customHeight="1">
      <c r="A1658" s="5" t="str">
        <f ca="1">Blad1!A1657</f>
        <v/>
      </c>
      <c r="B1658" s="5" t="str">
        <f ca="1">Blad1!B1658</f>
        <v/>
      </c>
      <c r="C1658" s="9" t="str">
        <f ca="1">IF(ISERROR(Blad1!C1658),"",Blad1!C1658)</f>
        <v xml:space="preserve"> </v>
      </c>
      <c r="D1658" s="47"/>
      <c r="E1658" s="113"/>
      <c r="F1658" s="6" t="str">
        <f ca="1">Blad1!E1658</f>
        <v/>
      </c>
      <c r="G1658" s="6"/>
      <c r="H1658" s="6"/>
      <c r="I1658" s="6"/>
      <c r="J1658" s="45"/>
      <c r="K1658" s="79"/>
      <c r="L1658" s="10" t="str">
        <f t="shared" si="22"/>
        <v/>
      </c>
    </row>
    <row r="1659" spans="1:12" ht="22.7" customHeight="1">
      <c r="A1659" s="5" t="str">
        <f ca="1">Blad1!A1658</f>
        <v/>
      </c>
      <c r="B1659" s="5" t="str">
        <f ca="1">Blad1!B1659</f>
        <v/>
      </c>
      <c r="C1659" s="9" t="str">
        <f ca="1">IF(ISERROR(Blad1!C1659),"",Blad1!C1659)</f>
        <v xml:space="preserve"> </v>
      </c>
      <c r="D1659" s="47"/>
      <c r="E1659" s="113"/>
      <c r="F1659" s="6" t="str">
        <f ca="1">Blad1!E1659</f>
        <v/>
      </c>
      <c r="G1659" s="6"/>
      <c r="H1659" s="6"/>
      <c r="I1659" s="6"/>
      <c r="J1659" s="45"/>
      <c r="K1659" s="79"/>
      <c r="L1659" s="10" t="str">
        <f t="shared" si="22"/>
        <v/>
      </c>
    </row>
    <row r="1660" spans="1:12" ht="22.7" customHeight="1">
      <c r="A1660" s="5" t="str">
        <f ca="1">Blad1!A1659</f>
        <v/>
      </c>
      <c r="B1660" s="5" t="str">
        <f ca="1">Blad1!B1660</f>
        <v/>
      </c>
      <c r="C1660" s="9" t="str">
        <f ca="1">IF(ISERROR(Blad1!C1660),"",Blad1!C1660)</f>
        <v xml:space="preserve"> </v>
      </c>
      <c r="D1660" s="47"/>
      <c r="E1660" s="113"/>
      <c r="F1660" s="6" t="str">
        <f ca="1">Blad1!E1660</f>
        <v/>
      </c>
      <c r="G1660" s="6"/>
      <c r="H1660" s="6"/>
      <c r="I1660" s="6"/>
      <c r="J1660" s="45"/>
      <c r="K1660" s="79"/>
      <c r="L1660" s="10" t="str">
        <f t="shared" si="22"/>
        <v/>
      </c>
    </row>
    <row r="1661" spans="1:12" ht="22.7" customHeight="1">
      <c r="A1661" s="5" t="str">
        <f ca="1">Blad1!A1660</f>
        <v/>
      </c>
      <c r="B1661" s="5" t="str">
        <f ca="1">Blad1!B1661</f>
        <v/>
      </c>
      <c r="C1661" s="9" t="str">
        <f ca="1">IF(ISERROR(Blad1!C1661),"",Blad1!C1661)</f>
        <v xml:space="preserve"> </v>
      </c>
      <c r="D1661" s="47"/>
      <c r="E1661" s="113"/>
      <c r="F1661" s="6" t="str">
        <f ca="1">Blad1!E1661</f>
        <v/>
      </c>
      <c r="G1661" s="6"/>
      <c r="H1661" s="6"/>
      <c r="I1661" s="6"/>
      <c r="J1661" s="45"/>
      <c r="K1661" s="79"/>
      <c r="L1661" s="10" t="str">
        <f t="shared" si="22"/>
        <v/>
      </c>
    </row>
    <row r="1662" spans="1:12" ht="22.7" customHeight="1">
      <c r="A1662" s="5" t="str">
        <f ca="1">Blad1!A1661</f>
        <v/>
      </c>
      <c r="B1662" s="5" t="str">
        <f ca="1">Blad1!B1662</f>
        <v/>
      </c>
      <c r="C1662" s="9" t="str">
        <f ca="1">IF(ISERROR(Blad1!C1662),"",Blad1!C1662)</f>
        <v xml:space="preserve"> </v>
      </c>
      <c r="D1662" s="47"/>
      <c r="E1662" s="113"/>
      <c r="F1662" s="6" t="str">
        <f ca="1">Blad1!E1662</f>
        <v/>
      </c>
      <c r="G1662" s="6"/>
      <c r="H1662" s="6"/>
      <c r="I1662" s="6"/>
      <c r="J1662" s="45"/>
      <c r="K1662" s="79"/>
      <c r="L1662" s="10" t="str">
        <f t="shared" si="22"/>
        <v/>
      </c>
    </row>
    <row r="1663" spans="1:12" ht="22.7" customHeight="1">
      <c r="A1663" s="5" t="str">
        <f ca="1">Blad1!A1662</f>
        <v/>
      </c>
      <c r="B1663" s="5" t="str">
        <f ca="1">Blad1!B1663</f>
        <v/>
      </c>
      <c r="C1663" s="9" t="str">
        <f ca="1">IF(ISERROR(Blad1!C1663),"",Blad1!C1663)</f>
        <v xml:space="preserve"> </v>
      </c>
      <c r="D1663" s="47"/>
      <c r="E1663" s="113"/>
      <c r="F1663" s="6" t="str">
        <f ca="1">Blad1!E1663</f>
        <v/>
      </c>
      <c r="G1663" s="6"/>
      <c r="H1663" s="6"/>
      <c r="I1663" s="6"/>
      <c r="J1663" s="45"/>
      <c r="K1663" s="79"/>
      <c r="L1663" s="10" t="str">
        <f t="shared" si="22"/>
        <v/>
      </c>
    </row>
    <row r="1664" spans="1:12" ht="22.7" customHeight="1">
      <c r="A1664" s="5" t="str">
        <f ca="1">Blad1!A1663</f>
        <v/>
      </c>
      <c r="B1664" s="5" t="str">
        <f ca="1">Blad1!B1664</f>
        <v/>
      </c>
      <c r="C1664" s="9" t="str">
        <f ca="1">IF(ISERROR(Blad1!C1664),"",Blad1!C1664)</f>
        <v xml:space="preserve"> </v>
      </c>
      <c r="D1664" s="47"/>
      <c r="E1664" s="113"/>
      <c r="F1664" s="6" t="str">
        <f ca="1">Blad1!E1664</f>
        <v/>
      </c>
      <c r="G1664" s="6"/>
      <c r="H1664" s="6"/>
      <c r="I1664" s="6"/>
      <c r="J1664" s="45"/>
      <c r="K1664" s="79"/>
      <c r="L1664" s="10" t="str">
        <f t="shared" si="22"/>
        <v/>
      </c>
    </row>
    <row r="1665" spans="1:12" ht="22.7" customHeight="1">
      <c r="A1665" s="5" t="str">
        <f ca="1">Blad1!A1664</f>
        <v/>
      </c>
      <c r="B1665" s="5" t="str">
        <f ca="1">Blad1!B1665</f>
        <v/>
      </c>
      <c r="C1665" s="9" t="str">
        <f ca="1">IF(ISERROR(Blad1!C1665),"",Blad1!C1665)</f>
        <v xml:space="preserve"> </v>
      </c>
      <c r="D1665" s="47"/>
      <c r="E1665" s="113"/>
      <c r="F1665" s="6" t="str">
        <f ca="1">Blad1!E1665</f>
        <v/>
      </c>
      <c r="G1665" s="6"/>
      <c r="H1665" s="6"/>
      <c r="I1665" s="6"/>
      <c r="J1665" s="45"/>
      <c r="K1665" s="79"/>
      <c r="L1665" s="10" t="str">
        <f t="shared" si="22"/>
        <v/>
      </c>
    </row>
    <row r="1666" spans="1:12" ht="22.7" customHeight="1">
      <c r="A1666" s="5" t="str">
        <f ca="1">Blad1!A1665</f>
        <v/>
      </c>
      <c r="B1666" s="5" t="str">
        <f ca="1">Blad1!B1666</f>
        <v/>
      </c>
      <c r="C1666" s="9" t="str">
        <f ca="1">IF(ISERROR(Blad1!C1666),"",Blad1!C1666)</f>
        <v xml:space="preserve"> </v>
      </c>
      <c r="D1666" s="47"/>
      <c r="E1666" s="113"/>
      <c r="F1666" s="6" t="str">
        <f ca="1">Blad1!E1666</f>
        <v/>
      </c>
      <c r="G1666" s="6"/>
      <c r="H1666" s="6"/>
      <c r="I1666" s="6"/>
      <c r="J1666" s="45"/>
      <c r="K1666" s="79"/>
      <c r="L1666" s="10" t="str">
        <f t="shared" si="22"/>
        <v/>
      </c>
    </row>
    <row r="1667" spans="1:12" ht="22.7" customHeight="1">
      <c r="A1667" s="5" t="str">
        <f ca="1">Blad1!A1666</f>
        <v/>
      </c>
      <c r="B1667" s="5" t="str">
        <f ca="1">Blad1!B1667</f>
        <v/>
      </c>
      <c r="C1667" s="9" t="str">
        <f ca="1">IF(ISERROR(Blad1!C1667),"",Blad1!C1667)</f>
        <v xml:space="preserve"> </v>
      </c>
      <c r="D1667" s="47"/>
      <c r="E1667" s="113"/>
      <c r="F1667" s="6" t="str">
        <f ca="1">Blad1!E1667</f>
        <v/>
      </c>
      <c r="G1667" s="6"/>
      <c r="H1667" s="6"/>
      <c r="I1667" s="6"/>
      <c r="J1667" s="45"/>
      <c r="K1667" s="79"/>
      <c r="L1667" s="10" t="str">
        <f t="shared" si="22"/>
        <v/>
      </c>
    </row>
    <row r="1668" spans="1:12" ht="22.7" customHeight="1">
      <c r="A1668" s="5" t="str">
        <f ca="1">Blad1!A1667</f>
        <v/>
      </c>
      <c r="B1668" s="5" t="str">
        <f ca="1">Blad1!B1668</f>
        <v/>
      </c>
      <c r="C1668" s="9" t="str">
        <f ca="1">IF(ISERROR(Blad1!C1668),"",Blad1!C1668)</f>
        <v xml:space="preserve"> </v>
      </c>
      <c r="D1668" s="47"/>
      <c r="E1668" s="113"/>
      <c r="F1668" s="6" t="str">
        <f ca="1">Blad1!E1668</f>
        <v/>
      </c>
      <c r="G1668" s="6"/>
      <c r="H1668" s="6"/>
      <c r="I1668" s="6"/>
      <c r="J1668" s="45"/>
      <c r="K1668" s="79"/>
      <c r="L1668" s="10" t="str">
        <f t="shared" si="22"/>
        <v/>
      </c>
    </row>
    <row r="1669" spans="1:12" ht="22.7" customHeight="1">
      <c r="A1669" s="5" t="str">
        <f ca="1">Blad1!A1668</f>
        <v/>
      </c>
      <c r="B1669" s="5" t="str">
        <f ca="1">Blad1!B1669</f>
        <v/>
      </c>
      <c r="C1669" s="9" t="str">
        <f ca="1">IF(ISERROR(Blad1!C1669),"",Blad1!C1669)</f>
        <v xml:space="preserve"> </v>
      </c>
      <c r="D1669" s="47"/>
      <c r="E1669" s="113"/>
      <c r="F1669" s="6" t="str">
        <f ca="1">Blad1!E1669</f>
        <v/>
      </c>
      <c r="G1669" s="6"/>
      <c r="H1669" s="6"/>
      <c r="I1669" s="6"/>
      <c r="J1669" s="45"/>
      <c r="K1669" s="79"/>
      <c r="L1669" s="10" t="str">
        <f t="shared" si="22"/>
        <v/>
      </c>
    </row>
    <row r="1670" spans="1:12" ht="22.7" customHeight="1">
      <c r="A1670" s="5" t="str">
        <f ca="1">Blad1!A1669</f>
        <v/>
      </c>
      <c r="B1670" s="5" t="str">
        <f ca="1">Blad1!B1670</f>
        <v/>
      </c>
      <c r="C1670" s="9" t="str">
        <f ca="1">IF(ISERROR(Blad1!C1670),"",Blad1!C1670)</f>
        <v xml:space="preserve"> </v>
      </c>
      <c r="D1670" s="47"/>
      <c r="E1670" s="113"/>
      <c r="F1670" s="6" t="str">
        <f ca="1">Blad1!E1670</f>
        <v/>
      </c>
      <c r="G1670" s="6"/>
      <c r="H1670" s="6"/>
      <c r="I1670" s="6"/>
      <c r="J1670" s="45"/>
      <c r="K1670" s="79"/>
      <c r="L1670" s="10" t="str">
        <f t="shared" si="22"/>
        <v/>
      </c>
    </row>
    <row r="1671" spans="1:12" ht="22.7" customHeight="1">
      <c r="A1671" s="5" t="str">
        <f ca="1">Blad1!A1670</f>
        <v/>
      </c>
      <c r="B1671" s="5" t="str">
        <f ca="1">Blad1!B1671</f>
        <v/>
      </c>
      <c r="C1671" s="9" t="str">
        <f ca="1">IF(ISERROR(Blad1!C1671),"",Blad1!C1671)</f>
        <v xml:space="preserve"> </v>
      </c>
      <c r="D1671" s="47"/>
      <c r="E1671" s="113"/>
      <c r="F1671" s="6" t="str">
        <f ca="1">Blad1!E1671</f>
        <v/>
      </c>
      <c r="G1671" s="6"/>
      <c r="H1671" s="6"/>
      <c r="I1671" s="6"/>
      <c r="J1671" s="45"/>
      <c r="K1671" s="79"/>
      <c r="L1671" s="10" t="str">
        <f t="shared" si="22"/>
        <v/>
      </c>
    </row>
    <row r="1672" spans="1:12" ht="22.7" customHeight="1">
      <c r="A1672" s="5" t="str">
        <f ca="1">Blad1!A1671</f>
        <v/>
      </c>
      <c r="B1672" s="5" t="str">
        <f ca="1">Blad1!B1672</f>
        <v/>
      </c>
      <c r="C1672" s="9" t="str">
        <f ca="1">IF(ISERROR(Blad1!C1672),"",Blad1!C1672)</f>
        <v xml:space="preserve"> </v>
      </c>
      <c r="D1672" s="47"/>
      <c r="E1672" s="113"/>
      <c r="F1672" s="6" t="str">
        <f ca="1">Blad1!E1672</f>
        <v/>
      </c>
      <c r="G1672" s="6"/>
      <c r="H1672" s="6"/>
      <c r="I1672" s="6"/>
      <c r="J1672" s="45"/>
      <c r="K1672" s="79"/>
      <c r="L1672" s="10" t="str">
        <f t="shared" si="22"/>
        <v/>
      </c>
    </row>
    <row r="1673" spans="1:12" ht="22.7" customHeight="1">
      <c r="A1673" s="5" t="str">
        <f ca="1">Blad1!A1672</f>
        <v/>
      </c>
      <c r="B1673" s="5" t="str">
        <f ca="1">Blad1!B1673</f>
        <v/>
      </c>
      <c r="C1673" s="9" t="str">
        <f ca="1">IF(ISERROR(Blad1!C1673),"",Blad1!C1673)</f>
        <v xml:space="preserve"> </v>
      </c>
      <c r="D1673" s="47"/>
      <c r="E1673" s="113"/>
      <c r="F1673" s="6" t="str">
        <f ca="1">Blad1!E1673</f>
        <v/>
      </c>
      <c r="G1673" s="6"/>
      <c r="H1673" s="6"/>
      <c r="I1673" s="6"/>
      <c r="J1673" s="45"/>
      <c r="K1673" s="79"/>
      <c r="L1673" s="10" t="str">
        <f t="shared" si="22"/>
        <v/>
      </c>
    </row>
    <row r="1674" spans="1:12" ht="22.7" customHeight="1">
      <c r="A1674" s="5" t="str">
        <f ca="1">Blad1!A1673</f>
        <v/>
      </c>
      <c r="B1674" s="5" t="str">
        <f ca="1">Blad1!B1674</f>
        <v/>
      </c>
      <c r="C1674" s="9" t="str">
        <f ca="1">IF(ISERROR(Blad1!C1674),"",Blad1!C1674)</f>
        <v xml:space="preserve"> </v>
      </c>
      <c r="D1674" s="47"/>
      <c r="E1674" s="113"/>
      <c r="F1674" s="6" t="str">
        <f ca="1">Blad1!E1674</f>
        <v/>
      </c>
      <c r="G1674" s="6"/>
      <c r="H1674" s="6"/>
      <c r="I1674" s="6"/>
      <c r="J1674" s="45"/>
      <c r="K1674" s="79"/>
      <c r="L1674" s="10" t="str">
        <f t="shared" si="22"/>
        <v/>
      </c>
    </row>
    <row r="1675" spans="1:12" ht="22.7" customHeight="1">
      <c r="A1675" s="5" t="str">
        <f ca="1">Blad1!A1674</f>
        <v/>
      </c>
      <c r="B1675" s="5" t="str">
        <f ca="1">Blad1!B1675</f>
        <v/>
      </c>
      <c r="C1675" s="9" t="str">
        <f ca="1">IF(ISERROR(Blad1!C1675),"",Blad1!C1675)</f>
        <v xml:space="preserve"> </v>
      </c>
      <c r="D1675" s="47"/>
      <c r="E1675" s="113"/>
      <c r="F1675" s="6" t="str">
        <f ca="1">Blad1!E1675</f>
        <v/>
      </c>
      <c r="G1675" s="6"/>
      <c r="H1675" s="6"/>
      <c r="I1675" s="6"/>
      <c r="J1675" s="45"/>
      <c r="K1675" s="79"/>
      <c r="L1675" s="10" t="str">
        <f t="shared" ref="L1675:L1738" si="23">IF(J1675&lt;&gt;"",L1674+1,"")</f>
        <v/>
      </c>
    </row>
    <row r="1676" spans="1:12" ht="22.7" customHeight="1">
      <c r="A1676" s="5" t="str">
        <f ca="1">Blad1!A1675</f>
        <v/>
      </c>
      <c r="B1676" s="5" t="str">
        <f ca="1">Blad1!B1676</f>
        <v/>
      </c>
      <c r="C1676" s="9" t="str">
        <f ca="1">IF(ISERROR(Blad1!C1676),"",Blad1!C1676)</f>
        <v xml:space="preserve"> </v>
      </c>
      <c r="D1676" s="47"/>
      <c r="E1676" s="113"/>
      <c r="F1676" s="6" t="str">
        <f ca="1">Blad1!E1676</f>
        <v/>
      </c>
      <c r="G1676" s="6"/>
      <c r="H1676" s="6"/>
      <c r="I1676" s="6"/>
      <c r="J1676" s="45"/>
      <c r="K1676" s="79"/>
      <c r="L1676" s="10" t="str">
        <f t="shared" si="23"/>
        <v/>
      </c>
    </row>
    <row r="1677" spans="1:12" ht="22.7" customHeight="1">
      <c r="A1677" s="5" t="str">
        <f ca="1">Blad1!A1676</f>
        <v/>
      </c>
      <c r="B1677" s="5" t="str">
        <f ca="1">Blad1!B1677</f>
        <v/>
      </c>
      <c r="C1677" s="9" t="str">
        <f ca="1">IF(ISERROR(Blad1!C1677),"",Blad1!C1677)</f>
        <v xml:space="preserve"> </v>
      </c>
      <c r="D1677" s="47"/>
      <c r="E1677" s="113"/>
      <c r="F1677" s="6" t="str">
        <f ca="1">Blad1!E1677</f>
        <v/>
      </c>
      <c r="G1677" s="6"/>
      <c r="H1677" s="6"/>
      <c r="I1677" s="6"/>
      <c r="J1677" s="45"/>
      <c r="K1677" s="79"/>
      <c r="L1677" s="10" t="str">
        <f t="shared" si="23"/>
        <v/>
      </c>
    </row>
    <row r="1678" spans="1:12" ht="22.7" customHeight="1">
      <c r="A1678" s="5" t="str">
        <f ca="1">Blad1!A1677</f>
        <v/>
      </c>
      <c r="B1678" s="5" t="str">
        <f ca="1">Blad1!B1678</f>
        <v/>
      </c>
      <c r="C1678" s="9" t="str">
        <f ca="1">IF(ISERROR(Blad1!C1678),"",Blad1!C1678)</f>
        <v xml:space="preserve"> </v>
      </c>
      <c r="D1678" s="47"/>
      <c r="E1678" s="113"/>
      <c r="F1678" s="6" t="str">
        <f ca="1">Blad1!E1678</f>
        <v/>
      </c>
      <c r="G1678" s="6"/>
      <c r="H1678" s="6"/>
      <c r="I1678" s="6"/>
      <c r="J1678" s="45"/>
      <c r="K1678" s="79"/>
      <c r="L1678" s="10" t="str">
        <f t="shared" si="23"/>
        <v/>
      </c>
    </row>
    <row r="1679" spans="1:12" ht="22.7" customHeight="1">
      <c r="A1679" s="5" t="str">
        <f ca="1">Blad1!A1678</f>
        <v/>
      </c>
      <c r="B1679" s="5" t="str">
        <f ca="1">Blad1!B1679</f>
        <v/>
      </c>
      <c r="C1679" s="9" t="str">
        <f ca="1">IF(ISERROR(Blad1!C1679),"",Blad1!C1679)</f>
        <v xml:space="preserve"> </v>
      </c>
      <c r="D1679" s="47"/>
      <c r="E1679" s="113"/>
      <c r="F1679" s="6" t="str">
        <f ca="1">Blad1!E1679</f>
        <v/>
      </c>
      <c r="G1679" s="6"/>
      <c r="H1679" s="6"/>
      <c r="I1679" s="6"/>
      <c r="J1679" s="45"/>
      <c r="K1679" s="79"/>
      <c r="L1679" s="10" t="str">
        <f t="shared" si="23"/>
        <v/>
      </c>
    </row>
    <row r="1680" spans="1:12" ht="22.7" customHeight="1">
      <c r="A1680" s="5" t="str">
        <f ca="1">Blad1!A1679</f>
        <v/>
      </c>
      <c r="B1680" s="5" t="str">
        <f ca="1">Blad1!B1680</f>
        <v/>
      </c>
      <c r="C1680" s="9" t="str">
        <f ca="1">IF(ISERROR(Blad1!C1680),"",Blad1!C1680)</f>
        <v xml:space="preserve"> </v>
      </c>
      <c r="D1680" s="47"/>
      <c r="E1680" s="113"/>
      <c r="F1680" s="6" t="str">
        <f ca="1">Blad1!E1680</f>
        <v/>
      </c>
      <c r="G1680" s="6"/>
      <c r="H1680" s="6"/>
      <c r="I1680" s="6"/>
      <c r="J1680" s="45"/>
      <c r="K1680" s="79"/>
      <c r="L1680" s="10" t="str">
        <f t="shared" si="23"/>
        <v/>
      </c>
    </row>
    <row r="1681" spans="1:12" ht="22.7" customHeight="1">
      <c r="A1681" s="5" t="str">
        <f ca="1">Blad1!A1680</f>
        <v/>
      </c>
      <c r="B1681" s="5" t="str">
        <f ca="1">Blad1!B1681</f>
        <v/>
      </c>
      <c r="C1681" s="9" t="str">
        <f ca="1">IF(ISERROR(Blad1!C1681),"",Blad1!C1681)</f>
        <v xml:space="preserve"> </v>
      </c>
      <c r="D1681" s="47"/>
      <c r="E1681" s="113"/>
      <c r="F1681" s="6" t="str">
        <f ca="1">Blad1!E1681</f>
        <v/>
      </c>
      <c r="G1681" s="6"/>
      <c r="H1681" s="6"/>
      <c r="I1681" s="6"/>
      <c r="J1681" s="45"/>
      <c r="K1681" s="79"/>
      <c r="L1681" s="10" t="str">
        <f t="shared" si="23"/>
        <v/>
      </c>
    </row>
    <row r="1682" spans="1:12" ht="22.7" customHeight="1">
      <c r="A1682" s="5" t="str">
        <f ca="1">Blad1!A1681</f>
        <v/>
      </c>
      <c r="B1682" s="5" t="str">
        <f ca="1">Blad1!B1682</f>
        <v/>
      </c>
      <c r="C1682" s="9" t="str">
        <f ca="1">IF(ISERROR(Blad1!C1682),"",Blad1!C1682)</f>
        <v xml:space="preserve"> </v>
      </c>
      <c r="D1682" s="47"/>
      <c r="E1682" s="113"/>
      <c r="F1682" s="6" t="str">
        <f ca="1">Blad1!E1682</f>
        <v/>
      </c>
      <c r="G1682" s="6"/>
      <c r="H1682" s="6"/>
      <c r="I1682" s="6"/>
      <c r="J1682" s="45"/>
      <c r="K1682" s="79"/>
      <c r="L1682" s="10" t="str">
        <f t="shared" si="23"/>
        <v/>
      </c>
    </row>
    <row r="1683" spans="1:12" ht="22.7" customHeight="1">
      <c r="A1683" s="5" t="str">
        <f ca="1">Blad1!A1682</f>
        <v/>
      </c>
      <c r="B1683" s="5" t="str">
        <f ca="1">Blad1!B1683</f>
        <v/>
      </c>
      <c r="C1683" s="9" t="str">
        <f ca="1">IF(ISERROR(Blad1!C1683),"",Blad1!C1683)</f>
        <v xml:space="preserve"> </v>
      </c>
      <c r="D1683" s="47"/>
      <c r="E1683" s="113"/>
      <c r="F1683" s="6" t="str">
        <f ca="1">Blad1!E1683</f>
        <v/>
      </c>
      <c r="G1683" s="6"/>
      <c r="H1683" s="6"/>
      <c r="I1683" s="6"/>
      <c r="J1683" s="45"/>
      <c r="K1683" s="79"/>
      <c r="L1683" s="10" t="str">
        <f t="shared" si="23"/>
        <v/>
      </c>
    </row>
    <row r="1684" spans="1:12" ht="22.7" customHeight="1">
      <c r="A1684" s="5" t="str">
        <f ca="1">Blad1!A1683</f>
        <v/>
      </c>
      <c r="B1684" s="5" t="str">
        <f ca="1">Blad1!B1684</f>
        <v/>
      </c>
      <c r="C1684" s="9" t="str">
        <f ca="1">IF(ISERROR(Blad1!C1684),"",Blad1!C1684)</f>
        <v xml:space="preserve"> </v>
      </c>
      <c r="D1684" s="47"/>
      <c r="E1684" s="113"/>
      <c r="F1684" s="6" t="str">
        <f ca="1">Blad1!E1684</f>
        <v/>
      </c>
      <c r="G1684" s="6"/>
      <c r="H1684" s="6"/>
      <c r="I1684" s="6"/>
      <c r="J1684" s="45"/>
      <c r="K1684" s="79"/>
      <c r="L1684" s="10" t="str">
        <f t="shared" si="23"/>
        <v/>
      </c>
    </row>
    <row r="1685" spans="1:12" ht="22.7" customHeight="1">
      <c r="A1685" s="5" t="str">
        <f ca="1">Blad1!A1684</f>
        <v/>
      </c>
      <c r="B1685" s="5" t="str">
        <f ca="1">Blad1!B1685</f>
        <v/>
      </c>
      <c r="C1685" s="9" t="str">
        <f ca="1">IF(ISERROR(Blad1!C1685),"",Blad1!C1685)</f>
        <v xml:space="preserve"> </v>
      </c>
      <c r="D1685" s="47"/>
      <c r="E1685" s="113"/>
      <c r="F1685" s="6" t="str">
        <f ca="1">Blad1!E1685</f>
        <v/>
      </c>
      <c r="G1685" s="6"/>
      <c r="H1685" s="6"/>
      <c r="I1685" s="6"/>
      <c r="J1685" s="45"/>
      <c r="K1685" s="79"/>
      <c r="L1685" s="10" t="str">
        <f t="shared" si="23"/>
        <v/>
      </c>
    </row>
    <row r="1686" spans="1:12" ht="22.7" customHeight="1">
      <c r="A1686" s="5" t="str">
        <f ca="1">Blad1!A1685</f>
        <v/>
      </c>
      <c r="B1686" s="5" t="str">
        <f ca="1">Blad1!B1686</f>
        <v/>
      </c>
      <c r="C1686" s="9" t="str">
        <f ca="1">IF(ISERROR(Blad1!C1686),"",Blad1!C1686)</f>
        <v xml:space="preserve"> </v>
      </c>
      <c r="D1686" s="47"/>
      <c r="E1686" s="113"/>
      <c r="F1686" s="6" t="str">
        <f ca="1">Blad1!E1686</f>
        <v/>
      </c>
      <c r="G1686" s="6"/>
      <c r="H1686" s="6"/>
      <c r="I1686" s="6"/>
      <c r="J1686" s="45"/>
      <c r="K1686" s="79"/>
      <c r="L1686" s="10" t="str">
        <f t="shared" si="23"/>
        <v/>
      </c>
    </row>
    <row r="1687" spans="1:12" ht="22.7" customHeight="1">
      <c r="A1687" s="5" t="str">
        <f ca="1">Blad1!A1686</f>
        <v/>
      </c>
      <c r="B1687" s="5" t="str">
        <f ca="1">Blad1!B1687</f>
        <v/>
      </c>
      <c r="C1687" s="9" t="str">
        <f ca="1">IF(ISERROR(Blad1!C1687),"",Blad1!C1687)</f>
        <v xml:space="preserve"> </v>
      </c>
      <c r="D1687" s="47"/>
      <c r="E1687" s="113"/>
      <c r="F1687" s="6" t="str">
        <f ca="1">Blad1!E1687</f>
        <v/>
      </c>
      <c r="G1687" s="6"/>
      <c r="H1687" s="6"/>
      <c r="I1687" s="6"/>
      <c r="J1687" s="45"/>
      <c r="K1687" s="79"/>
      <c r="L1687" s="10" t="str">
        <f t="shared" si="23"/>
        <v/>
      </c>
    </row>
    <row r="1688" spans="1:12" ht="22.7" customHeight="1">
      <c r="A1688" s="5" t="str">
        <f ca="1">Blad1!A1687</f>
        <v/>
      </c>
      <c r="B1688" s="5" t="str">
        <f ca="1">Blad1!B1688</f>
        <v/>
      </c>
      <c r="C1688" s="9" t="str">
        <f ca="1">IF(ISERROR(Blad1!C1688),"",Blad1!C1688)</f>
        <v xml:space="preserve"> </v>
      </c>
      <c r="D1688" s="47"/>
      <c r="E1688" s="113"/>
      <c r="F1688" s="6" t="str">
        <f ca="1">Blad1!E1688</f>
        <v/>
      </c>
      <c r="G1688" s="6"/>
      <c r="H1688" s="6"/>
      <c r="I1688" s="6"/>
      <c r="J1688" s="45"/>
      <c r="K1688" s="79"/>
      <c r="L1688" s="10" t="str">
        <f t="shared" si="23"/>
        <v/>
      </c>
    </row>
    <row r="1689" spans="1:12" ht="22.7" customHeight="1">
      <c r="A1689" s="5" t="str">
        <f ca="1">Blad1!A1688</f>
        <v/>
      </c>
      <c r="B1689" s="5" t="str">
        <f ca="1">Blad1!B1689</f>
        <v/>
      </c>
      <c r="C1689" s="9" t="str">
        <f ca="1">IF(ISERROR(Blad1!C1689),"",Blad1!C1689)</f>
        <v xml:space="preserve"> </v>
      </c>
      <c r="D1689" s="47"/>
      <c r="E1689" s="113"/>
      <c r="F1689" s="6" t="str">
        <f ca="1">Blad1!E1689</f>
        <v/>
      </c>
      <c r="G1689" s="6"/>
      <c r="H1689" s="6"/>
      <c r="I1689" s="6"/>
      <c r="J1689" s="45"/>
      <c r="K1689" s="79"/>
      <c r="L1689" s="10" t="str">
        <f t="shared" si="23"/>
        <v/>
      </c>
    </row>
    <row r="1690" spans="1:12" ht="22.7" customHeight="1">
      <c r="A1690" s="5" t="str">
        <f ca="1">Blad1!A1689</f>
        <v/>
      </c>
      <c r="B1690" s="5" t="str">
        <f ca="1">Blad1!B1690</f>
        <v/>
      </c>
      <c r="C1690" s="9" t="str">
        <f ca="1">IF(ISERROR(Blad1!C1690),"",Blad1!C1690)</f>
        <v xml:space="preserve"> </v>
      </c>
      <c r="D1690" s="47"/>
      <c r="E1690" s="113"/>
      <c r="F1690" s="6" t="str">
        <f ca="1">Blad1!E1690</f>
        <v/>
      </c>
      <c r="G1690" s="6"/>
      <c r="H1690" s="6"/>
      <c r="I1690" s="6"/>
      <c r="J1690" s="45"/>
      <c r="K1690" s="79"/>
      <c r="L1690" s="10" t="str">
        <f t="shared" si="23"/>
        <v/>
      </c>
    </row>
    <row r="1691" spans="1:12" ht="22.7" customHeight="1">
      <c r="A1691" s="5" t="str">
        <f ca="1">Blad1!A1690</f>
        <v/>
      </c>
      <c r="B1691" s="5" t="str">
        <f ca="1">Blad1!B1691</f>
        <v/>
      </c>
      <c r="C1691" s="9" t="str">
        <f ca="1">IF(ISERROR(Blad1!C1691),"",Blad1!C1691)</f>
        <v xml:space="preserve"> </v>
      </c>
      <c r="D1691" s="47"/>
      <c r="E1691" s="113"/>
      <c r="F1691" s="6" t="str">
        <f ca="1">Blad1!E1691</f>
        <v/>
      </c>
      <c r="G1691" s="6"/>
      <c r="H1691" s="6"/>
      <c r="I1691" s="6"/>
      <c r="J1691" s="45"/>
      <c r="K1691" s="79"/>
      <c r="L1691" s="10" t="str">
        <f t="shared" si="23"/>
        <v/>
      </c>
    </row>
    <row r="1692" spans="1:12" ht="22.7" customHeight="1">
      <c r="A1692" s="5" t="str">
        <f ca="1">Blad1!A1691</f>
        <v/>
      </c>
      <c r="B1692" s="5" t="str">
        <f ca="1">Blad1!B1692</f>
        <v/>
      </c>
      <c r="C1692" s="9" t="str">
        <f ca="1">IF(ISERROR(Blad1!C1692),"",Blad1!C1692)</f>
        <v xml:space="preserve"> </v>
      </c>
      <c r="D1692" s="47"/>
      <c r="E1692" s="113"/>
      <c r="F1692" s="6" t="str">
        <f ca="1">Blad1!E1692</f>
        <v/>
      </c>
      <c r="G1692" s="6"/>
      <c r="H1692" s="6"/>
      <c r="I1692" s="6"/>
      <c r="J1692" s="45"/>
      <c r="K1692" s="79"/>
      <c r="L1692" s="10" t="str">
        <f t="shared" si="23"/>
        <v/>
      </c>
    </row>
    <row r="1693" spans="1:12" ht="22.7" customHeight="1">
      <c r="A1693" s="5" t="str">
        <f ca="1">Blad1!A1692</f>
        <v/>
      </c>
      <c r="B1693" s="5" t="str">
        <f ca="1">Blad1!B1693</f>
        <v/>
      </c>
      <c r="C1693" s="9" t="str">
        <f ca="1">IF(ISERROR(Blad1!C1693),"",Blad1!C1693)</f>
        <v xml:space="preserve"> </v>
      </c>
      <c r="D1693" s="47"/>
      <c r="E1693" s="113"/>
      <c r="F1693" s="6" t="str">
        <f ca="1">Blad1!E1693</f>
        <v/>
      </c>
      <c r="G1693" s="6"/>
      <c r="H1693" s="6"/>
      <c r="I1693" s="6"/>
      <c r="J1693" s="45"/>
      <c r="K1693" s="79"/>
      <c r="L1693" s="10" t="str">
        <f t="shared" si="23"/>
        <v/>
      </c>
    </row>
    <row r="1694" spans="1:12" ht="22.7" customHeight="1">
      <c r="A1694" s="5" t="str">
        <f ca="1">Blad1!A1693</f>
        <v/>
      </c>
      <c r="B1694" s="5" t="str">
        <f ca="1">Blad1!B1694</f>
        <v/>
      </c>
      <c r="C1694" s="9" t="str">
        <f ca="1">IF(ISERROR(Blad1!C1694),"",Blad1!C1694)</f>
        <v xml:space="preserve"> </v>
      </c>
      <c r="D1694" s="47"/>
      <c r="E1694" s="113"/>
      <c r="F1694" s="6" t="str">
        <f ca="1">Blad1!E1694</f>
        <v/>
      </c>
      <c r="G1694" s="6"/>
      <c r="H1694" s="6"/>
      <c r="I1694" s="6"/>
      <c r="J1694" s="45"/>
      <c r="K1694" s="79"/>
      <c r="L1694" s="10" t="str">
        <f t="shared" si="23"/>
        <v/>
      </c>
    </row>
    <row r="1695" spans="1:12" ht="22.7" customHeight="1">
      <c r="A1695" s="5" t="str">
        <f ca="1">Blad1!A1694</f>
        <v/>
      </c>
      <c r="B1695" s="5" t="str">
        <f ca="1">Blad1!B1695</f>
        <v/>
      </c>
      <c r="C1695" s="9" t="str">
        <f ca="1">IF(ISERROR(Blad1!C1695),"",Blad1!C1695)</f>
        <v xml:space="preserve"> </v>
      </c>
      <c r="D1695" s="47"/>
      <c r="E1695" s="113"/>
      <c r="F1695" s="6" t="str">
        <f ca="1">Blad1!E1695</f>
        <v/>
      </c>
      <c r="G1695" s="6"/>
      <c r="H1695" s="6"/>
      <c r="I1695" s="6"/>
      <c r="J1695" s="45"/>
      <c r="K1695" s="79"/>
      <c r="L1695" s="10" t="str">
        <f t="shared" si="23"/>
        <v/>
      </c>
    </row>
    <row r="1696" spans="1:12" ht="22.7" customHeight="1">
      <c r="A1696" s="5" t="str">
        <f ca="1">Blad1!A1695</f>
        <v/>
      </c>
      <c r="B1696" s="5" t="str">
        <f ca="1">Blad1!B1696</f>
        <v/>
      </c>
      <c r="C1696" s="9" t="str">
        <f ca="1">IF(ISERROR(Blad1!C1696),"",Blad1!C1696)</f>
        <v xml:space="preserve"> </v>
      </c>
      <c r="D1696" s="47"/>
      <c r="E1696" s="113"/>
      <c r="F1696" s="6" t="str">
        <f ca="1">Blad1!E1696</f>
        <v/>
      </c>
      <c r="G1696" s="6"/>
      <c r="H1696" s="6"/>
      <c r="I1696" s="6"/>
      <c r="J1696" s="45"/>
      <c r="K1696" s="79"/>
      <c r="L1696" s="10" t="str">
        <f t="shared" si="23"/>
        <v/>
      </c>
    </row>
    <row r="1697" spans="1:12" ht="22.7" customHeight="1">
      <c r="A1697" s="5" t="str">
        <f ca="1">Blad1!A1696</f>
        <v/>
      </c>
      <c r="B1697" s="5" t="str">
        <f ca="1">Blad1!B1697</f>
        <v/>
      </c>
      <c r="C1697" s="9" t="str">
        <f ca="1">IF(ISERROR(Blad1!C1697),"",Blad1!C1697)</f>
        <v xml:space="preserve"> </v>
      </c>
      <c r="D1697" s="47"/>
      <c r="E1697" s="113"/>
      <c r="F1697" s="6" t="str">
        <f ca="1">Blad1!E1697</f>
        <v/>
      </c>
      <c r="G1697" s="6"/>
      <c r="H1697" s="6"/>
      <c r="I1697" s="6"/>
      <c r="J1697" s="45"/>
      <c r="K1697" s="79"/>
      <c r="L1697" s="10" t="str">
        <f t="shared" si="23"/>
        <v/>
      </c>
    </row>
    <row r="1698" spans="1:12" ht="22.7" customHeight="1">
      <c r="A1698" s="5" t="str">
        <f ca="1">Blad1!A1697</f>
        <v/>
      </c>
      <c r="B1698" s="5" t="str">
        <f ca="1">Blad1!B1698</f>
        <v/>
      </c>
      <c r="C1698" s="9" t="str">
        <f ca="1">IF(ISERROR(Blad1!C1698),"",Blad1!C1698)</f>
        <v xml:space="preserve"> </v>
      </c>
      <c r="D1698" s="47"/>
      <c r="E1698" s="113"/>
      <c r="F1698" s="6" t="str">
        <f ca="1">Blad1!E1698</f>
        <v/>
      </c>
      <c r="G1698" s="6"/>
      <c r="H1698" s="6"/>
      <c r="I1698" s="6"/>
      <c r="J1698" s="45"/>
      <c r="K1698" s="79"/>
      <c r="L1698" s="10" t="str">
        <f t="shared" si="23"/>
        <v/>
      </c>
    </row>
    <row r="1699" spans="1:12" ht="22.7" customHeight="1">
      <c r="A1699" s="5" t="str">
        <f ca="1">Blad1!A1698</f>
        <v/>
      </c>
      <c r="B1699" s="5" t="str">
        <f ca="1">Blad1!B1699</f>
        <v/>
      </c>
      <c r="C1699" s="9" t="str">
        <f ca="1">IF(ISERROR(Blad1!C1699),"",Blad1!C1699)</f>
        <v xml:space="preserve"> </v>
      </c>
      <c r="D1699" s="47"/>
      <c r="E1699" s="113"/>
      <c r="F1699" s="6" t="str">
        <f ca="1">Blad1!E1699</f>
        <v/>
      </c>
      <c r="G1699" s="6"/>
      <c r="H1699" s="6"/>
      <c r="I1699" s="6"/>
      <c r="J1699" s="45"/>
      <c r="K1699" s="79"/>
      <c r="L1699" s="10" t="str">
        <f t="shared" si="23"/>
        <v/>
      </c>
    </row>
    <row r="1700" spans="1:12" ht="22.7" customHeight="1">
      <c r="A1700" s="5" t="str">
        <f ca="1">Blad1!A1699</f>
        <v/>
      </c>
      <c r="B1700" s="5" t="str">
        <f ca="1">Blad1!B1700</f>
        <v/>
      </c>
      <c r="C1700" s="9" t="str">
        <f ca="1">IF(ISERROR(Blad1!C1700),"",Blad1!C1700)</f>
        <v xml:space="preserve"> </v>
      </c>
      <c r="D1700" s="47"/>
      <c r="E1700" s="113"/>
      <c r="F1700" s="6" t="str">
        <f ca="1">Blad1!E1700</f>
        <v/>
      </c>
      <c r="G1700" s="6"/>
      <c r="H1700" s="6"/>
      <c r="I1700" s="6"/>
      <c r="J1700" s="45"/>
      <c r="K1700" s="79"/>
      <c r="L1700" s="10" t="str">
        <f t="shared" si="23"/>
        <v/>
      </c>
    </row>
    <row r="1701" spans="1:12" ht="22.7" customHeight="1">
      <c r="A1701" s="5" t="str">
        <f ca="1">Blad1!A1700</f>
        <v/>
      </c>
      <c r="B1701" s="5" t="str">
        <f ca="1">Blad1!B1701</f>
        <v/>
      </c>
      <c r="C1701" s="9" t="str">
        <f ca="1">IF(ISERROR(Blad1!C1701),"",Blad1!C1701)</f>
        <v xml:space="preserve"> </v>
      </c>
      <c r="D1701" s="47"/>
      <c r="E1701" s="113"/>
      <c r="F1701" s="6" t="str">
        <f ca="1">Blad1!E1701</f>
        <v/>
      </c>
      <c r="G1701" s="6"/>
      <c r="H1701" s="6"/>
      <c r="I1701" s="6"/>
      <c r="J1701" s="45"/>
      <c r="K1701" s="79"/>
      <c r="L1701" s="10" t="str">
        <f t="shared" si="23"/>
        <v/>
      </c>
    </row>
    <row r="1702" spans="1:12" ht="22.7" customHeight="1">
      <c r="A1702" s="5" t="str">
        <f ca="1">Blad1!A1701</f>
        <v/>
      </c>
      <c r="B1702" s="5" t="str">
        <f ca="1">Blad1!B1702</f>
        <v/>
      </c>
      <c r="C1702" s="9" t="str">
        <f ca="1">IF(ISERROR(Blad1!C1702),"",Blad1!C1702)</f>
        <v xml:space="preserve"> </v>
      </c>
      <c r="D1702" s="47"/>
      <c r="E1702" s="113"/>
      <c r="F1702" s="6" t="str">
        <f ca="1">Blad1!E1702</f>
        <v/>
      </c>
      <c r="G1702" s="6"/>
      <c r="H1702" s="6"/>
      <c r="I1702" s="6"/>
      <c r="J1702" s="45"/>
      <c r="K1702" s="79"/>
      <c r="L1702" s="10" t="str">
        <f t="shared" si="23"/>
        <v/>
      </c>
    </row>
    <row r="1703" spans="1:12" ht="22.7" customHeight="1">
      <c r="A1703" s="5" t="str">
        <f ca="1">Blad1!A1702</f>
        <v/>
      </c>
      <c r="B1703" s="5" t="str">
        <f ca="1">Blad1!B1703</f>
        <v/>
      </c>
      <c r="C1703" s="9" t="str">
        <f ca="1">IF(ISERROR(Blad1!C1703),"",Blad1!C1703)</f>
        <v xml:space="preserve"> </v>
      </c>
      <c r="D1703" s="47"/>
      <c r="E1703" s="113"/>
      <c r="F1703" s="6" t="str">
        <f ca="1">Blad1!E1703</f>
        <v/>
      </c>
      <c r="G1703" s="6"/>
      <c r="H1703" s="6"/>
      <c r="I1703" s="6"/>
      <c r="J1703" s="45"/>
      <c r="K1703" s="79"/>
      <c r="L1703" s="10" t="str">
        <f t="shared" si="23"/>
        <v/>
      </c>
    </row>
    <row r="1704" spans="1:12" ht="22.7" customHeight="1">
      <c r="A1704" s="5" t="str">
        <f ca="1">Blad1!A1703</f>
        <v/>
      </c>
      <c r="B1704" s="5" t="str">
        <f ca="1">Blad1!B1704</f>
        <v/>
      </c>
      <c r="C1704" s="9" t="str">
        <f ca="1">IF(ISERROR(Blad1!C1704),"",Blad1!C1704)</f>
        <v xml:space="preserve"> </v>
      </c>
      <c r="D1704" s="47"/>
      <c r="E1704" s="113"/>
      <c r="F1704" s="6" t="str">
        <f ca="1">Blad1!E1704</f>
        <v/>
      </c>
      <c r="G1704" s="6"/>
      <c r="H1704" s="6"/>
      <c r="I1704" s="6"/>
      <c r="J1704" s="45"/>
      <c r="K1704" s="79"/>
      <c r="L1704" s="10" t="str">
        <f t="shared" si="23"/>
        <v/>
      </c>
    </row>
    <row r="1705" spans="1:12" ht="22.7" customHeight="1">
      <c r="A1705" s="5" t="str">
        <f ca="1">Blad1!A1704</f>
        <v/>
      </c>
      <c r="B1705" s="5" t="str">
        <f ca="1">Blad1!B1705</f>
        <v/>
      </c>
      <c r="C1705" s="9" t="str">
        <f ca="1">IF(ISERROR(Blad1!C1705),"",Blad1!C1705)</f>
        <v xml:space="preserve"> </v>
      </c>
      <c r="D1705" s="47"/>
      <c r="E1705" s="113"/>
      <c r="F1705" s="6" t="str">
        <f ca="1">Blad1!E1705</f>
        <v/>
      </c>
      <c r="G1705" s="6"/>
      <c r="H1705" s="6"/>
      <c r="I1705" s="6"/>
      <c r="J1705" s="45"/>
      <c r="K1705" s="79"/>
      <c r="L1705" s="10" t="str">
        <f t="shared" si="23"/>
        <v/>
      </c>
    </row>
    <row r="1706" spans="1:12" ht="22.7" customHeight="1">
      <c r="A1706" s="5" t="str">
        <f ca="1">Blad1!A1705</f>
        <v/>
      </c>
      <c r="B1706" s="5" t="str">
        <f ca="1">Blad1!B1706</f>
        <v/>
      </c>
      <c r="C1706" s="9" t="str">
        <f ca="1">IF(ISERROR(Blad1!C1706),"",Blad1!C1706)</f>
        <v xml:space="preserve"> </v>
      </c>
      <c r="D1706" s="47"/>
      <c r="E1706" s="113"/>
      <c r="F1706" s="6" t="str">
        <f ca="1">Blad1!E1706</f>
        <v/>
      </c>
      <c r="G1706" s="6"/>
      <c r="H1706" s="6"/>
      <c r="I1706" s="6"/>
      <c r="J1706" s="45"/>
      <c r="K1706" s="79"/>
      <c r="L1706" s="10" t="str">
        <f t="shared" si="23"/>
        <v/>
      </c>
    </row>
    <row r="1707" spans="1:12" ht="22.7" customHeight="1">
      <c r="A1707" s="5" t="str">
        <f ca="1">Blad1!A1706</f>
        <v/>
      </c>
      <c r="B1707" s="5" t="str">
        <f ca="1">Blad1!B1707</f>
        <v/>
      </c>
      <c r="C1707" s="9" t="str">
        <f ca="1">IF(ISERROR(Blad1!C1707),"",Blad1!C1707)</f>
        <v xml:space="preserve"> </v>
      </c>
      <c r="D1707" s="47"/>
      <c r="E1707" s="113"/>
      <c r="F1707" s="6" t="str">
        <f ca="1">Blad1!E1707</f>
        <v/>
      </c>
      <c r="G1707" s="6"/>
      <c r="H1707" s="6"/>
      <c r="I1707" s="6"/>
      <c r="J1707" s="45"/>
      <c r="K1707" s="79"/>
      <c r="L1707" s="10" t="str">
        <f t="shared" si="23"/>
        <v/>
      </c>
    </row>
    <row r="1708" spans="1:12" ht="22.7" customHeight="1">
      <c r="A1708" s="5" t="str">
        <f ca="1">Blad1!A1707</f>
        <v/>
      </c>
      <c r="B1708" s="5" t="str">
        <f ca="1">Blad1!B1708</f>
        <v/>
      </c>
      <c r="C1708" s="9" t="str">
        <f ca="1">IF(ISERROR(Blad1!C1708),"",Blad1!C1708)</f>
        <v xml:space="preserve"> </v>
      </c>
      <c r="D1708" s="47"/>
      <c r="E1708" s="113"/>
      <c r="F1708" s="6" t="str">
        <f ca="1">Blad1!E1708</f>
        <v/>
      </c>
      <c r="G1708" s="6"/>
      <c r="H1708" s="6"/>
      <c r="I1708" s="6"/>
      <c r="J1708" s="45"/>
      <c r="K1708" s="79"/>
      <c r="L1708" s="10" t="str">
        <f t="shared" si="23"/>
        <v/>
      </c>
    </row>
    <row r="1709" spans="1:12" ht="22.7" customHeight="1">
      <c r="A1709" s="5" t="str">
        <f ca="1">Blad1!A1708</f>
        <v/>
      </c>
      <c r="B1709" s="5" t="str">
        <f ca="1">Blad1!B1709</f>
        <v/>
      </c>
      <c r="C1709" s="9" t="str">
        <f ca="1">IF(ISERROR(Blad1!C1709),"",Blad1!C1709)</f>
        <v xml:space="preserve"> </v>
      </c>
      <c r="D1709" s="47"/>
      <c r="E1709" s="113"/>
      <c r="F1709" s="6" t="str">
        <f ca="1">Blad1!E1709</f>
        <v/>
      </c>
      <c r="G1709" s="6"/>
      <c r="H1709" s="6"/>
      <c r="I1709" s="6"/>
      <c r="J1709" s="45"/>
      <c r="K1709" s="79"/>
      <c r="L1709" s="10" t="str">
        <f t="shared" si="23"/>
        <v/>
      </c>
    </row>
    <row r="1710" spans="1:12" ht="22.7" customHeight="1">
      <c r="A1710" s="5" t="str">
        <f ca="1">Blad1!A1709</f>
        <v/>
      </c>
      <c r="B1710" s="5" t="str">
        <f ca="1">Blad1!B1710</f>
        <v/>
      </c>
      <c r="C1710" s="9" t="str">
        <f ca="1">IF(ISERROR(Blad1!C1710),"",Blad1!C1710)</f>
        <v xml:space="preserve"> </v>
      </c>
      <c r="D1710" s="47"/>
      <c r="E1710" s="113"/>
      <c r="F1710" s="6" t="str">
        <f ca="1">Blad1!E1710</f>
        <v/>
      </c>
      <c r="G1710" s="6"/>
      <c r="H1710" s="6"/>
      <c r="I1710" s="6"/>
      <c r="J1710" s="45"/>
      <c r="K1710" s="79"/>
      <c r="L1710" s="10" t="str">
        <f t="shared" si="23"/>
        <v/>
      </c>
    </row>
    <row r="1711" spans="1:12" ht="22.7" customHeight="1">
      <c r="A1711" s="5" t="str">
        <f ca="1">Blad1!A1710</f>
        <v/>
      </c>
      <c r="B1711" s="5" t="str">
        <f ca="1">Blad1!B1711</f>
        <v/>
      </c>
      <c r="C1711" s="9" t="str">
        <f ca="1">IF(ISERROR(Blad1!C1711),"",Blad1!C1711)</f>
        <v xml:space="preserve"> </v>
      </c>
      <c r="D1711" s="47"/>
      <c r="E1711" s="113"/>
      <c r="F1711" s="6" t="str">
        <f ca="1">Blad1!E1711</f>
        <v/>
      </c>
      <c r="G1711" s="6"/>
      <c r="H1711" s="6"/>
      <c r="I1711" s="6"/>
      <c r="J1711" s="45"/>
      <c r="K1711" s="79"/>
      <c r="L1711" s="10" t="str">
        <f t="shared" si="23"/>
        <v/>
      </c>
    </row>
    <row r="1712" spans="1:12" ht="22.7" customHeight="1">
      <c r="A1712" s="5" t="str">
        <f ca="1">Blad1!A1711</f>
        <v/>
      </c>
      <c r="B1712" s="5" t="str">
        <f ca="1">Blad1!B1712</f>
        <v/>
      </c>
      <c r="C1712" s="9" t="str">
        <f ca="1">IF(ISERROR(Blad1!C1712),"",Blad1!C1712)</f>
        <v xml:space="preserve"> </v>
      </c>
      <c r="D1712" s="47"/>
      <c r="E1712" s="113"/>
      <c r="F1712" s="6" t="str">
        <f ca="1">Blad1!E1712</f>
        <v/>
      </c>
      <c r="G1712" s="6"/>
      <c r="H1712" s="6"/>
      <c r="I1712" s="6"/>
      <c r="J1712" s="45"/>
      <c r="K1712" s="79"/>
      <c r="L1712" s="10" t="str">
        <f t="shared" si="23"/>
        <v/>
      </c>
    </row>
    <row r="1713" spans="1:12" ht="22.7" customHeight="1">
      <c r="A1713" s="5" t="str">
        <f ca="1">Blad1!A1712</f>
        <v/>
      </c>
      <c r="B1713" s="5" t="str">
        <f ca="1">Blad1!B1713</f>
        <v/>
      </c>
      <c r="C1713" s="9" t="str">
        <f ca="1">IF(ISERROR(Blad1!C1713),"",Blad1!C1713)</f>
        <v xml:space="preserve"> </v>
      </c>
      <c r="D1713" s="47"/>
      <c r="E1713" s="113"/>
      <c r="F1713" s="6" t="str">
        <f ca="1">Blad1!E1713</f>
        <v/>
      </c>
      <c r="G1713" s="6"/>
      <c r="H1713" s="6"/>
      <c r="I1713" s="6"/>
      <c r="J1713" s="45"/>
      <c r="K1713" s="79"/>
      <c r="L1713" s="10" t="str">
        <f t="shared" si="23"/>
        <v/>
      </c>
    </row>
    <row r="1714" spans="1:12" ht="22.7" customHeight="1">
      <c r="A1714" s="5" t="str">
        <f ca="1">Blad1!A1713</f>
        <v/>
      </c>
      <c r="B1714" s="5" t="str">
        <f ca="1">Blad1!B1714</f>
        <v/>
      </c>
      <c r="C1714" s="9" t="str">
        <f ca="1">IF(ISERROR(Blad1!C1714),"",Blad1!C1714)</f>
        <v xml:space="preserve"> </v>
      </c>
      <c r="D1714" s="47"/>
      <c r="E1714" s="113"/>
      <c r="F1714" s="6" t="str">
        <f ca="1">Blad1!E1714</f>
        <v/>
      </c>
      <c r="G1714" s="6"/>
      <c r="H1714" s="6"/>
      <c r="I1714" s="6"/>
      <c r="J1714" s="45"/>
      <c r="K1714" s="79"/>
      <c r="L1714" s="10" t="str">
        <f t="shared" si="23"/>
        <v/>
      </c>
    </row>
    <row r="1715" spans="1:12" ht="22.7" customHeight="1">
      <c r="A1715" s="5" t="str">
        <f ca="1">Blad1!A1714</f>
        <v/>
      </c>
      <c r="B1715" s="5" t="str">
        <f ca="1">Blad1!B1715</f>
        <v/>
      </c>
      <c r="C1715" s="9" t="str">
        <f ca="1">IF(ISERROR(Blad1!C1715),"",Blad1!C1715)</f>
        <v xml:space="preserve"> </v>
      </c>
      <c r="D1715" s="47"/>
      <c r="E1715" s="113"/>
      <c r="F1715" s="6" t="str">
        <f ca="1">Blad1!E1715</f>
        <v/>
      </c>
      <c r="G1715" s="6"/>
      <c r="H1715" s="6"/>
      <c r="I1715" s="6"/>
      <c r="J1715" s="45"/>
      <c r="K1715" s="79"/>
      <c r="L1715" s="10" t="str">
        <f t="shared" si="23"/>
        <v/>
      </c>
    </row>
    <row r="1716" spans="1:12" ht="22.7" customHeight="1">
      <c r="A1716" s="5" t="str">
        <f ca="1">Blad1!A1715</f>
        <v/>
      </c>
      <c r="B1716" s="5" t="str">
        <f ca="1">Blad1!B1716</f>
        <v/>
      </c>
      <c r="C1716" s="9" t="str">
        <f ca="1">IF(ISERROR(Blad1!C1716),"",Blad1!C1716)</f>
        <v xml:space="preserve"> </v>
      </c>
      <c r="D1716" s="47"/>
      <c r="E1716" s="113"/>
      <c r="F1716" s="6" t="str">
        <f ca="1">Blad1!E1716</f>
        <v/>
      </c>
      <c r="G1716" s="6"/>
      <c r="H1716" s="6"/>
      <c r="I1716" s="6"/>
      <c r="J1716" s="45"/>
      <c r="K1716" s="79"/>
      <c r="L1716" s="10" t="str">
        <f t="shared" si="23"/>
        <v/>
      </c>
    </row>
    <row r="1717" spans="1:12" ht="22.7" customHeight="1">
      <c r="A1717" s="5" t="str">
        <f ca="1">Blad1!A1716</f>
        <v/>
      </c>
      <c r="B1717" s="5" t="str">
        <f ca="1">Blad1!B1717</f>
        <v/>
      </c>
      <c r="C1717" s="9" t="str">
        <f ca="1">IF(ISERROR(Blad1!C1717),"",Blad1!C1717)</f>
        <v xml:space="preserve"> </v>
      </c>
      <c r="D1717" s="47"/>
      <c r="E1717" s="113"/>
      <c r="F1717" s="6" t="str">
        <f ca="1">Blad1!E1717</f>
        <v/>
      </c>
      <c r="G1717" s="6"/>
      <c r="H1717" s="6"/>
      <c r="I1717" s="6"/>
      <c r="J1717" s="45"/>
      <c r="K1717" s="79"/>
      <c r="L1717" s="10" t="str">
        <f t="shared" si="23"/>
        <v/>
      </c>
    </row>
    <row r="1718" spans="1:12" ht="22.7" customHeight="1">
      <c r="A1718" s="5" t="str">
        <f ca="1">Blad1!A1717</f>
        <v/>
      </c>
      <c r="B1718" s="5" t="str">
        <f ca="1">Blad1!B1718</f>
        <v/>
      </c>
      <c r="C1718" s="9" t="str">
        <f ca="1">IF(ISERROR(Blad1!C1718),"",Blad1!C1718)</f>
        <v xml:space="preserve"> </v>
      </c>
      <c r="D1718" s="47"/>
      <c r="E1718" s="113"/>
      <c r="F1718" s="6" t="str">
        <f ca="1">Blad1!E1718</f>
        <v/>
      </c>
      <c r="G1718" s="6"/>
      <c r="H1718" s="6"/>
      <c r="I1718" s="6"/>
      <c r="J1718" s="45"/>
      <c r="K1718" s="79"/>
      <c r="L1718" s="10" t="str">
        <f t="shared" si="23"/>
        <v/>
      </c>
    </row>
    <row r="1719" spans="1:12" ht="22.7" customHeight="1">
      <c r="A1719" s="5" t="str">
        <f ca="1">Blad1!A1718</f>
        <v/>
      </c>
      <c r="B1719" s="5" t="str">
        <f ca="1">Blad1!B1719</f>
        <v/>
      </c>
      <c r="C1719" s="9" t="str">
        <f ca="1">IF(ISERROR(Blad1!C1719),"",Blad1!C1719)</f>
        <v xml:space="preserve"> </v>
      </c>
      <c r="D1719" s="47"/>
      <c r="E1719" s="113"/>
      <c r="F1719" s="6" t="str">
        <f ca="1">Blad1!E1719</f>
        <v/>
      </c>
      <c r="G1719" s="6"/>
      <c r="H1719" s="6"/>
      <c r="I1719" s="6"/>
      <c r="J1719" s="45"/>
      <c r="K1719" s="79"/>
      <c r="L1719" s="10" t="str">
        <f t="shared" si="23"/>
        <v/>
      </c>
    </row>
    <row r="1720" spans="1:12" ht="22.7" customHeight="1">
      <c r="A1720" s="5" t="str">
        <f ca="1">Blad1!A1719</f>
        <v/>
      </c>
      <c r="B1720" s="5" t="str">
        <f ca="1">Blad1!B1720</f>
        <v/>
      </c>
      <c r="C1720" s="9" t="str">
        <f ca="1">IF(ISERROR(Blad1!C1720),"",Blad1!C1720)</f>
        <v xml:space="preserve"> </v>
      </c>
      <c r="D1720" s="47"/>
      <c r="E1720" s="113"/>
      <c r="F1720" s="6" t="str">
        <f ca="1">Blad1!E1720</f>
        <v/>
      </c>
      <c r="G1720" s="6"/>
      <c r="H1720" s="6"/>
      <c r="I1720" s="6"/>
      <c r="J1720" s="45"/>
      <c r="K1720" s="79"/>
      <c r="L1720" s="10" t="str">
        <f t="shared" si="23"/>
        <v/>
      </c>
    </row>
    <row r="1721" spans="1:12" ht="22.7" customHeight="1">
      <c r="A1721" s="5" t="str">
        <f ca="1">Blad1!A1720</f>
        <v/>
      </c>
      <c r="B1721" s="5" t="str">
        <f ca="1">Blad1!B1721</f>
        <v/>
      </c>
      <c r="C1721" s="9" t="str">
        <f ca="1">IF(ISERROR(Blad1!C1721),"",Blad1!C1721)</f>
        <v xml:space="preserve"> </v>
      </c>
      <c r="D1721" s="47"/>
      <c r="E1721" s="113"/>
      <c r="F1721" s="6" t="str">
        <f ca="1">Blad1!E1721</f>
        <v/>
      </c>
      <c r="G1721" s="6"/>
      <c r="H1721" s="6"/>
      <c r="I1721" s="6"/>
      <c r="J1721" s="45"/>
      <c r="K1721" s="79"/>
      <c r="L1721" s="10" t="str">
        <f t="shared" si="23"/>
        <v/>
      </c>
    </row>
    <row r="1722" spans="1:12" ht="22.7" customHeight="1">
      <c r="A1722" s="5" t="str">
        <f ca="1">Blad1!A1721</f>
        <v/>
      </c>
      <c r="B1722" s="5" t="str">
        <f ca="1">Blad1!B1722</f>
        <v/>
      </c>
      <c r="C1722" s="9" t="str">
        <f ca="1">IF(ISERROR(Blad1!C1722),"",Blad1!C1722)</f>
        <v xml:space="preserve"> </v>
      </c>
      <c r="D1722" s="47"/>
      <c r="E1722" s="113"/>
      <c r="F1722" s="6" t="str">
        <f ca="1">Blad1!E1722</f>
        <v/>
      </c>
      <c r="G1722" s="6"/>
      <c r="H1722" s="6"/>
      <c r="I1722" s="6"/>
      <c r="J1722" s="45"/>
      <c r="K1722" s="79"/>
      <c r="L1722" s="10" t="str">
        <f t="shared" si="23"/>
        <v/>
      </c>
    </row>
    <row r="1723" spans="1:12" ht="22.7" customHeight="1">
      <c r="A1723" s="5" t="str">
        <f ca="1">Blad1!A1722</f>
        <v/>
      </c>
      <c r="B1723" s="5" t="str">
        <f ca="1">Blad1!B1723</f>
        <v/>
      </c>
      <c r="C1723" s="9" t="str">
        <f ca="1">IF(ISERROR(Blad1!C1723),"",Blad1!C1723)</f>
        <v xml:space="preserve"> </v>
      </c>
      <c r="D1723" s="47"/>
      <c r="E1723" s="113"/>
      <c r="F1723" s="6" t="str">
        <f ca="1">Blad1!E1723</f>
        <v/>
      </c>
      <c r="G1723" s="6"/>
      <c r="H1723" s="6"/>
      <c r="I1723" s="6"/>
      <c r="J1723" s="45"/>
      <c r="K1723" s="79"/>
      <c r="L1723" s="10" t="str">
        <f t="shared" si="23"/>
        <v/>
      </c>
    </row>
    <row r="1724" spans="1:12" ht="22.7" customHeight="1">
      <c r="A1724" s="5" t="str">
        <f ca="1">Blad1!A1723</f>
        <v/>
      </c>
      <c r="B1724" s="5" t="str">
        <f ca="1">Blad1!B1724</f>
        <v/>
      </c>
      <c r="C1724" s="9" t="str">
        <f ca="1">IF(ISERROR(Blad1!C1724),"",Blad1!C1724)</f>
        <v xml:space="preserve"> </v>
      </c>
      <c r="D1724" s="47"/>
      <c r="E1724" s="113"/>
      <c r="F1724" s="6" t="str">
        <f ca="1">Blad1!E1724</f>
        <v/>
      </c>
      <c r="G1724" s="6"/>
      <c r="H1724" s="6"/>
      <c r="I1724" s="6"/>
      <c r="J1724" s="45"/>
      <c r="K1724" s="79"/>
      <c r="L1724" s="10" t="str">
        <f t="shared" si="23"/>
        <v/>
      </c>
    </row>
    <row r="1725" spans="1:12" ht="22.7" customHeight="1">
      <c r="A1725" s="5" t="str">
        <f ca="1">Blad1!A1724</f>
        <v/>
      </c>
      <c r="B1725" s="5" t="str">
        <f ca="1">Blad1!B1725</f>
        <v/>
      </c>
      <c r="C1725" s="9" t="str">
        <f ca="1">IF(ISERROR(Blad1!C1725),"",Blad1!C1725)</f>
        <v xml:space="preserve"> </v>
      </c>
      <c r="D1725" s="47"/>
      <c r="E1725" s="113"/>
      <c r="F1725" s="6" t="str">
        <f ca="1">Blad1!E1725</f>
        <v/>
      </c>
      <c r="G1725" s="6"/>
      <c r="H1725" s="6"/>
      <c r="I1725" s="6"/>
      <c r="J1725" s="45"/>
      <c r="K1725" s="79"/>
      <c r="L1725" s="10" t="str">
        <f t="shared" si="23"/>
        <v/>
      </c>
    </row>
    <row r="1726" spans="1:12" ht="22.7" customHeight="1">
      <c r="A1726" s="5" t="str">
        <f ca="1">Blad1!A1725</f>
        <v/>
      </c>
      <c r="B1726" s="5" t="str">
        <f ca="1">Blad1!B1726</f>
        <v/>
      </c>
      <c r="C1726" s="9" t="str">
        <f ca="1">IF(ISERROR(Blad1!C1726),"",Blad1!C1726)</f>
        <v xml:space="preserve"> </v>
      </c>
      <c r="D1726" s="47"/>
      <c r="E1726" s="113"/>
      <c r="F1726" s="6" t="str">
        <f ca="1">Blad1!E1726</f>
        <v/>
      </c>
      <c r="G1726" s="6"/>
      <c r="H1726" s="6"/>
      <c r="I1726" s="6"/>
      <c r="J1726" s="45"/>
      <c r="K1726" s="79"/>
      <c r="L1726" s="10" t="str">
        <f t="shared" si="23"/>
        <v/>
      </c>
    </row>
    <row r="1727" spans="1:12" ht="22.7" customHeight="1">
      <c r="A1727" s="5" t="str">
        <f ca="1">Blad1!A1726</f>
        <v/>
      </c>
      <c r="B1727" s="5" t="str">
        <f ca="1">Blad1!B1727</f>
        <v/>
      </c>
      <c r="C1727" s="9" t="str">
        <f ca="1">IF(ISERROR(Blad1!C1727),"",Blad1!C1727)</f>
        <v xml:space="preserve"> </v>
      </c>
      <c r="D1727" s="47"/>
      <c r="E1727" s="113"/>
      <c r="F1727" s="6" t="str">
        <f ca="1">Blad1!E1727</f>
        <v/>
      </c>
      <c r="G1727" s="6"/>
      <c r="H1727" s="6"/>
      <c r="I1727" s="6"/>
      <c r="J1727" s="45"/>
      <c r="K1727" s="79"/>
      <c r="L1727" s="10" t="str">
        <f t="shared" si="23"/>
        <v/>
      </c>
    </row>
    <row r="1728" spans="1:12" ht="22.7" customHeight="1">
      <c r="A1728" s="5" t="str">
        <f ca="1">Blad1!A1727</f>
        <v/>
      </c>
      <c r="B1728" s="5" t="str">
        <f ca="1">Blad1!B1728</f>
        <v/>
      </c>
      <c r="C1728" s="9" t="str">
        <f ca="1">IF(ISERROR(Blad1!C1728),"",Blad1!C1728)</f>
        <v xml:space="preserve"> </v>
      </c>
      <c r="D1728" s="47"/>
      <c r="E1728" s="113"/>
      <c r="F1728" s="6" t="str">
        <f ca="1">Blad1!E1728</f>
        <v/>
      </c>
      <c r="G1728" s="6"/>
      <c r="H1728" s="6"/>
      <c r="I1728" s="6"/>
      <c r="J1728" s="45"/>
      <c r="K1728" s="79"/>
      <c r="L1728" s="10" t="str">
        <f t="shared" si="23"/>
        <v/>
      </c>
    </row>
    <row r="1729" spans="1:12" ht="22.7" customHeight="1">
      <c r="A1729" s="5" t="str">
        <f ca="1">Blad1!A1728</f>
        <v/>
      </c>
      <c r="B1729" s="5" t="str">
        <f ca="1">Blad1!B1729</f>
        <v/>
      </c>
      <c r="C1729" s="9" t="str">
        <f ca="1">IF(ISERROR(Blad1!C1729),"",Blad1!C1729)</f>
        <v xml:space="preserve"> </v>
      </c>
      <c r="D1729" s="47"/>
      <c r="E1729" s="113"/>
      <c r="F1729" s="6" t="str">
        <f ca="1">Blad1!E1729</f>
        <v/>
      </c>
      <c r="G1729" s="6"/>
      <c r="H1729" s="6"/>
      <c r="I1729" s="6"/>
      <c r="J1729" s="45"/>
      <c r="K1729" s="79"/>
      <c r="L1729" s="10" t="str">
        <f t="shared" si="23"/>
        <v/>
      </c>
    </row>
    <row r="1730" spans="1:12" ht="22.7" customHeight="1">
      <c r="A1730" s="5" t="str">
        <f ca="1">Blad1!A1729</f>
        <v/>
      </c>
      <c r="B1730" s="5" t="str">
        <f ca="1">Blad1!B1730</f>
        <v/>
      </c>
      <c r="C1730" s="9" t="str">
        <f ca="1">IF(ISERROR(Blad1!C1730),"",Blad1!C1730)</f>
        <v xml:space="preserve"> </v>
      </c>
      <c r="D1730" s="47"/>
      <c r="E1730" s="113"/>
      <c r="F1730" s="6" t="str">
        <f ca="1">Blad1!E1730</f>
        <v/>
      </c>
      <c r="G1730" s="6"/>
      <c r="H1730" s="6"/>
      <c r="I1730" s="6"/>
      <c r="J1730" s="45"/>
      <c r="K1730" s="79"/>
      <c r="L1730" s="10" t="str">
        <f t="shared" si="23"/>
        <v/>
      </c>
    </row>
    <row r="1731" spans="1:12" ht="22.7" customHeight="1">
      <c r="A1731" s="5" t="str">
        <f ca="1">Blad1!A1730</f>
        <v/>
      </c>
      <c r="B1731" s="5" t="str">
        <f ca="1">Blad1!B1731</f>
        <v/>
      </c>
      <c r="C1731" s="9" t="str">
        <f ca="1">IF(ISERROR(Blad1!C1731),"",Blad1!C1731)</f>
        <v xml:space="preserve"> </v>
      </c>
      <c r="D1731" s="47"/>
      <c r="E1731" s="113"/>
      <c r="F1731" s="6" t="str">
        <f ca="1">Blad1!E1731</f>
        <v/>
      </c>
      <c r="G1731" s="6"/>
      <c r="H1731" s="6"/>
      <c r="I1731" s="6"/>
      <c r="J1731" s="45"/>
      <c r="K1731" s="79"/>
      <c r="L1731" s="10" t="str">
        <f t="shared" si="23"/>
        <v/>
      </c>
    </row>
    <row r="1732" spans="1:12" ht="22.7" customHeight="1">
      <c r="A1732" s="5" t="str">
        <f ca="1">Blad1!A1731</f>
        <v/>
      </c>
      <c r="B1732" s="5" t="str">
        <f ca="1">Blad1!B1732</f>
        <v/>
      </c>
      <c r="C1732" s="9" t="str">
        <f ca="1">IF(ISERROR(Blad1!C1732),"",Blad1!C1732)</f>
        <v xml:space="preserve"> </v>
      </c>
      <c r="D1732" s="47"/>
      <c r="E1732" s="113"/>
      <c r="F1732" s="6" t="str">
        <f ca="1">Blad1!E1732</f>
        <v/>
      </c>
      <c r="G1732" s="6"/>
      <c r="H1732" s="6"/>
      <c r="I1732" s="6"/>
      <c r="J1732" s="45"/>
      <c r="K1732" s="79"/>
      <c r="L1732" s="10" t="str">
        <f t="shared" si="23"/>
        <v/>
      </c>
    </row>
    <row r="1733" spans="1:12" ht="22.7" customHeight="1">
      <c r="A1733" s="5" t="str">
        <f ca="1">Blad1!A1732</f>
        <v/>
      </c>
      <c r="B1733" s="5" t="str">
        <f ca="1">Blad1!B1733</f>
        <v/>
      </c>
      <c r="C1733" s="9" t="str">
        <f ca="1">IF(ISERROR(Blad1!C1733),"",Blad1!C1733)</f>
        <v xml:space="preserve"> </v>
      </c>
      <c r="D1733" s="47"/>
      <c r="E1733" s="113"/>
      <c r="F1733" s="6" t="str">
        <f ca="1">Blad1!E1733</f>
        <v/>
      </c>
      <c r="G1733" s="6"/>
      <c r="H1733" s="6"/>
      <c r="I1733" s="6"/>
      <c r="J1733" s="45"/>
      <c r="K1733" s="79"/>
      <c r="L1733" s="10" t="str">
        <f t="shared" si="23"/>
        <v/>
      </c>
    </row>
    <row r="1734" spans="1:12" ht="22.7" customHeight="1">
      <c r="A1734" s="5" t="str">
        <f ca="1">Blad1!A1733</f>
        <v/>
      </c>
      <c r="B1734" s="5" t="str">
        <f ca="1">Blad1!B1734</f>
        <v/>
      </c>
      <c r="C1734" s="9" t="str">
        <f ca="1">IF(ISERROR(Blad1!C1734),"",Blad1!C1734)</f>
        <v xml:space="preserve"> </v>
      </c>
      <c r="D1734" s="47"/>
      <c r="E1734" s="113"/>
      <c r="F1734" s="6" t="str">
        <f ca="1">Blad1!E1734</f>
        <v/>
      </c>
      <c r="G1734" s="6"/>
      <c r="H1734" s="6"/>
      <c r="I1734" s="6"/>
      <c r="J1734" s="45"/>
      <c r="K1734" s="79"/>
      <c r="L1734" s="10" t="str">
        <f t="shared" si="23"/>
        <v/>
      </c>
    </row>
    <row r="1735" spans="1:12" ht="22.7" customHeight="1">
      <c r="A1735" s="5" t="str">
        <f ca="1">Blad1!A1734</f>
        <v/>
      </c>
      <c r="B1735" s="5" t="str">
        <f ca="1">Blad1!B1735</f>
        <v/>
      </c>
      <c r="C1735" s="9" t="str">
        <f ca="1">IF(ISERROR(Blad1!C1735),"",Blad1!C1735)</f>
        <v xml:space="preserve"> </v>
      </c>
      <c r="D1735" s="47"/>
      <c r="E1735" s="113"/>
      <c r="F1735" s="6" t="str">
        <f ca="1">Blad1!E1735</f>
        <v/>
      </c>
      <c r="G1735" s="6"/>
      <c r="H1735" s="6"/>
      <c r="I1735" s="6"/>
      <c r="J1735" s="45"/>
      <c r="K1735" s="79"/>
      <c r="L1735" s="10" t="str">
        <f t="shared" si="23"/>
        <v/>
      </c>
    </row>
    <row r="1736" spans="1:12" ht="22.7" customHeight="1">
      <c r="A1736" s="5" t="str">
        <f ca="1">Blad1!A1735</f>
        <v/>
      </c>
      <c r="B1736" s="5" t="str">
        <f ca="1">Blad1!B1736</f>
        <v/>
      </c>
      <c r="C1736" s="9" t="str">
        <f ca="1">IF(ISERROR(Blad1!C1736),"",Blad1!C1736)</f>
        <v xml:space="preserve"> </v>
      </c>
      <c r="D1736" s="47"/>
      <c r="E1736" s="113"/>
      <c r="F1736" s="6" t="str">
        <f ca="1">Blad1!E1736</f>
        <v/>
      </c>
      <c r="G1736" s="6"/>
      <c r="H1736" s="6"/>
      <c r="I1736" s="6"/>
      <c r="J1736" s="45"/>
      <c r="K1736" s="79"/>
      <c r="L1736" s="10" t="str">
        <f t="shared" si="23"/>
        <v/>
      </c>
    </row>
    <row r="1737" spans="1:12" ht="22.7" customHeight="1">
      <c r="A1737" s="5" t="str">
        <f ca="1">Blad1!A1736</f>
        <v/>
      </c>
      <c r="B1737" s="5" t="str">
        <f ca="1">Blad1!B1737</f>
        <v/>
      </c>
      <c r="C1737" s="9" t="str">
        <f ca="1">IF(ISERROR(Blad1!C1737),"",Blad1!C1737)</f>
        <v xml:space="preserve"> </v>
      </c>
      <c r="D1737" s="47"/>
      <c r="E1737" s="113"/>
      <c r="F1737" s="6" t="str">
        <f ca="1">Blad1!E1737</f>
        <v/>
      </c>
      <c r="G1737" s="6"/>
      <c r="H1737" s="6"/>
      <c r="I1737" s="6"/>
      <c r="J1737" s="45"/>
      <c r="K1737" s="79"/>
      <c r="L1737" s="10" t="str">
        <f t="shared" si="23"/>
        <v/>
      </c>
    </row>
    <row r="1738" spans="1:12" ht="22.7" customHeight="1">
      <c r="A1738" s="5" t="str">
        <f ca="1">Blad1!A1737</f>
        <v/>
      </c>
      <c r="B1738" s="5" t="str">
        <f ca="1">Blad1!B1738</f>
        <v/>
      </c>
      <c r="C1738" s="9" t="str">
        <f ca="1">IF(ISERROR(Blad1!C1738),"",Blad1!C1738)</f>
        <v xml:space="preserve"> </v>
      </c>
      <c r="D1738" s="47"/>
      <c r="E1738" s="113"/>
      <c r="F1738" s="6" t="str">
        <f ca="1">Blad1!E1738</f>
        <v/>
      </c>
      <c r="G1738" s="6"/>
      <c r="H1738" s="6"/>
      <c r="I1738" s="6"/>
      <c r="J1738" s="45"/>
      <c r="K1738" s="79"/>
      <c r="L1738" s="10" t="str">
        <f t="shared" si="23"/>
        <v/>
      </c>
    </row>
    <row r="1739" spans="1:12" ht="22.7" customHeight="1">
      <c r="A1739" s="5" t="str">
        <f ca="1">Blad1!A1738</f>
        <v/>
      </c>
      <c r="B1739" s="5" t="str">
        <f ca="1">Blad1!B1739</f>
        <v/>
      </c>
      <c r="C1739" s="9" t="str">
        <f ca="1">IF(ISERROR(Blad1!C1739),"",Blad1!C1739)</f>
        <v xml:space="preserve"> </v>
      </c>
      <c r="D1739" s="47"/>
      <c r="E1739" s="113"/>
      <c r="F1739" s="6" t="str">
        <f ca="1">Blad1!E1739</f>
        <v/>
      </c>
      <c r="G1739" s="6"/>
      <c r="H1739" s="6"/>
      <c r="I1739" s="6"/>
      <c r="J1739" s="45"/>
      <c r="K1739" s="79"/>
      <c r="L1739" s="10" t="str">
        <f t="shared" ref="L1739:L1802" si="24">IF(J1739&lt;&gt;"",L1738+1,"")</f>
        <v/>
      </c>
    </row>
    <row r="1740" spans="1:12" ht="22.7" customHeight="1">
      <c r="A1740" s="5" t="str">
        <f ca="1">Blad1!A1739</f>
        <v/>
      </c>
      <c r="B1740" s="5" t="str">
        <f ca="1">Blad1!B1740</f>
        <v/>
      </c>
      <c r="C1740" s="9" t="str">
        <f ca="1">IF(ISERROR(Blad1!C1740),"",Blad1!C1740)</f>
        <v xml:space="preserve"> </v>
      </c>
      <c r="D1740" s="47"/>
      <c r="E1740" s="113"/>
      <c r="F1740" s="6" t="str">
        <f ca="1">Blad1!E1740</f>
        <v/>
      </c>
      <c r="G1740" s="6"/>
      <c r="H1740" s="6"/>
      <c r="I1740" s="6"/>
      <c r="J1740" s="45"/>
      <c r="K1740" s="79"/>
      <c r="L1740" s="10" t="str">
        <f t="shared" si="24"/>
        <v/>
      </c>
    </row>
    <row r="1741" spans="1:12" ht="22.7" customHeight="1">
      <c r="A1741" s="5" t="str">
        <f ca="1">Blad1!A1740</f>
        <v/>
      </c>
      <c r="B1741" s="5" t="str">
        <f ca="1">Blad1!B1741</f>
        <v/>
      </c>
      <c r="C1741" s="9" t="str">
        <f ca="1">IF(ISERROR(Blad1!C1741),"",Blad1!C1741)</f>
        <v xml:space="preserve"> </v>
      </c>
      <c r="D1741" s="47"/>
      <c r="E1741" s="113"/>
      <c r="F1741" s="6" t="str">
        <f ca="1">Blad1!E1741</f>
        <v/>
      </c>
      <c r="G1741" s="6"/>
      <c r="H1741" s="6"/>
      <c r="I1741" s="6"/>
      <c r="J1741" s="45"/>
      <c r="K1741" s="79"/>
      <c r="L1741" s="10" t="str">
        <f t="shared" si="24"/>
        <v/>
      </c>
    </row>
    <row r="1742" spans="1:12" ht="22.7" customHeight="1">
      <c r="A1742" s="5" t="str">
        <f ca="1">Blad1!A1741</f>
        <v/>
      </c>
      <c r="B1742" s="5" t="str">
        <f ca="1">Blad1!B1742</f>
        <v/>
      </c>
      <c r="C1742" s="9" t="str">
        <f ca="1">IF(ISERROR(Blad1!C1742),"",Blad1!C1742)</f>
        <v xml:space="preserve"> </v>
      </c>
      <c r="D1742" s="47"/>
      <c r="E1742" s="113"/>
      <c r="F1742" s="6" t="str">
        <f ca="1">Blad1!E1742</f>
        <v/>
      </c>
      <c r="G1742" s="6"/>
      <c r="H1742" s="6"/>
      <c r="I1742" s="6"/>
      <c r="J1742" s="45"/>
      <c r="K1742" s="79"/>
      <c r="L1742" s="10" t="str">
        <f t="shared" si="24"/>
        <v/>
      </c>
    </row>
    <row r="1743" spans="1:12" ht="22.7" customHeight="1">
      <c r="A1743" s="5" t="str">
        <f ca="1">Blad1!A1742</f>
        <v/>
      </c>
      <c r="B1743" s="5" t="str">
        <f ca="1">Blad1!B1743</f>
        <v/>
      </c>
      <c r="C1743" s="9" t="str">
        <f ca="1">IF(ISERROR(Blad1!C1743),"",Blad1!C1743)</f>
        <v xml:space="preserve"> </v>
      </c>
      <c r="D1743" s="47"/>
      <c r="E1743" s="113"/>
      <c r="F1743" s="6" t="str">
        <f ca="1">Blad1!E1743</f>
        <v/>
      </c>
      <c r="G1743" s="6"/>
      <c r="H1743" s="6"/>
      <c r="I1743" s="6"/>
      <c r="J1743" s="45"/>
      <c r="K1743" s="79"/>
      <c r="L1743" s="10" t="str">
        <f t="shared" si="24"/>
        <v/>
      </c>
    </row>
    <row r="1744" spans="1:12" ht="22.7" customHeight="1">
      <c r="A1744" s="5" t="str">
        <f ca="1">Blad1!A1743</f>
        <v/>
      </c>
      <c r="B1744" s="5" t="str">
        <f ca="1">Blad1!B1744</f>
        <v/>
      </c>
      <c r="C1744" s="9" t="str">
        <f ca="1">IF(ISERROR(Blad1!C1744),"",Blad1!C1744)</f>
        <v xml:space="preserve"> </v>
      </c>
      <c r="D1744" s="47"/>
      <c r="E1744" s="113"/>
      <c r="F1744" s="6" t="str">
        <f ca="1">Blad1!E1744</f>
        <v/>
      </c>
      <c r="G1744" s="6"/>
      <c r="H1744" s="6"/>
      <c r="I1744" s="6"/>
      <c r="J1744" s="45"/>
      <c r="K1744" s="79"/>
      <c r="L1744" s="10" t="str">
        <f t="shared" si="24"/>
        <v/>
      </c>
    </row>
    <row r="1745" spans="1:12" ht="22.7" customHeight="1">
      <c r="A1745" s="5" t="str">
        <f ca="1">Blad1!A1744</f>
        <v/>
      </c>
      <c r="B1745" s="5" t="str">
        <f ca="1">Blad1!B1745</f>
        <v/>
      </c>
      <c r="C1745" s="9" t="str">
        <f ca="1">IF(ISERROR(Blad1!C1745),"",Blad1!C1745)</f>
        <v xml:space="preserve"> </v>
      </c>
      <c r="D1745" s="47"/>
      <c r="E1745" s="113"/>
      <c r="F1745" s="6" t="str">
        <f ca="1">Blad1!E1745</f>
        <v/>
      </c>
      <c r="G1745" s="6"/>
      <c r="H1745" s="6"/>
      <c r="I1745" s="6"/>
      <c r="J1745" s="45"/>
      <c r="K1745" s="79"/>
      <c r="L1745" s="10" t="str">
        <f t="shared" si="24"/>
        <v/>
      </c>
    </row>
    <row r="1746" spans="1:12" ht="22.7" customHeight="1">
      <c r="A1746" s="5" t="str">
        <f ca="1">Blad1!A1745</f>
        <v/>
      </c>
      <c r="B1746" s="5" t="str">
        <f ca="1">Blad1!B1746</f>
        <v/>
      </c>
      <c r="C1746" s="9" t="str">
        <f ca="1">IF(ISERROR(Blad1!C1746),"",Blad1!C1746)</f>
        <v xml:space="preserve"> </v>
      </c>
      <c r="D1746" s="47"/>
      <c r="E1746" s="113"/>
      <c r="F1746" s="6" t="str">
        <f ca="1">Blad1!E1746</f>
        <v/>
      </c>
      <c r="G1746" s="6"/>
      <c r="H1746" s="6"/>
      <c r="I1746" s="6"/>
      <c r="J1746" s="45"/>
      <c r="K1746" s="79"/>
      <c r="L1746" s="10" t="str">
        <f t="shared" si="24"/>
        <v/>
      </c>
    </row>
    <row r="1747" spans="1:12" ht="22.7" customHeight="1">
      <c r="A1747" s="5" t="str">
        <f ca="1">Blad1!A1746</f>
        <v/>
      </c>
      <c r="B1747" s="5" t="str">
        <f ca="1">Blad1!B1747</f>
        <v/>
      </c>
      <c r="C1747" s="9" t="str">
        <f ca="1">IF(ISERROR(Blad1!C1747),"",Blad1!C1747)</f>
        <v xml:space="preserve"> </v>
      </c>
      <c r="D1747" s="47"/>
      <c r="E1747" s="113"/>
      <c r="F1747" s="6" t="str">
        <f ca="1">Blad1!E1747</f>
        <v/>
      </c>
      <c r="G1747" s="6"/>
      <c r="H1747" s="6"/>
      <c r="I1747" s="6"/>
      <c r="J1747" s="45"/>
      <c r="K1747" s="79"/>
      <c r="L1747" s="10" t="str">
        <f t="shared" si="24"/>
        <v/>
      </c>
    </row>
    <row r="1748" spans="1:12" ht="22.7" customHeight="1">
      <c r="A1748" s="5" t="str">
        <f ca="1">Blad1!A1747</f>
        <v/>
      </c>
      <c r="B1748" s="5" t="str">
        <f ca="1">Blad1!B1748</f>
        <v/>
      </c>
      <c r="C1748" s="9" t="str">
        <f ca="1">IF(ISERROR(Blad1!C1748),"",Blad1!C1748)</f>
        <v xml:space="preserve"> </v>
      </c>
      <c r="D1748" s="47"/>
      <c r="E1748" s="113"/>
      <c r="F1748" s="6" t="str">
        <f ca="1">Blad1!E1748</f>
        <v/>
      </c>
      <c r="G1748" s="6"/>
      <c r="H1748" s="6"/>
      <c r="I1748" s="6"/>
      <c r="J1748" s="45"/>
      <c r="K1748" s="79"/>
      <c r="L1748" s="10" t="str">
        <f t="shared" si="24"/>
        <v/>
      </c>
    </row>
    <row r="1749" spans="1:12" ht="22.7" customHeight="1">
      <c r="A1749" s="5" t="str">
        <f ca="1">Blad1!A1748</f>
        <v/>
      </c>
      <c r="B1749" s="5" t="str">
        <f ca="1">Blad1!B1749</f>
        <v/>
      </c>
      <c r="C1749" s="9" t="str">
        <f ca="1">IF(ISERROR(Blad1!C1749),"",Blad1!C1749)</f>
        <v xml:space="preserve"> </v>
      </c>
      <c r="D1749" s="47"/>
      <c r="E1749" s="113"/>
      <c r="F1749" s="6" t="str">
        <f ca="1">Blad1!E1749</f>
        <v/>
      </c>
      <c r="G1749" s="6"/>
      <c r="H1749" s="6"/>
      <c r="I1749" s="6"/>
      <c r="J1749" s="45"/>
      <c r="K1749" s="79"/>
      <c r="L1749" s="10" t="str">
        <f t="shared" si="24"/>
        <v/>
      </c>
    </row>
    <row r="1750" spans="1:12" ht="22.7" customHeight="1">
      <c r="A1750" s="5" t="str">
        <f ca="1">Blad1!A1749</f>
        <v/>
      </c>
      <c r="B1750" s="5" t="str">
        <f ca="1">Blad1!B1750</f>
        <v/>
      </c>
      <c r="C1750" s="9" t="str">
        <f ca="1">IF(ISERROR(Blad1!C1750),"",Blad1!C1750)</f>
        <v xml:space="preserve"> </v>
      </c>
      <c r="D1750" s="47"/>
      <c r="E1750" s="113"/>
      <c r="F1750" s="6" t="str">
        <f ca="1">Blad1!E1750</f>
        <v/>
      </c>
      <c r="G1750" s="6"/>
      <c r="H1750" s="6"/>
      <c r="I1750" s="6"/>
      <c r="J1750" s="45"/>
      <c r="K1750" s="79"/>
      <c r="L1750" s="10" t="str">
        <f t="shared" si="24"/>
        <v/>
      </c>
    </row>
    <row r="1751" spans="1:12" ht="22.7" customHeight="1">
      <c r="A1751" s="5" t="str">
        <f ca="1">Blad1!A1750</f>
        <v/>
      </c>
      <c r="B1751" s="5" t="str">
        <f ca="1">Blad1!B1751</f>
        <v/>
      </c>
      <c r="C1751" s="9" t="str">
        <f ca="1">IF(ISERROR(Blad1!C1751),"",Blad1!C1751)</f>
        <v xml:space="preserve"> </v>
      </c>
      <c r="D1751" s="47"/>
      <c r="E1751" s="113"/>
      <c r="F1751" s="6" t="str">
        <f ca="1">Blad1!E1751</f>
        <v/>
      </c>
      <c r="G1751" s="6"/>
      <c r="H1751" s="6"/>
      <c r="I1751" s="6"/>
      <c r="J1751" s="45"/>
      <c r="K1751" s="79"/>
      <c r="L1751" s="10" t="str">
        <f t="shared" si="24"/>
        <v/>
      </c>
    </row>
    <row r="1752" spans="1:12" ht="22.7" customHeight="1">
      <c r="A1752" s="5" t="str">
        <f ca="1">Blad1!A1751</f>
        <v/>
      </c>
      <c r="B1752" s="5" t="str">
        <f ca="1">Blad1!B1752</f>
        <v/>
      </c>
      <c r="C1752" s="9" t="str">
        <f ca="1">IF(ISERROR(Blad1!C1752),"",Blad1!C1752)</f>
        <v xml:space="preserve"> </v>
      </c>
      <c r="D1752" s="47"/>
      <c r="E1752" s="113"/>
      <c r="F1752" s="6" t="str">
        <f ca="1">Blad1!E1752</f>
        <v/>
      </c>
      <c r="G1752" s="6"/>
      <c r="H1752" s="6"/>
      <c r="I1752" s="6"/>
      <c r="J1752" s="45"/>
      <c r="K1752" s="79"/>
      <c r="L1752" s="10" t="str">
        <f t="shared" si="24"/>
        <v/>
      </c>
    </row>
    <row r="1753" spans="1:12" ht="22.7" customHeight="1">
      <c r="A1753" s="5" t="str">
        <f ca="1">Blad1!A1752</f>
        <v/>
      </c>
      <c r="B1753" s="5" t="str">
        <f ca="1">Blad1!B1753</f>
        <v/>
      </c>
      <c r="C1753" s="9" t="str">
        <f ca="1">IF(ISERROR(Blad1!C1753),"",Blad1!C1753)</f>
        <v xml:space="preserve"> </v>
      </c>
      <c r="D1753" s="47"/>
      <c r="E1753" s="113"/>
      <c r="F1753" s="6" t="str">
        <f ca="1">Blad1!E1753</f>
        <v/>
      </c>
      <c r="G1753" s="6"/>
      <c r="H1753" s="6"/>
      <c r="I1753" s="6"/>
      <c r="J1753" s="45"/>
      <c r="K1753" s="79"/>
      <c r="L1753" s="10" t="str">
        <f t="shared" si="24"/>
        <v/>
      </c>
    </row>
    <row r="1754" spans="1:12" ht="22.7" customHeight="1">
      <c r="A1754" s="5" t="str">
        <f ca="1">Blad1!A1753</f>
        <v/>
      </c>
      <c r="B1754" s="5" t="str">
        <f ca="1">Blad1!B1754</f>
        <v/>
      </c>
      <c r="C1754" s="9" t="str">
        <f ca="1">IF(ISERROR(Blad1!C1754),"",Blad1!C1754)</f>
        <v xml:space="preserve"> </v>
      </c>
      <c r="D1754" s="47"/>
      <c r="E1754" s="113"/>
      <c r="F1754" s="6" t="str">
        <f ca="1">Blad1!E1754</f>
        <v/>
      </c>
      <c r="G1754" s="6"/>
      <c r="H1754" s="6"/>
      <c r="I1754" s="6"/>
      <c r="J1754" s="45"/>
      <c r="K1754" s="79"/>
      <c r="L1754" s="10" t="str">
        <f t="shared" si="24"/>
        <v/>
      </c>
    </row>
    <row r="1755" spans="1:12" ht="22.7" customHeight="1">
      <c r="A1755" s="5" t="str">
        <f ca="1">Blad1!A1754</f>
        <v/>
      </c>
      <c r="B1755" s="5" t="str">
        <f ca="1">Blad1!B1755</f>
        <v/>
      </c>
      <c r="C1755" s="9" t="str">
        <f ca="1">IF(ISERROR(Blad1!C1755),"",Blad1!C1755)</f>
        <v xml:space="preserve"> </v>
      </c>
      <c r="D1755" s="47"/>
      <c r="E1755" s="113"/>
      <c r="F1755" s="6" t="str">
        <f ca="1">Blad1!E1755</f>
        <v/>
      </c>
      <c r="G1755" s="6"/>
      <c r="H1755" s="6"/>
      <c r="I1755" s="6"/>
      <c r="J1755" s="45"/>
      <c r="K1755" s="79"/>
      <c r="L1755" s="10" t="str">
        <f t="shared" si="24"/>
        <v/>
      </c>
    </row>
    <row r="1756" spans="1:12" ht="22.7" customHeight="1">
      <c r="A1756" s="5" t="str">
        <f ca="1">Blad1!A1755</f>
        <v/>
      </c>
      <c r="B1756" s="5" t="str">
        <f ca="1">Blad1!B1756</f>
        <v/>
      </c>
      <c r="C1756" s="9" t="str">
        <f ca="1">IF(ISERROR(Blad1!C1756),"",Blad1!C1756)</f>
        <v xml:space="preserve"> </v>
      </c>
      <c r="D1756" s="47"/>
      <c r="E1756" s="113"/>
      <c r="F1756" s="6" t="str">
        <f ca="1">Blad1!E1756</f>
        <v/>
      </c>
      <c r="G1756" s="6"/>
      <c r="H1756" s="6"/>
      <c r="I1756" s="6"/>
      <c r="J1756" s="45"/>
      <c r="K1756" s="79"/>
      <c r="L1756" s="10" t="str">
        <f t="shared" si="24"/>
        <v/>
      </c>
    </row>
    <row r="1757" spans="1:12" ht="22.7" customHeight="1">
      <c r="A1757" s="5" t="str">
        <f ca="1">Blad1!A1756</f>
        <v/>
      </c>
      <c r="B1757" s="5" t="str">
        <f ca="1">Blad1!B1757</f>
        <v/>
      </c>
      <c r="C1757" s="9" t="str">
        <f ca="1">IF(ISERROR(Blad1!C1757),"",Blad1!C1757)</f>
        <v xml:space="preserve"> </v>
      </c>
      <c r="D1757" s="47"/>
      <c r="E1757" s="113"/>
      <c r="F1757" s="6" t="str">
        <f ca="1">Blad1!E1757</f>
        <v/>
      </c>
      <c r="G1757" s="6"/>
      <c r="H1757" s="6"/>
      <c r="I1757" s="6"/>
      <c r="J1757" s="45"/>
      <c r="K1757" s="79"/>
      <c r="L1757" s="10" t="str">
        <f t="shared" si="24"/>
        <v/>
      </c>
    </row>
    <row r="1758" spans="1:12" ht="22.7" customHeight="1">
      <c r="A1758" s="5" t="str">
        <f ca="1">Blad1!A1757</f>
        <v/>
      </c>
      <c r="B1758" s="5" t="str">
        <f ca="1">Blad1!B1758</f>
        <v/>
      </c>
      <c r="C1758" s="9" t="str">
        <f ca="1">IF(ISERROR(Blad1!C1758),"",Blad1!C1758)</f>
        <v xml:space="preserve"> </v>
      </c>
      <c r="D1758" s="47"/>
      <c r="E1758" s="113"/>
      <c r="F1758" s="6" t="str">
        <f ca="1">Blad1!E1758</f>
        <v/>
      </c>
      <c r="G1758" s="6"/>
      <c r="H1758" s="6"/>
      <c r="I1758" s="6"/>
      <c r="J1758" s="45"/>
      <c r="K1758" s="79"/>
      <c r="L1758" s="10" t="str">
        <f t="shared" si="24"/>
        <v/>
      </c>
    </row>
    <row r="1759" spans="1:12" ht="22.7" customHeight="1">
      <c r="A1759" s="5" t="str">
        <f ca="1">Blad1!A1758</f>
        <v/>
      </c>
      <c r="B1759" s="5" t="str">
        <f ca="1">Blad1!B1759</f>
        <v/>
      </c>
      <c r="C1759" s="9" t="str">
        <f ca="1">IF(ISERROR(Blad1!C1759),"",Blad1!C1759)</f>
        <v xml:space="preserve"> </v>
      </c>
      <c r="D1759" s="47"/>
      <c r="E1759" s="113"/>
      <c r="F1759" s="6" t="str">
        <f ca="1">Blad1!E1759</f>
        <v/>
      </c>
      <c r="G1759" s="6"/>
      <c r="H1759" s="6"/>
      <c r="I1759" s="6"/>
      <c r="J1759" s="45"/>
      <c r="K1759" s="79"/>
      <c r="L1759" s="10" t="str">
        <f t="shared" si="24"/>
        <v/>
      </c>
    </row>
    <row r="1760" spans="1:12" ht="22.7" customHeight="1">
      <c r="A1760" s="5" t="str">
        <f ca="1">Blad1!A1759</f>
        <v/>
      </c>
      <c r="B1760" s="5" t="str">
        <f ca="1">Blad1!B1760</f>
        <v/>
      </c>
      <c r="C1760" s="9" t="str">
        <f ca="1">IF(ISERROR(Blad1!C1760),"",Blad1!C1760)</f>
        <v xml:space="preserve"> </v>
      </c>
      <c r="D1760" s="47"/>
      <c r="E1760" s="113"/>
      <c r="F1760" s="6" t="str">
        <f ca="1">Blad1!E1760</f>
        <v/>
      </c>
      <c r="G1760" s="6"/>
      <c r="H1760" s="6"/>
      <c r="I1760" s="6"/>
      <c r="J1760" s="45"/>
      <c r="K1760" s="79"/>
      <c r="L1760" s="10" t="str">
        <f t="shared" si="24"/>
        <v/>
      </c>
    </row>
    <row r="1761" spans="1:12" ht="22.7" customHeight="1">
      <c r="A1761" s="5" t="str">
        <f ca="1">Blad1!A1760</f>
        <v/>
      </c>
      <c r="B1761" s="5" t="str">
        <f ca="1">Blad1!B1761</f>
        <v/>
      </c>
      <c r="C1761" s="9" t="str">
        <f ca="1">IF(ISERROR(Blad1!C1761),"",Blad1!C1761)</f>
        <v xml:space="preserve"> </v>
      </c>
      <c r="D1761" s="47"/>
      <c r="E1761" s="113"/>
      <c r="F1761" s="6" t="str">
        <f ca="1">Blad1!E1761</f>
        <v/>
      </c>
      <c r="G1761" s="6"/>
      <c r="H1761" s="6"/>
      <c r="I1761" s="6"/>
      <c r="J1761" s="45"/>
      <c r="K1761" s="79"/>
      <c r="L1761" s="10" t="str">
        <f t="shared" si="24"/>
        <v/>
      </c>
    </row>
    <row r="1762" spans="1:12" ht="22.7" customHeight="1">
      <c r="A1762" s="5" t="str">
        <f ca="1">Blad1!A1761</f>
        <v/>
      </c>
      <c r="B1762" s="5" t="str">
        <f ca="1">Blad1!B1762</f>
        <v/>
      </c>
      <c r="C1762" s="9" t="str">
        <f ca="1">IF(ISERROR(Blad1!C1762),"",Blad1!C1762)</f>
        <v xml:space="preserve"> </v>
      </c>
      <c r="D1762" s="47"/>
      <c r="E1762" s="113"/>
      <c r="F1762" s="6" t="str">
        <f ca="1">Blad1!E1762</f>
        <v/>
      </c>
      <c r="G1762" s="6"/>
      <c r="H1762" s="6"/>
      <c r="I1762" s="6"/>
      <c r="J1762" s="45"/>
      <c r="K1762" s="79"/>
      <c r="L1762" s="10" t="str">
        <f t="shared" si="24"/>
        <v/>
      </c>
    </row>
    <row r="1763" spans="1:12" ht="22.7" customHeight="1">
      <c r="A1763" s="5" t="str">
        <f ca="1">Blad1!A1762</f>
        <v/>
      </c>
      <c r="B1763" s="5" t="str">
        <f ca="1">Blad1!B1763</f>
        <v/>
      </c>
      <c r="C1763" s="9" t="str">
        <f ca="1">IF(ISERROR(Blad1!C1763),"",Blad1!C1763)</f>
        <v xml:space="preserve"> </v>
      </c>
      <c r="D1763" s="47"/>
      <c r="E1763" s="113"/>
      <c r="F1763" s="6" t="str">
        <f ca="1">Blad1!E1763</f>
        <v/>
      </c>
      <c r="G1763" s="6"/>
      <c r="H1763" s="6"/>
      <c r="I1763" s="6"/>
      <c r="J1763" s="45"/>
      <c r="K1763" s="79"/>
      <c r="L1763" s="10" t="str">
        <f t="shared" si="24"/>
        <v/>
      </c>
    </row>
    <row r="1764" spans="1:12" ht="22.7" customHeight="1">
      <c r="A1764" s="5" t="str">
        <f ca="1">Blad1!A1763</f>
        <v/>
      </c>
      <c r="B1764" s="5" t="str">
        <f ca="1">Blad1!B1764</f>
        <v/>
      </c>
      <c r="C1764" s="9" t="str">
        <f ca="1">IF(ISERROR(Blad1!C1764),"",Blad1!C1764)</f>
        <v xml:space="preserve"> </v>
      </c>
      <c r="D1764" s="47"/>
      <c r="E1764" s="113"/>
      <c r="F1764" s="6" t="str">
        <f ca="1">Blad1!E1764</f>
        <v/>
      </c>
      <c r="G1764" s="6"/>
      <c r="H1764" s="6"/>
      <c r="I1764" s="6"/>
      <c r="J1764" s="45"/>
      <c r="K1764" s="79"/>
      <c r="L1764" s="10" t="str">
        <f t="shared" si="24"/>
        <v/>
      </c>
    </row>
    <row r="1765" spans="1:12" ht="22.7" customHeight="1">
      <c r="A1765" s="5" t="str">
        <f ca="1">Blad1!A1764</f>
        <v/>
      </c>
      <c r="B1765" s="5" t="str">
        <f ca="1">Blad1!B1765</f>
        <v/>
      </c>
      <c r="C1765" s="9" t="str">
        <f ca="1">IF(ISERROR(Blad1!C1765),"",Blad1!C1765)</f>
        <v xml:space="preserve"> </v>
      </c>
      <c r="D1765" s="47"/>
      <c r="E1765" s="113"/>
      <c r="F1765" s="6" t="str">
        <f ca="1">Blad1!E1765</f>
        <v/>
      </c>
      <c r="G1765" s="6"/>
      <c r="H1765" s="6"/>
      <c r="I1765" s="6"/>
      <c r="J1765" s="45"/>
      <c r="K1765" s="79"/>
      <c r="L1765" s="10" t="str">
        <f t="shared" si="24"/>
        <v/>
      </c>
    </row>
    <row r="1766" spans="1:12" ht="22.7" customHeight="1">
      <c r="A1766" s="5" t="str">
        <f ca="1">Blad1!A1765</f>
        <v/>
      </c>
      <c r="B1766" s="5" t="str">
        <f ca="1">Blad1!B1766</f>
        <v/>
      </c>
      <c r="C1766" s="9" t="str">
        <f ca="1">IF(ISERROR(Blad1!C1766),"",Blad1!C1766)</f>
        <v xml:space="preserve"> </v>
      </c>
      <c r="D1766" s="47"/>
      <c r="E1766" s="113"/>
      <c r="F1766" s="6" t="str">
        <f ca="1">Blad1!E1766</f>
        <v/>
      </c>
      <c r="G1766" s="6"/>
      <c r="H1766" s="6"/>
      <c r="I1766" s="6"/>
      <c r="J1766" s="45"/>
      <c r="K1766" s="79"/>
      <c r="L1766" s="10" t="str">
        <f t="shared" si="24"/>
        <v/>
      </c>
    </row>
    <row r="1767" spans="1:12" ht="22.7" customHeight="1">
      <c r="A1767" s="5" t="str">
        <f ca="1">Blad1!A1766</f>
        <v/>
      </c>
      <c r="B1767" s="5" t="str">
        <f ca="1">Blad1!B1767</f>
        <v/>
      </c>
      <c r="C1767" s="9" t="str">
        <f ca="1">IF(ISERROR(Blad1!C1767),"",Blad1!C1767)</f>
        <v xml:space="preserve"> </v>
      </c>
      <c r="D1767" s="47"/>
      <c r="E1767" s="113"/>
      <c r="F1767" s="6" t="str">
        <f ca="1">Blad1!E1767</f>
        <v/>
      </c>
      <c r="G1767" s="6"/>
      <c r="H1767" s="6"/>
      <c r="I1767" s="6"/>
      <c r="J1767" s="45"/>
      <c r="K1767" s="79"/>
      <c r="L1767" s="10" t="str">
        <f t="shared" si="24"/>
        <v/>
      </c>
    </row>
    <row r="1768" spans="1:12" ht="22.7" customHeight="1">
      <c r="A1768" s="5" t="str">
        <f ca="1">Blad1!A1767</f>
        <v/>
      </c>
      <c r="B1768" s="5" t="str">
        <f ca="1">Blad1!B1768</f>
        <v/>
      </c>
      <c r="C1768" s="9" t="str">
        <f ca="1">IF(ISERROR(Blad1!C1768),"",Blad1!C1768)</f>
        <v xml:space="preserve"> </v>
      </c>
      <c r="D1768" s="47"/>
      <c r="E1768" s="113"/>
      <c r="F1768" s="6" t="str">
        <f ca="1">Blad1!E1768</f>
        <v/>
      </c>
      <c r="G1768" s="6"/>
      <c r="H1768" s="6"/>
      <c r="I1768" s="6"/>
      <c r="J1768" s="45"/>
      <c r="K1768" s="79"/>
      <c r="L1768" s="10" t="str">
        <f t="shared" si="24"/>
        <v/>
      </c>
    </row>
    <row r="1769" spans="1:12" ht="22.7" customHeight="1">
      <c r="A1769" s="5" t="str">
        <f ca="1">Blad1!A1768</f>
        <v/>
      </c>
      <c r="B1769" s="5" t="str">
        <f ca="1">Blad1!B1769</f>
        <v/>
      </c>
      <c r="C1769" s="9" t="str">
        <f ca="1">IF(ISERROR(Blad1!C1769),"",Blad1!C1769)</f>
        <v xml:space="preserve"> </v>
      </c>
      <c r="D1769" s="47"/>
      <c r="E1769" s="113"/>
      <c r="F1769" s="6" t="str">
        <f ca="1">Blad1!E1769</f>
        <v/>
      </c>
      <c r="G1769" s="6"/>
      <c r="H1769" s="6"/>
      <c r="I1769" s="6"/>
      <c r="J1769" s="45"/>
      <c r="K1769" s="79"/>
      <c r="L1769" s="10" t="str">
        <f t="shared" si="24"/>
        <v/>
      </c>
    </row>
    <row r="1770" spans="1:12" ht="22.7" customHeight="1">
      <c r="A1770" s="5" t="str">
        <f ca="1">Blad1!A1769</f>
        <v/>
      </c>
      <c r="B1770" s="5" t="str">
        <f ca="1">Blad1!B1770</f>
        <v/>
      </c>
      <c r="C1770" s="9" t="str">
        <f ca="1">IF(ISERROR(Blad1!C1770),"",Blad1!C1770)</f>
        <v xml:space="preserve"> </v>
      </c>
      <c r="D1770" s="47"/>
      <c r="E1770" s="113"/>
      <c r="F1770" s="6" t="str">
        <f ca="1">Blad1!E1770</f>
        <v/>
      </c>
      <c r="G1770" s="6"/>
      <c r="H1770" s="6"/>
      <c r="I1770" s="6"/>
      <c r="J1770" s="45"/>
      <c r="K1770" s="79"/>
      <c r="L1770" s="10" t="str">
        <f t="shared" si="24"/>
        <v/>
      </c>
    </row>
    <row r="1771" spans="1:12" ht="22.7" customHeight="1">
      <c r="A1771" s="5" t="str">
        <f ca="1">Blad1!A1770</f>
        <v/>
      </c>
      <c r="B1771" s="5" t="str">
        <f ca="1">Blad1!B1771</f>
        <v/>
      </c>
      <c r="C1771" s="9" t="str">
        <f ca="1">IF(ISERROR(Blad1!C1771),"",Blad1!C1771)</f>
        <v xml:space="preserve"> </v>
      </c>
      <c r="D1771" s="47"/>
      <c r="E1771" s="113"/>
      <c r="F1771" s="6" t="str">
        <f ca="1">Blad1!E1771</f>
        <v/>
      </c>
      <c r="G1771" s="6"/>
      <c r="H1771" s="6"/>
      <c r="I1771" s="6"/>
      <c r="J1771" s="45"/>
      <c r="K1771" s="79"/>
      <c r="L1771" s="10" t="str">
        <f t="shared" si="24"/>
        <v/>
      </c>
    </row>
    <row r="1772" spans="1:12" ht="22.7" customHeight="1">
      <c r="A1772" s="5" t="str">
        <f ca="1">Blad1!A1771</f>
        <v/>
      </c>
      <c r="B1772" s="5" t="str">
        <f ca="1">Blad1!B1772</f>
        <v/>
      </c>
      <c r="C1772" s="9" t="str">
        <f ca="1">IF(ISERROR(Blad1!C1772),"",Blad1!C1772)</f>
        <v xml:space="preserve"> </v>
      </c>
      <c r="D1772" s="47"/>
      <c r="E1772" s="113"/>
      <c r="F1772" s="6" t="str">
        <f ca="1">Blad1!E1772</f>
        <v/>
      </c>
      <c r="G1772" s="6"/>
      <c r="H1772" s="6"/>
      <c r="I1772" s="6"/>
      <c r="J1772" s="45"/>
      <c r="K1772" s="79"/>
      <c r="L1772" s="10" t="str">
        <f t="shared" si="24"/>
        <v/>
      </c>
    </row>
    <row r="1773" spans="1:12" ht="22.7" customHeight="1">
      <c r="A1773" s="5" t="str">
        <f ca="1">Blad1!A1772</f>
        <v/>
      </c>
      <c r="B1773" s="5" t="str">
        <f ca="1">Blad1!B1773</f>
        <v/>
      </c>
      <c r="C1773" s="9" t="str">
        <f ca="1">IF(ISERROR(Blad1!C1773),"",Blad1!C1773)</f>
        <v xml:space="preserve"> </v>
      </c>
      <c r="D1773" s="47"/>
      <c r="E1773" s="113"/>
      <c r="F1773" s="6" t="str">
        <f ca="1">Blad1!E1773</f>
        <v/>
      </c>
      <c r="G1773" s="6"/>
      <c r="H1773" s="6"/>
      <c r="I1773" s="6"/>
      <c r="J1773" s="45"/>
      <c r="K1773" s="79"/>
      <c r="L1773" s="10" t="str">
        <f t="shared" si="24"/>
        <v/>
      </c>
    </row>
    <row r="1774" spans="1:12" ht="22.7" customHeight="1">
      <c r="A1774" s="5" t="str">
        <f ca="1">Blad1!A1773</f>
        <v/>
      </c>
      <c r="B1774" s="5" t="str">
        <f ca="1">Blad1!B1774</f>
        <v/>
      </c>
      <c r="C1774" s="9" t="str">
        <f ca="1">IF(ISERROR(Blad1!C1774),"",Blad1!C1774)</f>
        <v xml:space="preserve"> </v>
      </c>
      <c r="D1774" s="47"/>
      <c r="E1774" s="113"/>
      <c r="F1774" s="6" t="str">
        <f ca="1">Blad1!E1774</f>
        <v/>
      </c>
      <c r="G1774" s="6"/>
      <c r="H1774" s="6"/>
      <c r="I1774" s="6"/>
      <c r="J1774" s="45"/>
      <c r="K1774" s="79"/>
      <c r="L1774" s="10" t="str">
        <f t="shared" si="24"/>
        <v/>
      </c>
    </row>
    <row r="1775" spans="1:12" ht="22.7" customHeight="1">
      <c r="A1775" s="5" t="str">
        <f ca="1">Blad1!A1774</f>
        <v/>
      </c>
      <c r="B1775" s="5" t="str">
        <f ca="1">Blad1!B1775</f>
        <v/>
      </c>
      <c r="C1775" s="9" t="str">
        <f ca="1">IF(ISERROR(Blad1!C1775),"",Blad1!C1775)</f>
        <v xml:space="preserve"> </v>
      </c>
      <c r="D1775" s="47"/>
      <c r="E1775" s="113"/>
      <c r="F1775" s="6" t="str">
        <f ca="1">Blad1!E1775</f>
        <v/>
      </c>
      <c r="G1775" s="6"/>
      <c r="H1775" s="6"/>
      <c r="I1775" s="6"/>
      <c r="J1775" s="45"/>
      <c r="K1775" s="79"/>
      <c r="L1775" s="10" t="str">
        <f t="shared" si="24"/>
        <v/>
      </c>
    </row>
    <row r="1776" spans="1:12" ht="22.7" customHeight="1">
      <c r="A1776" s="5" t="str">
        <f ca="1">Blad1!A1775</f>
        <v/>
      </c>
      <c r="B1776" s="5" t="str">
        <f ca="1">Blad1!B1776</f>
        <v/>
      </c>
      <c r="C1776" s="9" t="str">
        <f ca="1">IF(ISERROR(Blad1!C1776),"",Blad1!C1776)</f>
        <v xml:space="preserve"> </v>
      </c>
      <c r="D1776" s="47"/>
      <c r="E1776" s="113"/>
      <c r="F1776" s="6" t="str">
        <f ca="1">Blad1!E1776</f>
        <v/>
      </c>
      <c r="G1776" s="6"/>
      <c r="H1776" s="6"/>
      <c r="I1776" s="6"/>
      <c r="J1776" s="45"/>
      <c r="K1776" s="79"/>
      <c r="L1776" s="10" t="str">
        <f t="shared" si="24"/>
        <v/>
      </c>
    </row>
    <row r="1777" spans="1:12" ht="22.7" customHeight="1">
      <c r="A1777" s="5" t="str">
        <f ca="1">Blad1!A1776</f>
        <v/>
      </c>
      <c r="B1777" s="5" t="str">
        <f ca="1">Blad1!B1777</f>
        <v/>
      </c>
      <c r="C1777" s="9" t="str">
        <f ca="1">IF(ISERROR(Blad1!C1777),"",Blad1!C1777)</f>
        <v xml:space="preserve"> </v>
      </c>
      <c r="D1777" s="47"/>
      <c r="E1777" s="113"/>
      <c r="F1777" s="6" t="str">
        <f ca="1">Blad1!E1777</f>
        <v/>
      </c>
      <c r="G1777" s="6"/>
      <c r="H1777" s="6"/>
      <c r="I1777" s="6"/>
      <c r="J1777" s="45"/>
      <c r="K1777" s="79"/>
      <c r="L1777" s="10" t="str">
        <f t="shared" si="24"/>
        <v/>
      </c>
    </row>
    <row r="1778" spans="1:12" ht="22.7" customHeight="1">
      <c r="A1778" s="5" t="str">
        <f ca="1">Blad1!A1777</f>
        <v/>
      </c>
      <c r="B1778" s="5" t="str">
        <f ca="1">Blad1!B1778</f>
        <v/>
      </c>
      <c r="C1778" s="9" t="str">
        <f ca="1">IF(ISERROR(Blad1!C1778),"",Blad1!C1778)</f>
        <v xml:space="preserve"> </v>
      </c>
      <c r="D1778" s="47"/>
      <c r="E1778" s="113"/>
      <c r="F1778" s="6" t="str">
        <f ca="1">Blad1!E1778</f>
        <v/>
      </c>
      <c r="G1778" s="6"/>
      <c r="H1778" s="6"/>
      <c r="I1778" s="6"/>
      <c r="J1778" s="45"/>
      <c r="K1778" s="79"/>
      <c r="L1778" s="10" t="str">
        <f t="shared" si="24"/>
        <v/>
      </c>
    </row>
    <row r="1779" spans="1:12" ht="22.7" customHeight="1">
      <c r="A1779" s="5" t="str">
        <f ca="1">Blad1!A1778</f>
        <v/>
      </c>
      <c r="B1779" s="5" t="str">
        <f ca="1">Blad1!B1779</f>
        <v/>
      </c>
      <c r="C1779" s="9" t="str">
        <f ca="1">IF(ISERROR(Blad1!C1779),"",Blad1!C1779)</f>
        <v xml:space="preserve"> </v>
      </c>
      <c r="D1779" s="47"/>
      <c r="E1779" s="113"/>
      <c r="F1779" s="6" t="str">
        <f ca="1">Blad1!E1779</f>
        <v/>
      </c>
      <c r="G1779" s="6"/>
      <c r="H1779" s="6"/>
      <c r="I1779" s="6"/>
      <c r="J1779" s="45"/>
      <c r="K1779" s="79"/>
      <c r="L1779" s="10" t="str">
        <f t="shared" si="24"/>
        <v/>
      </c>
    </row>
    <row r="1780" spans="1:12" ht="22.7" customHeight="1">
      <c r="A1780" s="5" t="str">
        <f ca="1">Blad1!A1779</f>
        <v/>
      </c>
      <c r="B1780" s="5" t="str">
        <f ca="1">Blad1!B1780</f>
        <v/>
      </c>
      <c r="C1780" s="9" t="str">
        <f ca="1">IF(ISERROR(Blad1!C1780),"",Blad1!C1780)</f>
        <v xml:space="preserve"> </v>
      </c>
      <c r="D1780" s="47"/>
      <c r="E1780" s="113"/>
      <c r="F1780" s="6" t="str">
        <f ca="1">Blad1!E1780</f>
        <v/>
      </c>
      <c r="G1780" s="6"/>
      <c r="H1780" s="6"/>
      <c r="I1780" s="6"/>
      <c r="J1780" s="45"/>
      <c r="K1780" s="79"/>
      <c r="L1780" s="10" t="str">
        <f t="shared" si="24"/>
        <v/>
      </c>
    </row>
    <row r="1781" spans="1:12" ht="22.7" customHeight="1">
      <c r="A1781" s="5" t="str">
        <f ca="1">Blad1!A1780</f>
        <v/>
      </c>
      <c r="B1781" s="5" t="str">
        <f ca="1">Blad1!B1781</f>
        <v/>
      </c>
      <c r="C1781" s="9" t="str">
        <f ca="1">IF(ISERROR(Blad1!C1781),"",Blad1!C1781)</f>
        <v xml:space="preserve"> </v>
      </c>
      <c r="D1781" s="47"/>
      <c r="E1781" s="113"/>
      <c r="F1781" s="6" t="str">
        <f ca="1">Blad1!E1781</f>
        <v/>
      </c>
      <c r="G1781" s="6"/>
      <c r="H1781" s="6"/>
      <c r="I1781" s="6"/>
      <c r="J1781" s="45"/>
      <c r="K1781" s="79"/>
      <c r="L1781" s="10" t="str">
        <f t="shared" si="24"/>
        <v/>
      </c>
    </row>
    <row r="1782" spans="1:12" ht="22.7" customHeight="1">
      <c r="A1782" s="5" t="str">
        <f ca="1">Blad1!A1781</f>
        <v/>
      </c>
      <c r="B1782" s="5" t="str">
        <f ca="1">Blad1!B1782</f>
        <v/>
      </c>
      <c r="C1782" s="9" t="str">
        <f ca="1">IF(ISERROR(Blad1!C1782),"",Blad1!C1782)</f>
        <v xml:space="preserve"> </v>
      </c>
      <c r="D1782" s="47"/>
      <c r="E1782" s="113"/>
      <c r="F1782" s="6" t="str">
        <f ca="1">Blad1!E1782</f>
        <v/>
      </c>
      <c r="G1782" s="6"/>
      <c r="H1782" s="6"/>
      <c r="I1782" s="6"/>
      <c r="J1782" s="45"/>
      <c r="K1782" s="79"/>
      <c r="L1782" s="10" t="str">
        <f t="shared" si="24"/>
        <v/>
      </c>
    </row>
    <row r="1783" spans="1:12" ht="22.7" customHeight="1">
      <c r="A1783" s="5" t="str">
        <f ca="1">Blad1!A1782</f>
        <v/>
      </c>
      <c r="B1783" s="5" t="str">
        <f ca="1">Blad1!B1783</f>
        <v/>
      </c>
      <c r="C1783" s="9" t="str">
        <f ca="1">IF(ISERROR(Blad1!C1783),"",Blad1!C1783)</f>
        <v xml:space="preserve"> </v>
      </c>
      <c r="D1783" s="47"/>
      <c r="E1783" s="113"/>
      <c r="F1783" s="6" t="str">
        <f ca="1">Blad1!E1783</f>
        <v/>
      </c>
      <c r="G1783" s="6"/>
      <c r="H1783" s="6"/>
      <c r="I1783" s="6"/>
      <c r="J1783" s="45"/>
      <c r="K1783" s="79"/>
      <c r="L1783" s="10" t="str">
        <f t="shared" si="24"/>
        <v/>
      </c>
    </row>
    <row r="1784" spans="1:12" ht="22.7" customHeight="1">
      <c r="A1784" s="5" t="str">
        <f ca="1">Blad1!A1783</f>
        <v/>
      </c>
      <c r="B1784" s="5" t="str">
        <f ca="1">Blad1!B1784</f>
        <v/>
      </c>
      <c r="C1784" s="9" t="str">
        <f ca="1">IF(ISERROR(Blad1!C1784),"",Blad1!C1784)</f>
        <v xml:space="preserve"> </v>
      </c>
      <c r="D1784" s="47"/>
      <c r="E1784" s="113"/>
      <c r="F1784" s="6" t="str">
        <f ca="1">Blad1!E1784</f>
        <v/>
      </c>
      <c r="G1784" s="6"/>
      <c r="H1784" s="6"/>
      <c r="I1784" s="6"/>
      <c r="J1784" s="45"/>
      <c r="K1784" s="79"/>
      <c r="L1784" s="10" t="str">
        <f t="shared" si="24"/>
        <v/>
      </c>
    </row>
    <row r="1785" spans="1:12" ht="22.7" customHeight="1">
      <c r="A1785" s="5" t="str">
        <f ca="1">Blad1!A1784</f>
        <v/>
      </c>
      <c r="B1785" s="5" t="str">
        <f ca="1">Blad1!B1785</f>
        <v/>
      </c>
      <c r="C1785" s="9" t="str">
        <f ca="1">IF(ISERROR(Blad1!C1785),"",Blad1!C1785)</f>
        <v xml:space="preserve"> </v>
      </c>
      <c r="D1785" s="47"/>
      <c r="E1785" s="113"/>
      <c r="F1785" s="6" t="str">
        <f ca="1">Blad1!E1785</f>
        <v/>
      </c>
      <c r="G1785" s="6"/>
      <c r="H1785" s="6"/>
      <c r="I1785" s="6"/>
      <c r="J1785" s="45"/>
      <c r="K1785" s="79"/>
      <c r="L1785" s="10" t="str">
        <f t="shared" si="24"/>
        <v/>
      </c>
    </row>
    <row r="1786" spans="1:12" ht="22.7" customHeight="1">
      <c r="A1786" s="5" t="str">
        <f ca="1">Blad1!A1785</f>
        <v/>
      </c>
      <c r="B1786" s="5" t="str">
        <f ca="1">Blad1!B1786</f>
        <v/>
      </c>
      <c r="C1786" s="9" t="str">
        <f ca="1">IF(ISERROR(Blad1!C1786),"",Blad1!C1786)</f>
        <v xml:space="preserve"> </v>
      </c>
      <c r="D1786" s="47"/>
      <c r="E1786" s="113"/>
      <c r="F1786" s="6" t="str">
        <f ca="1">Blad1!E1786</f>
        <v/>
      </c>
      <c r="G1786" s="6"/>
      <c r="H1786" s="6"/>
      <c r="I1786" s="6"/>
      <c r="J1786" s="45"/>
      <c r="K1786" s="79"/>
      <c r="L1786" s="10" t="str">
        <f t="shared" si="24"/>
        <v/>
      </c>
    </row>
    <row r="1787" spans="1:12" ht="22.7" customHeight="1">
      <c r="A1787" s="5" t="str">
        <f ca="1">Blad1!A1786</f>
        <v/>
      </c>
      <c r="B1787" s="5" t="str">
        <f ca="1">Blad1!B1787</f>
        <v/>
      </c>
      <c r="C1787" s="9" t="str">
        <f ca="1">IF(ISERROR(Blad1!C1787),"",Blad1!C1787)</f>
        <v xml:space="preserve"> </v>
      </c>
      <c r="D1787" s="47"/>
      <c r="E1787" s="113"/>
      <c r="F1787" s="6" t="str">
        <f ca="1">Blad1!E1787</f>
        <v/>
      </c>
      <c r="G1787" s="6"/>
      <c r="H1787" s="6"/>
      <c r="I1787" s="6"/>
      <c r="J1787" s="45"/>
      <c r="K1787" s="79"/>
      <c r="L1787" s="10" t="str">
        <f t="shared" si="24"/>
        <v/>
      </c>
    </row>
    <row r="1788" spans="1:12" ht="22.7" customHeight="1">
      <c r="A1788" s="5" t="str">
        <f ca="1">Blad1!A1787</f>
        <v/>
      </c>
      <c r="B1788" s="5" t="str">
        <f ca="1">Blad1!B1788</f>
        <v/>
      </c>
      <c r="C1788" s="9" t="str">
        <f ca="1">IF(ISERROR(Blad1!C1788),"",Blad1!C1788)</f>
        <v xml:space="preserve"> </v>
      </c>
      <c r="D1788" s="47"/>
      <c r="E1788" s="113"/>
      <c r="F1788" s="6" t="str">
        <f ca="1">Blad1!E1788</f>
        <v/>
      </c>
      <c r="G1788" s="6"/>
      <c r="H1788" s="6"/>
      <c r="I1788" s="6"/>
      <c r="J1788" s="45"/>
      <c r="K1788" s="79"/>
      <c r="L1788" s="10" t="str">
        <f t="shared" si="24"/>
        <v/>
      </c>
    </row>
    <row r="1789" spans="1:12" ht="22.7" customHeight="1">
      <c r="A1789" s="5" t="str">
        <f ca="1">Blad1!A1788</f>
        <v/>
      </c>
      <c r="B1789" s="5" t="str">
        <f ca="1">Blad1!B1789</f>
        <v/>
      </c>
      <c r="C1789" s="9" t="str">
        <f ca="1">IF(ISERROR(Blad1!C1789),"",Blad1!C1789)</f>
        <v xml:space="preserve"> </v>
      </c>
      <c r="D1789" s="47"/>
      <c r="E1789" s="113"/>
      <c r="F1789" s="6" t="str">
        <f ca="1">Blad1!E1789</f>
        <v/>
      </c>
      <c r="G1789" s="6"/>
      <c r="H1789" s="6"/>
      <c r="I1789" s="6"/>
      <c r="J1789" s="45"/>
      <c r="K1789" s="79"/>
      <c r="L1789" s="10" t="str">
        <f t="shared" si="24"/>
        <v/>
      </c>
    </row>
    <row r="1790" spans="1:12" ht="22.7" customHeight="1">
      <c r="A1790" s="5" t="str">
        <f ca="1">Blad1!A1789</f>
        <v/>
      </c>
      <c r="B1790" s="5" t="str">
        <f ca="1">Blad1!B1790</f>
        <v/>
      </c>
      <c r="C1790" s="9" t="str">
        <f ca="1">IF(ISERROR(Blad1!C1790),"",Blad1!C1790)</f>
        <v xml:space="preserve"> </v>
      </c>
      <c r="D1790" s="47"/>
      <c r="E1790" s="113"/>
      <c r="F1790" s="6" t="str">
        <f ca="1">Blad1!E1790</f>
        <v/>
      </c>
      <c r="G1790" s="6"/>
      <c r="H1790" s="6"/>
      <c r="I1790" s="6"/>
      <c r="J1790" s="45"/>
      <c r="K1790" s="79"/>
      <c r="L1790" s="10" t="str">
        <f t="shared" si="24"/>
        <v/>
      </c>
    </row>
    <row r="1791" spans="1:12" ht="22.7" customHeight="1">
      <c r="A1791" s="5" t="str">
        <f ca="1">Blad1!A1790</f>
        <v/>
      </c>
      <c r="B1791" s="5" t="str">
        <f ca="1">Blad1!B1791</f>
        <v/>
      </c>
      <c r="C1791" s="9" t="str">
        <f ca="1">IF(ISERROR(Blad1!C1791),"",Blad1!C1791)</f>
        <v xml:space="preserve"> </v>
      </c>
      <c r="D1791" s="47"/>
      <c r="E1791" s="113"/>
      <c r="F1791" s="6" t="str">
        <f ca="1">Blad1!E1791</f>
        <v/>
      </c>
      <c r="G1791" s="6"/>
      <c r="H1791" s="6"/>
      <c r="I1791" s="6"/>
      <c r="J1791" s="45"/>
      <c r="K1791" s="79"/>
      <c r="L1791" s="10" t="str">
        <f t="shared" si="24"/>
        <v/>
      </c>
    </row>
    <row r="1792" spans="1:12" ht="22.7" customHeight="1">
      <c r="A1792" s="5" t="str">
        <f ca="1">Blad1!A1791</f>
        <v/>
      </c>
      <c r="B1792" s="5" t="str">
        <f ca="1">Blad1!B1792</f>
        <v/>
      </c>
      <c r="C1792" s="9" t="str">
        <f ca="1">IF(ISERROR(Blad1!C1792),"",Blad1!C1792)</f>
        <v xml:space="preserve"> </v>
      </c>
      <c r="D1792" s="47"/>
      <c r="E1792" s="113"/>
      <c r="F1792" s="6" t="str">
        <f ca="1">Blad1!E1792</f>
        <v/>
      </c>
      <c r="G1792" s="6"/>
      <c r="H1792" s="6"/>
      <c r="I1792" s="6"/>
      <c r="J1792" s="45"/>
      <c r="K1792" s="79"/>
      <c r="L1792" s="10" t="str">
        <f t="shared" si="24"/>
        <v/>
      </c>
    </row>
    <row r="1793" spans="1:12" ht="22.7" customHeight="1">
      <c r="A1793" s="5" t="str">
        <f ca="1">Blad1!A1792</f>
        <v/>
      </c>
      <c r="B1793" s="5" t="str">
        <f ca="1">Blad1!B1793</f>
        <v/>
      </c>
      <c r="C1793" s="9" t="str">
        <f ca="1">IF(ISERROR(Blad1!C1793),"",Blad1!C1793)</f>
        <v xml:space="preserve"> </v>
      </c>
      <c r="D1793" s="47"/>
      <c r="E1793" s="113"/>
      <c r="F1793" s="6" t="str">
        <f ca="1">Blad1!E1793</f>
        <v/>
      </c>
      <c r="G1793" s="6"/>
      <c r="H1793" s="6"/>
      <c r="I1793" s="6"/>
      <c r="J1793" s="45"/>
      <c r="K1793" s="79"/>
      <c r="L1793" s="10" t="str">
        <f t="shared" si="24"/>
        <v/>
      </c>
    </row>
    <row r="1794" spans="1:12" ht="22.7" customHeight="1">
      <c r="A1794" s="5" t="str">
        <f ca="1">Blad1!A1793</f>
        <v/>
      </c>
      <c r="B1794" s="5" t="str">
        <f ca="1">Blad1!B1794</f>
        <v/>
      </c>
      <c r="C1794" s="9" t="str">
        <f ca="1">IF(ISERROR(Blad1!C1794),"",Blad1!C1794)</f>
        <v xml:space="preserve"> </v>
      </c>
      <c r="D1794" s="47"/>
      <c r="E1794" s="113"/>
      <c r="F1794" s="6" t="str">
        <f ca="1">Blad1!E1794</f>
        <v/>
      </c>
      <c r="G1794" s="6"/>
      <c r="H1794" s="6"/>
      <c r="I1794" s="6"/>
      <c r="J1794" s="45"/>
      <c r="K1794" s="79"/>
      <c r="L1794" s="10" t="str">
        <f t="shared" si="24"/>
        <v/>
      </c>
    </row>
    <row r="1795" spans="1:12" ht="22.7" customHeight="1">
      <c r="A1795" s="5" t="str">
        <f ca="1">Blad1!A1794</f>
        <v/>
      </c>
      <c r="B1795" s="5" t="str">
        <f ca="1">Blad1!B1795</f>
        <v/>
      </c>
      <c r="C1795" s="9" t="str">
        <f ca="1">IF(ISERROR(Blad1!C1795),"",Blad1!C1795)</f>
        <v xml:space="preserve"> </v>
      </c>
      <c r="D1795" s="47"/>
      <c r="E1795" s="113"/>
      <c r="F1795" s="6" t="str">
        <f ca="1">Blad1!E1795</f>
        <v/>
      </c>
      <c r="G1795" s="6"/>
      <c r="H1795" s="6"/>
      <c r="I1795" s="6"/>
      <c r="J1795" s="45"/>
      <c r="K1795" s="79"/>
      <c r="L1795" s="10" t="str">
        <f t="shared" si="24"/>
        <v/>
      </c>
    </row>
    <row r="1796" spans="1:12" ht="22.7" customHeight="1">
      <c r="A1796" s="5" t="str">
        <f ca="1">Blad1!A1795</f>
        <v/>
      </c>
      <c r="B1796" s="5" t="str">
        <f ca="1">Blad1!B1796</f>
        <v/>
      </c>
      <c r="C1796" s="9" t="str">
        <f ca="1">IF(ISERROR(Blad1!C1796),"",Blad1!C1796)</f>
        <v xml:space="preserve"> </v>
      </c>
      <c r="D1796" s="47"/>
      <c r="E1796" s="113"/>
      <c r="F1796" s="6" t="str">
        <f ca="1">Blad1!E1796</f>
        <v/>
      </c>
      <c r="G1796" s="6"/>
      <c r="H1796" s="6"/>
      <c r="I1796" s="6"/>
      <c r="J1796" s="45"/>
      <c r="K1796" s="79"/>
      <c r="L1796" s="10" t="str">
        <f t="shared" si="24"/>
        <v/>
      </c>
    </row>
    <row r="1797" spans="1:12" ht="22.7" customHeight="1">
      <c r="A1797" s="5" t="str">
        <f ca="1">Blad1!A1796</f>
        <v/>
      </c>
      <c r="B1797" s="5" t="str">
        <f ca="1">Blad1!B1797</f>
        <v/>
      </c>
      <c r="C1797" s="9" t="str">
        <f ca="1">IF(ISERROR(Blad1!C1797),"",Blad1!C1797)</f>
        <v xml:space="preserve"> </v>
      </c>
      <c r="D1797" s="47"/>
      <c r="E1797" s="113"/>
      <c r="F1797" s="6" t="str">
        <f ca="1">Blad1!E1797</f>
        <v/>
      </c>
      <c r="G1797" s="6"/>
      <c r="H1797" s="6"/>
      <c r="I1797" s="6"/>
      <c r="J1797" s="45"/>
      <c r="K1797" s="79"/>
      <c r="L1797" s="10" t="str">
        <f t="shared" si="24"/>
        <v/>
      </c>
    </row>
    <row r="1798" spans="1:12" ht="22.7" customHeight="1">
      <c r="A1798" s="5" t="str">
        <f ca="1">Blad1!A1797</f>
        <v/>
      </c>
      <c r="B1798" s="5" t="str">
        <f ca="1">Blad1!B1798</f>
        <v/>
      </c>
      <c r="C1798" s="9" t="str">
        <f ca="1">IF(ISERROR(Blad1!C1798),"",Blad1!C1798)</f>
        <v xml:space="preserve"> </v>
      </c>
      <c r="D1798" s="47"/>
      <c r="E1798" s="113"/>
      <c r="F1798" s="6" t="str">
        <f ca="1">Blad1!E1798</f>
        <v/>
      </c>
      <c r="G1798" s="6"/>
      <c r="H1798" s="6"/>
      <c r="I1798" s="6"/>
      <c r="J1798" s="45"/>
      <c r="K1798" s="79"/>
      <c r="L1798" s="10" t="str">
        <f t="shared" si="24"/>
        <v/>
      </c>
    </row>
    <row r="1799" spans="1:12" ht="22.7" customHeight="1">
      <c r="A1799" s="5" t="str">
        <f ca="1">Blad1!A1798</f>
        <v/>
      </c>
      <c r="B1799" s="5" t="str">
        <f ca="1">Blad1!B1799</f>
        <v/>
      </c>
      <c r="C1799" s="9" t="str">
        <f ca="1">IF(ISERROR(Blad1!C1799),"",Blad1!C1799)</f>
        <v xml:space="preserve"> </v>
      </c>
      <c r="D1799" s="47"/>
      <c r="E1799" s="113"/>
      <c r="F1799" s="6" t="str">
        <f ca="1">Blad1!E1799</f>
        <v/>
      </c>
      <c r="G1799" s="6"/>
      <c r="H1799" s="6"/>
      <c r="I1799" s="6"/>
      <c r="J1799" s="45"/>
      <c r="K1799" s="79"/>
      <c r="L1799" s="10" t="str">
        <f t="shared" si="24"/>
        <v/>
      </c>
    </row>
    <row r="1800" spans="1:12" ht="22.7" customHeight="1">
      <c r="A1800" s="5" t="str">
        <f ca="1">Blad1!A1799</f>
        <v/>
      </c>
      <c r="B1800" s="5" t="str">
        <f ca="1">Blad1!B1800</f>
        <v/>
      </c>
      <c r="C1800" s="9" t="str">
        <f ca="1">IF(ISERROR(Blad1!C1800),"",Blad1!C1800)</f>
        <v xml:space="preserve"> </v>
      </c>
      <c r="D1800" s="47"/>
      <c r="E1800" s="113"/>
      <c r="F1800" s="6" t="str">
        <f ca="1">Blad1!E1800</f>
        <v/>
      </c>
      <c r="G1800" s="6"/>
      <c r="H1800" s="6"/>
      <c r="I1800" s="6"/>
      <c r="J1800" s="45"/>
      <c r="K1800" s="79"/>
      <c r="L1800" s="10" t="str">
        <f t="shared" si="24"/>
        <v/>
      </c>
    </row>
    <row r="1801" spans="1:12" ht="22.7" customHeight="1">
      <c r="A1801" s="5" t="str">
        <f ca="1">Blad1!A1800</f>
        <v/>
      </c>
      <c r="B1801" s="5" t="str">
        <f ca="1">Blad1!B1801</f>
        <v/>
      </c>
      <c r="C1801" s="9" t="str">
        <f ca="1">IF(ISERROR(Blad1!C1801),"",Blad1!C1801)</f>
        <v xml:space="preserve"> </v>
      </c>
      <c r="D1801" s="47"/>
      <c r="E1801" s="113"/>
      <c r="F1801" s="6" t="str">
        <f ca="1">Blad1!E1801</f>
        <v/>
      </c>
      <c r="G1801" s="6"/>
      <c r="H1801" s="6"/>
      <c r="I1801" s="6"/>
      <c r="J1801" s="45"/>
      <c r="K1801" s="79"/>
      <c r="L1801" s="10" t="str">
        <f t="shared" si="24"/>
        <v/>
      </c>
    </row>
    <row r="1802" spans="1:12" ht="22.7" customHeight="1">
      <c r="A1802" s="5" t="str">
        <f ca="1">Blad1!A1801</f>
        <v/>
      </c>
      <c r="B1802" s="5" t="str">
        <f ca="1">Blad1!B1802</f>
        <v/>
      </c>
      <c r="C1802" s="9" t="str">
        <f ca="1">IF(ISERROR(Blad1!C1802),"",Blad1!C1802)</f>
        <v xml:space="preserve"> </v>
      </c>
      <c r="D1802" s="47"/>
      <c r="E1802" s="113"/>
      <c r="F1802" s="6" t="str">
        <f ca="1">Blad1!E1802</f>
        <v/>
      </c>
      <c r="G1802" s="6"/>
      <c r="H1802" s="6"/>
      <c r="I1802" s="6"/>
      <c r="J1802" s="45"/>
      <c r="K1802" s="79"/>
      <c r="L1802" s="10" t="str">
        <f t="shared" si="24"/>
        <v/>
      </c>
    </row>
    <row r="1803" spans="1:12" ht="22.7" customHeight="1">
      <c r="A1803" s="5" t="str">
        <f ca="1">Blad1!A1802</f>
        <v/>
      </c>
      <c r="B1803" s="5" t="str">
        <f ca="1">Blad1!B1803</f>
        <v/>
      </c>
      <c r="C1803" s="9" t="str">
        <f ca="1">IF(ISERROR(Blad1!C1803),"",Blad1!C1803)</f>
        <v xml:space="preserve"> </v>
      </c>
      <c r="D1803" s="47"/>
      <c r="E1803" s="113"/>
      <c r="F1803" s="6" t="str">
        <f ca="1">Blad1!E1803</f>
        <v/>
      </c>
      <c r="G1803" s="6"/>
      <c r="H1803" s="6"/>
      <c r="I1803" s="6"/>
      <c r="J1803" s="45"/>
      <c r="K1803" s="79"/>
      <c r="L1803" s="10" t="str">
        <f t="shared" ref="L1803:L1866" si="25">IF(J1803&lt;&gt;"",L1802+1,"")</f>
        <v/>
      </c>
    </row>
    <row r="1804" spans="1:12" ht="22.7" customHeight="1">
      <c r="A1804" s="5" t="str">
        <f ca="1">Blad1!A1803</f>
        <v/>
      </c>
      <c r="B1804" s="5" t="str">
        <f ca="1">Blad1!B1804</f>
        <v/>
      </c>
      <c r="C1804" s="9" t="str">
        <f ca="1">IF(ISERROR(Blad1!C1804),"",Blad1!C1804)</f>
        <v xml:space="preserve"> </v>
      </c>
      <c r="D1804" s="47"/>
      <c r="E1804" s="113"/>
      <c r="F1804" s="6" t="str">
        <f ca="1">Blad1!E1804</f>
        <v/>
      </c>
      <c r="G1804" s="6"/>
      <c r="H1804" s="6"/>
      <c r="I1804" s="6"/>
      <c r="J1804" s="45"/>
      <c r="K1804" s="79"/>
      <c r="L1804" s="10" t="str">
        <f t="shared" si="25"/>
        <v/>
      </c>
    </row>
    <row r="1805" spans="1:12" ht="22.7" customHeight="1">
      <c r="A1805" s="5" t="str">
        <f ca="1">Blad1!A1804</f>
        <v/>
      </c>
      <c r="B1805" s="5" t="str">
        <f ca="1">Blad1!B1805</f>
        <v/>
      </c>
      <c r="C1805" s="9" t="str">
        <f ca="1">IF(ISERROR(Blad1!C1805),"",Blad1!C1805)</f>
        <v xml:space="preserve"> </v>
      </c>
      <c r="D1805" s="47"/>
      <c r="E1805" s="113"/>
      <c r="F1805" s="6" t="str">
        <f ca="1">Blad1!E1805</f>
        <v/>
      </c>
      <c r="G1805" s="6"/>
      <c r="H1805" s="6"/>
      <c r="I1805" s="6"/>
      <c r="J1805" s="45"/>
      <c r="K1805" s="79"/>
      <c r="L1805" s="10" t="str">
        <f t="shared" si="25"/>
        <v/>
      </c>
    </row>
    <row r="1806" spans="1:12" ht="22.7" customHeight="1">
      <c r="A1806" s="5" t="str">
        <f ca="1">Blad1!A1805</f>
        <v/>
      </c>
      <c r="B1806" s="5" t="str">
        <f ca="1">Blad1!B1806</f>
        <v/>
      </c>
      <c r="C1806" s="9" t="str">
        <f ca="1">IF(ISERROR(Blad1!C1806),"",Blad1!C1806)</f>
        <v xml:space="preserve"> </v>
      </c>
      <c r="D1806" s="47"/>
      <c r="E1806" s="113"/>
      <c r="F1806" s="6" t="str">
        <f ca="1">Blad1!E1806</f>
        <v/>
      </c>
      <c r="G1806" s="6"/>
      <c r="H1806" s="6"/>
      <c r="I1806" s="6"/>
      <c r="J1806" s="45"/>
      <c r="K1806" s="79"/>
      <c r="L1806" s="10" t="str">
        <f t="shared" si="25"/>
        <v/>
      </c>
    </row>
    <row r="1807" spans="1:12" ht="22.7" customHeight="1">
      <c r="A1807" s="5" t="str">
        <f ca="1">Blad1!A1806</f>
        <v/>
      </c>
      <c r="B1807" s="5" t="str">
        <f ca="1">Blad1!B1807</f>
        <v/>
      </c>
      <c r="C1807" s="9" t="str">
        <f ca="1">IF(ISERROR(Blad1!C1807),"",Blad1!C1807)</f>
        <v xml:space="preserve"> </v>
      </c>
      <c r="D1807" s="47"/>
      <c r="E1807" s="113"/>
      <c r="F1807" s="6" t="str">
        <f ca="1">Blad1!E1807</f>
        <v/>
      </c>
      <c r="G1807" s="6"/>
      <c r="H1807" s="6"/>
      <c r="I1807" s="6"/>
      <c r="J1807" s="45"/>
      <c r="K1807" s="79"/>
      <c r="L1807" s="10" t="str">
        <f t="shared" si="25"/>
        <v/>
      </c>
    </row>
    <row r="1808" spans="1:12" ht="22.7" customHeight="1">
      <c r="A1808" s="5" t="str">
        <f ca="1">Blad1!A1807</f>
        <v/>
      </c>
      <c r="B1808" s="5" t="str">
        <f ca="1">Blad1!B1808</f>
        <v/>
      </c>
      <c r="C1808" s="9" t="str">
        <f ca="1">IF(ISERROR(Blad1!C1808),"",Blad1!C1808)</f>
        <v xml:space="preserve"> </v>
      </c>
      <c r="D1808" s="47"/>
      <c r="E1808" s="113"/>
      <c r="F1808" s="6" t="str">
        <f ca="1">Blad1!E1808</f>
        <v/>
      </c>
      <c r="G1808" s="6"/>
      <c r="H1808" s="6"/>
      <c r="I1808" s="6"/>
      <c r="J1808" s="45"/>
      <c r="K1808" s="79"/>
      <c r="L1808" s="10" t="str">
        <f t="shared" si="25"/>
        <v/>
      </c>
    </row>
    <row r="1809" spans="1:12" ht="22.7" customHeight="1">
      <c r="A1809" s="5" t="str">
        <f ca="1">Blad1!A1808</f>
        <v/>
      </c>
      <c r="B1809" s="5" t="str">
        <f ca="1">Blad1!B1809</f>
        <v/>
      </c>
      <c r="C1809" s="9" t="str">
        <f ca="1">IF(ISERROR(Blad1!C1809),"",Blad1!C1809)</f>
        <v xml:space="preserve"> </v>
      </c>
      <c r="D1809" s="47"/>
      <c r="E1809" s="113"/>
      <c r="F1809" s="6" t="str">
        <f ca="1">Blad1!E1809</f>
        <v/>
      </c>
      <c r="G1809" s="6"/>
      <c r="H1809" s="6"/>
      <c r="I1809" s="6"/>
      <c r="J1809" s="45"/>
      <c r="K1809" s="79"/>
      <c r="L1809" s="10" t="str">
        <f t="shared" si="25"/>
        <v/>
      </c>
    </row>
    <row r="1810" spans="1:12" ht="22.7" customHeight="1">
      <c r="A1810" s="5" t="str">
        <f ca="1">Blad1!A1809</f>
        <v/>
      </c>
      <c r="B1810" s="5" t="str">
        <f ca="1">Blad1!B1810</f>
        <v/>
      </c>
      <c r="C1810" s="9" t="str">
        <f ca="1">IF(ISERROR(Blad1!C1810),"",Blad1!C1810)</f>
        <v xml:space="preserve"> </v>
      </c>
      <c r="D1810" s="47"/>
      <c r="E1810" s="113"/>
      <c r="F1810" s="6" t="str">
        <f ca="1">Blad1!E1810</f>
        <v/>
      </c>
      <c r="G1810" s="6"/>
      <c r="H1810" s="6"/>
      <c r="I1810" s="6"/>
      <c r="J1810" s="45"/>
      <c r="K1810" s="79"/>
      <c r="L1810" s="10" t="str">
        <f t="shared" si="25"/>
        <v/>
      </c>
    </row>
    <row r="1811" spans="1:12" ht="22.7" customHeight="1">
      <c r="A1811" s="5" t="str">
        <f ca="1">Blad1!A1810</f>
        <v/>
      </c>
      <c r="B1811" s="5" t="str">
        <f ca="1">Blad1!B1811</f>
        <v/>
      </c>
      <c r="C1811" s="9" t="str">
        <f ca="1">IF(ISERROR(Blad1!C1811),"",Blad1!C1811)</f>
        <v xml:space="preserve"> </v>
      </c>
      <c r="D1811" s="47"/>
      <c r="E1811" s="113"/>
      <c r="F1811" s="6" t="str">
        <f ca="1">Blad1!E1811</f>
        <v/>
      </c>
      <c r="G1811" s="6"/>
      <c r="H1811" s="6"/>
      <c r="I1811" s="6"/>
      <c r="J1811" s="45"/>
      <c r="K1811" s="79"/>
      <c r="L1811" s="10" t="str">
        <f t="shared" si="25"/>
        <v/>
      </c>
    </row>
    <row r="1812" spans="1:12" ht="22.7" customHeight="1">
      <c r="A1812" s="5" t="str">
        <f ca="1">Blad1!A1811</f>
        <v/>
      </c>
      <c r="B1812" s="5" t="str">
        <f ca="1">Blad1!B1812</f>
        <v/>
      </c>
      <c r="C1812" s="9" t="str">
        <f ca="1">IF(ISERROR(Blad1!C1812),"",Blad1!C1812)</f>
        <v xml:space="preserve"> </v>
      </c>
      <c r="D1812" s="47"/>
      <c r="E1812" s="113"/>
      <c r="F1812" s="6" t="str">
        <f ca="1">Blad1!E1812</f>
        <v/>
      </c>
      <c r="G1812" s="6"/>
      <c r="H1812" s="6"/>
      <c r="I1812" s="6"/>
      <c r="J1812" s="45"/>
      <c r="K1812" s="79"/>
      <c r="L1812" s="10" t="str">
        <f t="shared" si="25"/>
        <v/>
      </c>
    </row>
    <row r="1813" spans="1:12" ht="22.7" customHeight="1">
      <c r="A1813" s="5" t="str">
        <f ca="1">Blad1!A1812</f>
        <v/>
      </c>
      <c r="B1813" s="5" t="str">
        <f ca="1">Blad1!B1813</f>
        <v/>
      </c>
      <c r="C1813" s="9" t="str">
        <f ca="1">IF(ISERROR(Blad1!C1813),"",Blad1!C1813)</f>
        <v xml:space="preserve"> </v>
      </c>
      <c r="D1813" s="47"/>
      <c r="E1813" s="113"/>
      <c r="F1813" s="6" t="str">
        <f ca="1">Blad1!E1813</f>
        <v/>
      </c>
      <c r="G1813" s="6"/>
      <c r="H1813" s="6"/>
      <c r="I1813" s="6"/>
      <c r="J1813" s="45"/>
      <c r="K1813" s="79"/>
      <c r="L1813" s="10" t="str">
        <f t="shared" si="25"/>
        <v/>
      </c>
    </row>
    <row r="1814" spans="1:12" ht="22.7" customHeight="1">
      <c r="A1814" s="5" t="str">
        <f ca="1">Blad1!A1813</f>
        <v/>
      </c>
      <c r="B1814" s="5" t="str">
        <f ca="1">Blad1!B1814</f>
        <v/>
      </c>
      <c r="C1814" s="9" t="str">
        <f ca="1">IF(ISERROR(Blad1!C1814),"",Blad1!C1814)</f>
        <v xml:space="preserve"> </v>
      </c>
      <c r="D1814" s="47"/>
      <c r="E1814" s="113"/>
      <c r="F1814" s="6" t="str">
        <f ca="1">Blad1!E1814</f>
        <v/>
      </c>
      <c r="G1814" s="6"/>
      <c r="H1814" s="6"/>
      <c r="I1814" s="6"/>
      <c r="J1814" s="45"/>
      <c r="K1814" s="79"/>
      <c r="L1814" s="10" t="str">
        <f t="shared" si="25"/>
        <v/>
      </c>
    </row>
    <row r="1815" spans="1:12" ht="22.7" customHeight="1">
      <c r="A1815" s="5" t="str">
        <f ca="1">Blad1!A1814</f>
        <v/>
      </c>
      <c r="B1815" s="5" t="str">
        <f ca="1">Blad1!B1815</f>
        <v/>
      </c>
      <c r="C1815" s="9" t="str">
        <f ca="1">IF(ISERROR(Blad1!C1815),"",Blad1!C1815)</f>
        <v xml:space="preserve"> </v>
      </c>
      <c r="D1815" s="47"/>
      <c r="E1815" s="113"/>
      <c r="F1815" s="6" t="str">
        <f ca="1">Blad1!E1815</f>
        <v/>
      </c>
      <c r="G1815" s="6"/>
      <c r="H1815" s="6"/>
      <c r="I1815" s="6"/>
      <c r="J1815" s="45"/>
      <c r="K1815" s="79"/>
      <c r="L1815" s="10" t="str">
        <f t="shared" si="25"/>
        <v/>
      </c>
    </row>
    <row r="1816" spans="1:12" ht="22.7" customHeight="1">
      <c r="A1816" s="5" t="str">
        <f ca="1">Blad1!A1815</f>
        <v/>
      </c>
      <c r="B1816" s="5" t="str">
        <f ca="1">Blad1!B1816</f>
        <v/>
      </c>
      <c r="C1816" s="9" t="str">
        <f ca="1">IF(ISERROR(Blad1!C1816),"",Blad1!C1816)</f>
        <v xml:space="preserve"> </v>
      </c>
      <c r="D1816" s="47"/>
      <c r="E1816" s="113"/>
      <c r="F1816" s="6" t="str">
        <f ca="1">Blad1!E1816</f>
        <v/>
      </c>
      <c r="G1816" s="6"/>
      <c r="H1816" s="6"/>
      <c r="I1816" s="6"/>
      <c r="J1816" s="45"/>
      <c r="K1816" s="79"/>
      <c r="L1816" s="10" t="str">
        <f t="shared" si="25"/>
        <v/>
      </c>
    </row>
    <row r="1817" spans="1:12" ht="22.7" customHeight="1">
      <c r="A1817" s="5" t="str">
        <f ca="1">Blad1!A1816</f>
        <v/>
      </c>
      <c r="B1817" s="5" t="str">
        <f ca="1">Blad1!B1817</f>
        <v/>
      </c>
      <c r="C1817" s="9" t="str">
        <f ca="1">IF(ISERROR(Blad1!C1817),"",Blad1!C1817)</f>
        <v xml:space="preserve"> </v>
      </c>
      <c r="D1817" s="47"/>
      <c r="E1817" s="113"/>
      <c r="F1817" s="6" t="str">
        <f ca="1">Blad1!E1817</f>
        <v/>
      </c>
      <c r="G1817" s="6"/>
      <c r="H1817" s="6"/>
      <c r="I1817" s="6"/>
      <c r="J1817" s="45"/>
      <c r="K1817" s="79"/>
      <c r="L1817" s="10" t="str">
        <f t="shared" si="25"/>
        <v/>
      </c>
    </row>
    <row r="1818" spans="1:12" ht="22.7" customHeight="1">
      <c r="A1818" s="5" t="str">
        <f ca="1">Blad1!A1817</f>
        <v/>
      </c>
      <c r="B1818" s="5" t="str">
        <f ca="1">Blad1!B1818</f>
        <v/>
      </c>
      <c r="C1818" s="9" t="str">
        <f ca="1">IF(ISERROR(Blad1!C1818),"",Blad1!C1818)</f>
        <v xml:space="preserve"> </v>
      </c>
      <c r="D1818" s="47"/>
      <c r="E1818" s="113"/>
      <c r="F1818" s="6" t="str">
        <f ca="1">Blad1!E1818</f>
        <v/>
      </c>
      <c r="G1818" s="6"/>
      <c r="H1818" s="6"/>
      <c r="I1818" s="6"/>
      <c r="J1818" s="45"/>
      <c r="K1818" s="79"/>
      <c r="L1818" s="10" t="str">
        <f t="shared" si="25"/>
        <v/>
      </c>
    </row>
    <row r="1819" spans="1:12" ht="22.7" customHeight="1">
      <c r="A1819" s="5" t="str">
        <f ca="1">Blad1!A1818</f>
        <v/>
      </c>
      <c r="B1819" s="5" t="str">
        <f ca="1">Blad1!B1819</f>
        <v/>
      </c>
      <c r="C1819" s="9" t="str">
        <f ca="1">IF(ISERROR(Blad1!C1819),"",Blad1!C1819)</f>
        <v xml:space="preserve"> </v>
      </c>
      <c r="D1819" s="47"/>
      <c r="E1819" s="113"/>
      <c r="F1819" s="6" t="str">
        <f ca="1">Blad1!E1819</f>
        <v/>
      </c>
      <c r="G1819" s="6"/>
      <c r="H1819" s="6"/>
      <c r="I1819" s="6"/>
      <c r="J1819" s="45"/>
      <c r="K1819" s="79"/>
      <c r="L1819" s="10" t="str">
        <f t="shared" si="25"/>
        <v/>
      </c>
    </row>
    <row r="1820" spans="1:12" ht="22.7" customHeight="1">
      <c r="A1820" s="5" t="str">
        <f ca="1">Blad1!A1819</f>
        <v/>
      </c>
      <c r="B1820" s="5" t="str">
        <f ca="1">Blad1!B1820</f>
        <v/>
      </c>
      <c r="C1820" s="9" t="str">
        <f ca="1">IF(ISERROR(Blad1!C1820),"",Blad1!C1820)</f>
        <v xml:space="preserve"> </v>
      </c>
      <c r="D1820" s="47"/>
      <c r="E1820" s="113"/>
      <c r="F1820" s="6" t="str">
        <f ca="1">Blad1!E1820</f>
        <v/>
      </c>
      <c r="G1820" s="6"/>
      <c r="H1820" s="6"/>
      <c r="I1820" s="6"/>
      <c r="J1820" s="45"/>
      <c r="K1820" s="79"/>
      <c r="L1820" s="10" t="str">
        <f t="shared" si="25"/>
        <v/>
      </c>
    </row>
    <row r="1821" spans="1:12" ht="22.7" customHeight="1">
      <c r="A1821" s="5" t="str">
        <f ca="1">Blad1!A1820</f>
        <v/>
      </c>
      <c r="B1821" s="5" t="str">
        <f ca="1">Blad1!B1821</f>
        <v/>
      </c>
      <c r="C1821" s="9" t="str">
        <f ca="1">IF(ISERROR(Blad1!C1821),"",Blad1!C1821)</f>
        <v xml:space="preserve"> </v>
      </c>
      <c r="D1821" s="47"/>
      <c r="E1821" s="113"/>
      <c r="F1821" s="6" t="str">
        <f ca="1">Blad1!E1821</f>
        <v/>
      </c>
      <c r="G1821" s="6"/>
      <c r="H1821" s="6"/>
      <c r="I1821" s="6"/>
      <c r="J1821" s="45"/>
      <c r="K1821" s="79"/>
      <c r="L1821" s="10" t="str">
        <f t="shared" si="25"/>
        <v/>
      </c>
    </row>
    <row r="1822" spans="1:12" ht="22.7" customHeight="1">
      <c r="A1822" s="5" t="str">
        <f ca="1">Blad1!A1821</f>
        <v/>
      </c>
      <c r="B1822" s="5" t="str">
        <f ca="1">Blad1!B1822</f>
        <v/>
      </c>
      <c r="C1822" s="9" t="str">
        <f ca="1">IF(ISERROR(Blad1!C1822),"",Blad1!C1822)</f>
        <v xml:space="preserve"> </v>
      </c>
      <c r="D1822" s="47"/>
      <c r="E1822" s="113"/>
      <c r="F1822" s="6" t="str">
        <f ca="1">Blad1!E1822</f>
        <v/>
      </c>
      <c r="G1822" s="6"/>
      <c r="H1822" s="6"/>
      <c r="I1822" s="6"/>
      <c r="J1822" s="45"/>
      <c r="K1822" s="79"/>
      <c r="L1822" s="10" t="str">
        <f t="shared" si="25"/>
        <v/>
      </c>
    </row>
    <row r="1823" spans="1:12" ht="22.7" customHeight="1">
      <c r="A1823" s="5" t="str">
        <f ca="1">Blad1!A1822</f>
        <v/>
      </c>
      <c r="B1823" s="5" t="str">
        <f ca="1">Blad1!B1823</f>
        <v/>
      </c>
      <c r="C1823" s="9" t="str">
        <f ca="1">IF(ISERROR(Blad1!C1823),"",Blad1!C1823)</f>
        <v xml:space="preserve"> </v>
      </c>
      <c r="D1823" s="47"/>
      <c r="E1823" s="113"/>
      <c r="F1823" s="6" t="str">
        <f ca="1">Blad1!E1823</f>
        <v/>
      </c>
      <c r="G1823" s="6"/>
      <c r="H1823" s="6"/>
      <c r="I1823" s="6"/>
      <c r="J1823" s="45"/>
      <c r="K1823" s="79"/>
      <c r="L1823" s="10" t="str">
        <f t="shared" si="25"/>
        <v/>
      </c>
    </row>
    <row r="1824" spans="1:12" ht="22.7" customHeight="1">
      <c r="A1824" s="5" t="str">
        <f ca="1">Blad1!A1823</f>
        <v/>
      </c>
      <c r="B1824" s="5" t="str">
        <f ca="1">Blad1!B1824</f>
        <v/>
      </c>
      <c r="C1824" s="9" t="str">
        <f ca="1">IF(ISERROR(Blad1!C1824),"",Blad1!C1824)</f>
        <v xml:space="preserve"> </v>
      </c>
      <c r="D1824" s="47"/>
      <c r="E1824" s="113"/>
      <c r="F1824" s="6" t="str">
        <f ca="1">Blad1!E1824</f>
        <v/>
      </c>
      <c r="G1824" s="6"/>
      <c r="H1824" s="6"/>
      <c r="I1824" s="6"/>
      <c r="J1824" s="45"/>
      <c r="K1824" s="79"/>
      <c r="L1824" s="10" t="str">
        <f t="shared" si="25"/>
        <v/>
      </c>
    </row>
    <row r="1825" spans="1:12" ht="22.7" customHeight="1">
      <c r="A1825" s="5" t="str">
        <f ca="1">Blad1!A1824</f>
        <v/>
      </c>
      <c r="B1825" s="5" t="str">
        <f ca="1">Blad1!B1825</f>
        <v/>
      </c>
      <c r="C1825" s="9" t="str">
        <f ca="1">IF(ISERROR(Blad1!C1825),"",Blad1!C1825)</f>
        <v xml:space="preserve"> </v>
      </c>
      <c r="D1825" s="47"/>
      <c r="E1825" s="113"/>
      <c r="F1825" s="6" t="str">
        <f ca="1">Blad1!E1825</f>
        <v/>
      </c>
      <c r="G1825" s="6"/>
      <c r="H1825" s="6"/>
      <c r="I1825" s="6"/>
      <c r="J1825" s="45"/>
      <c r="K1825" s="79"/>
      <c r="L1825" s="10" t="str">
        <f t="shared" si="25"/>
        <v/>
      </c>
    </row>
    <row r="1826" spans="1:12" ht="22.7" customHeight="1">
      <c r="A1826" s="5" t="str">
        <f ca="1">Blad1!A1825</f>
        <v/>
      </c>
      <c r="B1826" s="5" t="str">
        <f ca="1">Blad1!B1826</f>
        <v/>
      </c>
      <c r="C1826" s="9" t="str">
        <f ca="1">IF(ISERROR(Blad1!C1826),"",Blad1!C1826)</f>
        <v xml:space="preserve"> </v>
      </c>
      <c r="D1826" s="47"/>
      <c r="E1826" s="113"/>
      <c r="F1826" s="6" t="str">
        <f ca="1">Blad1!E1826</f>
        <v/>
      </c>
      <c r="G1826" s="6"/>
      <c r="H1826" s="6"/>
      <c r="I1826" s="6"/>
      <c r="J1826" s="45"/>
      <c r="K1826" s="79"/>
      <c r="L1826" s="10" t="str">
        <f t="shared" si="25"/>
        <v/>
      </c>
    </row>
    <row r="1827" spans="1:12" ht="22.7" customHeight="1">
      <c r="A1827" s="5" t="str">
        <f ca="1">Blad1!A1826</f>
        <v/>
      </c>
      <c r="B1827" s="5" t="str">
        <f ca="1">Blad1!B1827</f>
        <v/>
      </c>
      <c r="C1827" s="9" t="str">
        <f ca="1">IF(ISERROR(Blad1!C1827),"",Blad1!C1827)</f>
        <v xml:space="preserve"> </v>
      </c>
      <c r="D1827" s="47"/>
      <c r="E1827" s="113"/>
      <c r="F1827" s="6" t="str">
        <f ca="1">Blad1!E1827</f>
        <v/>
      </c>
      <c r="G1827" s="6"/>
      <c r="H1827" s="6"/>
      <c r="I1827" s="6"/>
      <c r="J1827" s="45"/>
      <c r="K1827" s="79"/>
      <c r="L1827" s="10" t="str">
        <f t="shared" si="25"/>
        <v/>
      </c>
    </row>
    <row r="1828" spans="1:12" ht="22.7" customHeight="1">
      <c r="A1828" s="5" t="str">
        <f ca="1">Blad1!A1827</f>
        <v/>
      </c>
      <c r="B1828" s="5" t="str">
        <f ca="1">Blad1!B1828</f>
        <v/>
      </c>
      <c r="C1828" s="9" t="str">
        <f ca="1">IF(ISERROR(Blad1!C1828),"",Blad1!C1828)</f>
        <v xml:space="preserve"> </v>
      </c>
      <c r="D1828" s="47"/>
      <c r="E1828" s="113"/>
      <c r="F1828" s="6" t="str">
        <f ca="1">Blad1!E1828</f>
        <v/>
      </c>
      <c r="G1828" s="6"/>
      <c r="H1828" s="6"/>
      <c r="I1828" s="6"/>
      <c r="J1828" s="45"/>
      <c r="K1828" s="79"/>
      <c r="L1828" s="10" t="str">
        <f t="shared" si="25"/>
        <v/>
      </c>
    </row>
    <row r="1829" spans="1:12" ht="22.7" customHeight="1">
      <c r="A1829" s="5" t="str">
        <f ca="1">Blad1!A1828</f>
        <v/>
      </c>
      <c r="B1829" s="5" t="str">
        <f ca="1">Blad1!B1829</f>
        <v/>
      </c>
      <c r="C1829" s="9" t="str">
        <f ca="1">IF(ISERROR(Blad1!C1829),"",Blad1!C1829)</f>
        <v xml:space="preserve"> </v>
      </c>
      <c r="D1829" s="47"/>
      <c r="E1829" s="113"/>
      <c r="F1829" s="6" t="str">
        <f ca="1">Blad1!E1829</f>
        <v/>
      </c>
      <c r="G1829" s="6"/>
      <c r="H1829" s="6"/>
      <c r="I1829" s="6"/>
      <c r="J1829" s="45"/>
      <c r="K1829" s="79"/>
      <c r="L1829" s="10" t="str">
        <f t="shared" si="25"/>
        <v/>
      </c>
    </row>
    <row r="1830" spans="1:12" ht="22.7" customHeight="1">
      <c r="A1830" s="5" t="str">
        <f ca="1">Blad1!A1829</f>
        <v/>
      </c>
      <c r="B1830" s="5" t="str">
        <f ca="1">Blad1!B1830</f>
        <v/>
      </c>
      <c r="C1830" s="9" t="str">
        <f ca="1">IF(ISERROR(Blad1!C1830),"",Blad1!C1830)</f>
        <v xml:space="preserve"> </v>
      </c>
      <c r="D1830" s="47"/>
      <c r="E1830" s="113"/>
      <c r="F1830" s="6" t="str">
        <f ca="1">Blad1!E1830</f>
        <v/>
      </c>
      <c r="G1830" s="6"/>
      <c r="H1830" s="6"/>
      <c r="I1830" s="6"/>
      <c r="J1830" s="45"/>
      <c r="K1830" s="79"/>
      <c r="L1830" s="10" t="str">
        <f t="shared" si="25"/>
        <v/>
      </c>
    </row>
    <row r="1831" spans="1:12" ht="22.7" customHeight="1">
      <c r="A1831" s="5" t="str">
        <f ca="1">Blad1!A1830</f>
        <v/>
      </c>
      <c r="B1831" s="5" t="str">
        <f ca="1">Blad1!B1831</f>
        <v/>
      </c>
      <c r="C1831" s="9" t="str">
        <f ca="1">IF(ISERROR(Blad1!C1831),"",Blad1!C1831)</f>
        <v xml:space="preserve"> </v>
      </c>
      <c r="D1831" s="47"/>
      <c r="E1831" s="113"/>
      <c r="F1831" s="6" t="str">
        <f ca="1">Blad1!E1831</f>
        <v/>
      </c>
      <c r="G1831" s="6"/>
      <c r="H1831" s="6"/>
      <c r="I1831" s="6"/>
      <c r="J1831" s="45"/>
      <c r="K1831" s="79"/>
      <c r="L1831" s="10" t="str">
        <f t="shared" si="25"/>
        <v/>
      </c>
    </row>
    <row r="1832" spans="1:12" ht="22.7" customHeight="1">
      <c r="A1832" s="5" t="str">
        <f ca="1">Blad1!A1831</f>
        <v/>
      </c>
      <c r="B1832" s="5" t="str">
        <f ca="1">Blad1!B1832</f>
        <v/>
      </c>
      <c r="C1832" s="9" t="str">
        <f ca="1">IF(ISERROR(Blad1!C1832),"",Blad1!C1832)</f>
        <v xml:space="preserve"> </v>
      </c>
      <c r="D1832" s="47"/>
      <c r="E1832" s="113"/>
      <c r="F1832" s="6" t="str">
        <f ca="1">Blad1!E1832</f>
        <v/>
      </c>
      <c r="G1832" s="6"/>
      <c r="H1832" s="6"/>
      <c r="I1832" s="6"/>
      <c r="J1832" s="45"/>
      <c r="K1832" s="79"/>
      <c r="L1832" s="10" t="str">
        <f t="shared" si="25"/>
        <v/>
      </c>
    </row>
    <row r="1833" spans="1:12" ht="22.7" customHeight="1">
      <c r="A1833" s="5" t="str">
        <f ca="1">Blad1!A1832</f>
        <v/>
      </c>
      <c r="B1833" s="5" t="str">
        <f ca="1">Blad1!B1833</f>
        <v/>
      </c>
      <c r="C1833" s="9" t="str">
        <f ca="1">IF(ISERROR(Blad1!C1833),"",Blad1!C1833)</f>
        <v xml:space="preserve"> </v>
      </c>
      <c r="D1833" s="47"/>
      <c r="E1833" s="113"/>
      <c r="F1833" s="6" t="str">
        <f ca="1">Blad1!E1833</f>
        <v/>
      </c>
      <c r="G1833" s="6"/>
      <c r="H1833" s="6"/>
      <c r="I1833" s="6"/>
      <c r="J1833" s="45"/>
      <c r="K1833" s="79"/>
      <c r="L1833" s="10" t="str">
        <f t="shared" si="25"/>
        <v/>
      </c>
    </row>
    <row r="1834" spans="1:12" ht="22.7" customHeight="1">
      <c r="A1834" s="5" t="str">
        <f ca="1">Blad1!A1833</f>
        <v/>
      </c>
      <c r="B1834" s="5" t="str">
        <f ca="1">Blad1!B1834</f>
        <v/>
      </c>
      <c r="C1834" s="9" t="str">
        <f ca="1">IF(ISERROR(Blad1!C1834),"",Blad1!C1834)</f>
        <v xml:space="preserve"> </v>
      </c>
      <c r="D1834" s="47"/>
      <c r="E1834" s="113"/>
      <c r="F1834" s="6" t="str">
        <f ca="1">Blad1!E1834</f>
        <v/>
      </c>
      <c r="G1834" s="6"/>
      <c r="H1834" s="6"/>
      <c r="I1834" s="6"/>
      <c r="J1834" s="45"/>
      <c r="K1834" s="79"/>
      <c r="L1834" s="10" t="str">
        <f t="shared" si="25"/>
        <v/>
      </c>
    </row>
    <row r="1835" spans="1:12" ht="22.7" customHeight="1">
      <c r="A1835" s="5" t="str">
        <f ca="1">Blad1!A1834</f>
        <v/>
      </c>
      <c r="B1835" s="5" t="str">
        <f ca="1">Blad1!B1835</f>
        <v/>
      </c>
      <c r="C1835" s="9" t="str">
        <f ca="1">IF(ISERROR(Blad1!C1835),"",Blad1!C1835)</f>
        <v xml:space="preserve"> </v>
      </c>
      <c r="D1835" s="47"/>
      <c r="E1835" s="113"/>
      <c r="F1835" s="6" t="str">
        <f ca="1">Blad1!E1835</f>
        <v/>
      </c>
      <c r="G1835" s="6"/>
      <c r="H1835" s="6"/>
      <c r="I1835" s="6"/>
      <c r="J1835" s="45"/>
      <c r="K1835" s="79"/>
      <c r="L1835" s="10" t="str">
        <f t="shared" si="25"/>
        <v/>
      </c>
    </row>
    <row r="1836" spans="1:12" ht="22.7" customHeight="1">
      <c r="A1836" s="5" t="str">
        <f ca="1">Blad1!A1835</f>
        <v/>
      </c>
      <c r="B1836" s="5" t="str">
        <f ca="1">Blad1!B1836</f>
        <v/>
      </c>
      <c r="C1836" s="9" t="str">
        <f ca="1">IF(ISERROR(Blad1!C1836),"",Blad1!C1836)</f>
        <v xml:space="preserve"> </v>
      </c>
      <c r="D1836" s="47"/>
      <c r="E1836" s="113"/>
      <c r="F1836" s="6" t="str">
        <f ca="1">Blad1!E1836</f>
        <v/>
      </c>
      <c r="G1836" s="6"/>
      <c r="H1836" s="6"/>
      <c r="I1836" s="6"/>
      <c r="J1836" s="45"/>
      <c r="K1836" s="79"/>
      <c r="L1836" s="10" t="str">
        <f t="shared" si="25"/>
        <v/>
      </c>
    </row>
    <row r="1837" spans="1:12" ht="22.7" customHeight="1">
      <c r="A1837" s="5" t="str">
        <f ca="1">Blad1!A1836</f>
        <v/>
      </c>
      <c r="B1837" s="5" t="str">
        <f ca="1">Blad1!B1837</f>
        <v/>
      </c>
      <c r="C1837" s="9" t="str">
        <f ca="1">IF(ISERROR(Blad1!C1837),"",Blad1!C1837)</f>
        <v xml:space="preserve"> </v>
      </c>
      <c r="D1837" s="47"/>
      <c r="E1837" s="113"/>
      <c r="F1837" s="6" t="str">
        <f ca="1">Blad1!E1837</f>
        <v/>
      </c>
      <c r="G1837" s="6"/>
      <c r="H1837" s="6"/>
      <c r="I1837" s="6"/>
      <c r="J1837" s="45"/>
      <c r="K1837" s="79"/>
      <c r="L1837" s="10" t="str">
        <f t="shared" si="25"/>
        <v/>
      </c>
    </row>
    <row r="1838" spans="1:12" ht="22.7" customHeight="1">
      <c r="A1838" s="5" t="str">
        <f ca="1">Blad1!A1837</f>
        <v/>
      </c>
      <c r="B1838" s="5" t="str">
        <f ca="1">Blad1!B1838</f>
        <v/>
      </c>
      <c r="C1838" s="9" t="str">
        <f ca="1">IF(ISERROR(Blad1!C1838),"",Blad1!C1838)</f>
        <v xml:space="preserve"> </v>
      </c>
      <c r="D1838" s="47"/>
      <c r="E1838" s="113"/>
      <c r="F1838" s="6" t="str">
        <f ca="1">Blad1!E1838</f>
        <v/>
      </c>
      <c r="G1838" s="6"/>
      <c r="H1838" s="6"/>
      <c r="I1838" s="6"/>
      <c r="J1838" s="45"/>
      <c r="K1838" s="79"/>
      <c r="L1838" s="10" t="str">
        <f t="shared" si="25"/>
        <v/>
      </c>
    </row>
    <row r="1839" spans="1:12" ht="22.7" customHeight="1">
      <c r="A1839" s="5" t="str">
        <f ca="1">Blad1!A1838</f>
        <v/>
      </c>
      <c r="B1839" s="5" t="str">
        <f ca="1">Blad1!B1839</f>
        <v/>
      </c>
      <c r="C1839" s="9" t="str">
        <f ca="1">IF(ISERROR(Blad1!C1839),"",Blad1!C1839)</f>
        <v xml:space="preserve"> </v>
      </c>
      <c r="D1839" s="47"/>
      <c r="E1839" s="113"/>
      <c r="F1839" s="6" t="str">
        <f ca="1">Blad1!E1839</f>
        <v/>
      </c>
      <c r="G1839" s="6"/>
      <c r="H1839" s="6"/>
      <c r="I1839" s="6"/>
      <c r="J1839" s="45"/>
      <c r="K1839" s="79"/>
      <c r="L1839" s="10" t="str">
        <f t="shared" si="25"/>
        <v/>
      </c>
    </row>
    <row r="1840" spans="1:12" ht="22.7" customHeight="1">
      <c r="A1840" s="5" t="str">
        <f ca="1">Blad1!A1839</f>
        <v/>
      </c>
      <c r="B1840" s="5" t="str">
        <f ca="1">Blad1!B1840</f>
        <v/>
      </c>
      <c r="C1840" s="9" t="str">
        <f ca="1">IF(ISERROR(Blad1!C1840),"",Blad1!C1840)</f>
        <v xml:space="preserve"> </v>
      </c>
      <c r="D1840" s="47"/>
      <c r="E1840" s="113"/>
      <c r="F1840" s="6" t="str">
        <f ca="1">Blad1!E1840</f>
        <v/>
      </c>
      <c r="G1840" s="6"/>
      <c r="H1840" s="6"/>
      <c r="I1840" s="6"/>
      <c r="J1840" s="45"/>
      <c r="K1840" s="79"/>
      <c r="L1840" s="10" t="str">
        <f t="shared" si="25"/>
        <v/>
      </c>
    </row>
    <row r="1841" spans="1:12" ht="22.7" customHeight="1">
      <c r="A1841" s="5" t="str">
        <f ca="1">Blad1!A1840</f>
        <v/>
      </c>
      <c r="B1841" s="5" t="str">
        <f ca="1">Blad1!B1841</f>
        <v/>
      </c>
      <c r="C1841" s="9" t="str">
        <f ca="1">IF(ISERROR(Blad1!C1841),"",Blad1!C1841)</f>
        <v xml:space="preserve"> </v>
      </c>
      <c r="D1841" s="47"/>
      <c r="E1841" s="113"/>
      <c r="F1841" s="6" t="str">
        <f ca="1">Blad1!E1841</f>
        <v/>
      </c>
      <c r="G1841" s="6"/>
      <c r="H1841" s="6"/>
      <c r="I1841" s="6"/>
      <c r="J1841" s="45"/>
      <c r="K1841" s="79"/>
      <c r="L1841" s="10" t="str">
        <f t="shared" si="25"/>
        <v/>
      </c>
    </row>
    <row r="1842" spans="1:12" ht="22.7" customHeight="1">
      <c r="A1842" s="5" t="str">
        <f ca="1">Blad1!A1841</f>
        <v/>
      </c>
      <c r="B1842" s="5" t="str">
        <f ca="1">Blad1!B1842</f>
        <v/>
      </c>
      <c r="C1842" s="9" t="str">
        <f ca="1">IF(ISERROR(Blad1!C1842),"",Blad1!C1842)</f>
        <v xml:space="preserve"> </v>
      </c>
      <c r="D1842" s="47"/>
      <c r="E1842" s="113"/>
      <c r="F1842" s="6" t="str">
        <f ca="1">Blad1!E1842</f>
        <v/>
      </c>
      <c r="G1842" s="6"/>
      <c r="H1842" s="6"/>
      <c r="I1842" s="6"/>
      <c r="J1842" s="45"/>
      <c r="K1842" s="79"/>
      <c r="L1842" s="10" t="str">
        <f t="shared" si="25"/>
        <v/>
      </c>
    </row>
    <row r="1843" spans="1:12" ht="22.7" customHeight="1">
      <c r="A1843" s="5" t="str">
        <f ca="1">Blad1!A1842</f>
        <v/>
      </c>
      <c r="B1843" s="5" t="str">
        <f ca="1">Blad1!B1843</f>
        <v/>
      </c>
      <c r="C1843" s="9" t="str">
        <f ca="1">IF(ISERROR(Blad1!C1843),"",Blad1!C1843)</f>
        <v xml:space="preserve"> </v>
      </c>
      <c r="D1843" s="47"/>
      <c r="E1843" s="113"/>
      <c r="F1843" s="6" t="str">
        <f ca="1">Blad1!E1843</f>
        <v/>
      </c>
      <c r="G1843" s="6"/>
      <c r="H1843" s="6"/>
      <c r="I1843" s="6"/>
      <c r="J1843" s="45"/>
      <c r="K1843" s="79"/>
      <c r="L1843" s="10" t="str">
        <f t="shared" si="25"/>
        <v/>
      </c>
    </row>
    <row r="1844" spans="1:12" ht="22.7" customHeight="1">
      <c r="A1844" s="5" t="str">
        <f ca="1">Blad1!A1843</f>
        <v/>
      </c>
      <c r="B1844" s="5" t="str">
        <f ca="1">Blad1!B1844</f>
        <v/>
      </c>
      <c r="C1844" s="9" t="str">
        <f ca="1">IF(ISERROR(Blad1!C1844),"",Blad1!C1844)</f>
        <v xml:space="preserve"> </v>
      </c>
      <c r="D1844" s="47"/>
      <c r="E1844" s="113"/>
      <c r="F1844" s="6" t="str">
        <f ca="1">Blad1!E1844</f>
        <v/>
      </c>
      <c r="G1844" s="6"/>
      <c r="H1844" s="6"/>
      <c r="I1844" s="6"/>
      <c r="J1844" s="45"/>
      <c r="K1844" s="79"/>
      <c r="L1844" s="10" t="str">
        <f t="shared" si="25"/>
        <v/>
      </c>
    </row>
    <row r="1845" spans="1:12" ht="22.7" customHeight="1">
      <c r="A1845" s="5" t="str">
        <f ca="1">Blad1!A1844</f>
        <v/>
      </c>
      <c r="B1845" s="5" t="str">
        <f ca="1">Blad1!B1845</f>
        <v/>
      </c>
      <c r="C1845" s="9" t="str">
        <f ca="1">IF(ISERROR(Blad1!C1845),"",Blad1!C1845)</f>
        <v xml:space="preserve"> </v>
      </c>
      <c r="D1845" s="47"/>
      <c r="E1845" s="113"/>
      <c r="F1845" s="6" t="str">
        <f ca="1">Blad1!E1845</f>
        <v/>
      </c>
      <c r="G1845" s="6"/>
      <c r="H1845" s="6"/>
      <c r="I1845" s="6"/>
      <c r="J1845" s="45"/>
      <c r="K1845" s="79"/>
      <c r="L1845" s="10" t="str">
        <f t="shared" si="25"/>
        <v/>
      </c>
    </row>
    <row r="1846" spans="1:12" ht="22.7" customHeight="1">
      <c r="A1846" s="5" t="str">
        <f ca="1">Blad1!A1845</f>
        <v/>
      </c>
      <c r="B1846" s="5" t="str">
        <f ca="1">Blad1!B1846</f>
        <v/>
      </c>
      <c r="C1846" s="9" t="str">
        <f ca="1">IF(ISERROR(Blad1!C1846),"",Blad1!C1846)</f>
        <v xml:space="preserve"> </v>
      </c>
      <c r="D1846" s="47"/>
      <c r="E1846" s="113"/>
      <c r="F1846" s="6" t="str">
        <f ca="1">Blad1!E1846</f>
        <v/>
      </c>
      <c r="G1846" s="6"/>
      <c r="H1846" s="6"/>
      <c r="I1846" s="6"/>
      <c r="J1846" s="45"/>
      <c r="K1846" s="79"/>
      <c r="L1846" s="10" t="str">
        <f t="shared" si="25"/>
        <v/>
      </c>
    </row>
    <row r="1847" spans="1:12" ht="22.7" customHeight="1">
      <c r="A1847" s="5" t="str">
        <f ca="1">Blad1!A1846</f>
        <v/>
      </c>
      <c r="B1847" s="5" t="str">
        <f ca="1">Blad1!B1847</f>
        <v/>
      </c>
      <c r="C1847" s="9" t="str">
        <f ca="1">IF(ISERROR(Blad1!C1847),"",Blad1!C1847)</f>
        <v xml:space="preserve"> </v>
      </c>
      <c r="D1847" s="47"/>
      <c r="E1847" s="113"/>
      <c r="F1847" s="6" t="str">
        <f ca="1">Blad1!E1847</f>
        <v/>
      </c>
      <c r="G1847" s="6"/>
      <c r="H1847" s="6"/>
      <c r="I1847" s="6"/>
      <c r="J1847" s="45"/>
      <c r="K1847" s="79"/>
      <c r="L1847" s="10" t="str">
        <f t="shared" si="25"/>
        <v/>
      </c>
    </row>
    <row r="1848" spans="1:12" ht="22.7" customHeight="1">
      <c r="A1848" s="5" t="str">
        <f ca="1">Blad1!A1847</f>
        <v/>
      </c>
      <c r="B1848" s="5" t="str">
        <f ca="1">Blad1!B1848</f>
        <v/>
      </c>
      <c r="C1848" s="9" t="str">
        <f ca="1">IF(ISERROR(Blad1!C1848),"",Blad1!C1848)</f>
        <v xml:space="preserve"> </v>
      </c>
      <c r="D1848" s="47"/>
      <c r="E1848" s="113"/>
      <c r="F1848" s="6" t="str">
        <f ca="1">Blad1!E1848</f>
        <v/>
      </c>
      <c r="G1848" s="6"/>
      <c r="H1848" s="6"/>
      <c r="I1848" s="6"/>
      <c r="J1848" s="45"/>
      <c r="K1848" s="79"/>
      <c r="L1848" s="10" t="str">
        <f t="shared" si="25"/>
        <v/>
      </c>
    </row>
    <row r="1849" spans="1:12" ht="22.7" customHeight="1">
      <c r="A1849" s="5" t="str">
        <f ca="1">Blad1!A1848</f>
        <v/>
      </c>
      <c r="B1849" s="5" t="str">
        <f ca="1">Blad1!B1849</f>
        <v/>
      </c>
      <c r="C1849" s="9" t="str">
        <f ca="1">IF(ISERROR(Blad1!C1849),"",Blad1!C1849)</f>
        <v xml:space="preserve"> </v>
      </c>
      <c r="D1849" s="47"/>
      <c r="E1849" s="113"/>
      <c r="F1849" s="6" t="str">
        <f ca="1">Blad1!E1849</f>
        <v/>
      </c>
      <c r="G1849" s="6"/>
      <c r="H1849" s="6"/>
      <c r="I1849" s="6"/>
      <c r="J1849" s="45"/>
      <c r="K1849" s="79"/>
      <c r="L1849" s="10" t="str">
        <f t="shared" si="25"/>
        <v/>
      </c>
    </row>
    <row r="1850" spans="1:12" ht="22.7" customHeight="1">
      <c r="A1850" s="5" t="str">
        <f ca="1">Blad1!A1849</f>
        <v/>
      </c>
      <c r="B1850" s="5" t="str">
        <f ca="1">Blad1!B1850</f>
        <v/>
      </c>
      <c r="C1850" s="9" t="str">
        <f ca="1">IF(ISERROR(Blad1!C1850),"",Blad1!C1850)</f>
        <v xml:space="preserve"> </v>
      </c>
      <c r="D1850" s="47"/>
      <c r="E1850" s="113"/>
      <c r="F1850" s="6" t="str">
        <f ca="1">Blad1!E1850</f>
        <v/>
      </c>
      <c r="G1850" s="6"/>
      <c r="H1850" s="6"/>
      <c r="I1850" s="6"/>
      <c r="J1850" s="45"/>
      <c r="K1850" s="79"/>
      <c r="L1850" s="10" t="str">
        <f t="shared" si="25"/>
        <v/>
      </c>
    </row>
    <row r="1851" spans="1:12" ht="22.7" customHeight="1">
      <c r="A1851" s="5" t="str">
        <f ca="1">Blad1!A1850</f>
        <v/>
      </c>
      <c r="B1851" s="5" t="str">
        <f ca="1">Blad1!B1851</f>
        <v/>
      </c>
      <c r="C1851" s="9" t="str">
        <f ca="1">IF(ISERROR(Blad1!C1851),"",Blad1!C1851)</f>
        <v xml:space="preserve"> </v>
      </c>
      <c r="D1851" s="47"/>
      <c r="E1851" s="113"/>
      <c r="F1851" s="6" t="str">
        <f ca="1">Blad1!E1851</f>
        <v/>
      </c>
      <c r="G1851" s="6"/>
      <c r="H1851" s="6"/>
      <c r="I1851" s="6"/>
      <c r="J1851" s="45"/>
      <c r="K1851" s="79"/>
      <c r="L1851" s="10" t="str">
        <f t="shared" si="25"/>
        <v/>
      </c>
    </row>
    <row r="1852" spans="1:12" ht="22.7" customHeight="1">
      <c r="A1852" s="5" t="str">
        <f ca="1">Blad1!A1851</f>
        <v/>
      </c>
      <c r="B1852" s="5" t="str">
        <f ca="1">Blad1!B1852</f>
        <v/>
      </c>
      <c r="C1852" s="9" t="str">
        <f ca="1">IF(ISERROR(Blad1!C1852),"",Blad1!C1852)</f>
        <v xml:space="preserve"> </v>
      </c>
      <c r="D1852" s="47"/>
      <c r="E1852" s="113"/>
      <c r="F1852" s="6" t="str">
        <f ca="1">Blad1!E1852</f>
        <v/>
      </c>
      <c r="G1852" s="6"/>
      <c r="H1852" s="6"/>
      <c r="I1852" s="6"/>
      <c r="J1852" s="45"/>
      <c r="K1852" s="79"/>
      <c r="L1852" s="10" t="str">
        <f t="shared" si="25"/>
        <v/>
      </c>
    </row>
    <row r="1853" spans="1:12" ht="22.7" customHeight="1">
      <c r="A1853" s="5" t="str">
        <f ca="1">Blad1!A1852</f>
        <v/>
      </c>
      <c r="B1853" s="5" t="str">
        <f ca="1">Blad1!B1853</f>
        <v/>
      </c>
      <c r="C1853" s="9" t="str">
        <f ca="1">IF(ISERROR(Blad1!C1853),"",Blad1!C1853)</f>
        <v xml:space="preserve"> </v>
      </c>
      <c r="D1853" s="47"/>
      <c r="E1853" s="113"/>
      <c r="F1853" s="6" t="str">
        <f ca="1">Blad1!E1853</f>
        <v/>
      </c>
      <c r="G1853" s="6"/>
      <c r="H1853" s="6"/>
      <c r="I1853" s="6"/>
      <c r="J1853" s="45"/>
      <c r="K1853" s="79"/>
      <c r="L1853" s="10" t="str">
        <f t="shared" si="25"/>
        <v/>
      </c>
    </row>
    <row r="1854" spans="1:12" ht="22.7" customHeight="1">
      <c r="A1854" s="5" t="str">
        <f ca="1">Blad1!A1853</f>
        <v/>
      </c>
      <c r="B1854" s="5" t="str">
        <f ca="1">Blad1!B1854</f>
        <v/>
      </c>
      <c r="C1854" s="9" t="str">
        <f ca="1">IF(ISERROR(Blad1!C1854),"",Blad1!C1854)</f>
        <v xml:space="preserve"> </v>
      </c>
      <c r="D1854" s="47"/>
      <c r="E1854" s="113"/>
      <c r="F1854" s="6" t="str">
        <f ca="1">Blad1!E1854</f>
        <v/>
      </c>
      <c r="G1854" s="6"/>
      <c r="H1854" s="6"/>
      <c r="I1854" s="6"/>
      <c r="J1854" s="45"/>
      <c r="K1854" s="79"/>
      <c r="L1854" s="10" t="str">
        <f t="shared" si="25"/>
        <v/>
      </c>
    </row>
    <row r="1855" spans="1:12" ht="22.7" customHeight="1">
      <c r="A1855" s="5" t="str">
        <f ca="1">Blad1!A1854</f>
        <v/>
      </c>
      <c r="B1855" s="5" t="str">
        <f ca="1">Blad1!B1855</f>
        <v/>
      </c>
      <c r="C1855" s="9" t="str">
        <f ca="1">IF(ISERROR(Blad1!C1855),"",Blad1!C1855)</f>
        <v xml:space="preserve"> </v>
      </c>
      <c r="D1855" s="47"/>
      <c r="E1855" s="113"/>
      <c r="F1855" s="6" t="str">
        <f ca="1">Blad1!E1855</f>
        <v/>
      </c>
      <c r="G1855" s="6"/>
      <c r="H1855" s="6"/>
      <c r="I1855" s="6"/>
      <c r="J1855" s="45"/>
      <c r="K1855" s="79"/>
      <c r="L1855" s="10" t="str">
        <f t="shared" si="25"/>
        <v/>
      </c>
    </row>
    <row r="1856" spans="1:12" ht="22.7" customHeight="1">
      <c r="A1856" s="5" t="str">
        <f ca="1">Blad1!A1855</f>
        <v/>
      </c>
      <c r="B1856" s="5" t="str">
        <f ca="1">Blad1!B1856</f>
        <v/>
      </c>
      <c r="C1856" s="9" t="str">
        <f ca="1">IF(ISERROR(Blad1!C1856),"",Blad1!C1856)</f>
        <v xml:space="preserve"> </v>
      </c>
      <c r="D1856" s="47"/>
      <c r="E1856" s="113"/>
      <c r="F1856" s="6" t="str">
        <f ca="1">Blad1!E1856</f>
        <v/>
      </c>
      <c r="G1856" s="6"/>
      <c r="H1856" s="6"/>
      <c r="I1856" s="6"/>
      <c r="J1856" s="45"/>
      <c r="K1856" s="79"/>
      <c r="L1856" s="10" t="str">
        <f t="shared" si="25"/>
        <v/>
      </c>
    </row>
    <row r="1857" spans="1:12" ht="22.7" customHeight="1">
      <c r="A1857" s="5" t="str">
        <f ca="1">Blad1!A1856</f>
        <v/>
      </c>
      <c r="B1857" s="5" t="str">
        <f ca="1">Blad1!B1857</f>
        <v/>
      </c>
      <c r="C1857" s="9" t="str">
        <f ca="1">IF(ISERROR(Blad1!C1857),"",Blad1!C1857)</f>
        <v xml:space="preserve"> </v>
      </c>
      <c r="D1857" s="47"/>
      <c r="E1857" s="113"/>
      <c r="F1857" s="6" t="str">
        <f ca="1">Blad1!E1857</f>
        <v/>
      </c>
      <c r="G1857" s="6"/>
      <c r="H1857" s="6"/>
      <c r="I1857" s="6"/>
      <c r="J1857" s="45"/>
      <c r="K1857" s="79"/>
      <c r="L1857" s="10" t="str">
        <f t="shared" si="25"/>
        <v/>
      </c>
    </row>
    <row r="1858" spans="1:12" ht="22.7" customHeight="1">
      <c r="A1858" s="5" t="str">
        <f ca="1">Blad1!A1857</f>
        <v/>
      </c>
      <c r="B1858" s="5" t="str">
        <f ca="1">Blad1!B1858</f>
        <v/>
      </c>
      <c r="C1858" s="9" t="str">
        <f ca="1">IF(ISERROR(Blad1!C1858),"",Blad1!C1858)</f>
        <v xml:space="preserve"> </v>
      </c>
      <c r="D1858" s="47"/>
      <c r="E1858" s="113"/>
      <c r="F1858" s="6" t="str">
        <f ca="1">Blad1!E1858</f>
        <v/>
      </c>
      <c r="G1858" s="6"/>
      <c r="H1858" s="6"/>
      <c r="I1858" s="6"/>
      <c r="J1858" s="45"/>
      <c r="K1858" s="79"/>
      <c r="L1858" s="10" t="str">
        <f t="shared" si="25"/>
        <v/>
      </c>
    </row>
    <row r="1859" spans="1:12" ht="22.7" customHeight="1">
      <c r="A1859" s="5" t="str">
        <f ca="1">Blad1!A1858</f>
        <v/>
      </c>
      <c r="B1859" s="5" t="str">
        <f ca="1">Blad1!B1859</f>
        <v/>
      </c>
      <c r="C1859" s="9" t="str">
        <f ca="1">IF(ISERROR(Blad1!C1859),"",Blad1!C1859)</f>
        <v xml:space="preserve"> </v>
      </c>
      <c r="D1859" s="47"/>
      <c r="E1859" s="113"/>
      <c r="F1859" s="6" t="str">
        <f ca="1">Blad1!E1859</f>
        <v/>
      </c>
      <c r="G1859" s="6"/>
      <c r="H1859" s="6"/>
      <c r="I1859" s="6"/>
      <c r="J1859" s="45"/>
      <c r="K1859" s="79"/>
      <c r="L1859" s="10" t="str">
        <f t="shared" si="25"/>
        <v/>
      </c>
    </row>
    <row r="1860" spans="1:12" ht="22.7" customHeight="1">
      <c r="A1860" s="5" t="str">
        <f ca="1">Blad1!A1859</f>
        <v/>
      </c>
      <c r="B1860" s="5" t="str">
        <f ca="1">Blad1!B1860</f>
        <v/>
      </c>
      <c r="C1860" s="9" t="str">
        <f ca="1">IF(ISERROR(Blad1!C1860),"",Blad1!C1860)</f>
        <v xml:space="preserve"> </v>
      </c>
      <c r="D1860" s="47"/>
      <c r="E1860" s="113"/>
      <c r="F1860" s="6" t="str">
        <f ca="1">Blad1!E1860</f>
        <v/>
      </c>
      <c r="G1860" s="6"/>
      <c r="H1860" s="6"/>
      <c r="I1860" s="6"/>
      <c r="J1860" s="45"/>
      <c r="K1860" s="79"/>
      <c r="L1860" s="10" t="str">
        <f t="shared" si="25"/>
        <v/>
      </c>
    </row>
    <row r="1861" spans="1:12" ht="22.7" customHeight="1">
      <c r="A1861" s="5" t="str">
        <f ca="1">Blad1!A1860</f>
        <v/>
      </c>
      <c r="B1861" s="5" t="str">
        <f ca="1">Blad1!B1861</f>
        <v/>
      </c>
      <c r="C1861" s="9" t="str">
        <f ca="1">IF(ISERROR(Blad1!C1861),"",Blad1!C1861)</f>
        <v xml:space="preserve"> </v>
      </c>
      <c r="D1861" s="47"/>
      <c r="E1861" s="113"/>
      <c r="F1861" s="6" t="str">
        <f ca="1">Blad1!E1861</f>
        <v/>
      </c>
      <c r="G1861" s="6"/>
      <c r="H1861" s="6"/>
      <c r="I1861" s="6"/>
      <c r="J1861" s="45"/>
      <c r="K1861" s="79"/>
      <c r="L1861" s="10" t="str">
        <f t="shared" si="25"/>
        <v/>
      </c>
    </row>
    <row r="1862" spans="1:12" ht="22.7" customHeight="1">
      <c r="A1862" s="5" t="str">
        <f ca="1">Blad1!A1861</f>
        <v/>
      </c>
      <c r="B1862" s="5" t="str">
        <f ca="1">Blad1!B1862</f>
        <v/>
      </c>
      <c r="C1862" s="9" t="str">
        <f ca="1">IF(ISERROR(Blad1!C1862),"",Blad1!C1862)</f>
        <v xml:space="preserve"> </v>
      </c>
      <c r="D1862" s="47"/>
      <c r="E1862" s="113"/>
      <c r="F1862" s="6" t="str">
        <f ca="1">Blad1!E1862</f>
        <v/>
      </c>
      <c r="G1862" s="6"/>
      <c r="H1862" s="6"/>
      <c r="I1862" s="6"/>
      <c r="J1862" s="45"/>
      <c r="K1862" s="79"/>
      <c r="L1862" s="10" t="str">
        <f t="shared" si="25"/>
        <v/>
      </c>
    </row>
    <row r="1863" spans="1:12" ht="22.7" customHeight="1">
      <c r="A1863" s="5" t="str">
        <f ca="1">Blad1!A1862</f>
        <v/>
      </c>
      <c r="B1863" s="5" t="str">
        <f ca="1">Blad1!B1863</f>
        <v/>
      </c>
      <c r="C1863" s="9" t="str">
        <f ca="1">IF(ISERROR(Blad1!C1863),"",Blad1!C1863)</f>
        <v xml:space="preserve"> </v>
      </c>
      <c r="D1863" s="47"/>
      <c r="E1863" s="113"/>
      <c r="F1863" s="6" t="str">
        <f ca="1">Blad1!E1863</f>
        <v/>
      </c>
      <c r="G1863" s="6"/>
      <c r="H1863" s="6"/>
      <c r="I1863" s="6"/>
      <c r="J1863" s="45"/>
      <c r="K1863" s="79"/>
      <c r="L1863" s="10" t="str">
        <f t="shared" si="25"/>
        <v/>
      </c>
    </row>
    <row r="1864" spans="1:12" ht="22.7" customHeight="1">
      <c r="A1864" s="5" t="str">
        <f ca="1">Blad1!A1863</f>
        <v/>
      </c>
      <c r="B1864" s="5" t="str">
        <f ca="1">Blad1!B1864</f>
        <v/>
      </c>
      <c r="C1864" s="9" t="str">
        <f ca="1">IF(ISERROR(Blad1!C1864),"",Blad1!C1864)</f>
        <v xml:space="preserve"> </v>
      </c>
      <c r="D1864" s="47"/>
      <c r="E1864" s="113"/>
      <c r="F1864" s="6" t="str">
        <f ca="1">Blad1!E1864</f>
        <v/>
      </c>
      <c r="G1864" s="6"/>
      <c r="H1864" s="6"/>
      <c r="I1864" s="6"/>
      <c r="J1864" s="45"/>
      <c r="K1864" s="79"/>
      <c r="L1864" s="10" t="str">
        <f t="shared" si="25"/>
        <v/>
      </c>
    </row>
    <row r="1865" spans="1:12" ht="22.7" customHeight="1">
      <c r="A1865" s="5" t="str">
        <f ca="1">Blad1!A1864</f>
        <v/>
      </c>
      <c r="B1865" s="5" t="str">
        <f ca="1">Blad1!B1865</f>
        <v/>
      </c>
      <c r="C1865" s="9" t="str">
        <f ca="1">IF(ISERROR(Blad1!C1865),"",Blad1!C1865)</f>
        <v xml:space="preserve"> </v>
      </c>
      <c r="D1865" s="47"/>
      <c r="E1865" s="113"/>
      <c r="F1865" s="6" t="str">
        <f ca="1">Blad1!E1865</f>
        <v/>
      </c>
      <c r="G1865" s="6"/>
      <c r="H1865" s="6"/>
      <c r="I1865" s="6"/>
      <c r="J1865" s="45"/>
      <c r="K1865" s="79"/>
      <c r="L1865" s="10" t="str">
        <f t="shared" si="25"/>
        <v/>
      </c>
    </row>
    <row r="1866" spans="1:12" ht="22.7" customHeight="1">
      <c r="A1866" s="5" t="str">
        <f ca="1">Blad1!A1865</f>
        <v/>
      </c>
      <c r="B1866" s="5" t="str">
        <f ca="1">Blad1!B1866</f>
        <v/>
      </c>
      <c r="C1866" s="9" t="str">
        <f ca="1">IF(ISERROR(Blad1!C1866),"",Blad1!C1866)</f>
        <v xml:space="preserve"> </v>
      </c>
      <c r="D1866" s="47"/>
      <c r="E1866" s="113"/>
      <c r="F1866" s="6" t="str">
        <f ca="1">Blad1!E1866</f>
        <v/>
      </c>
      <c r="G1866" s="6"/>
      <c r="H1866" s="6"/>
      <c r="I1866" s="6"/>
      <c r="J1866" s="45"/>
      <c r="K1866" s="79"/>
      <c r="L1866" s="10" t="str">
        <f t="shared" si="25"/>
        <v/>
      </c>
    </row>
    <row r="1867" spans="1:12" ht="22.7" customHeight="1">
      <c r="A1867" s="5" t="str">
        <f ca="1">Blad1!A1866</f>
        <v/>
      </c>
      <c r="B1867" s="5" t="str">
        <f ca="1">Blad1!B1867</f>
        <v/>
      </c>
      <c r="C1867" s="9" t="str">
        <f ca="1">IF(ISERROR(Blad1!C1867),"",Blad1!C1867)</f>
        <v xml:space="preserve"> </v>
      </c>
      <c r="D1867" s="47"/>
      <c r="E1867" s="113"/>
      <c r="F1867" s="6" t="str">
        <f ca="1">Blad1!E1867</f>
        <v/>
      </c>
      <c r="G1867" s="6"/>
      <c r="H1867" s="6"/>
      <c r="I1867" s="6"/>
      <c r="J1867" s="45"/>
      <c r="K1867" s="79"/>
      <c r="L1867" s="10" t="str">
        <f t="shared" ref="L1867:L1930" si="26">IF(J1867&lt;&gt;"",L1866+1,"")</f>
        <v/>
      </c>
    </row>
    <row r="1868" spans="1:12" ht="22.7" customHeight="1">
      <c r="A1868" s="5" t="str">
        <f ca="1">Blad1!A1867</f>
        <v/>
      </c>
      <c r="B1868" s="5" t="str">
        <f ca="1">Blad1!B1868</f>
        <v/>
      </c>
      <c r="C1868" s="9" t="str">
        <f ca="1">IF(ISERROR(Blad1!C1868),"",Blad1!C1868)</f>
        <v xml:space="preserve"> </v>
      </c>
      <c r="D1868" s="47"/>
      <c r="E1868" s="113"/>
      <c r="F1868" s="6" t="str">
        <f ca="1">Blad1!E1868</f>
        <v/>
      </c>
      <c r="G1868" s="6"/>
      <c r="H1868" s="6"/>
      <c r="I1868" s="6"/>
      <c r="J1868" s="45"/>
      <c r="K1868" s="79"/>
      <c r="L1868" s="10" t="str">
        <f t="shared" si="26"/>
        <v/>
      </c>
    </row>
    <row r="1869" spans="1:12" ht="22.7" customHeight="1">
      <c r="A1869" s="5" t="str">
        <f ca="1">Blad1!A1868</f>
        <v/>
      </c>
      <c r="B1869" s="5" t="str">
        <f ca="1">Blad1!B1869</f>
        <v/>
      </c>
      <c r="C1869" s="9" t="str">
        <f ca="1">IF(ISERROR(Blad1!C1869),"",Blad1!C1869)</f>
        <v xml:space="preserve"> </v>
      </c>
      <c r="D1869" s="47"/>
      <c r="E1869" s="113"/>
      <c r="F1869" s="6" t="str">
        <f ca="1">Blad1!E1869</f>
        <v/>
      </c>
      <c r="G1869" s="6"/>
      <c r="H1869" s="6"/>
      <c r="I1869" s="6"/>
      <c r="J1869" s="45"/>
      <c r="K1869" s="79"/>
      <c r="L1869" s="10" t="str">
        <f t="shared" si="26"/>
        <v/>
      </c>
    </row>
    <row r="1870" spans="1:12" ht="22.7" customHeight="1">
      <c r="A1870" s="5" t="str">
        <f ca="1">Blad1!A1869</f>
        <v/>
      </c>
      <c r="B1870" s="5" t="str">
        <f ca="1">Blad1!B1870</f>
        <v/>
      </c>
      <c r="C1870" s="9" t="str">
        <f ca="1">IF(ISERROR(Blad1!C1870),"",Blad1!C1870)</f>
        <v xml:space="preserve"> </v>
      </c>
      <c r="D1870" s="47"/>
      <c r="E1870" s="113"/>
      <c r="F1870" s="6" t="str">
        <f ca="1">Blad1!E1870</f>
        <v/>
      </c>
      <c r="G1870" s="6"/>
      <c r="H1870" s="6"/>
      <c r="I1870" s="6"/>
      <c r="J1870" s="45"/>
      <c r="K1870" s="79"/>
      <c r="L1870" s="10" t="str">
        <f t="shared" si="26"/>
        <v/>
      </c>
    </row>
    <row r="1871" spans="1:12" ht="22.7" customHeight="1">
      <c r="A1871" s="5" t="str">
        <f ca="1">Blad1!A1870</f>
        <v/>
      </c>
      <c r="B1871" s="5" t="str">
        <f ca="1">Blad1!B1871</f>
        <v/>
      </c>
      <c r="C1871" s="9" t="str">
        <f ca="1">IF(ISERROR(Blad1!C1871),"",Blad1!C1871)</f>
        <v xml:space="preserve"> </v>
      </c>
      <c r="D1871" s="47"/>
      <c r="E1871" s="113"/>
      <c r="F1871" s="6" t="str">
        <f ca="1">Blad1!E1871</f>
        <v/>
      </c>
      <c r="G1871" s="6"/>
      <c r="H1871" s="6"/>
      <c r="I1871" s="6"/>
      <c r="J1871" s="45"/>
      <c r="K1871" s="79"/>
      <c r="L1871" s="10" t="str">
        <f t="shared" si="26"/>
        <v/>
      </c>
    </row>
    <row r="1872" spans="1:12" ht="22.7" customHeight="1">
      <c r="A1872" s="5" t="str">
        <f ca="1">Blad1!A1871</f>
        <v/>
      </c>
      <c r="B1872" s="5" t="str">
        <f ca="1">Blad1!B1872</f>
        <v/>
      </c>
      <c r="C1872" s="9" t="str">
        <f ca="1">IF(ISERROR(Blad1!C1872),"",Blad1!C1872)</f>
        <v xml:space="preserve"> </v>
      </c>
      <c r="D1872" s="47"/>
      <c r="E1872" s="113"/>
      <c r="F1872" s="6" t="str">
        <f ca="1">Blad1!E1872</f>
        <v/>
      </c>
      <c r="G1872" s="6"/>
      <c r="H1872" s="6"/>
      <c r="I1872" s="6"/>
      <c r="J1872" s="45"/>
      <c r="K1872" s="79"/>
      <c r="L1872" s="10" t="str">
        <f t="shared" si="26"/>
        <v/>
      </c>
    </row>
    <row r="1873" spans="1:12" ht="22.7" customHeight="1">
      <c r="A1873" s="5" t="str">
        <f ca="1">Blad1!A1872</f>
        <v/>
      </c>
      <c r="B1873" s="5" t="str">
        <f ca="1">Blad1!B1873</f>
        <v/>
      </c>
      <c r="C1873" s="9" t="str">
        <f ca="1">IF(ISERROR(Blad1!C1873),"",Blad1!C1873)</f>
        <v xml:space="preserve"> </v>
      </c>
      <c r="D1873" s="47"/>
      <c r="E1873" s="113"/>
      <c r="F1873" s="6" t="str">
        <f ca="1">Blad1!E1873</f>
        <v/>
      </c>
      <c r="G1873" s="6"/>
      <c r="H1873" s="6"/>
      <c r="I1873" s="6"/>
      <c r="J1873" s="45"/>
      <c r="K1873" s="79"/>
      <c r="L1873" s="10" t="str">
        <f t="shared" si="26"/>
        <v/>
      </c>
    </row>
    <row r="1874" spans="1:12" ht="22.7" customHeight="1">
      <c r="A1874" s="5" t="str">
        <f ca="1">Blad1!A1873</f>
        <v/>
      </c>
      <c r="B1874" s="5" t="str">
        <f ca="1">Blad1!B1874</f>
        <v/>
      </c>
      <c r="C1874" s="9" t="str">
        <f ca="1">IF(ISERROR(Blad1!C1874),"",Blad1!C1874)</f>
        <v xml:space="preserve"> </v>
      </c>
      <c r="D1874" s="47"/>
      <c r="E1874" s="113"/>
      <c r="F1874" s="6" t="str">
        <f ca="1">Blad1!E1874</f>
        <v/>
      </c>
      <c r="G1874" s="6"/>
      <c r="H1874" s="6"/>
      <c r="I1874" s="6"/>
      <c r="J1874" s="45"/>
      <c r="K1874" s="79"/>
      <c r="L1874" s="10" t="str">
        <f t="shared" si="26"/>
        <v/>
      </c>
    </row>
    <row r="1875" spans="1:12" ht="22.7" customHeight="1">
      <c r="A1875" s="5" t="str">
        <f ca="1">Blad1!A1874</f>
        <v/>
      </c>
      <c r="B1875" s="5" t="str">
        <f ca="1">Blad1!B1875</f>
        <v/>
      </c>
      <c r="C1875" s="9" t="str">
        <f ca="1">IF(ISERROR(Blad1!C1875),"",Blad1!C1875)</f>
        <v xml:space="preserve"> </v>
      </c>
      <c r="D1875" s="47"/>
      <c r="E1875" s="113"/>
      <c r="F1875" s="6" t="str">
        <f ca="1">Blad1!E1875</f>
        <v/>
      </c>
      <c r="G1875" s="6"/>
      <c r="H1875" s="6"/>
      <c r="I1875" s="6"/>
      <c r="J1875" s="45"/>
      <c r="K1875" s="79"/>
      <c r="L1875" s="10" t="str">
        <f t="shared" si="26"/>
        <v/>
      </c>
    </row>
    <row r="1876" spans="1:12" ht="22.7" customHeight="1">
      <c r="A1876" s="5" t="str">
        <f ca="1">Blad1!A1875</f>
        <v/>
      </c>
      <c r="B1876" s="5" t="str">
        <f ca="1">Blad1!B1876</f>
        <v/>
      </c>
      <c r="C1876" s="9" t="str">
        <f ca="1">IF(ISERROR(Blad1!C1876),"",Blad1!C1876)</f>
        <v xml:space="preserve"> </v>
      </c>
      <c r="D1876" s="47"/>
      <c r="E1876" s="113"/>
      <c r="F1876" s="6" t="str">
        <f ca="1">Blad1!E1876</f>
        <v/>
      </c>
      <c r="G1876" s="6"/>
      <c r="H1876" s="6"/>
      <c r="I1876" s="6"/>
      <c r="J1876" s="45"/>
      <c r="K1876" s="79"/>
      <c r="L1876" s="10" t="str">
        <f t="shared" si="26"/>
        <v/>
      </c>
    </row>
    <row r="1877" spans="1:12" ht="22.7" customHeight="1">
      <c r="A1877" s="5" t="str">
        <f ca="1">Blad1!A1876</f>
        <v/>
      </c>
      <c r="B1877" s="5" t="str">
        <f ca="1">Blad1!B1877</f>
        <v/>
      </c>
      <c r="C1877" s="9" t="str">
        <f ca="1">IF(ISERROR(Blad1!C1877),"",Blad1!C1877)</f>
        <v xml:space="preserve"> </v>
      </c>
      <c r="D1877" s="47"/>
      <c r="E1877" s="113"/>
      <c r="F1877" s="6" t="str">
        <f ca="1">Blad1!E1877</f>
        <v/>
      </c>
      <c r="G1877" s="6"/>
      <c r="H1877" s="6"/>
      <c r="I1877" s="6"/>
      <c r="J1877" s="45"/>
      <c r="K1877" s="79"/>
      <c r="L1877" s="10" t="str">
        <f t="shared" si="26"/>
        <v/>
      </c>
    </row>
    <row r="1878" spans="1:12" ht="22.7" customHeight="1">
      <c r="A1878" s="5" t="str">
        <f ca="1">Blad1!A1877</f>
        <v/>
      </c>
      <c r="B1878" s="5" t="str">
        <f ca="1">Blad1!B1878</f>
        <v/>
      </c>
      <c r="C1878" s="9" t="str">
        <f ca="1">IF(ISERROR(Blad1!C1878),"",Blad1!C1878)</f>
        <v xml:space="preserve"> </v>
      </c>
      <c r="D1878" s="47"/>
      <c r="E1878" s="113"/>
      <c r="F1878" s="6" t="str">
        <f ca="1">Blad1!E1878</f>
        <v/>
      </c>
      <c r="G1878" s="6"/>
      <c r="H1878" s="6"/>
      <c r="I1878" s="6"/>
      <c r="J1878" s="45"/>
      <c r="K1878" s="79"/>
      <c r="L1878" s="10" t="str">
        <f t="shared" si="26"/>
        <v/>
      </c>
    </row>
    <row r="1879" spans="1:12" ht="22.7" customHeight="1">
      <c r="A1879" s="5" t="str">
        <f ca="1">Blad1!A1878</f>
        <v/>
      </c>
      <c r="B1879" s="5" t="str">
        <f ca="1">Blad1!B1879</f>
        <v/>
      </c>
      <c r="C1879" s="9" t="str">
        <f ca="1">IF(ISERROR(Blad1!C1879),"",Blad1!C1879)</f>
        <v xml:space="preserve"> </v>
      </c>
      <c r="D1879" s="47"/>
      <c r="E1879" s="113"/>
      <c r="F1879" s="6" t="str">
        <f ca="1">Blad1!E1879</f>
        <v/>
      </c>
      <c r="G1879" s="6"/>
      <c r="H1879" s="6"/>
      <c r="I1879" s="6"/>
      <c r="J1879" s="45"/>
      <c r="K1879" s="79"/>
      <c r="L1879" s="10" t="str">
        <f t="shared" si="26"/>
        <v/>
      </c>
    </row>
    <row r="1880" spans="1:12" ht="22.7" customHeight="1">
      <c r="A1880" s="5" t="str">
        <f ca="1">Blad1!A1879</f>
        <v/>
      </c>
      <c r="B1880" s="5" t="str">
        <f ca="1">Blad1!B1880</f>
        <v/>
      </c>
      <c r="C1880" s="9" t="str">
        <f ca="1">IF(ISERROR(Blad1!C1880),"",Blad1!C1880)</f>
        <v xml:space="preserve"> </v>
      </c>
      <c r="D1880" s="47"/>
      <c r="E1880" s="113"/>
      <c r="F1880" s="6" t="str">
        <f ca="1">Blad1!E1880</f>
        <v/>
      </c>
      <c r="G1880" s="6"/>
      <c r="H1880" s="6"/>
      <c r="I1880" s="6"/>
      <c r="J1880" s="45"/>
      <c r="K1880" s="79"/>
      <c r="L1880" s="10" t="str">
        <f t="shared" si="26"/>
        <v/>
      </c>
    </row>
    <row r="1881" spans="1:12" ht="22.7" customHeight="1">
      <c r="A1881" s="5" t="str">
        <f ca="1">Blad1!A1880</f>
        <v/>
      </c>
      <c r="B1881" s="5" t="str">
        <f ca="1">Blad1!B1881</f>
        <v/>
      </c>
      <c r="C1881" s="9" t="str">
        <f ca="1">IF(ISERROR(Blad1!C1881),"",Blad1!C1881)</f>
        <v xml:space="preserve"> </v>
      </c>
      <c r="D1881" s="47"/>
      <c r="E1881" s="113"/>
      <c r="F1881" s="6" t="str">
        <f ca="1">Blad1!E1881</f>
        <v/>
      </c>
      <c r="G1881" s="6"/>
      <c r="H1881" s="6"/>
      <c r="I1881" s="6"/>
      <c r="J1881" s="45"/>
      <c r="K1881" s="79"/>
      <c r="L1881" s="10" t="str">
        <f t="shared" si="26"/>
        <v/>
      </c>
    </row>
    <row r="1882" spans="1:12" ht="22.7" customHeight="1">
      <c r="A1882" s="5" t="str">
        <f ca="1">Blad1!A1881</f>
        <v/>
      </c>
      <c r="B1882" s="5" t="str">
        <f ca="1">Blad1!B1882</f>
        <v/>
      </c>
      <c r="C1882" s="9" t="str">
        <f ca="1">IF(ISERROR(Blad1!C1882),"",Blad1!C1882)</f>
        <v xml:space="preserve"> </v>
      </c>
      <c r="D1882" s="47"/>
      <c r="E1882" s="113"/>
      <c r="F1882" s="6" t="str">
        <f ca="1">Blad1!E1882</f>
        <v/>
      </c>
      <c r="G1882" s="6"/>
      <c r="H1882" s="6"/>
      <c r="I1882" s="6"/>
      <c r="J1882" s="45"/>
      <c r="K1882" s="79"/>
      <c r="L1882" s="10" t="str">
        <f t="shared" si="26"/>
        <v/>
      </c>
    </row>
    <row r="1883" spans="1:12" ht="22.7" customHeight="1">
      <c r="A1883" s="5" t="str">
        <f ca="1">Blad1!A1882</f>
        <v/>
      </c>
      <c r="B1883" s="5" t="str">
        <f ca="1">Blad1!B1883</f>
        <v/>
      </c>
      <c r="C1883" s="9" t="str">
        <f ca="1">IF(ISERROR(Blad1!C1883),"",Blad1!C1883)</f>
        <v xml:space="preserve"> </v>
      </c>
      <c r="D1883" s="47"/>
      <c r="E1883" s="113"/>
      <c r="F1883" s="6" t="str">
        <f ca="1">Blad1!E1883</f>
        <v/>
      </c>
      <c r="G1883" s="6"/>
      <c r="H1883" s="6"/>
      <c r="I1883" s="6"/>
      <c r="J1883" s="45"/>
      <c r="K1883" s="79"/>
      <c r="L1883" s="10" t="str">
        <f t="shared" si="26"/>
        <v/>
      </c>
    </row>
    <row r="1884" spans="1:12" ht="22.7" customHeight="1">
      <c r="A1884" s="5" t="str">
        <f ca="1">Blad1!A1883</f>
        <v/>
      </c>
      <c r="B1884" s="5" t="str">
        <f ca="1">Blad1!B1884</f>
        <v/>
      </c>
      <c r="C1884" s="9" t="str">
        <f ca="1">IF(ISERROR(Blad1!C1884),"",Blad1!C1884)</f>
        <v xml:space="preserve"> </v>
      </c>
      <c r="D1884" s="47"/>
      <c r="E1884" s="113"/>
      <c r="F1884" s="6" t="str">
        <f ca="1">Blad1!E1884</f>
        <v/>
      </c>
      <c r="G1884" s="6"/>
      <c r="H1884" s="6"/>
      <c r="I1884" s="6"/>
      <c r="J1884" s="45"/>
      <c r="K1884" s="79"/>
      <c r="L1884" s="10" t="str">
        <f t="shared" si="26"/>
        <v/>
      </c>
    </row>
    <row r="1885" spans="1:12" ht="22.7" customHeight="1">
      <c r="A1885" s="5" t="str">
        <f ca="1">Blad1!A1884</f>
        <v/>
      </c>
      <c r="B1885" s="5" t="str">
        <f ca="1">Blad1!B1885</f>
        <v/>
      </c>
      <c r="C1885" s="9" t="str">
        <f ca="1">IF(ISERROR(Blad1!C1885),"",Blad1!C1885)</f>
        <v xml:space="preserve"> </v>
      </c>
      <c r="D1885" s="47"/>
      <c r="E1885" s="113"/>
      <c r="F1885" s="6" t="str">
        <f ca="1">Blad1!E1885</f>
        <v/>
      </c>
      <c r="G1885" s="6"/>
      <c r="H1885" s="6"/>
      <c r="I1885" s="6"/>
      <c r="J1885" s="45"/>
      <c r="K1885" s="79"/>
      <c r="L1885" s="10" t="str">
        <f t="shared" si="26"/>
        <v/>
      </c>
    </row>
    <row r="1886" spans="1:12" ht="22.7" customHeight="1">
      <c r="A1886" s="5" t="str">
        <f ca="1">Blad1!A1885</f>
        <v/>
      </c>
      <c r="B1886" s="5" t="str">
        <f ca="1">Blad1!B1886</f>
        <v/>
      </c>
      <c r="C1886" s="9" t="str">
        <f ca="1">IF(ISERROR(Blad1!C1886),"",Blad1!C1886)</f>
        <v xml:space="preserve"> </v>
      </c>
      <c r="D1886" s="47"/>
      <c r="E1886" s="113"/>
      <c r="F1886" s="6" t="str">
        <f ca="1">Blad1!E1886</f>
        <v/>
      </c>
      <c r="G1886" s="6"/>
      <c r="H1886" s="6"/>
      <c r="I1886" s="6"/>
      <c r="J1886" s="45"/>
      <c r="K1886" s="79"/>
      <c r="L1886" s="10" t="str">
        <f t="shared" si="26"/>
        <v/>
      </c>
    </row>
    <row r="1887" spans="1:12" ht="22.7" customHeight="1">
      <c r="A1887" s="5" t="str">
        <f ca="1">Blad1!A1886</f>
        <v/>
      </c>
      <c r="B1887" s="5" t="str">
        <f ca="1">Blad1!B1887</f>
        <v/>
      </c>
      <c r="C1887" s="9" t="str">
        <f ca="1">IF(ISERROR(Blad1!C1887),"",Blad1!C1887)</f>
        <v xml:space="preserve"> </v>
      </c>
      <c r="D1887" s="47"/>
      <c r="E1887" s="113"/>
      <c r="F1887" s="6" t="str">
        <f ca="1">Blad1!E1887</f>
        <v/>
      </c>
      <c r="G1887" s="6"/>
      <c r="H1887" s="6"/>
      <c r="I1887" s="6"/>
      <c r="J1887" s="45"/>
      <c r="K1887" s="79"/>
      <c r="L1887" s="10" t="str">
        <f t="shared" si="26"/>
        <v/>
      </c>
    </row>
    <row r="1888" spans="1:12" ht="22.7" customHeight="1">
      <c r="A1888" s="5" t="str">
        <f ca="1">Blad1!A1887</f>
        <v/>
      </c>
      <c r="B1888" s="5" t="str">
        <f ca="1">Blad1!B1888</f>
        <v/>
      </c>
      <c r="C1888" s="9" t="str">
        <f ca="1">IF(ISERROR(Blad1!C1888),"",Blad1!C1888)</f>
        <v xml:space="preserve"> </v>
      </c>
      <c r="D1888" s="47"/>
      <c r="E1888" s="113"/>
      <c r="F1888" s="6" t="str">
        <f ca="1">Blad1!E1888</f>
        <v/>
      </c>
      <c r="G1888" s="6"/>
      <c r="H1888" s="6"/>
      <c r="I1888" s="6"/>
      <c r="J1888" s="45"/>
      <c r="K1888" s="79"/>
      <c r="L1888" s="10" t="str">
        <f t="shared" si="26"/>
        <v/>
      </c>
    </row>
    <row r="1889" spans="1:12" ht="22.7" customHeight="1">
      <c r="A1889" s="5" t="str">
        <f ca="1">Blad1!A1888</f>
        <v/>
      </c>
      <c r="B1889" s="5" t="str">
        <f ca="1">Blad1!B1889</f>
        <v/>
      </c>
      <c r="C1889" s="9" t="str">
        <f ca="1">IF(ISERROR(Blad1!C1889),"",Blad1!C1889)</f>
        <v xml:space="preserve"> </v>
      </c>
      <c r="D1889" s="47"/>
      <c r="E1889" s="113"/>
      <c r="F1889" s="6" t="str">
        <f ca="1">Blad1!E1889</f>
        <v/>
      </c>
      <c r="G1889" s="6"/>
      <c r="H1889" s="6"/>
      <c r="I1889" s="6"/>
      <c r="J1889" s="45"/>
      <c r="K1889" s="79"/>
      <c r="L1889" s="10" t="str">
        <f t="shared" si="26"/>
        <v/>
      </c>
    </row>
    <row r="1890" spans="1:12" ht="22.7" customHeight="1">
      <c r="A1890" s="5" t="str">
        <f ca="1">Blad1!A1889</f>
        <v/>
      </c>
      <c r="B1890" s="5" t="str">
        <f ca="1">Blad1!B1890</f>
        <v/>
      </c>
      <c r="C1890" s="9" t="str">
        <f ca="1">IF(ISERROR(Blad1!C1890),"",Blad1!C1890)</f>
        <v xml:space="preserve"> </v>
      </c>
      <c r="D1890" s="47"/>
      <c r="E1890" s="113"/>
      <c r="F1890" s="6" t="str">
        <f ca="1">Blad1!E1890</f>
        <v/>
      </c>
      <c r="G1890" s="6"/>
      <c r="H1890" s="6"/>
      <c r="I1890" s="6"/>
      <c r="J1890" s="45"/>
      <c r="K1890" s="79"/>
      <c r="L1890" s="10" t="str">
        <f t="shared" si="26"/>
        <v/>
      </c>
    </row>
    <row r="1891" spans="1:12" ht="22.7" customHeight="1">
      <c r="A1891" s="5" t="str">
        <f ca="1">Blad1!A1890</f>
        <v/>
      </c>
      <c r="B1891" s="5" t="str">
        <f ca="1">Blad1!B1891</f>
        <v/>
      </c>
      <c r="C1891" s="9" t="str">
        <f ca="1">IF(ISERROR(Blad1!C1891),"",Blad1!C1891)</f>
        <v xml:space="preserve"> </v>
      </c>
      <c r="D1891" s="47"/>
      <c r="E1891" s="113"/>
      <c r="F1891" s="6" t="str">
        <f ca="1">Blad1!E1891</f>
        <v/>
      </c>
      <c r="G1891" s="6"/>
      <c r="H1891" s="6"/>
      <c r="I1891" s="6"/>
      <c r="J1891" s="45"/>
      <c r="K1891" s="79"/>
      <c r="L1891" s="10" t="str">
        <f t="shared" si="26"/>
        <v/>
      </c>
    </row>
    <row r="1892" spans="1:12" ht="22.7" customHeight="1">
      <c r="A1892" s="5" t="str">
        <f ca="1">Blad1!A1891</f>
        <v/>
      </c>
      <c r="B1892" s="5" t="str">
        <f ca="1">Blad1!B1892</f>
        <v/>
      </c>
      <c r="C1892" s="9" t="str">
        <f ca="1">IF(ISERROR(Blad1!C1892),"",Blad1!C1892)</f>
        <v xml:space="preserve"> </v>
      </c>
      <c r="D1892" s="47"/>
      <c r="E1892" s="113"/>
      <c r="F1892" s="6" t="str">
        <f ca="1">Blad1!E1892</f>
        <v/>
      </c>
      <c r="G1892" s="6"/>
      <c r="H1892" s="6"/>
      <c r="I1892" s="6"/>
      <c r="J1892" s="45"/>
      <c r="K1892" s="79"/>
      <c r="L1892" s="10" t="str">
        <f t="shared" si="26"/>
        <v/>
      </c>
    </row>
    <row r="1893" spans="1:12" ht="22.7" customHeight="1">
      <c r="A1893" s="5" t="str">
        <f ca="1">Blad1!A1892</f>
        <v/>
      </c>
      <c r="B1893" s="5" t="str">
        <f ca="1">Blad1!B1893</f>
        <v/>
      </c>
      <c r="C1893" s="9" t="str">
        <f ca="1">IF(ISERROR(Blad1!C1893),"",Blad1!C1893)</f>
        <v xml:space="preserve"> </v>
      </c>
      <c r="D1893" s="47"/>
      <c r="E1893" s="113"/>
      <c r="F1893" s="6" t="str">
        <f ca="1">Blad1!E1893</f>
        <v/>
      </c>
      <c r="G1893" s="6"/>
      <c r="H1893" s="6"/>
      <c r="I1893" s="6"/>
      <c r="J1893" s="45"/>
      <c r="K1893" s="79"/>
      <c r="L1893" s="10" t="str">
        <f t="shared" si="26"/>
        <v/>
      </c>
    </row>
    <row r="1894" spans="1:12" ht="22.7" customHeight="1">
      <c r="A1894" s="5" t="str">
        <f ca="1">Blad1!A1893</f>
        <v/>
      </c>
      <c r="B1894" s="5" t="str">
        <f ca="1">Blad1!B1894</f>
        <v/>
      </c>
      <c r="C1894" s="9" t="str">
        <f ca="1">IF(ISERROR(Blad1!C1894),"",Blad1!C1894)</f>
        <v xml:space="preserve"> </v>
      </c>
      <c r="D1894" s="47"/>
      <c r="E1894" s="113"/>
      <c r="F1894" s="6" t="str">
        <f ca="1">Blad1!E1894</f>
        <v/>
      </c>
      <c r="G1894" s="6"/>
      <c r="H1894" s="6"/>
      <c r="I1894" s="6"/>
      <c r="J1894" s="45"/>
      <c r="K1894" s="79"/>
      <c r="L1894" s="10" t="str">
        <f t="shared" si="26"/>
        <v/>
      </c>
    </row>
    <row r="1895" spans="1:12" ht="22.7" customHeight="1">
      <c r="A1895" s="5" t="str">
        <f ca="1">Blad1!A1894</f>
        <v/>
      </c>
      <c r="B1895" s="5" t="str">
        <f ca="1">Blad1!B1895</f>
        <v/>
      </c>
      <c r="C1895" s="9" t="str">
        <f ca="1">IF(ISERROR(Blad1!C1895),"",Blad1!C1895)</f>
        <v xml:space="preserve"> </v>
      </c>
      <c r="D1895" s="47"/>
      <c r="E1895" s="113"/>
      <c r="F1895" s="6" t="str">
        <f ca="1">Blad1!E1895</f>
        <v/>
      </c>
      <c r="G1895" s="6"/>
      <c r="H1895" s="6"/>
      <c r="I1895" s="6"/>
      <c r="J1895" s="45"/>
      <c r="K1895" s="79"/>
      <c r="L1895" s="10" t="str">
        <f t="shared" si="26"/>
        <v/>
      </c>
    </row>
    <row r="1896" spans="1:12" ht="22.7" customHeight="1">
      <c r="A1896" s="5" t="str">
        <f ca="1">Blad1!A1895</f>
        <v/>
      </c>
      <c r="B1896" s="5" t="str">
        <f ca="1">Blad1!B1896</f>
        <v/>
      </c>
      <c r="C1896" s="9" t="str">
        <f ca="1">IF(ISERROR(Blad1!C1896),"",Blad1!C1896)</f>
        <v xml:space="preserve"> </v>
      </c>
      <c r="D1896" s="47"/>
      <c r="E1896" s="113"/>
      <c r="F1896" s="6" t="str">
        <f ca="1">Blad1!E1896</f>
        <v/>
      </c>
      <c r="G1896" s="6"/>
      <c r="H1896" s="6"/>
      <c r="I1896" s="6"/>
      <c r="J1896" s="45"/>
      <c r="K1896" s="79"/>
      <c r="L1896" s="10" t="str">
        <f t="shared" si="26"/>
        <v/>
      </c>
    </row>
    <row r="1897" spans="1:12" ht="22.7" customHeight="1">
      <c r="A1897" s="5" t="str">
        <f ca="1">Blad1!A1896</f>
        <v/>
      </c>
      <c r="B1897" s="5" t="str">
        <f ca="1">Blad1!B1897</f>
        <v/>
      </c>
      <c r="C1897" s="9" t="str">
        <f ca="1">IF(ISERROR(Blad1!C1897),"",Blad1!C1897)</f>
        <v xml:space="preserve"> </v>
      </c>
      <c r="D1897" s="47"/>
      <c r="E1897" s="113"/>
      <c r="F1897" s="6" t="str">
        <f ca="1">Blad1!E1897</f>
        <v/>
      </c>
      <c r="G1897" s="6"/>
      <c r="H1897" s="6"/>
      <c r="I1897" s="6"/>
      <c r="J1897" s="45"/>
      <c r="K1897" s="79"/>
      <c r="L1897" s="10" t="str">
        <f t="shared" si="26"/>
        <v/>
      </c>
    </row>
    <row r="1898" spans="1:12" ht="22.7" customHeight="1">
      <c r="A1898" s="5" t="str">
        <f ca="1">Blad1!A1897</f>
        <v/>
      </c>
      <c r="B1898" s="5" t="str">
        <f ca="1">Blad1!B1898</f>
        <v/>
      </c>
      <c r="C1898" s="9" t="str">
        <f ca="1">IF(ISERROR(Blad1!C1898),"",Blad1!C1898)</f>
        <v xml:space="preserve"> </v>
      </c>
      <c r="D1898" s="47"/>
      <c r="E1898" s="113"/>
      <c r="F1898" s="6" t="str">
        <f ca="1">Blad1!E1898</f>
        <v/>
      </c>
      <c r="G1898" s="6"/>
      <c r="H1898" s="6"/>
      <c r="I1898" s="6"/>
      <c r="J1898" s="45"/>
      <c r="K1898" s="79"/>
      <c r="L1898" s="10" t="str">
        <f t="shared" si="26"/>
        <v/>
      </c>
    </row>
    <row r="1899" spans="1:12" ht="22.7" customHeight="1">
      <c r="A1899" s="5" t="str">
        <f ca="1">Blad1!A1898</f>
        <v/>
      </c>
      <c r="B1899" s="5" t="str">
        <f ca="1">Blad1!B1899</f>
        <v/>
      </c>
      <c r="C1899" s="9" t="str">
        <f ca="1">IF(ISERROR(Blad1!C1899),"",Blad1!C1899)</f>
        <v xml:space="preserve"> </v>
      </c>
      <c r="D1899" s="47"/>
      <c r="E1899" s="113"/>
      <c r="F1899" s="6" t="str">
        <f ca="1">Blad1!E1899</f>
        <v/>
      </c>
      <c r="G1899" s="6"/>
      <c r="H1899" s="6"/>
      <c r="I1899" s="6"/>
      <c r="J1899" s="45"/>
      <c r="K1899" s="79"/>
      <c r="L1899" s="10" t="str">
        <f t="shared" si="26"/>
        <v/>
      </c>
    </row>
    <row r="1900" spans="1:12" ht="22.7" customHeight="1">
      <c r="A1900" s="5" t="str">
        <f ca="1">Blad1!A1899</f>
        <v/>
      </c>
      <c r="B1900" s="5" t="str">
        <f ca="1">Blad1!B1900</f>
        <v/>
      </c>
      <c r="C1900" s="9" t="str">
        <f ca="1">IF(ISERROR(Blad1!C1900),"",Blad1!C1900)</f>
        <v xml:space="preserve"> </v>
      </c>
      <c r="D1900" s="47"/>
      <c r="E1900" s="113"/>
      <c r="F1900" s="6" t="str">
        <f ca="1">Blad1!E1900</f>
        <v/>
      </c>
      <c r="G1900" s="6"/>
      <c r="H1900" s="6"/>
      <c r="I1900" s="6"/>
      <c r="J1900" s="45"/>
      <c r="K1900" s="79"/>
      <c r="L1900" s="10" t="str">
        <f t="shared" si="26"/>
        <v/>
      </c>
    </row>
    <row r="1901" spans="1:12" ht="22.7" customHeight="1">
      <c r="A1901" s="5" t="str">
        <f ca="1">Blad1!A1900</f>
        <v/>
      </c>
      <c r="B1901" s="5" t="str">
        <f ca="1">Blad1!B1901</f>
        <v/>
      </c>
      <c r="C1901" s="9" t="str">
        <f ca="1">IF(ISERROR(Blad1!C1901),"",Blad1!C1901)</f>
        <v xml:space="preserve"> </v>
      </c>
      <c r="D1901" s="47"/>
      <c r="E1901" s="113"/>
      <c r="F1901" s="6" t="str">
        <f ca="1">Blad1!E1901</f>
        <v/>
      </c>
      <c r="G1901" s="6"/>
      <c r="H1901" s="6"/>
      <c r="I1901" s="6"/>
      <c r="J1901" s="45"/>
      <c r="K1901" s="79"/>
      <c r="L1901" s="10" t="str">
        <f t="shared" si="26"/>
        <v/>
      </c>
    </row>
    <row r="1902" spans="1:12" ht="22.7" customHeight="1">
      <c r="A1902" s="5" t="str">
        <f ca="1">Blad1!A1901</f>
        <v/>
      </c>
      <c r="B1902" s="5" t="str">
        <f ca="1">Blad1!B1902</f>
        <v/>
      </c>
      <c r="C1902" s="9" t="str">
        <f ca="1">IF(ISERROR(Blad1!C1902),"",Blad1!C1902)</f>
        <v xml:space="preserve"> </v>
      </c>
      <c r="D1902" s="47"/>
      <c r="E1902" s="113"/>
      <c r="F1902" s="6" t="str">
        <f ca="1">Blad1!E1902</f>
        <v/>
      </c>
      <c r="G1902" s="6"/>
      <c r="H1902" s="6"/>
      <c r="I1902" s="6"/>
      <c r="J1902" s="45"/>
      <c r="K1902" s="79"/>
      <c r="L1902" s="10" t="str">
        <f t="shared" si="26"/>
        <v/>
      </c>
    </row>
    <row r="1903" spans="1:12" ht="22.7" customHeight="1">
      <c r="A1903" s="5" t="str">
        <f ca="1">Blad1!A1902</f>
        <v/>
      </c>
      <c r="B1903" s="5" t="str">
        <f ca="1">Blad1!B1903</f>
        <v/>
      </c>
      <c r="C1903" s="9" t="str">
        <f ca="1">IF(ISERROR(Blad1!C1903),"",Blad1!C1903)</f>
        <v xml:space="preserve"> </v>
      </c>
      <c r="D1903" s="47"/>
      <c r="E1903" s="113"/>
      <c r="F1903" s="6" t="str">
        <f ca="1">Blad1!E1903</f>
        <v/>
      </c>
      <c r="G1903" s="6"/>
      <c r="H1903" s="6"/>
      <c r="I1903" s="6"/>
      <c r="J1903" s="45"/>
      <c r="K1903" s="79"/>
      <c r="L1903" s="10" t="str">
        <f t="shared" si="26"/>
        <v/>
      </c>
    </row>
    <row r="1904" spans="1:12" ht="22.7" customHeight="1">
      <c r="A1904" s="5" t="str">
        <f ca="1">Blad1!A1903</f>
        <v/>
      </c>
      <c r="B1904" s="5" t="str">
        <f ca="1">Blad1!B1904</f>
        <v/>
      </c>
      <c r="C1904" s="9" t="str">
        <f ca="1">IF(ISERROR(Blad1!C1904),"",Blad1!C1904)</f>
        <v xml:space="preserve"> </v>
      </c>
      <c r="D1904" s="47"/>
      <c r="E1904" s="113"/>
      <c r="F1904" s="6" t="str">
        <f ca="1">Blad1!E1904</f>
        <v/>
      </c>
      <c r="G1904" s="6"/>
      <c r="H1904" s="6"/>
      <c r="I1904" s="6"/>
      <c r="J1904" s="45"/>
      <c r="K1904" s="79"/>
      <c r="L1904" s="10" t="str">
        <f t="shared" si="26"/>
        <v/>
      </c>
    </row>
    <row r="1905" spans="1:12" ht="22.7" customHeight="1">
      <c r="A1905" s="5" t="str">
        <f ca="1">Blad1!A1904</f>
        <v/>
      </c>
      <c r="B1905" s="5" t="str">
        <f ca="1">Blad1!B1905</f>
        <v/>
      </c>
      <c r="C1905" s="9" t="str">
        <f ca="1">IF(ISERROR(Blad1!C1905),"",Blad1!C1905)</f>
        <v xml:space="preserve"> </v>
      </c>
      <c r="D1905" s="47"/>
      <c r="E1905" s="113"/>
      <c r="F1905" s="6" t="str">
        <f ca="1">Blad1!E1905</f>
        <v/>
      </c>
      <c r="G1905" s="6"/>
      <c r="H1905" s="6"/>
      <c r="I1905" s="6"/>
      <c r="J1905" s="45"/>
      <c r="K1905" s="79"/>
      <c r="L1905" s="10" t="str">
        <f t="shared" si="26"/>
        <v/>
      </c>
    </row>
    <row r="1906" spans="1:12" ht="22.7" customHeight="1">
      <c r="A1906" s="5" t="str">
        <f ca="1">Blad1!A1905</f>
        <v/>
      </c>
      <c r="B1906" s="5" t="str">
        <f ca="1">Blad1!B1906</f>
        <v/>
      </c>
      <c r="C1906" s="9" t="str">
        <f ca="1">IF(ISERROR(Blad1!C1906),"",Blad1!C1906)</f>
        <v xml:space="preserve"> </v>
      </c>
      <c r="D1906" s="47"/>
      <c r="E1906" s="113"/>
      <c r="F1906" s="6" t="str">
        <f ca="1">Blad1!E1906</f>
        <v/>
      </c>
      <c r="G1906" s="6"/>
      <c r="H1906" s="6"/>
      <c r="I1906" s="6"/>
      <c r="J1906" s="45"/>
      <c r="K1906" s="79"/>
      <c r="L1906" s="10" t="str">
        <f t="shared" si="26"/>
        <v/>
      </c>
    </row>
    <row r="1907" spans="1:12" ht="22.7" customHeight="1">
      <c r="A1907" s="5" t="str">
        <f ca="1">Blad1!A1906</f>
        <v/>
      </c>
      <c r="B1907" s="5" t="str">
        <f ca="1">Blad1!B1907</f>
        <v/>
      </c>
      <c r="C1907" s="9" t="str">
        <f ca="1">IF(ISERROR(Blad1!C1907),"",Blad1!C1907)</f>
        <v xml:space="preserve"> </v>
      </c>
      <c r="D1907" s="47"/>
      <c r="E1907" s="113"/>
      <c r="F1907" s="6" t="str">
        <f ca="1">Blad1!E1907</f>
        <v/>
      </c>
      <c r="G1907" s="6"/>
      <c r="H1907" s="6"/>
      <c r="I1907" s="6"/>
      <c r="J1907" s="45"/>
      <c r="K1907" s="79"/>
      <c r="L1907" s="10" t="str">
        <f t="shared" si="26"/>
        <v/>
      </c>
    </row>
    <row r="1908" spans="1:12" ht="22.7" customHeight="1">
      <c r="A1908" s="5" t="str">
        <f ca="1">Blad1!A1907</f>
        <v/>
      </c>
      <c r="B1908" s="5" t="str">
        <f ca="1">Blad1!B1908</f>
        <v/>
      </c>
      <c r="C1908" s="9" t="str">
        <f ca="1">IF(ISERROR(Blad1!C1908),"",Blad1!C1908)</f>
        <v xml:space="preserve"> </v>
      </c>
      <c r="D1908" s="47"/>
      <c r="E1908" s="113"/>
      <c r="F1908" s="6" t="str">
        <f ca="1">Blad1!E1908</f>
        <v/>
      </c>
      <c r="G1908" s="6"/>
      <c r="H1908" s="6"/>
      <c r="I1908" s="6"/>
      <c r="J1908" s="45"/>
      <c r="K1908" s="79"/>
      <c r="L1908" s="10" t="str">
        <f t="shared" si="26"/>
        <v/>
      </c>
    </row>
    <row r="1909" spans="1:12" ht="22.7" customHeight="1">
      <c r="A1909" s="5" t="str">
        <f ca="1">Blad1!A1908</f>
        <v/>
      </c>
      <c r="B1909" s="5" t="str">
        <f ca="1">Blad1!B1909</f>
        <v/>
      </c>
      <c r="C1909" s="9" t="str">
        <f ca="1">IF(ISERROR(Blad1!C1909),"",Blad1!C1909)</f>
        <v xml:space="preserve"> </v>
      </c>
      <c r="D1909" s="47"/>
      <c r="E1909" s="113"/>
      <c r="F1909" s="6" t="str">
        <f ca="1">Blad1!E1909</f>
        <v/>
      </c>
      <c r="G1909" s="6"/>
      <c r="H1909" s="6"/>
      <c r="I1909" s="6"/>
      <c r="J1909" s="45"/>
      <c r="K1909" s="79"/>
      <c r="L1909" s="10" t="str">
        <f t="shared" si="26"/>
        <v/>
      </c>
    </row>
    <row r="1910" spans="1:12" ht="22.7" customHeight="1">
      <c r="A1910" s="5" t="str">
        <f ca="1">Blad1!A1909</f>
        <v/>
      </c>
      <c r="B1910" s="5" t="str">
        <f ca="1">Blad1!B1910</f>
        <v/>
      </c>
      <c r="C1910" s="9" t="str">
        <f ca="1">IF(ISERROR(Blad1!C1910),"",Blad1!C1910)</f>
        <v xml:space="preserve"> </v>
      </c>
      <c r="D1910" s="47"/>
      <c r="E1910" s="113"/>
      <c r="F1910" s="6" t="str">
        <f ca="1">Blad1!E1910</f>
        <v/>
      </c>
      <c r="G1910" s="6"/>
      <c r="H1910" s="6"/>
      <c r="I1910" s="6"/>
      <c r="J1910" s="45"/>
      <c r="K1910" s="79"/>
      <c r="L1910" s="10" t="str">
        <f t="shared" si="26"/>
        <v/>
      </c>
    </row>
    <row r="1911" spans="1:12" ht="22.7" customHeight="1">
      <c r="A1911" s="5" t="str">
        <f ca="1">Blad1!A1910</f>
        <v/>
      </c>
      <c r="B1911" s="5" t="str">
        <f ca="1">Blad1!B1911</f>
        <v/>
      </c>
      <c r="C1911" s="9" t="str">
        <f ca="1">IF(ISERROR(Blad1!C1911),"",Blad1!C1911)</f>
        <v xml:space="preserve"> </v>
      </c>
      <c r="D1911" s="47"/>
      <c r="E1911" s="113"/>
      <c r="F1911" s="6" t="str">
        <f ca="1">Blad1!E1911</f>
        <v/>
      </c>
      <c r="G1911" s="6"/>
      <c r="H1911" s="6"/>
      <c r="I1911" s="6"/>
      <c r="J1911" s="45"/>
      <c r="K1911" s="79"/>
      <c r="L1911" s="10" t="str">
        <f t="shared" si="26"/>
        <v/>
      </c>
    </row>
    <row r="1912" spans="1:12" ht="22.7" customHeight="1">
      <c r="A1912" s="5" t="str">
        <f ca="1">Blad1!A1911</f>
        <v/>
      </c>
      <c r="B1912" s="5" t="str">
        <f ca="1">Blad1!B1912</f>
        <v/>
      </c>
      <c r="C1912" s="9" t="str">
        <f ca="1">IF(ISERROR(Blad1!C1912),"",Blad1!C1912)</f>
        <v xml:space="preserve"> </v>
      </c>
      <c r="D1912" s="47"/>
      <c r="E1912" s="113"/>
      <c r="F1912" s="6" t="str">
        <f ca="1">Blad1!E1912</f>
        <v/>
      </c>
      <c r="G1912" s="6"/>
      <c r="H1912" s="6"/>
      <c r="I1912" s="6"/>
      <c r="J1912" s="45"/>
      <c r="K1912" s="79"/>
      <c r="L1912" s="10" t="str">
        <f t="shared" si="26"/>
        <v/>
      </c>
    </row>
    <row r="1913" spans="1:12" ht="22.7" customHeight="1">
      <c r="A1913" s="5" t="str">
        <f ca="1">Blad1!A1912</f>
        <v/>
      </c>
      <c r="B1913" s="5" t="str">
        <f ca="1">Blad1!B1913</f>
        <v/>
      </c>
      <c r="C1913" s="9" t="str">
        <f ca="1">IF(ISERROR(Blad1!C1913),"",Blad1!C1913)</f>
        <v xml:space="preserve"> </v>
      </c>
      <c r="D1913" s="47"/>
      <c r="E1913" s="113"/>
      <c r="F1913" s="6" t="str">
        <f ca="1">Blad1!E1913</f>
        <v/>
      </c>
      <c r="G1913" s="6"/>
      <c r="H1913" s="6"/>
      <c r="I1913" s="6"/>
      <c r="J1913" s="45"/>
      <c r="K1913" s="79"/>
      <c r="L1913" s="10" t="str">
        <f t="shared" si="26"/>
        <v/>
      </c>
    </row>
    <row r="1914" spans="1:12" ht="22.7" customHeight="1">
      <c r="A1914" s="5" t="str">
        <f ca="1">Blad1!A1913</f>
        <v/>
      </c>
      <c r="B1914" s="5" t="str">
        <f ca="1">Blad1!B1914</f>
        <v/>
      </c>
      <c r="C1914" s="9" t="str">
        <f ca="1">IF(ISERROR(Blad1!C1914),"",Blad1!C1914)</f>
        <v xml:space="preserve"> </v>
      </c>
      <c r="D1914" s="47"/>
      <c r="E1914" s="113"/>
      <c r="F1914" s="6" t="str">
        <f ca="1">Blad1!E1914</f>
        <v/>
      </c>
      <c r="G1914" s="6"/>
      <c r="H1914" s="6"/>
      <c r="I1914" s="6"/>
      <c r="J1914" s="45"/>
      <c r="K1914" s="79"/>
      <c r="L1914" s="10" t="str">
        <f t="shared" si="26"/>
        <v/>
      </c>
    </row>
    <row r="1915" spans="1:12" ht="22.7" customHeight="1">
      <c r="A1915" s="5" t="str">
        <f ca="1">Blad1!A1914</f>
        <v/>
      </c>
      <c r="B1915" s="5" t="str">
        <f ca="1">Blad1!B1915</f>
        <v/>
      </c>
      <c r="C1915" s="9" t="str">
        <f ca="1">IF(ISERROR(Blad1!C1915),"",Blad1!C1915)</f>
        <v xml:space="preserve"> </v>
      </c>
      <c r="D1915" s="47"/>
      <c r="E1915" s="113"/>
      <c r="F1915" s="6" t="str">
        <f ca="1">Blad1!E1915</f>
        <v/>
      </c>
      <c r="G1915" s="6"/>
      <c r="H1915" s="6"/>
      <c r="I1915" s="6"/>
      <c r="J1915" s="45"/>
      <c r="K1915" s="79"/>
      <c r="L1915" s="10" t="str">
        <f t="shared" si="26"/>
        <v/>
      </c>
    </row>
    <row r="1916" spans="1:12" ht="22.7" customHeight="1">
      <c r="A1916" s="5" t="str">
        <f ca="1">Blad1!A1915</f>
        <v/>
      </c>
      <c r="B1916" s="5" t="str">
        <f ca="1">Blad1!B1916</f>
        <v/>
      </c>
      <c r="C1916" s="9" t="str">
        <f ca="1">IF(ISERROR(Blad1!C1916),"",Blad1!C1916)</f>
        <v xml:space="preserve"> </v>
      </c>
      <c r="D1916" s="47"/>
      <c r="E1916" s="113"/>
      <c r="F1916" s="6" t="str">
        <f ca="1">Blad1!E1916</f>
        <v/>
      </c>
      <c r="G1916" s="6"/>
      <c r="H1916" s="6"/>
      <c r="I1916" s="6"/>
      <c r="J1916" s="45"/>
      <c r="K1916" s="79"/>
      <c r="L1916" s="10" t="str">
        <f t="shared" si="26"/>
        <v/>
      </c>
    </row>
    <row r="1917" spans="1:12" ht="22.7" customHeight="1">
      <c r="A1917" s="5" t="str">
        <f ca="1">Blad1!A1916</f>
        <v/>
      </c>
      <c r="B1917" s="5" t="str">
        <f ca="1">Blad1!B1917</f>
        <v/>
      </c>
      <c r="C1917" s="9" t="str">
        <f ca="1">IF(ISERROR(Blad1!C1917),"",Blad1!C1917)</f>
        <v xml:space="preserve"> </v>
      </c>
      <c r="D1917" s="47"/>
      <c r="E1917" s="113"/>
      <c r="F1917" s="6" t="str">
        <f ca="1">Blad1!E1917</f>
        <v/>
      </c>
      <c r="G1917" s="6"/>
      <c r="H1917" s="6"/>
      <c r="I1917" s="6"/>
      <c r="J1917" s="45"/>
      <c r="K1917" s="79"/>
      <c r="L1917" s="10" t="str">
        <f t="shared" si="26"/>
        <v/>
      </c>
    </row>
    <row r="1918" spans="1:12" ht="22.7" customHeight="1">
      <c r="A1918" s="5" t="str">
        <f ca="1">Blad1!A1917</f>
        <v/>
      </c>
      <c r="B1918" s="5" t="str">
        <f ca="1">Blad1!B1918</f>
        <v/>
      </c>
      <c r="C1918" s="9" t="str">
        <f ca="1">IF(ISERROR(Blad1!C1918),"",Blad1!C1918)</f>
        <v xml:space="preserve"> </v>
      </c>
      <c r="D1918" s="47"/>
      <c r="E1918" s="113"/>
      <c r="F1918" s="6" t="str">
        <f ca="1">Blad1!E1918</f>
        <v/>
      </c>
      <c r="G1918" s="6"/>
      <c r="H1918" s="6"/>
      <c r="I1918" s="6"/>
      <c r="J1918" s="45"/>
      <c r="K1918" s="79"/>
      <c r="L1918" s="10" t="str">
        <f t="shared" si="26"/>
        <v/>
      </c>
    </row>
    <row r="1919" spans="1:12" ht="22.7" customHeight="1">
      <c r="A1919" s="5" t="str">
        <f ca="1">Blad1!A1918</f>
        <v/>
      </c>
      <c r="B1919" s="5" t="str">
        <f ca="1">Blad1!B1919</f>
        <v/>
      </c>
      <c r="C1919" s="9" t="str">
        <f ca="1">IF(ISERROR(Blad1!C1919),"",Blad1!C1919)</f>
        <v xml:space="preserve"> </v>
      </c>
      <c r="D1919" s="47"/>
      <c r="E1919" s="113"/>
      <c r="F1919" s="6" t="str">
        <f ca="1">Blad1!E1919</f>
        <v/>
      </c>
      <c r="G1919" s="6"/>
      <c r="H1919" s="6"/>
      <c r="I1919" s="6"/>
      <c r="J1919" s="45"/>
      <c r="K1919" s="79"/>
      <c r="L1919" s="10" t="str">
        <f t="shared" si="26"/>
        <v/>
      </c>
    </row>
    <row r="1920" spans="1:12" ht="22.7" customHeight="1">
      <c r="A1920" s="5" t="str">
        <f ca="1">Blad1!A1919</f>
        <v/>
      </c>
      <c r="B1920" s="5" t="str">
        <f ca="1">Blad1!B1920</f>
        <v/>
      </c>
      <c r="C1920" s="9" t="str">
        <f ca="1">IF(ISERROR(Blad1!C1920),"",Blad1!C1920)</f>
        <v xml:space="preserve"> </v>
      </c>
      <c r="D1920" s="47"/>
      <c r="E1920" s="113"/>
      <c r="F1920" s="6" t="str">
        <f ca="1">Blad1!E1920</f>
        <v/>
      </c>
      <c r="G1920" s="6"/>
      <c r="H1920" s="6"/>
      <c r="I1920" s="6"/>
      <c r="J1920" s="45"/>
      <c r="K1920" s="79"/>
      <c r="L1920" s="10" t="str">
        <f t="shared" si="26"/>
        <v/>
      </c>
    </row>
    <row r="1921" spans="1:12" ht="22.7" customHeight="1">
      <c r="A1921" s="5" t="str">
        <f ca="1">Blad1!A1920</f>
        <v/>
      </c>
      <c r="B1921" s="5" t="str">
        <f ca="1">Blad1!B1921</f>
        <v/>
      </c>
      <c r="C1921" s="9" t="str">
        <f ca="1">IF(ISERROR(Blad1!C1921),"",Blad1!C1921)</f>
        <v xml:space="preserve"> </v>
      </c>
      <c r="D1921" s="47"/>
      <c r="E1921" s="113"/>
      <c r="F1921" s="6" t="str">
        <f ca="1">Blad1!E1921</f>
        <v/>
      </c>
      <c r="G1921" s="6"/>
      <c r="H1921" s="6"/>
      <c r="I1921" s="6"/>
      <c r="J1921" s="45"/>
      <c r="K1921" s="79"/>
      <c r="L1921" s="10" t="str">
        <f t="shared" si="26"/>
        <v/>
      </c>
    </row>
    <row r="1922" spans="1:12" ht="22.7" customHeight="1">
      <c r="A1922" s="5" t="str">
        <f ca="1">Blad1!A1921</f>
        <v/>
      </c>
      <c r="B1922" s="5" t="str">
        <f ca="1">Blad1!B1922</f>
        <v/>
      </c>
      <c r="C1922" s="9" t="str">
        <f ca="1">IF(ISERROR(Blad1!C1922),"",Blad1!C1922)</f>
        <v xml:space="preserve"> </v>
      </c>
      <c r="D1922" s="47"/>
      <c r="E1922" s="113"/>
      <c r="F1922" s="6" t="str">
        <f ca="1">Blad1!E1922</f>
        <v/>
      </c>
      <c r="G1922" s="6"/>
      <c r="H1922" s="6"/>
      <c r="I1922" s="6"/>
      <c r="J1922" s="45"/>
      <c r="K1922" s="79"/>
      <c r="L1922" s="10" t="str">
        <f t="shared" si="26"/>
        <v/>
      </c>
    </row>
    <row r="1923" spans="1:12" ht="22.7" customHeight="1">
      <c r="A1923" s="5" t="str">
        <f ca="1">Blad1!A1922</f>
        <v/>
      </c>
      <c r="B1923" s="5" t="str">
        <f ca="1">Blad1!B1923</f>
        <v/>
      </c>
      <c r="C1923" s="9" t="str">
        <f ca="1">IF(ISERROR(Blad1!C1923),"",Blad1!C1923)</f>
        <v xml:space="preserve"> </v>
      </c>
      <c r="D1923" s="47"/>
      <c r="E1923" s="113"/>
      <c r="F1923" s="6" t="str">
        <f ca="1">Blad1!E1923</f>
        <v/>
      </c>
      <c r="G1923" s="6"/>
      <c r="H1923" s="6"/>
      <c r="I1923" s="6"/>
      <c r="J1923" s="45"/>
      <c r="K1923" s="79"/>
      <c r="L1923" s="10" t="str">
        <f t="shared" si="26"/>
        <v/>
      </c>
    </row>
    <row r="1924" spans="1:12" ht="22.7" customHeight="1">
      <c r="A1924" s="5" t="str">
        <f ca="1">Blad1!A1923</f>
        <v/>
      </c>
      <c r="B1924" s="5" t="str">
        <f ca="1">Blad1!B1924</f>
        <v/>
      </c>
      <c r="C1924" s="9" t="str">
        <f ca="1">IF(ISERROR(Blad1!C1924),"",Blad1!C1924)</f>
        <v xml:space="preserve"> </v>
      </c>
      <c r="D1924" s="47"/>
      <c r="E1924" s="113"/>
      <c r="F1924" s="6" t="str">
        <f ca="1">Blad1!E1924</f>
        <v/>
      </c>
      <c r="G1924" s="6"/>
      <c r="H1924" s="6"/>
      <c r="I1924" s="6"/>
      <c r="J1924" s="45"/>
      <c r="K1924" s="79"/>
      <c r="L1924" s="10" t="str">
        <f t="shared" si="26"/>
        <v/>
      </c>
    </row>
    <row r="1925" spans="1:12" ht="22.7" customHeight="1">
      <c r="A1925" s="5" t="str">
        <f ca="1">Blad1!A1924</f>
        <v/>
      </c>
      <c r="B1925" s="5" t="str">
        <f ca="1">Blad1!B1925</f>
        <v/>
      </c>
      <c r="C1925" s="9" t="str">
        <f ca="1">IF(ISERROR(Blad1!C1925),"",Blad1!C1925)</f>
        <v xml:space="preserve"> </v>
      </c>
      <c r="D1925" s="47"/>
      <c r="E1925" s="113"/>
      <c r="F1925" s="6" t="str">
        <f ca="1">Blad1!E1925</f>
        <v/>
      </c>
      <c r="G1925" s="6"/>
      <c r="H1925" s="6"/>
      <c r="I1925" s="6"/>
      <c r="J1925" s="45"/>
      <c r="K1925" s="79"/>
      <c r="L1925" s="10" t="str">
        <f t="shared" si="26"/>
        <v/>
      </c>
    </row>
    <row r="1926" spans="1:12" ht="22.7" customHeight="1">
      <c r="A1926" s="5" t="str">
        <f ca="1">Blad1!A1925</f>
        <v/>
      </c>
      <c r="B1926" s="5" t="str">
        <f ca="1">Blad1!B1926</f>
        <v/>
      </c>
      <c r="C1926" s="9" t="str">
        <f ca="1">IF(ISERROR(Blad1!C1926),"",Blad1!C1926)</f>
        <v xml:space="preserve"> </v>
      </c>
      <c r="D1926" s="47"/>
      <c r="E1926" s="113"/>
      <c r="F1926" s="6" t="str">
        <f ca="1">Blad1!E1926</f>
        <v/>
      </c>
      <c r="G1926" s="6"/>
      <c r="H1926" s="6"/>
      <c r="I1926" s="6"/>
      <c r="J1926" s="45"/>
      <c r="K1926" s="79"/>
      <c r="L1926" s="10" t="str">
        <f t="shared" si="26"/>
        <v/>
      </c>
    </row>
    <row r="1927" spans="1:12" ht="22.7" customHeight="1">
      <c r="A1927" s="5" t="str">
        <f ca="1">Blad1!A1926</f>
        <v/>
      </c>
      <c r="B1927" s="5" t="str">
        <f ca="1">Blad1!B1927</f>
        <v/>
      </c>
      <c r="C1927" s="9" t="str">
        <f ca="1">IF(ISERROR(Blad1!C1927),"",Blad1!C1927)</f>
        <v xml:space="preserve"> </v>
      </c>
      <c r="D1927" s="47"/>
      <c r="E1927" s="113"/>
      <c r="F1927" s="6" t="str">
        <f ca="1">Blad1!E1927</f>
        <v/>
      </c>
      <c r="G1927" s="6"/>
      <c r="H1927" s="6"/>
      <c r="I1927" s="6"/>
      <c r="J1927" s="45"/>
      <c r="K1927" s="79"/>
      <c r="L1927" s="10" t="str">
        <f t="shared" si="26"/>
        <v/>
      </c>
    </row>
    <row r="1928" spans="1:12" ht="22.7" customHeight="1">
      <c r="A1928" s="5" t="str">
        <f ca="1">Blad1!A1927</f>
        <v/>
      </c>
      <c r="B1928" s="5" t="str">
        <f ca="1">Blad1!B1928</f>
        <v/>
      </c>
      <c r="C1928" s="9" t="str">
        <f ca="1">IF(ISERROR(Blad1!C1928),"",Blad1!C1928)</f>
        <v xml:space="preserve"> </v>
      </c>
      <c r="D1928" s="47"/>
      <c r="E1928" s="113"/>
      <c r="F1928" s="6" t="str">
        <f ca="1">Blad1!E1928</f>
        <v/>
      </c>
      <c r="G1928" s="6"/>
      <c r="H1928" s="6"/>
      <c r="I1928" s="6"/>
      <c r="J1928" s="45"/>
      <c r="K1928" s="79"/>
      <c r="L1928" s="10" t="str">
        <f t="shared" si="26"/>
        <v/>
      </c>
    </row>
    <row r="1929" spans="1:12" ht="22.7" customHeight="1">
      <c r="A1929" s="5" t="str">
        <f ca="1">Blad1!A1928</f>
        <v/>
      </c>
      <c r="B1929" s="5" t="str">
        <f ca="1">Blad1!B1929</f>
        <v/>
      </c>
      <c r="C1929" s="9" t="str">
        <f ca="1">IF(ISERROR(Blad1!C1929),"",Blad1!C1929)</f>
        <v xml:space="preserve"> </v>
      </c>
      <c r="D1929" s="47"/>
      <c r="E1929" s="113"/>
      <c r="F1929" s="6" t="str">
        <f ca="1">Blad1!E1929</f>
        <v/>
      </c>
      <c r="G1929" s="6"/>
      <c r="H1929" s="6"/>
      <c r="I1929" s="6"/>
      <c r="J1929" s="45"/>
      <c r="K1929" s="79"/>
      <c r="L1929" s="10" t="str">
        <f t="shared" si="26"/>
        <v/>
      </c>
    </row>
    <row r="1930" spans="1:12" ht="22.7" customHeight="1">
      <c r="A1930" s="5" t="str">
        <f ca="1">Blad1!A1929</f>
        <v/>
      </c>
      <c r="B1930" s="5" t="str">
        <f ca="1">Blad1!B1930</f>
        <v/>
      </c>
      <c r="C1930" s="9" t="str">
        <f ca="1">IF(ISERROR(Blad1!C1930),"",Blad1!C1930)</f>
        <v xml:space="preserve"> </v>
      </c>
      <c r="D1930" s="47"/>
      <c r="E1930" s="113"/>
      <c r="F1930" s="6" t="str">
        <f ca="1">Blad1!E1930</f>
        <v/>
      </c>
      <c r="G1930" s="6"/>
      <c r="H1930" s="6"/>
      <c r="I1930" s="6"/>
      <c r="J1930" s="45"/>
      <c r="K1930" s="79"/>
      <c r="L1930" s="10" t="str">
        <f t="shared" si="26"/>
        <v/>
      </c>
    </row>
    <row r="1931" spans="1:12" ht="22.7" customHeight="1">
      <c r="A1931" s="5" t="str">
        <f ca="1">Blad1!A1930</f>
        <v/>
      </c>
      <c r="B1931" s="5" t="str">
        <f ca="1">Blad1!B1931</f>
        <v/>
      </c>
      <c r="C1931" s="9" t="str">
        <f ca="1">IF(ISERROR(Blad1!C1931),"",Blad1!C1931)</f>
        <v xml:space="preserve"> </v>
      </c>
      <c r="D1931" s="47"/>
      <c r="E1931" s="113"/>
      <c r="F1931" s="6" t="str">
        <f ca="1">Blad1!E1931</f>
        <v/>
      </c>
      <c r="G1931" s="6"/>
      <c r="H1931" s="6"/>
      <c r="I1931" s="6"/>
      <c r="J1931" s="45"/>
      <c r="K1931" s="79"/>
      <c r="L1931" s="10" t="str">
        <f t="shared" ref="L1931:L1994" si="27">IF(J1931&lt;&gt;"",L1930+1,"")</f>
        <v/>
      </c>
    </row>
    <row r="1932" spans="1:12" ht="22.7" customHeight="1">
      <c r="A1932" s="5" t="str">
        <f ca="1">Blad1!A1931</f>
        <v/>
      </c>
      <c r="B1932" s="5" t="str">
        <f ca="1">Blad1!B1932</f>
        <v/>
      </c>
      <c r="C1932" s="9" t="str">
        <f ca="1">IF(ISERROR(Blad1!C1932),"",Blad1!C1932)</f>
        <v xml:space="preserve"> </v>
      </c>
      <c r="D1932" s="47"/>
      <c r="E1932" s="113"/>
      <c r="F1932" s="6" t="str">
        <f ca="1">Blad1!E1932</f>
        <v/>
      </c>
      <c r="G1932" s="6"/>
      <c r="H1932" s="6"/>
      <c r="I1932" s="6"/>
      <c r="J1932" s="45"/>
      <c r="K1932" s="79"/>
      <c r="L1932" s="10" t="str">
        <f t="shared" si="27"/>
        <v/>
      </c>
    </row>
    <row r="1933" spans="1:12" ht="22.7" customHeight="1">
      <c r="A1933" s="5" t="str">
        <f ca="1">Blad1!A1932</f>
        <v/>
      </c>
      <c r="B1933" s="5" t="str">
        <f ca="1">Blad1!B1933</f>
        <v/>
      </c>
      <c r="C1933" s="9" t="str">
        <f ca="1">IF(ISERROR(Blad1!C1933),"",Blad1!C1933)</f>
        <v xml:space="preserve"> </v>
      </c>
      <c r="D1933" s="47"/>
      <c r="E1933" s="113"/>
      <c r="F1933" s="6" t="str">
        <f ca="1">Blad1!E1933</f>
        <v/>
      </c>
      <c r="G1933" s="6"/>
      <c r="H1933" s="6"/>
      <c r="I1933" s="6"/>
      <c r="J1933" s="45"/>
      <c r="K1933" s="79"/>
      <c r="L1933" s="10" t="str">
        <f t="shared" si="27"/>
        <v/>
      </c>
    </row>
    <row r="1934" spans="1:12" ht="22.7" customHeight="1">
      <c r="A1934" s="5" t="str">
        <f ca="1">Blad1!A1933</f>
        <v/>
      </c>
      <c r="B1934" s="5" t="str">
        <f ca="1">Blad1!B1934</f>
        <v/>
      </c>
      <c r="C1934" s="9" t="str">
        <f ca="1">IF(ISERROR(Blad1!C1934),"",Blad1!C1934)</f>
        <v xml:space="preserve"> </v>
      </c>
      <c r="D1934" s="47"/>
      <c r="E1934" s="113"/>
      <c r="F1934" s="6" t="str">
        <f ca="1">Blad1!E1934</f>
        <v/>
      </c>
      <c r="G1934" s="6"/>
      <c r="H1934" s="6"/>
      <c r="I1934" s="6"/>
      <c r="J1934" s="45"/>
      <c r="K1934" s="79"/>
      <c r="L1934" s="10" t="str">
        <f t="shared" si="27"/>
        <v/>
      </c>
    </row>
    <row r="1935" spans="1:12" ht="22.7" customHeight="1">
      <c r="A1935" s="5" t="str">
        <f ca="1">Blad1!A1934</f>
        <v/>
      </c>
      <c r="B1935" s="5" t="str">
        <f ca="1">Blad1!B1935</f>
        <v/>
      </c>
      <c r="C1935" s="9" t="str">
        <f ca="1">IF(ISERROR(Blad1!C1935),"",Blad1!C1935)</f>
        <v xml:space="preserve"> </v>
      </c>
      <c r="D1935" s="47"/>
      <c r="E1935" s="113"/>
      <c r="F1935" s="6" t="str">
        <f ca="1">Blad1!E1935</f>
        <v/>
      </c>
      <c r="G1935" s="6"/>
      <c r="H1935" s="6"/>
      <c r="I1935" s="6"/>
      <c r="J1935" s="45"/>
      <c r="K1935" s="79"/>
      <c r="L1935" s="10" t="str">
        <f t="shared" si="27"/>
        <v/>
      </c>
    </row>
    <row r="1936" spans="1:12" ht="22.7" customHeight="1">
      <c r="A1936" s="5" t="str">
        <f ca="1">Blad1!A1935</f>
        <v/>
      </c>
      <c r="B1936" s="5" t="str">
        <f ca="1">Blad1!B1936</f>
        <v/>
      </c>
      <c r="C1936" s="9" t="str">
        <f ca="1">IF(ISERROR(Blad1!C1936),"",Blad1!C1936)</f>
        <v xml:space="preserve"> </v>
      </c>
      <c r="D1936" s="47"/>
      <c r="E1936" s="113"/>
      <c r="F1936" s="6" t="str">
        <f ca="1">Blad1!E1936</f>
        <v/>
      </c>
      <c r="G1936" s="6"/>
      <c r="H1936" s="6"/>
      <c r="I1936" s="6"/>
      <c r="J1936" s="45"/>
      <c r="K1936" s="79"/>
      <c r="L1936" s="10" t="str">
        <f t="shared" si="27"/>
        <v/>
      </c>
    </row>
    <row r="1937" spans="1:12" ht="22.7" customHeight="1">
      <c r="A1937" s="5" t="str">
        <f ca="1">Blad1!A1936</f>
        <v/>
      </c>
      <c r="B1937" s="5" t="str">
        <f ca="1">Blad1!B1937</f>
        <v/>
      </c>
      <c r="C1937" s="9" t="str">
        <f ca="1">IF(ISERROR(Blad1!C1937),"",Blad1!C1937)</f>
        <v xml:space="preserve"> </v>
      </c>
      <c r="D1937" s="47"/>
      <c r="E1937" s="113"/>
      <c r="F1937" s="6" t="str">
        <f ca="1">Blad1!E1937</f>
        <v/>
      </c>
      <c r="G1937" s="6"/>
      <c r="H1937" s="6"/>
      <c r="I1937" s="6"/>
      <c r="J1937" s="45"/>
      <c r="K1937" s="79"/>
      <c r="L1937" s="10" t="str">
        <f t="shared" si="27"/>
        <v/>
      </c>
    </row>
    <row r="1938" spans="1:12" ht="22.7" customHeight="1">
      <c r="A1938" s="5" t="str">
        <f ca="1">Blad1!A1937</f>
        <v/>
      </c>
      <c r="B1938" s="5" t="str">
        <f ca="1">Blad1!B1938</f>
        <v/>
      </c>
      <c r="C1938" s="9" t="str">
        <f ca="1">IF(ISERROR(Blad1!C1938),"",Blad1!C1938)</f>
        <v xml:space="preserve"> </v>
      </c>
      <c r="D1938" s="47"/>
      <c r="E1938" s="113"/>
      <c r="F1938" s="6" t="str">
        <f ca="1">Blad1!E1938</f>
        <v/>
      </c>
      <c r="G1938" s="6"/>
      <c r="H1938" s="6"/>
      <c r="I1938" s="6"/>
      <c r="J1938" s="45"/>
      <c r="K1938" s="79"/>
      <c r="L1938" s="10" t="str">
        <f t="shared" si="27"/>
        <v/>
      </c>
    </row>
    <row r="1939" spans="1:12" ht="22.7" customHeight="1">
      <c r="A1939" s="5" t="str">
        <f ca="1">Blad1!A1938</f>
        <v/>
      </c>
      <c r="B1939" s="5" t="str">
        <f ca="1">Blad1!B1939</f>
        <v/>
      </c>
      <c r="C1939" s="9" t="str">
        <f ca="1">IF(ISERROR(Blad1!C1939),"",Blad1!C1939)</f>
        <v xml:space="preserve"> </v>
      </c>
      <c r="D1939" s="47"/>
      <c r="E1939" s="113"/>
      <c r="F1939" s="6" t="str">
        <f ca="1">Blad1!E1939</f>
        <v/>
      </c>
      <c r="G1939" s="6"/>
      <c r="H1939" s="6"/>
      <c r="I1939" s="6"/>
      <c r="J1939" s="45"/>
      <c r="K1939" s="79"/>
      <c r="L1939" s="10" t="str">
        <f t="shared" si="27"/>
        <v/>
      </c>
    </row>
    <row r="1940" spans="1:12" ht="22.7" customHeight="1">
      <c r="A1940" s="5" t="str">
        <f ca="1">Blad1!A1939</f>
        <v/>
      </c>
      <c r="B1940" s="5" t="str">
        <f ca="1">Blad1!B1940</f>
        <v/>
      </c>
      <c r="C1940" s="9" t="str">
        <f ca="1">IF(ISERROR(Blad1!C1940),"",Blad1!C1940)</f>
        <v xml:space="preserve"> </v>
      </c>
      <c r="D1940" s="47"/>
      <c r="E1940" s="113"/>
      <c r="F1940" s="6" t="str">
        <f ca="1">Blad1!E1940</f>
        <v/>
      </c>
      <c r="G1940" s="6"/>
      <c r="H1940" s="6"/>
      <c r="I1940" s="6"/>
      <c r="J1940" s="45"/>
      <c r="K1940" s="79"/>
      <c r="L1940" s="10" t="str">
        <f t="shared" si="27"/>
        <v/>
      </c>
    </row>
    <row r="1941" spans="1:12" ht="22.7" customHeight="1">
      <c r="A1941" s="5" t="str">
        <f ca="1">Blad1!A1940</f>
        <v/>
      </c>
      <c r="B1941" s="5" t="str">
        <f ca="1">Blad1!B1941</f>
        <v/>
      </c>
      <c r="C1941" s="9" t="str">
        <f ca="1">IF(ISERROR(Blad1!C1941),"",Blad1!C1941)</f>
        <v xml:space="preserve"> </v>
      </c>
      <c r="D1941" s="47"/>
      <c r="E1941" s="113"/>
      <c r="F1941" s="6" t="str">
        <f ca="1">Blad1!E1941</f>
        <v/>
      </c>
      <c r="G1941" s="6"/>
      <c r="H1941" s="6"/>
      <c r="I1941" s="6"/>
      <c r="J1941" s="45"/>
      <c r="K1941" s="79"/>
      <c r="L1941" s="10" t="str">
        <f t="shared" si="27"/>
        <v/>
      </c>
    </row>
    <row r="1942" spans="1:12" ht="22.7" customHeight="1">
      <c r="A1942" s="5" t="str">
        <f ca="1">Blad1!A1941</f>
        <v/>
      </c>
      <c r="B1942" s="5" t="str">
        <f ca="1">Blad1!B1942</f>
        <v/>
      </c>
      <c r="C1942" s="9" t="str">
        <f ca="1">IF(ISERROR(Blad1!C1942),"",Blad1!C1942)</f>
        <v xml:space="preserve"> </v>
      </c>
      <c r="D1942" s="47"/>
      <c r="E1942" s="113"/>
      <c r="F1942" s="6" t="str">
        <f ca="1">Blad1!E1942</f>
        <v/>
      </c>
      <c r="G1942" s="6"/>
      <c r="H1942" s="6"/>
      <c r="I1942" s="6"/>
      <c r="J1942" s="45"/>
      <c r="K1942" s="79"/>
      <c r="L1942" s="10" t="str">
        <f t="shared" si="27"/>
        <v/>
      </c>
    </row>
    <row r="1943" spans="1:12" ht="22.7" customHeight="1">
      <c r="A1943" s="5" t="str">
        <f ca="1">Blad1!A1942</f>
        <v/>
      </c>
      <c r="B1943" s="5" t="str">
        <f ca="1">Blad1!B1943</f>
        <v/>
      </c>
      <c r="C1943" s="9" t="str">
        <f ca="1">IF(ISERROR(Blad1!C1943),"",Blad1!C1943)</f>
        <v xml:space="preserve"> </v>
      </c>
      <c r="D1943" s="47"/>
      <c r="E1943" s="113"/>
      <c r="F1943" s="6" t="str">
        <f ca="1">Blad1!E1943</f>
        <v/>
      </c>
      <c r="G1943" s="6"/>
      <c r="H1943" s="6"/>
      <c r="I1943" s="6"/>
      <c r="J1943" s="45"/>
      <c r="K1943" s="79"/>
      <c r="L1943" s="10" t="str">
        <f t="shared" si="27"/>
        <v/>
      </c>
    </row>
    <row r="1944" spans="1:12" ht="22.7" customHeight="1">
      <c r="A1944" s="5" t="str">
        <f ca="1">Blad1!A1943</f>
        <v/>
      </c>
      <c r="B1944" s="5" t="str">
        <f ca="1">Blad1!B1944</f>
        <v/>
      </c>
      <c r="C1944" s="9" t="str">
        <f ca="1">IF(ISERROR(Blad1!C1944),"",Blad1!C1944)</f>
        <v xml:space="preserve"> </v>
      </c>
      <c r="D1944" s="47"/>
      <c r="E1944" s="113"/>
      <c r="F1944" s="6" t="str">
        <f ca="1">Blad1!E1944</f>
        <v/>
      </c>
      <c r="G1944" s="6"/>
      <c r="H1944" s="6"/>
      <c r="I1944" s="6"/>
      <c r="J1944" s="45"/>
      <c r="K1944" s="79"/>
      <c r="L1944" s="10" t="str">
        <f t="shared" si="27"/>
        <v/>
      </c>
    </row>
    <row r="1945" spans="1:12" ht="22.7" customHeight="1">
      <c r="A1945" s="5" t="str">
        <f ca="1">Blad1!A1944</f>
        <v/>
      </c>
      <c r="B1945" s="5" t="str">
        <f ca="1">Blad1!B1945</f>
        <v/>
      </c>
      <c r="C1945" s="9" t="str">
        <f ca="1">IF(ISERROR(Blad1!C1945),"",Blad1!C1945)</f>
        <v xml:space="preserve"> </v>
      </c>
      <c r="D1945" s="47"/>
      <c r="E1945" s="113"/>
      <c r="F1945" s="6" t="str">
        <f ca="1">Blad1!E1945</f>
        <v/>
      </c>
      <c r="G1945" s="6"/>
      <c r="H1945" s="6"/>
      <c r="I1945" s="6"/>
      <c r="J1945" s="45"/>
      <c r="K1945" s="79"/>
      <c r="L1945" s="10" t="str">
        <f t="shared" si="27"/>
        <v/>
      </c>
    </row>
    <row r="1946" spans="1:12" ht="22.7" customHeight="1">
      <c r="A1946" s="5" t="str">
        <f ca="1">Blad1!A1945</f>
        <v/>
      </c>
      <c r="B1946" s="5" t="str">
        <f ca="1">Blad1!B1946</f>
        <v/>
      </c>
      <c r="C1946" s="9" t="str">
        <f ca="1">IF(ISERROR(Blad1!C1946),"",Blad1!C1946)</f>
        <v xml:space="preserve"> </v>
      </c>
      <c r="D1946" s="47"/>
      <c r="E1946" s="113"/>
      <c r="F1946" s="6" t="str">
        <f ca="1">Blad1!E1946</f>
        <v/>
      </c>
      <c r="G1946" s="6"/>
      <c r="H1946" s="6"/>
      <c r="I1946" s="6"/>
      <c r="J1946" s="45"/>
      <c r="K1946" s="79"/>
      <c r="L1946" s="10" t="str">
        <f t="shared" si="27"/>
        <v/>
      </c>
    </row>
    <row r="1947" spans="1:12" ht="22.7" customHeight="1">
      <c r="A1947" s="5" t="str">
        <f ca="1">Blad1!A1946</f>
        <v/>
      </c>
      <c r="B1947" s="5" t="str">
        <f ca="1">Blad1!B1947</f>
        <v/>
      </c>
      <c r="C1947" s="9" t="str">
        <f ca="1">IF(ISERROR(Blad1!C1947),"",Blad1!C1947)</f>
        <v xml:space="preserve"> </v>
      </c>
      <c r="D1947" s="47"/>
      <c r="E1947" s="113"/>
      <c r="F1947" s="6" t="str">
        <f ca="1">Blad1!E1947</f>
        <v/>
      </c>
      <c r="G1947" s="6"/>
      <c r="H1947" s="6"/>
      <c r="I1947" s="6"/>
      <c r="J1947" s="45"/>
      <c r="K1947" s="79"/>
      <c r="L1947" s="10" t="str">
        <f t="shared" si="27"/>
        <v/>
      </c>
    </row>
    <row r="1948" spans="1:12" ht="22.7" customHeight="1">
      <c r="A1948" s="5" t="str">
        <f ca="1">Blad1!A1947</f>
        <v/>
      </c>
      <c r="B1948" s="5" t="str">
        <f ca="1">Blad1!B1948</f>
        <v/>
      </c>
      <c r="C1948" s="9" t="str">
        <f ca="1">IF(ISERROR(Blad1!C1948),"",Blad1!C1948)</f>
        <v xml:space="preserve"> </v>
      </c>
      <c r="D1948" s="47"/>
      <c r="E1948" s="113"/>
      <c r="F1948" s="6" t="str">
        <f ca="1">Blad1!E1948</f>
        <v/>
      </c>
      <c r="G1948" s="6"/>
      <c r="H1948" s="6"/>
      <c r="I1948" s="6"/>
      <c r="J1948" s="45"/>
      <c r="K1948" s="79"/>
      <c r="L1948" s="10" t="str">
        <f t="shared" si="27"/>
        <v/>
      </c>
    </row>
    <row r="1949" spans="1:12" ht="22.7" customHeight="1">
      <c r="A1949" s="5" t="str">
        <f ca="1">Blad1!A1948</f>
        <v/>
      </c>
      <c r="B1949" s="5" t="str">
        <f ca="1">Blad1!B1949</f>
        <v/>
      </c>
      <c r="C1949" s="9" t="str">
        <f ca="1">IF(ISERROR(Blad1!C1949),"",Blad1!C1949)</f>
        <v xml:space="preserve"> </v>
      </c>
      <c r="D1949" s="47"/>
      <c r="E1949" s="113"/>
      <c r="F1949" s="6" t="str">
        <f ca="1">Blad1!E1949</f>
        <v/>
      </c>
      <c r="G1949" s="6"/>
      <c r="H1949" s="6"/>
      <c r="I1949" s="6"/>
      <c r="J1949" s="45"/>
      <c r="K1949" s="79"/>
      <c r="L1949" s="10" t="str">
        <f t="shared" si="27"/>
        <v/>
      </c>
    </row>
    <row r="1950" spans="1:12" ht="22.7" customHeight="1">
      <c r="A1950" s="5" t="str">
        <f ca="1">Blad1!A1949</f>
        <v/>
      </c>
      <c r="B1950" s="5" t="str">
        <f ca="1">Blad1!B1950</f>
        <v/>
      </c>
      <c r="C1950" s="9" t="str">
        <f ca="1">IF(ISERROR(Blad1!C1950),"",Blad1!C1950)</f>
        <v xml:space="preserve"> </v>
      </c>
      <c r="D1950" s="47"/>
      <c r="E1950" s="113"/>
      <c r="F1950" s="6" t="str">
        <f ca="1">Blad1!E1950</f>
        <v/>
      </c>
      <c r="G1950" s="6"/>
      <c r="H1950" s="6"/>
      <c r="I1950" s="6"/>
      <c r="J1950" s="45"/>
      <c r="K1950" s="79"/>
      <c r="L1950" s="10" t="str">
        <f t="shared" si="27"/>
        <v/>
      </c>
    </row>
    <row r="1951" spans="1:12" ht="22.7" customHeight="1">
      <c r="A1951" s="5" t="str">
        <f ca="1">Blad1!A1950</f>
        <v/>
      </c>
      <c r="B1951" s="5" t="str">
        <f ca="1">Blad1!B1951</f>
        <v/>
      </c>
      <c r="C1951" s="9" t="str">
        <f ca="1">IF(ISERROR(Blad1!C1951),"",Blad1!C1951)</f>
        <v xml:space="preserve"> </v>
      </c>
      <c r="D1951" s="47"/>
      <c r="E1951" s="113"/>
      <c r="F1951" s="6" t="str">
        <f ca="1">Blad1!E1951</f>
        <v/>
      </c>
      <c r="G1951" s="6"/>
      <c r="H1951" s="6"/>
      <c r="I1951" s="6"/>
      <c r="J1951" s="45"/>
      <c r="K1951" s="79"/>
      <c r="L1951" s="10" t="str">
        <f t="shared" si="27"/>
        <v/>
      </c>
    </row>
    <row r="1952" spans="1:12" ht="22.7" customHeight="1">
      <c r="A1952" s="5" t="str">
        <f ca="1">Blad1!A1951</f>
        <v/>
      </c>
      <c r="B1952" s="5" t="str">
        <f ca="1">Blad1!B1952</f>
        <v/>
      </c>
      <c r="C1952" s="9" t="str">
        <f ca="1">IF(ISERROR(Blad1!C1952),"",Blad1!C1952)</f>
        <v xml:space="preserve"> </v>
      </c>
      <c r="D1952" s="47"/>
      <c r="E1952" s="113"/>
      <c r="F1952" s="6" t="str">
        <f ca="1">Blad1!E1952</f>
        <v/>
      </c>
      <c r="G1952" s="6"/>
      <c r="H1952" s="6"/>
      <c r="I1952" s="6"/>
      <c r="J1952" s="45"/>
      <c r="K1952" s="79"/>
      <c r="L1952" s="10" t="str">
        <f t="shared" si="27"/>
        <v/>
      </c>
    </row>
    <row r="1953" spans="1:12" ht="22.7" customHeight="1">
      <c r="A1953" s="5" t="str">
        <f ca="1">Blad1!A1952</f>
        <v/>
      </c>
      <c r="B1953" s="5" t="str">
        <f ca="1">Blad1!B1953</f>
        <v/>
      </c>
      <c r="C1953" s="9" t="str">
        <f ca="1">IF(ISERROR(Blad1!C1953),"",Blad1!C1953)</f>
        <v xml:space="preserve"> </v>
      </c>
      <c r="D1953" s="47"/>
      <c r="E1953" s="113"/>
      <c r="F1953" s="6" t="str">
        <f ca="1">Blad1!E1953</f>
        <v/>
      </c>
      <c r="G1953" s="6"/>
      <c r="H1953" s="6"/>
      <c r="I1953" s="6"/>
      <c r="J1953" s="45"/>
      <c r="K1953" s="79"/>
      <c r="L1953" s="10" t="str">
        <f t="shared" si="27"/>
        <v/>
      </c>
    </row>
    <row r="1954" spans="1:12" ht="22.7" customHeight="1">
      <c r="A1954" s="5" t="str">
        <f ca="1">Blad1!A1953</f>
        <v/>
      </c>
      <c r="B1954" s="5" t="str">
        <f ca="1">Blad1!B1954</f>
        <v/>
      </c>
      <c r="C1954" s="9" t="str">
        <f ca="1">IF(ISERROR(Blad1!C1954),"",Blad1!C1954)</f>
        <v xml:space="preserve"> </v>
      </c>
      <c r="D1954" s="47"/>
      <c r="E1954" s="113"/>
      <c r="F1954" s="6" t="str">
        <f ca="1">Blad1!E1954</f>
        <v/>
      </c>
      <c r="G1954" s="6"/>
      <c r="H1954" s="6"/>
      <c r="I1954" s="6"/>
      <c r="J1954" s="45"/>
      <c r="K1954" s="79"/>
      <c r="L1954" s="10" t="str">
        <f t="shared" si="27"/>
        <v/>
      </c>
    </row>
    <row r="1955" spans="1:12" ht="22.7" customHeight="1">
      <c r="A1955" s="5" t="str">
        <f ca="1">Blad1!A1954</f>
        <v/>
      </c>
      <c r="B1955" s="5" t="str">
        <f ca="1">Blad1!B1955</f>
        <v/>
      </c>
      <c r="C1955" s="9" t="str">
        <f ca="1">IF(ISERROR(Blad1!C1955),"",Blad1!C1955)</f>
        <v xml:space="preserve"> </v>
      </c>
      <c r="D1955" s="47"/>
      <c r="E1955" s="113"/>
      <c r="F1955" s="6" t="str">
        <f ca="1">Blad1!E1955</f>
        <v/>
      </c>
      <c r="G1955" s="6"/>
      <c r="H1955" s="6"/>
      <c r="I1955" s="6"/>
      <c r="J1955" s="45"/>
      <c r="K1955" s="79"/>
      <c r="L1955" s="10" t="str">
        <f t="shared" si="27"/>
        <v/>
      </c>
    </row>
    <row r="1956" spans="1:12" ht="22.7" customHeight="1">
      <c r="A1956" s="5" t="str">
        <f ca="1">Blad1!A1955</f>
        <v/>
      </c>
      <c r="B1956" s="5" t="str">
        <f ca="1">Blad1!B1956</f>
        <v/>
      </c>
      <c r="C1956" s="9" t="str">
        <f ca="1">IF(ISERROR(Blad1!C1956),"",Blad1!C1956)</f>
        <v xml:space="preserve"> </v>
      </c>
      <c r="D1956" s="47"/>
      <c r="E1956" s="113"/>
      <c r="F1956" s="6" t="str">
        <f ca="1">Blad1!E1956</f>
        <v/>
      </c>
      <c r="G1956" s="6"/>
      <c r="H1956" s="6"/>
      <c r="I1956" s="6"/>
      <c r="J1956" s="45"/>
      <c r="K1956" s="79"/>
      <c r="L1956" s="10" t="str">
        <f t="shared" si="27"/>
        <v/>
      </c>
    </row>
    <row r="1957" spans="1:12" ht="22.7" customHeight="1">
      <c r="A1957" s="5" t="str">
        <f ca="1">Blad1!A1956</f>
        <v/>
      </c>
      <c r="B1957" s="5" t="str">
        <f ca="1">Blad1!B1957</f>
        <v/>
      </c>
      <c r="C1957" s="9" t="str">
        <f ca="1">IF(ISERROR(Blad1!C1957),"",Blad1!C1957)</f>
        <v xml:space="preserve"> </v>
      </c>
      <c r="D1957" s="47"/>
      <c r="E1957" s="113"/>
      <c r="F1957" s="6" t="str">
        <f ca="1">Blad1!E1957</f>
        <v/>
      </c>
      <c r="G1957" s="6"/>
      <c r="H1957" s="6"/>
      <c r="I1957" s="6"/>
      <c r="J1957" s="45"/>
      <c r="K1957" s="79"/>
      <c r="L1957" s="10" t="str">
        <f t="shared" si="27"/>
        <v/>
      </c>
    </row>
    <row r="1958" spans="1:12" ht="22.7" customHeight="1">
      <c r="A1958" s="5" t="str">
        <f ca="1">Blad1!A1957</f>
        <v/>
      </c>
      <c r="B1958" s="5" t="str">
        <f ca="1">Blad1!B1958</f>
        <v/>
      </c>
      <c r="C1958" s="9" t="str">
        <f ca="1">IF(ISERROR(Blad1!C1958),"",Blad1!C1958)</f>
        <v xml:space="preserve"> </v>
      </c>
      <c r="D1958" s="47"/>
      <c r="E1958" s="113"/>
      <c r="F1958" s="6" t="str">
        <f ca="1">Blad1!E1958</f>
        <v/>
      </c>
      <c r="G1958" s="6"/>
      <c r="H1958" s="6"/>
      <c r="I1958" s="6"/>
      <c r="J1958" s="45"/>
      <c r="K1958" s="79"/>
      <c r="L1958" s="10" t="str">
        <f t="shared" si="27"/>
        <v/>
      </c>
    </row>
    <row r="1959" spans="1:12" ht="22.7" customHeight="1">
      <c r="A1959" s="5" t="str">
        <f ca="1">Blad1!A1958</f>
        <v/>
      </c>
      <c r="B1959" s="5" t="str">
        <f ca="1">Blad1!B1959</f>
        <v/>
      </c>
      <c r="C1959" s="9" t="str">
        <f ca="1">IF(ISERROR(Blad1!C1959),"",Blad1!C1959)</f>
        <v xml:space="preserve"> </v>
      </c>
      <c r="D1959" s="47"/>
      <c r="E1959" s="113"/>
      <c r="F1959" s="6" t="str">
        <f ca="1">Blad1!E1959</f>
        <v/>
      </c>
      <c r="G1959" s="6"/>
      <c r="H1959" s="6"/>
      <c r="I1959" s="6"/>
      <c r="J1959" s="45"/>
      <c r="K1959" s="79"/>
      <c r="L1959" s="10" t="str">
        <f t="shared" si="27"/>
        <v/>
      </c>
    </row>
    <row r="1960" spans="1:12" ht="22.7" customHeight="1">
      <c r="A1960" s="5" t="str">
        <f ca="1">Blad1!A1959</f>
        <v/>
      </c>
      <c r="B1960" s="5" t="str">
        <f ca="1">Blad1!B1960</f>
        <v/>
      </c>
      <c r="C1960" s="9" t="str">
        <f ca="1">IF(ISERROR(Blad1!C1960),"",Blad1!C1960)</f>
        <v xml:space="preserve"> </v>
      </c>
      <c r="D1960" s="47"/>
      <c r="E1960" s="113"/>
      <c r="F1960" s="6" t="str">
        <f ca="1">Blad1!E1960</f>
        <v/>
      </c>
      <c r="G1960" s="6"/>
      <c r="H1960" s="6"/>
      <c r="I1960" s="6"/>
      <c r="J1960" s="45"/>
      <c r="K1960" s="79"/>
      <c r="L1960" s="10" t="str">
        <f t="shared" si="27"/>
        <v/>
      </c>
    </row>
    <row r="1961" spans="1:12" ht="22.7" customHeight="1">
      <c r="A1961" s="5" t="str">
        <f ca="1">Blad1!A1960</f>
        <v/>
      </c>
      <c r="B1961" s="5" t="str">
        <f ca="1">Blad1!B1961</f>
        <v/>
      </c>
      <c r="C1961" s="9" t="str">
        <f ca="1">IF(ISERROR(Blad1!C1961),"",Blad1!C1961)</f>
        <v xml:space="preserve"> </v>
      </c>
      <c r="D1961" s="47"/>
      <c r="E1961" s="113"/>
      <c r="F1961" s="6" t="str">
        <f ca="1">Blad1!E1961</f>
        <v/>
      </c>
      <c r="G1961" s="6"/>
      <c r="H1961" s="6"/>
      <c r="I1961" s="6"/>
      <c r="J1961" s="45"/>
      <c r="K1961" s="79"/>
      <c r="L1961" s="10" t="str">
        <f t="shared" si="27"/>
        <v/>
      </c>
    </row>
    <row r="1962" spans="1:12" ht="22.7" customHeight="1">
      <c r="A1962" s="5" t="str">
        <f ca="1">Blad1!A1961</f>
        <v/>
      </c>
      <c r="B1962" s="5" t="str">
        <f ca="1">Blad1!B1962</f>
        <v/>
      </c>
      <c r="C1962" s="9" t="str">
        <f ca="1">IF(ISERROR(Blad1!C1962),"",Blad1!C1962)</f>
        <v xml:space="preserve"> </v>
      </c>
      <c r="D1962" s="47"/>
      <c r="E1962" s="113"/>
      <c r="F1962" s="6" t="str">
        <f ca="1">Blad1!E1962</f>
        <v/>
      </c>
      <c r="G1962" s="6"/>
      <c r="H1962" s="6"/>
      <c r="I1962" s="6"/>
      <c r="J1962" s="45"/>
      <c r="K1962" s="79"/>
      <c r="L1962" s="10" t="str">
        <f t="shared" si="27"/>
        <v/>
      </c>
    </row>
    <row r="1963" spans="1:12" ht="22.7" customHeight="1">
      <c r="A1963" s="5" t="str">
        <f ca="1">Blad1!A1962</f>
        <v/>
      </c>
      <c r="B1963" s="5" t="str">
        <f ca="1">Blad1!B1963</f>
        <v/>
      </c>
      <c r="C1963" s="9" t="str">
        <f ca="1">IF(ISERROR(Blad1!C1963),"",Blad1!C1963)</f>
        <v xml:space="preserve"> </v>
      </c>
      <c r="D1963" s="47"/>
      <c r="E1963" s="113"/>
      <c r="F1963" s="6" t="str">
        <f ca="1">Blad1!E1963</f>
        <v/>
      </c>
      <c r="G1963" s="6"/>
      <c r="H1963" s="6"/>
      <c r="I1963" s="6"/>
      <c r="J1963" s="45"/>
      <c r="K1963" s="79"/>
      <c r="L1963" s="10" t="str">
        <f t="shared" si="27"/>
        <v/>
      </c>
    </row>
    <row r="1964" spans="1:12" ht="22.7" customHeight="1">
      <c r="A1964" s="5" t="str">
        <f ca="1">Blad1!A1963</f>
        <v/>
      </c>
      <c r="B1964" s="5" t="str">
        <f ca="1">Blad1!B1964</f>
        <v/>
      </c>
      <c r="C1964" s="9" t="str">
        <f ca="1">IF(ISERROR(Blad1!C1964),"",Blad1!C1964)</f>
        <v xml:space="preserve"> </v>
      </c>
      <c r="D1964" s="47"/>
      <c r="E1964" s="113"/>
      <c r="F1964" s="6" t="str">
        <f ca="1">Blad1!E1964</f>
        <v/>
      </c>
      <c r="G1964" s="6"/>
      <c r="H1964" s="6"/>
      <c r="I1964" s="6"/>
      <c r="J1964" s="45"/>
      <c r="K1964" s="79"/>
      <c r="L1964" s="10" t="str">
        <f t="shared" si="27"/>
        <v/>
      </c>
    </row>
    <row r="1965" spans="1:12" ht="22.7" customHeight="1">
      <c r="A1965" s="5" t="str">
        <f ca="1">Blad1!A1964</f>
        <v/>
      </c>
      <c r="B1965" s="5" t="str">
        <f ca="1">Blad1!B1965</f>
        <v/>
      </c>
      <c r="C1965" s="9" t="str">
        <f ca="1">IF(ISERROR(Blad1!C1965),"",Blad1!C1965)</f>
        <v xml:space="preserve"> </v>
      </c>
      <c r="D1965" s="47"/>
      <c r="E1965" s="113"/>
      <c r="F1965" s="6" t="str">
        <f ca="1">Blad1!E1965</f>
        <v/>
      </c>
      <c r="G1965" s="6"/>
      <c r="H1965" s="6"/>
      <c r="I1965" s="6"/>
      <c r="J1965" s="45"/>
      <c r="K1965" s="79"/>
      <c r="L1965" s="10" t="str">
        <f t="shared" si="27"/>
        <v/>
      </c>
    </row>
    <row r="1966" spans="1:12" ht="22.7" customHeight="1">
      <c r="A1966" s="5" t="str">
        <f ca="1">Blad1!A1965</f>
        <v/>
      </c>
      <c r="B1966" s="5" t="str">
        <f ca="1">Blad1!B1966</f>
        <v/>
      </c>
      <c r="C1966" s="9" t="str">
        <f ca="1">IF(ISERROR(Blad1!C1966),"",Blad1!C1966)</f>
        <v xml:space="preserve"> </v>
      </c>
      <c r="D1966" s="47"/>
      <c r="E1966" s="113"/>
      <c r="F1966" s="6" t="str">
        <f ca="1">Blad1!E1966</f>
        <v/>
      </c>
      <c r="G1966" s="6"/>
      <c r="H1966" s="6"/>
      <c r="I1966" s="6"/>
      <c r="J1966" s="45"/>
      <c r="K1966" s="79"/>
      <c r="L1966" s="10" t="str">
        <f t="shared" si="27"/>
        <v/>
      </c>
    </row>
    <row r="1967" spans="1:12" ht="22.7" customHeight="1">
      <c r="A1967" s="5" t="str">
        <f ca="1">Blad1!A1966</f>
        <v/>
      </c>
      <c r="B1967" s="5" t="str">
        <f ca="1">Blad1!B1967</f>
        <v/>
      </c>
      <c r="C1967" s="9" t="str">
        <f ca="1">IF(ISERROR(Blad1!C1967),"",Blad1!C1967)</f>
        <v xml:space="preserve"> </v>
      </c>
      <c r="D1967" s="47"/>
      <c r="E1967" s="113"/>
      <c r="F1967" s="6" t="str">
        <f ca="1">Blad1!E1967</f>
        <v/>
      </c>
      <c r="G1967" s="6"/>
      <c r="H1967" s="6"/>
      <c r="I1967" s="6"/>
      <c r="J1967" s="45"/>
      <c r="K1967" s="79"/>
      <c r="L1967" s="10" t="str">
        <f t="shared" si="27"/>
        <v/>
      </c>
    </row>
    <row r="1968" spans="1:12" ht="22.7" customHeight="1">
      <c r="A1968" s="5" t="str">
        <f ca="1">Blad1!A1967</f>
        <v/>
      </c>
      <c r="B1968" s="5" t="str">
        <f ca="1">Blad1!B1968</f>
        <v/>
      </c>
      <c r="C1968" s="9" t="str">
        <f ca="1">IF(ISERROR(Blad1!C1968),"",Blad1!C1968)</f>
        <v xml:space="preserve"> </v>
      </c>
      <c r="D1968" s="47"/>
      <c r="E1968" s="113"/>
      <c r="F1968" s="6" t="str">
        <f ca="1">Blad1!E1968</f>
        <v/>
      </c>
      <c r="G1968" s="6"/>
      <c r="H1968" s="6"/>
      <c r="I1968" s="6"/>
      <c r="J1968" s="45"/>
      <c r="K1968" s="79"/>
      <c r="L1968" s="10" t="str">
        <f t="shared" si="27"/>
        <v/>
      </c>
    </row>
    <row r="1969" spans="1:12" ht="22.7" customHeight="1">
      <c r="A1969" s="5" t="str">
        <f ca="1">Blad1!A1968</f>
        <v/>
      </c>
      <c r="B1969" s="5" t="str">
        <f ca="1">Blad1!B1969</f>
        <v/>
      </c>
      <c r="C1969" s="9" t="str">
        <f ca="1">IF(ISERROR(Blad1!C1969),"",Blad1!C1969)</f>
        <v xml:space="preserve"> </v>
      </c>
      <c r="D1969" s="47"/>
      <c r="E1969" s="113"/>
      <c r="F1969" s="6" t="str">
        <f ca="1">Blad1!E1969</f>
        <v/>
      </c>
      <c r="G1969" s="6"/>
      <c r="H1969" s="6"/>
      <c r="I1969" s="6"/>
      <c r="J1969" s="45"/>
      <c r="K1969" s="79"/>
      <c r="L1969" s="10" t="str">
        <f t="shared" si="27"/>
        <v/>
      </c>
    </row>
    <row r="1970" spans="1:12" ht="22.7" customHeight="1">
      <c r="A1970" s="5" t="str">
        <f ca="1">Blad1!A1969</f>
        <v/>
      </c>
      <c r="B1970" s="5" t="str">
        <f ca="1">Blad1!B1970</f>
        <v/>
      </c>
      <c r="C1970" s="9" t="str">
        <f ca="1">IF(ISERROR(Blad1!C1970),"",Blad1!C1970)</f>
        <v xml:space="preserve"> </v>
      </c>
      <c r="D1970" s="47"/>
      <c r="E1970" s="113"/>
      <c r="F1970" s="6" t="str">
        <f ca="1">Blad1!E1970</f>
        <v/>
      </c>
      <c r="G1970" s="6"/>
      <c r="H1970" s="6"/>
      <c r="I1970" s="6"/>
      <c r="J1970" s="45"/>
      <c r="K1970" s="79"/>
      <c r="L1970" s="10" t="str">
        <f t="shared" si="27"/>
        <v/>
      </c>
    </row>
    <row r="1971" spans="1:12" ht="22.7" customHeight="1">
      <c r="A1971" s="5" t="str">
        <f ca="1">Blad1!A1970</f>
        <v/>
      </c>
      <c r="B1971" s="5" t="str">
        <f ca="1">Blad1!B1971</f>
        <v/>
      </c>
      <c r="C1971" s="9" t="str">
        <f ca="1">IF(ISERROR(Blad1!C1971),"",Blad1!C1971)</f>
        <v xml:space="preserve"> </v>
      </c>
      <c r="D1971" s="47"/>
      <c r="E1971" s="113"/>
      <c r="F1971" s="6" t="str">
        <f ca="1">Blad1!E1971</f>
        <v/>
      </c>
      <c r="G1971" s="6"/>
      <c r="H1971" s="6"/>
      <c r="I1971" s="6"/>
      <c r="J1971" s="45"/>
      <c r="K1971" s="79"/>
      <c r="L1971" s="10" t="str">
        <f t="shared" si="27"/>
        <v/>
      </c>
    </row>
    <row r="1972" spans="1:12" ht="22.7" customHeight="1">
      <c r="A1972" s="5" t="str">
        <f ca="1">Blad1!A1971</f>
        <v/>
      </c>
      <c r="B1972" s="5" t="str">
        <f ca="1">Blad1!B1972</f>
        <v/>
      </c>
      <c r="C1972" s="9" t="str">
        <f ca="1">IF(ISERROR(Blad1!C1972),"",Blad1!C1972)</f>
        <v xml:space="preserve"> </v>
      </c>
      <c r="D1972" s="47"/>
      <c r="E1972" s="113"/>
      <c r="F1972" s="6" t="str">
        <f ca="1">Blad1!E1972</f>
        <v/>
      </c>
      <c r="G1972" s="6"/>
      <c r="H1972" s="6"/>
      <c r="I1972" s="6"/>
      <c r="J1972" s="45"/>
      <c r="K1972" s="79"/>
      <c r="L1972" s="10" t="str">
        <f t="shared" si="27"/>
        <v/>
      </c>
    </row>
    <row r="1973" spans="1:12" ht="22.7" customHeight="1">
      <c r="A1973" s="5" t="str">
        <f ca="1">Blad1!A1972</f>
        <v/>
      </c>
      <c r="B1973" s="5" t="str">
        <f ca="1">Blad1!B1973</f>
        <v/>
      </c>
      <c r="C1973" s="9" t="str">
        <f ca="1">IF(ISERROR(Blad1!C1973),"",Blad1!C1973)</f>
        <v xml:space="preserve"> </v>
      </c>
      <c r="D1973" s="47"/>
      <c r="E1973" s="113"/>
      <c r="F1973" s="6" t="str">
        <f ca="1">Blad1!E1973</f>
        <v/>
      </c>
      <c r="G1973" s="6"/>
      <c r="H1973" s="6"/>
      <c r="I1973" s="6"/>
      <c r="J1973" s="45"/>
      <c r="K1973" s="79"/>
      <c r="L1973" s="10" t="str">
        <f t="shared" si="27"/>
        <v/>
      </c>
    </row>
    <row r="1974" spans="1:12" ht="22.7" customHeight="1">
      <c r="A1974" s="5" t="str">
        <f ca="1">Blad1!A1973</f>
        <v/>
      </c>
      <c r="B1974" s="5" t="str">
        <f ca="1">Blad1!B1974</f>
        <v/>
      </c>
      <c r="C1974" s="9" t="str">
        <f ca="1">IF(ISERROR(Blad1!C1974),"",Blad1!C1974)</f>
        <v xml:space="preserve"> </v>
      </c>
      <c r="D1974" s="47"/>
      <c r="E1974" s="113"/>
      <c r="F1974" s="6" t="str">
        <f ca="1">Blad1!E1974</f>
        <v/>
      </c>
      <c r="G1974" s="6"/>
      <c r="H1974" s="6"/>
      <c r="I1974" s="6"/>
      <c r="J1974" s="45"/>
      <c r="K1974" s="79"/>
      <c r="L1974" s="10" t="str">
        <f t="shared" si="27"/>
        <v/>
      </c>
    </row>
    <row r="1975" spans="1:12" ht="22.7" customHeight="1">
      <c r="A1975" s="5" t="str">
        <f ca="1">Blad1!A1974</f>
        <v/>
      </c>
      <c r="B1975" s="5" t="str">
        <f ca="1">Blad1!B1975</f>
        <v/>
      </c>
      <c r="C1975" s="9" t="str">
        <f ca="1">IF(ISERROR(Blad1!C1975),"",Blad1!C1975)</f>
        <v xml:space="preserve"> </v>
      </c>
      <c r="D1975" s="47"/>
      <c r="E1975" s="113"/>
      <c r="F1975" s="6" t="str">
        <f ca="1">Blad1!E1975</f>
        <v/>
      </c>
      <c r="G1975" s="6"/>
      <c r="H1975" s="6"/>
      <c r="I1975" s="6"/>
      <c r="J1975" s="45"/>
      <c r="K1975" s="79"/>
      <c r="L1975" s="10" t="str">
        <f t="shared" si="27"/>
        <v/>
      </c>
    </row>
    <row r="1976" spans="1:12" ht="22.7" customHeight="1">
      <c r="A1976" s="5" t="str">
        <f ca="1">Blad1!A1975</f>
        <v/>
      </c>
      <c r="B1976" s="5" t="str">
        <f ca="1">Blad1!B1976</f>
        <v/>
      </c>
      <c r="C1976" s="9" t="str">
        <f ca="1">IF(ISERROR(Blad1!C1976),"",Blad1!C1976)</f>
        <v xml:space="preserve"> </v>
      </c>
      <c r="D1976" s="47"/>
      <c r="E1976" s="113"/>
      <c r="F1976" s="6" t="str">
        <f ca="1">Blad1!E1976</f>
        <v/>
      </c>
      <c r="G1976" s="6"/>
      <c r="H1976" s="6"/>
      <c r="I1976" s="6"/>
      <c r="J1976" s="45"/>
      <c r="K1976" s="79"/>
      <c r="L1976" s="10" t="str">
        <f t="shared" si="27"/>
        <v/>
      </c>
    </row>
    <row r="1977" spans="1:12" ht="22.7" customHeight="1">
      <c r="A1977" s="5" t="str">
        <f ca="1">Blad1!A1976</f>
        <v/>
      </c>
      <c r="B1977" s="5" t="str">
        <f ca="1">Blad1!B1977</f>
        <v/>
      </c>
      <c r="C1977" s="9" t="str">
        <f ca="1">IF(ISERROR(Blad1!C1977),"",Blad1!C1977)</f>
        <v xml:space="preserve"> </v>
      </c>
      <c r="D1977" s="47"/>
      <c r="E1977" s="113"/>
      <c r="F1977" s="6" t="str">
        <f ca="1">Blad1!E1977</f>
        <v/>
      </c>
      <c r="G1977" s="6"/>
      <c r="H1977" s="6"/>
      <c r="I1977" s="6"/>
      <c r="J1977" s="45"/>
      <c r="K1977" s="79"/>
      <c r="L1977" s="10" t="str">
        <f t="shared" si="27"/>
        <v/>
      </c>
    </row>
    <row r="1978" spans="1:12" ht="22.7" customHeight="1">
      <c r="A1978" s="5" t="str">
        <f ca="1">Blad1!A1977</f>
        <v/>
      </c>
      <c r="B1978" s="5" t="str">
        <f ca="1">Blad1!B1978</f>
        <v/>
      </c>
      <c r="C1978" s="9" t="str">
        <f ca="1">IF(ISERROR(Blad1!C1978),"",Blad1!C1978)</f>
        <v xml:space="preserve"> </v>
      </c>
      <c r="D1978" s="47"/>
      <c r="E1978" s="113"/>
      <c r="F1978" s="6" t="str">
        <f ca="1">Blad1!E1978</f>
        <v/>
      </c>
      <c r="G1978" s="6"/>
      <c r="H1978" s="6"/>
      <c r="I1978" s="6"/>
      <c r="J1978" s="45"/>
      <c r="K1978" s="79"/>
      <c r="L1978" s="10" t="str">
        <f t="shared" si="27"/>
        <v/>
      </c>
    </row>
    <row r="1979" spans="1:12" ht="22.7" customHeight="1">
      <c r="A1979" s="5" t="str">
        <f ca="1">Blad1!A1978</f>
        <v/>
      </c>
      <c r="B1979" s="5" t="str">
        <f ca="1">Blad1!B1979</f>
        <v/>
      </c>
      <c r="C1979" s="9" t="str">
        <f ca="1">IF(ISERROR(Blad1!C1979),"",Blad1!C1979)</f>
        <v xml:space="preserve"> </v>
      </c>
      <c r="D1979" s="47"/>
      <c r="E1979" s="113"/>
      <c r="F1979" s="6" t="str">
        <f ca="1">Blad1!E1979</f>
        <v/>
      </c>
      <c r="G1979" s="6"/>
      <c r="H1979" s="6"/>
      <c r="I1979" s="6"/>
      <c r="J1979" s="45"/>
      <c r="K1979" s="79"/>
      <c r="L1979" s="10" t="str">
        <f t="shared" si="27"/>
        <v/>
      </c>
    </row>
    <row r="1980" spans="1:12" ht="22.7" customHeight="1">
      <c r="A1980" s="5" t="str">
        <f ca="1">Blad1!A1979</f>
        <v/>
      </c>
      <c r="B1980" s="5" t="str">
        <f ca="1">Blad1!B1980</f>
        <v/>
      </c>
      <c r="C1980" s="9" t="str">
        <f ca="1">IF(ISERROR(Blad1!C1980),"",Blad1!C1980)</f>
        <v xml:space="preserve"> </v>
      </c>
      <c r="D1980" s="47"/>
      <c r="E1980" s="113"/>
      <c r="F1980" s="6" t="str">
        <f ca="1">Blad1!E1980</f>
        <v/>
      </c>
      <c r="G1980" s="6"/>
      <c r="H1980" s="6"/>
      <c r="I1980" s="6"/>
      <c r="J1980" s="45"/>
      <c r="K1980" s="79"/>
      <c r="L1980" s="10" t="str">
        <f t="shared" si="27"/>
        <v/>
      </c>
    </row>
    <row r="1981" spans="1:12" ht="22.7" customHeight="1">
      <c r="A1981" s="5" t="str">
        <f ca="1">Blad1!A1980</f>
        <v/>
      </c>
      <c r="B1981" s="5" t="str">
        <f ca="1">Blad1!B1981</f>
        <v/>
      </c>
      <c r="C1981" s="9" t="str">
        <f ca="1">IF(ISERROR(Blad1!C1981),"",Blad1!C1981)</f>
        <v xml:space="preserve"> </v>
      </c>
      <c r="D1981" s="47"/>
      <c r="E1981" s="113"/>
      <c r="F1981" s="6" t="str">
        <f ca="1">Blad1!E1981</f>
        <v/>
      </c>
      <c r="G1981" s="6"/>
      <c r="H1981" s="6"/>
      <c r="I1981" s="6"/>
      <c r="J1981" s="45"/>
      <c r="K1981" s="79"/>
      <c r="L1981" s="10" t="str">
        <f t="shared" si="27"/>
        <v/>
      </c>
    </row>
    <row r="1982" spans="1:12" ht="22.7" customHeight="1">
      <c r="A1982" s="5" t="str">
        <f ca="1">Blad1!A1981</f>
        <v/>
      </c>
      <c r="B1982" s="5" t="str">
        <f ca="1">Blad1!B1982</f>
        <v/>
      </c>
      <c r="C1982" s="9" t="str">
        <f ca="1">IF(ISERROR(Blad1!C1982),"",Blad1!C1982)</f>
        <v xml:space="preserve"> </v>
      </c>
      <c r="D1982" s="47"/>
      <c r="E1982" s="113"/>
      <c r="F1982" s="6" t="str">
        <f ca="1">Blad1!E1982</f>
        <v/>
      </c>
      <c r="G1982" s="6"/>
      <c r="H1982" s="6"/>
      <c r="I1982" s="6"/>
      <c r="J1982" s="45"/>
      <c r="K1982" s="79"/>
      <c r="L1982" s="10" t="str">
        <f t="shared" si="27"/>
        <v/>
      </c>
    </row>
    <row r="1983" spans="1:12" ht="22.7" customHeight="1">
      <c r="A1983" s="5" t="str">
        <f ca="1">Blad1!A1982</f>
        <v/>
      </c>
      <c r="B1983" s="5" t="str">
        <f ca="1">Blad1!B1983</f>
        <v/>
      </c>
      <c r="C1983" s="9" t="str">
        <f ca="1">IF(ISERROR(Blad1!C1983),"",Blad1!C1983)</f>
        <v xml:space="preserve"> </v>
      </c>
      <c r="D1983" s="47"/>
      <c r="E1983" s="113"/>
      <c r="F1983" s="6" t="str">
        <f ca="1">Blad1!E1983</f>
        <v/>
      </c>
      <c r="G1983" s="6"/>
      <c r="H1983" s="6"/>
      <c r="I1983" s="6"/>
      <c r="J1983" s="45"/>
      <c r="K1983" s="79"/>
      <c r="L1983" s="10" t="str">
        <f t="shared" si="27"/>
        <v/>
      </c>
    </row>
    <row r="1984" spans="1:12" ht="22.7" customHeight="1">
      <c r="A1984" s="5" t="str">
        <f ca="1">Blad1!A1983</f>
        <v/>
      </c>
      <c r="B1984" s="5" t="str">
        <f ca="1">Blad1!B1984</f>
        <v/>
      </c>
      <c r="C1984" s="9" t="str">
        <f ca="1">IF(ISERROR(Blad1!C1984),"",Blad1!C1984)</f>
        <v xml:space="preserve"> </v>
      </c>
      <c r="D1984" s="47"/>
      <c r="E1984" s="113"/>
      <c r="F1984" s="6" t="str">
        <f ca="1">Blad1!E1984</f>
        <v/>
      </c>
      <c r="G1984" s="6"/>
      <c r="H1984" s="6"/>
      <c r="I1984" s="6"/>
      <c r="J1984" s="45"/>
      <c r="K1984" s="79"/>
      <c r="L1984" s="10" t="str">
        <f t="shared" si="27"/>
        <v/>
      </c>
    </row>
    <row r="1985" spans="1:12" ht="22.7" customHeight="1">
      <c r="A1985" s="5" t="str">
        <f ca="1">Blad1!A1984</f>
        <v/>
      </c>
      <c r="B1985" s="5" t="str">
        <f ca="1">Blad1!B1985</f>
        <v/>
      </c>
      <c r="C1985" s="9" t="str">
        <f ca="1">IF(ISERROR(Blad1!C1985),"",Blad1!C1985)</f>
        <v xml:space="preserve"> </v>
      </c>
      <c r="D1985" s="47"/>
      <c r="E1985" s="113"/>
      <c r="F1985" s="6" t="str">
        <f ca="1">Blad1!E1985</f>
        <v/>
      </c>
      <c r="G1985" s="6"/>
      <c r="H1985" s="6"/>
      <c r="I1985" s="6"/>
      <c r="J1985" s="45"/>
      <c r="K1985" s="79"/>
      <c r="L1985" s="10" t="str">
        <f t="shared" si="27"/>
        <v/>
      </c>
    </row>
    <row r="1986" spans="1:12" ht="22.7" customHeight="1">
      <c r="A1986" s="5" t="str">
        <f ca="1">Blad1!A1985</f>
        <v/>
      </c>
      <c r="B1986" s="5" t="str">
        <f ca="1">Blad1!B1986</f>
        <v/>
      </c>
      <c r="C1986" s="9" t="str">
        <f ca="1">IF(ISERROR(Blad1!C1986),"",Blad1!C1986)</f>
        <v xml:space="preserve"> </v>
      </c>
      <c r="D1986" s="47"/>
      <c r="E1986" s="113"/>
      <c r="F1986" s="6" t="str">
        <f ca="1">Blad1!E1986</f>
        <v/>
      </c>
      <c r="G1986" s="6"/>
      <c r="H1986" s="6"/>
      <c r="I1986" s="6"/>
      <c r="J1986" s="45"/>
      <c r="K1986" s="79"/>
      <c r="L1986" s="10" t="str">
        <f t="shared" si="27"/>
        <v/>
      </c>
    </row>
    <row r="1987" spans="1:12" ht="22.7" customHeight="1">
      <c r="A1987" s="5" t="str">
        <f ca="1">Blad1!A1986</f>
        <v/>
      </c>
      <c r="B1987" s="5" t="str">
        <f ca="1">Blad1!B1987</f>
        <v/>
      </c>
      <c r="C1987" s="9" t="str">
        <f ca="1">IF(ISERROR(Blad1!C1987),"",Blad1!C1987)</f>
        <v xml:space="preserve"> </v>
      </c>
      <c r="D1987" s="47"/>
      <c r="E1987" s="113"/>
      <c r="F1987" s="6" t="str">
        <f ca="1">Blad1!E1987</f>
        <v/>
      </c>
      <c r="G1987" s="6"/>
      <c r="H1987" s="6"/>
      <c r="I1987" s="6"/>
      <c r="J1987" s="45"/>
      <c r="K1987" s="79"/>
      <c r="L1987" s="10" t="str">
        <f t="shared" si="27"/>
        <v/>
      </c>
    </row>
    <row r="1988" spans="1:12" ht="22.7" customHeight="1">
      <c r="A1988" s="5" t="str">
        <f ca="1">Blad1!A1987</f>
        <v/>
      </c>
      <c r="B1988" s="5" t="str">
        <f ca="1">Blad1!B1988</f>
        <v/>
      </c>
      <c r="C1988" s="9" t="str">
        <f ca="1">IF(ISERROR(Blad1!C1988),"",Blad1!C1988)</f>
        <v xml:space="preserve"> </v>
      </c>
      <c r="D1988" s="47"/>
      <c r="E1988" s="113"/>
      <c r="F1988" s="6" t="str">
        <f ca="1">Blad1!E1988</f>
        <v/>
      </c>
      <c r="G1988" s="6"/>
      <c r="H1988" s="6"/>
      <c r="I1988" s="6"/>
      <c r="J1988" s="45"/>
      <c r="K1988" s="79"/>
      <c r="L1988" s="10" t="str">
        <f t="shared" si="27"/>
        <v/>
      </c>
    </row>
    <row r="1989" spans="1:12" ht="22.7" customHeight="1">
      <c r="A1989" s="5" t="str">
        <f ca="1">Blad1!A1988</f>
        <v/>
      </c>
      <c r="B1989" s="5" t="str">
        <f ca="1">Blad1!B1989</f>
        <v/>
      </c>
      <c r="C1989" s="9" t="str">
        <f ca="1">IF(ISERROR(Blad1!C1989),"",Blad1!C1989)</f>
        <v xml:space="preserve"> </v>
      </c>
      <c r="D1989" s="47"/>
      <c r="E1989" s="113"/>
      <c r="F1989" s="6" t="str">
        <f ca="1">Blad1!E1989</f>
        <v/>
      </c>
      <c r="G1989" s="6"/>
      <c r="H1989" s="6"/>
      <c r="I1989" s="6"/>
      <c r="J1989" s="45"/>
      <c r="K1989" s="79"/>
      <c r="L1989" s="10" t="str">
        <f t="shared" si="27"/>
        <v/>
      </c>
    </row>
    <row r="1990" spans="1:12" ht="22.7" customHeight="1">
      <c r="A1990" s="5" t="str">
        <f ca="1">Blad1!A1989</f>
        <v/>
      </c>
      <c r="B1990" s="5" t="str">
        <f ca="1">Blad1!B1990</f>
        <v/>
      </c>
      <c r="C1990" s="9" t="str">
        <f ca="1">IF(ISERROR(Blad1!C1990),"",Blad1!C1990)</f>
        <v xml:space="preserve"> </v>
      </c>
      <c r="D1990" s="47"/>
      <c r="E1990" s="113"/>
      <c r="F1990" s="6" t="str">
        <f ca="1">Blad1!E1990</f>
        <v/>
      </c>
      <c r="G1990" s="6"/>
      <c r="H1990" s="6"/>
      <c r="I1990" s="6"/>
      <c r="J1990" s="45"/>
      <c r="K1990" s="79"/>
      <c r="L1990" s="10" t="str">
        <f t="shared" si="27"/>
        <v/>
      </c>
    </row>
    <row r="1991" spans="1:12" ht="22.7" customHeight="1">
      <c r="A1991" s="5" t="str">
        <f ca="1">Blad1!A1990</f>
        <v/>
      </c>
      <c r="B1991" s="5" t="str">
        <f ca="1">Blad1!B1991</f>
        <v/>
      </c>
      <c r="C1991" s="9" t="str">
        <f ca="1">IF(ISERROR(Blad1!C1991),"",Blad1!C1991)</f>
        <v xml:space="preserve"> </v>
      </c>
      <c r="D1991" s="47"/>
      <c r="E1991" s="113"/>
      <c r="F1991" s="6" t="str">
        <f ca="1">Blad1!E1991</f>
        <v/>
      </c>
      <c r="G1991" s="6"/>
      <c r="H1991" s="6"/>
      <c r="I1991" s="6"/>
      <c r="J1991" s="45"/>
      <c r="K1991" s="79"/>
      <c r="L1991" s="10" t="str">
        <f t="shared" si="27"/>
        <v/>
      </c>
    </row>
    <row r="1992" spans="1:12" ht="22.7" customHeight="1">
      <c r="A1992" s="5" t="str">
        <f ca="1">Blad1!A1991</f>
        <v/>
      </c>
      <c r="B1992" s="5" t="str">
        <f ca="1">Blad1!B1992</f>
        <v/>
      </c>
      <c r="C1992" s="9" t="str">
        <f ca="1">IF(ISERROR(Blad1!C1992),"",Blad1!C1992)</f>
        <v xml:space="preserve"> </v>
      </c>
      <c r="D1992" s="47"/>
      <c r="E1992" s="113"/>
      <c r="F1992" s="6" t="str">
        <f ca="1">Blad1!E1992</f>
        <v/>
      </c>
      <c r="G1992" s="6"/>
      <c r="H1992" s="6"/>
      <c r="I1992" s="6"/>
      <c r="J1992" s="45"/>
      <c r="K1992" s="79"/>
      <c r="L1992" s="10" t="str">
        <f t="shared" si="27"/>
        <v/>
      </c>
    </row>
    <row r="1993" spans="1:12" ht="22.7" customHeight="1">
      <c r="A1993" s="5" t="str">
        <f ca="1">Blad1!A1992</f>
        <v/>
      </c>
      <c r="B1993" s="5" t="str">
        <f ca="1">Blad1!B1993</f>
        <v/>
      </c>
      <c r="C1993" s="9" t="str">
        <f ca="1">IF(ISERROR(Blad1!C1993),"",Blad1!C1993)</f>
        <v xml:space="preserve"> </v>
      </c>
      <c r="D1993" s="47"/>
      <c r="E1993" s="113"/>
      <c r="F1993" s="6" t="str">
        <f ca="1">Blad1!E1993</f>
        <v/>
      </c>
      <c r="G1993" s="6"/>
      <c r="H1993" s="6"/>
      <c r="I1993" s="6"/>
      <c r="J1993" s="45"/>
      <c r="K1993" s="79"/>
      <c r="L1993" s="10" t="str">
        <f t="shared" si="27"/>
        <v/>
      </c>
    </row>
    <row r="1994" spans="1:12" ht="22.7" customHeight="1">
      <c r="A1994" s="5" t="str">
        <f ca="1">Blad1!A1993</f>
        <v/>
      </c>
      <c r="B1994" s="5" t="str">
        <f ca="1">Blad1!B1994</f>
        <v/>
      </c>
      <c r="C1994" s="9" t="str">
        <f ca="1">IF(ISERROR(Blad1!C1994),"",Blad1!C1994)</f>
        <v xml:space="preserve"> </v>
      </c>
      <c r="D1994" s="47"/>
      <c r="E1994" s="113"/>
      <c r="F1994" s="6" t="str">
        <f ca="1">Blad1!E1994</f>
        <v/>
      </c>
      <c r="G1994" s="6"/>
      <c r="H1994" s="6"/>
      <c r="I1994" s="6"/>
      <c r="J1994" s="45"/>
      <c r="K1994" s="79"/>
      <c r="L1994" s="10" t="str">
        <f t="shared" si="27"/>
        <v/>
      </c>
    </row>
    <row r="1995" spans="1:12" ht="22.7" customHeight="1">
      <c r="A1995" s="5" t="str">
        <f ca="1">Blad1!A1994</f>
        <v/>
      </c>
      <c r="B1995" s="5" t="str">
        <f ca="1">Blad1!B1995</f>
        <v/>
      </c>
      <c r="C1995" s="9" t="str">
        <f ca="1">IF(ISERROR(Blad1!C1995),"",Blad1!C1995)</f>
        <v xml:space="preserve"> </v>
      </c>
      <c r="D1995" s="47"/>
      <c r="E1995" s="113"/>
      <c r="F1995" s="6" t="str">
        <f ca="1">Blad1!E1995</f>
        <v/>
      </c>
      <c r="G1995" s="6"/>
      <c r="H1995" s="6"/>
      <c r="I1995" s="6"/>
      <c r="J1995" s="45"/>
      <c r="K1995" s="79"/>
      <c r="L1995" s="10" t="str">
        <f t="shared" ref="L1995:L2058" si="28">IF(J1995&lt;&gt;"",L1994+1,"")</f>
        <v/>
      </c>
    </row>
    <row r="1996" spans="1:12" ht="22.7" customHeight="1">
      <c r="A1996" s="5" t="str">
        <f ca="1">Blad1!A1995</f>
        <v/>
      </c>
      <c r="B1996" s="5" t="str">
        <f ca="1">Blad1!B1996</f>
        <v/>
      </c>
      <c r="C1996" s="9" t="str">
        <f ca="1">IF(ISERROR(Blad1!C1996),"",Blad1!C1996)</f>
        <v xml:space="preserve"> </v>
      </c>
      <c r="D1996" s="47"/>
      <c r="E1996" s="113"/>
      <c r="F1996" s="6" t="str">
        <f ca="1">Blad1!E1996</f>
        <v/>
      </c>
      <c r="G1996" s="6"/>
      <c r="H1996" s="6"/>
      <c r="I1996" s="6"/>
      <c r="J1996" s="45"/>
      <c r="K1996" s="79"/>
      <c r="L1996" s="10" t="str">
        <f t="shared" si="28"/>
        <v/>
      </c>
    </row>
    <row r="1997" spans="1:12" ht="22.7" customHeight="1">
      <c r="A1997" s="5" t="str">
        <f ca="1">Blad1!A1996</f>
        <v/>
      </c>
      <c r="B1997" s="5" t="str">
        <f ca="1">Blad1!B1997</f>
        <v/>
      </c>
      <c r="C1997" s="9" t="str">
        <f ca="1">IF(ISERROR(Blad1!C1997),"",Blad1!C1997)</f>
        <v xml:space="preserve"> </v>
      </c>
      <c r="D1997" s="47"/>
      <c r="E1997" s="113"/>
      <c r="F1997" s="6" t="str">
        <f ca="1">Blad1!E1997</f>
        <v/>
      </c>
      <c r="G1997" s="6"/>
      <c r="H1997" s="6"/>
      <c r="I1997" s="6"/>
      <c r="J1997" s="45"/>
      <c r="K1997" s="79"/>
      <c r="L1997" s="10" t="str">
        <f t="shared" si="28"/>
        <v/>
      </c>
    </row>
    <row r="1998" spans="1:12" ht="22.7" customHeight="1">
      <c r="A1998" s="5" t="str">
        <f ca="1">Blad1!A1997</f>
        <v/>
      </c>
      <c r="B1998" s="5" t="str">
        <f ca="1">Blad1!B1998</f>
        <v/>
      </c>
      <c r="C1998" s="9" t="str">
        <f ca="1">IF(ISERROR(Blad1!C1998),"",Blad1!C1998)</f>
        <v xml:space="preserve"> </v>
      </c>
      <c r="D1998" s="47"/>
      <c r="E1998" s="113"/>
      <c r="F1998" s="6" t="str">
        <f ca="1">Blad1!E1998</f>
        <v/>
      </c>
      <c r="G1998" s="6"/>
      <c r="H1998" s="6"/>
      <c r="I1998" s="6"/>
      <c r="J1998" s="45"/>
      <c r="K1998" s="79"/>
      <c r="L1998" s="10" t="str">
        <f t="shared" si="28"/>
        <v/>
      </c>
    </row>
    <row r="1999" spans="1:12" ht="22.7" customHeight="1">
      <c r="A1999" s="5" t="str">
        <f ca="1">Blad1!A1998</f>
        <v/>
      </c>
      <c r="B1999" s="5" t="str">
        <f ca="1">Blad1!B1999</f>
        <v/>
      </c>
      <c r="C1999" s="9" t="str">
        <f ca="1">IF(ISERROR(Blad1!C1999),"",Blad1!C1999)</f>
        <v xml:space="preserve"> </v>
      </c>
      <c r="D1999" s="47"/>
      <c r="E1999" s="113"/>
      <c r="F1999" s="6" t="str">
        <f ca="1">Blad1!E1999</f>
        <v/>
      </c>
      <c r="G1999" s="6"/>
      <c r="H1999" s="6"/>
      <c r="I1999" s="6"/>
      <c r="J1999" s="45"/>
      <c r="K1999" s="79"/>
      <c r="L1999" s="10" t="str">
        <f t="shared" si="28"/>
        <v/>
      </c>
    </row>
    <row r="2000" spans="1:12" ht="22.7" customHeight="1">
      <c r="A2000" s="5" t="str">
        <f ca="1">Blad1!A1999</f>
        <v/>
      </c>
      <c r="B2000" s="5" t="str">
        <f ca="1">Blad1!B2000</f>
        <v/>
      </c>
      <c r="C2000" s="9" t="str">
        <f ca="1">IF(ISERROR(Blad1!C2000),"",Blad1!C2000)</f>
        <v xml:space="preserve"> </v>
      </c>
      <c r="D2000" s="47"/>
      <c r="E2000" s="113"/>
      <c r="F2000" s="6" t="str">
        <f ca="1">Blad1!E2000</f>
        <v/>
      </c>
      <c r="G2000" s="6"/>
      <c r="H2000" s="6"/>
      <c r="I2000" s="6"/>
      <c r="J2000" s="45"/>
      <c r="K2000" s="79"/>
      <c r="L2000" s="10" t="str">
        <f t="shared" si="28"/>
        <v/>
      </c>
    </row>
    <row r="2001" spans="1:12" ht="22.7" customHeight="1">
      <c r="A2001" s="5" t="str">
        <f ca="1">Blad1!A2000</f>
        <v/>
      </c>
      <c r="B2001" s="5" t="str">
        <f ca="1">Blad1!B2001</f>
        <v/>
      </c>
      <c r="C2001" s="9" t="str">
        <f ca="1">IF(ISERROR(Blad1!C2001),"",Blad1!C2001)</f>
        <v xml:space="preserve"> </v>
      </c>
      <c r="D2001" s="47"/>
      <c r="E2001" s="113"/>
      <c r="F2001" s="6" t="str">
        <f ca="1">Blad1!E2001</f>
        <v/>
      </c>
      <c r="G2001" s="6"/>
      <c r="H2001" s="6"/>
      <c r="I2001" s="6"/>
      <c r="J2001" s="45"/>
      <c r="K2001" s="79"/>
      <c r="L2001" s="10" t="str">
        <f t="shared" si="28"/>
        <v/>
      </c>
    </row>
    <row r="2002" spans="1:12" ht="22.7" customHeight="1">
      <c r="A2002" s="5" t="str">
        <f ca="1">Blad1!A2001</f>
        <v/>
      </c>
      <c r="B2002" s="5" t="str">
        <f ca="1">Blad1!B2002</f>
        <v/>
      </c>
      <c r="C2002" s="9" t="str">
        <f ca="1">IF(ISERROR(Blad1!C2002),"",Blad1!C2002)</f>
        <v xml:space="preserve"> </v>
      </c>
      <c r="D2002" s="47"/>
      <c r="E2002" s="113"/>
      <c r="F2002" s="6" t="str">
        <f ca="1">Blad1!E2002</f>
        <v/>
      </c>
      <c r="G2002" s="6"/>
      <c r="H2002" s="6"/>
      <c r="I2002" s="6"/>
      <c r="J2002" s="45"/>
      <c r="K2002" s="79"/>
      <c r="L2002" s="10" t="str">
        <f t="shared" si="28"/>
        <v/>
      </c>
    </row>
    <row r="2003" spans="1:12" ht="22.7" customHeight="1">
      <c r="A2003" s="5" t="str">
        <f ca="1">Blad1!A2002</f>
        <v/>
      </c>
      <c r="B2003" s="5" t="str">
        <f ca="1">Blad1!B2003</f>
        <v/>
      </c>
      <c r="C2003" s="9" t="str">
        <f ca="1">IF(ISERROR(Blad1!C2003),"",Blad1!C2003)</f>
        <v xml:space="preserve"> </v>
      </c>
      <c r="D2003" s="47"/>
      <c r="E2003" s="113"/>
      <c r="F2003" s="6" t="str">
        <f ca="1">Blad1!E2003</f>
        <v/>
      </c>
      <c r="G2003" s="6"/>
      <c r="H2003" s="6"/>
      <c r="I2003" s="6"/>
      <c r="J2003" s="45"/>
      <c r="K2003" s="79"/>
      <c r="L2003" s="10" t="str">
        <f t="shared" si="28"/>
        <v/>
      </c>
    </row>
    <row r="2004" spans="1:12" ht="22.7" customHeight="1">
      <c r="A2004" s="5" t="str">
        <f ca="1">Blad1!A2003</f>
        <v/>
      </c>
      <c r="B2004" s="5" t="str">
        <f ca="1">Blad1!B2004</f>
        <v/>
      </c>
      <c r="C2004" s="9" t="str">
        <f ca="1">IF(ISERROR(Blad1!C2004),"",Blad1!C2004)</f>
        <v xml:space="preserve"> </v>
      </c>
      <c r="D2004" s="47"/>
      <c r="E2004" s="113"/>
      <c r="F2004" s="6" t="str">
        <f ca="1">Blad1!E2004</f>
        <v/>
      </c>
      <c r="G2004" s="6"/>
      <c r="H2004" s="6"/>
      <c r="I2004" s="6"/>
      <c r="J2004" s="45"/>
      <c r="K2004" s="79"/>
      <c r="L2004" s="10" t="str">
        <f t="shared" si="28"/>
        <v/>
      </c>
    </row>
    <row r="2005" spans="1:12" ht="22.7" customHeight="1">
      <c r="A2005" s="5" t="str">
        <f ca="1">Blad1!A2004</f>
        <v/>
      </c>
      <c r="B2005" s="5" t="str">
        <f ca="1">Blad1!B2005</f>
        <v/>
      </c>
      <c r="C2005" s="9" t="str">
        <f ca="1">IF(ISERROR(Blad1!C2005),"",Blad1!C2005)</f>
        <v xml:space="preserve"> </v>
      </c>
      <c r="D2005" s="47"/>
      <c r="E2005" s="113"/>
      <c r="F2005" s="6" t="str">
        <f ca="1">Blad1!E2005</f>
        <v/>
      </c>
      <c r="G2005" s="6"/>
      <c r="H2005" s="6"/>
      <c r="I2005" s="6"/>
      <c r="J2005" s="45"/>
      <c r="K2005" s="79"/>
      <c r="L2005" s="10" t="str">
        <f t="shared" si="28"/>
        <v/>
      </c>
    </row>
    <row r="2006" spans="1:12" ht="22.7" customHeight="1">
      <c r="A2006" s="5" t="str">
        <f ca="1">Blad1!A2005</f>
        <v/>
      </c>
      <c r="B2006" s="5" t="str">
        <f ca="1">Blad1!B2006</f>
        <v/>
      </c>
      <c r="C2006" s="9" t="str">
        <f ca="1">IF(ISERROR(Blad1!C2006),"",Blad1!C2006)</f>
        <v xml:space="preserve"> </v>
      </c>
      <c r="D2006" s="47"/>
      <c r="E2006" s="113"/>
      <c r="F2006" s="6" t="str">
        <f ca="1">Blad1!E2006</f>
        <v/>
      </c>
      <c r="G2006" s="6"/>
      <c r="H2006" s="6"/>
      <c r="I2006" s="6"/>
      <c r="J2006" s="45"/>
      <c r="K2006" s="79"/>
      <c r="L2006" s="10" t="str">
        <f t="shared" si="28"/>
        <v/>
      </c>
    </row>
    <row r="2007" spans="1:12" ht="22.7" customHeight="1">
      <c r="A2007" s="5" t="str">
        <f ca="1">Blad1!A2006</f>
        <v/>
      </c>
      <c r="B2007" s="5" t="str">
        <f ca="1">Blad1!B2007</f>
        <v/>
      </c>
      <c r="C2007" s="9" t="str">
        <f ca="1">IF(ISERROR(Blad1!C2007),"",Blad1!C2007)</f>
        <v xml:space="preserve"> </v>
      </c>
      <c r="D2007" s="47"/>
      <c r="E2007" s="113"/>
      <c r="F2007" s="6" t="str">
        <f ca="1">Blad1!E2007</f>
        <v/>
      </c>
      <c r="G2007" s="6"/>
      <c r="H2007" s="6"/>
      <c r="I2007" s="6"/>
      <c r="J2007" s="45"/>
      <c r="K2007" s="79"/>
      <c r="L2007" s="10" t="str">
        <f t="shared" si="28"/>
        <v/>
      </c>
    </row>
    <row r="2008" spans="1:12" ht="22.7" customHeight="1">
      <c r="A2008" s="5" t="str">
        <f ca="1">Blad1!A2007</f>
        <v/>
      </c>
      <c r="B2008" s="5" t="str">
        <f ca="1">Blad1!B2008</f>
        <v/>
      </c>
      <c r="C2008" s="9" t="str">
        <f ca="1">IF(ISERROR(Blad1!C2008),"",Blad1!C2008)</f>
        <v xml:space="preserve"> </v>
      </c>
      <c r="D2008" s="47"/>
      <c r="E2008" s="113"/>
      <c r="F2008" s="6" t="str">
        <f ca="1">Blad1!E2008</f>
        <v/>
      </c>
      <c r="G2008" s="6"/>
      <c r="H2008" s="6"/>
      <c r="I2008" s="6"/>
      <c r="J2008" s="45"/>
      <c r="K2008" s="79"/>
      <c r="L2008" s="10" t="str">
        <f t="shared" si="28"/>
        <v/>
      </c>
    </row>
    <row r="2009" spans="1:12" ht="22.7" customHeight="1">
      <c r="A2009" s="5" t="str">
        <f ca="1">Blad1!A2008</f>
        <v/>
      </c>
      <c r="B2009" s="5" t="str">
        <f ca="1">Blad1!B2009</f>
        <v/>
      </c>
      <c r="C2009" s="9" t="str">
        <f ca="1">IF(ISERROR(Blad1!C2009),"",Blad1!C2009)</f>
        <v xml:space="preserve"> </v>
      </c>
      <c r="D2009" s="47"/>
      <c r="E2009" s="113"/>
      <c r="F2009" s="6" t="str">
        <f ca="1">Blad1!E2009</f>
        <v/>
      </c>
      <c r="G2009" s="6"/>
      <c r="H2009" s="6"/>
      <c r="I2009" s="6"/>
      <c r="J2009" s="45"/>
      <c r="K2009" s="79"/>
      <c r="L2009" s="10" t="str">
        <f t="shared" si="28"/>
        <v/>
      </c>
    </row>
    <row r="2010" spans="1:12" ht="22.7" customHeight="1">
      <c r="A2010" s="5" t="str">
        <f ca="1">Blad1!A2009</f>
        <v/>
      </c>
      <c r="B2010" s="5" t="str">
        <f ca="1">Blad1!B2010</f>
        <v/>
      </c>
      <c r="C2010" s="9" t="str">
        <f ca="1">IF(ISERROR(Blad1!C2010),"",Blad1!C2010)</f>
        <v xml:space="preserve"> </v>
      </c>
      <c r="D2010" s="47"/>
      <c r="E2010" s="113"/>
      <c r="F2010" s="6" t="str">
        <f ca="1">Blad1!E2010</f>
        <v/>
      </c>
      <c r="G2010" s="6"/>
      <c r="H2010" s="6"/>
      <c r="I2010" s="6"/>
      <c r="J2010" s="45"/>
      <c r="K2010" s="79"/>
      <c r="L2010" s="10" t="str">
        <f t="shared" si="28"/>
        <v/>
      </c>
    </row>
    <row r="2011" spans="1:12" ht="22.7" customHeight="1">
      <c r="A2011" s="5" t="str">
        <f ca="1">Blad1!A2010</f>
        <v/>
      </c>
      <c r="B2011" s="5" t="str">
        <f ca="1">Blad1!B2011</f>
        <v/>
      </c>
      <c r="C2011" s="9" t="str">
        <f ca="1">IF(ISERROR(Blad1!C2011),"",Blad1!C2011)</f>
        <v xml:space="preserve"> </v>
      </c>
      <c r="D2011" s="47"/>
      <c r="E2011" s="113"/>
      <c r="F2011" s="6" t="str">
        <f ca="1">Blad1!E2011</f>
        <v/>
      </c>
      <c r="G2011" s="6"/>
      <c r="H2011" s="6"/>
      <c r="I2011" s="6"/>
      <c r="J2011" s="45"/>
      <c r="K2011" s="79"/>
      <c r="L2011" s="10" t="str">
        <f t="shared" si="28"/>
        <v/>
      </c>
    </row>
    <row r="2012" spans="1:12" ht="22.7" customHeight="1">
      <c r="A2012" s="5" t="str">
        <f ca="1">Blad1!A2011</f>
        <v/>
      </c>
      <c r="B2012" s="5" t="str">
        <f ca="1">Blad1!B2012</f>
        <v/>
      </c>
      <c r="C2012" s="9" t="str">
        <f ca="1">IF(ISERROR(Blad1!C2012),"",Blad1!C2012)</f>
        <v xml:space="preserve"> </v>
      </c>
      <c r="D2012" s="47"/>
      <c r="E2012" s="113"/>
      <c r="F2012" s="6" t="str">
        <f ca="1">Blad1!E2012</f>
        <v/>
      </c>
      <c r="G2012" s="6"/>
      <c r="H2012" s="6"/>
      <c r="I2012" s="6"/>
      <c r="J2012" s="45"/>
      <c r="K2012" s="79"/>
      <c r="L2012" s="10" t="str">
        <f t="shared" si="28"/>
        <v/>
      </c>
    </row>
    <row r="2013" spans="1:12" ht="22.7" customHeight="1">
      <c r="A2013" s="5" t="str">
        <f ca="1">Blad1!A2012</f>
        <v/>
      </c>
      <c r="B2013" s="5" t="str">
        <f ca="1">Blad1!B2013</f>
        <v/>
      </c>
      <c r="C2013" s="9" t="str">
        <f ca="1">IF(ISERROR(Blad1!C2013),"",Blad1!C2013)</f>
        <v xml:space="preserve"> </v>
      </c>
      <c r="D2013" s="47"/>
      <c r="E2013" s="113"/>
      <c r="F2013" s="6" t="str">
        <f ca="1">Blad1!E2013</f>
        <v/>
      </c>
      <c r="G2013" s="6"/>
      <c r="H2013" s="6"/>
      <c r="I2013" s="6"/>
      <c r="J2013" s="45"/>
      <c r="K2013" s="79"/>
      <c r="L2013" s="10" t="str">
        <f t="shared" si="28"/>
        <v/>
      </c>
    </row>
    <row r="2014" spans="1:12" ht="22.7" customHeight="1">
      <c r="A2014" s="5" t="str">
        <f ca="1">Blad1!A2013</f>
        <v/>
      </c>
      <c r="B2014" s="5" t="str">
        <f ca="1">Blad1!B2014</f>
        <v/>
      </c>
      <c r="C2014" s="9" t="str">
        <f ca="1">IF(ISERROR(Blad1!C2014),"",Blad1!C2014)</f>
        <v xml:space="preserve"> </v>
      </c>
      <c r="D2014" s="47"/>
      <c r="E2014" s="113"/>
      <c r="F2014" s="6" t="str">
        <f ca="1">Blad1!E2014</f>
        <v/>
      </c>
      <c r="G2014" s="6"/>
      <c r="H2014" s="6"/>
      <c r="I2014" s="6"/>
      <c r="J2014" s="45"/>
      <c r="K2014" s="79"/>
      <c r="L2014" s="10" t="str">
        <f t="shared" si="28"/>
        <v/>
      </c>
    </row>
    <row r="2015" spans="1:12" ht="22.7" customHeight="1">
      <c r="A2015" s="5" t="str">
        <f ca="1">Blad1!A2014</f>
        <v/>
      </c>
      <c r="B2015" s="5" t="str">
        <f ca="1">Blad1!B2015</f>
        <v/>
      </c>
      <c r="C2015" s="9" t="str">
        <f ca="1">IF(ISERROR(Blad1!C2015),"",Blad1!C2015)</f>
        <v xml:space="preserve"> </v>
      </c>
      <c r="D2015" s="47"/>
      <c r="E2015" s="113"/>
      <c r="F2015" s="6" t="str">
        <f ca="1">Blad1!E2015</f>
        <v/>
      </c>
      <c r="G2015" s="6"/>
      <c r="H2015" s="6"/>
      <c r="I2015" s="6"/>
      <c r="J2015" s="45"/>
      <c r="K2015" s="79"/>
      <c r="L2015" s="10" t="str">
        <f t="shared" si="28"/>
        <v/>
      </c>
    </row>
    <row r="2016" spans="1:12" ht="22.7" customHeight="1">
      <c r="A2016" s="5" t="str">
        <f ca="1">Blad1!A2015</f>
        <v/>
      </c>
      <c r="B2016" s="5" t="str">
        <f ca="1">Blad1!B2016</f>
        <v/>
      </c>
      <c r="C2016" s="9" t="str">
        <f ca="1">IF(ISERROR(Blad1!C2016),"",Blad1!C2016)</f>
        <v xml:space="preserve"> </v>
      </c>
      <c r="D2016" s="47"/>
      <c r="E2016" s="113"/>
      <c r="F2016" s="6" t="str">
        <f ca="1">Blad1!E2016</f>
        <v/>
      </c>
      <c r="G2016" s="6"/>
      <c r="H2016" s="6"/>
      <c r="I2016" s="6"/>
      <c r="J2016" s="45"/>
      <c r="K2016" s="79"/>
      <c r="L2016" s="10" t="str">
        <f t="shared" si="28"/>
        <v/>
      </c>
    </row>
    <row r="2017" spans="1:12" ht="22.7" customHeight="1">
      <c r="A2017" s="5" t="str">
        <f ca="1">Blad1!A2016</f>
        <v/>
      </c>
      <c r="B2017" s="5" t="str">
        <f ca="1">Blad1!B2017</f>
        <v/>
      </c>
      <c r="C2017" s="9" t="str">
        <f ca="1">IF(ISERROR(Blad1!C2017),"",Blad1!C2017)</f>
        <v xml:space="preserve"> </v>
      </c>
      <c r="D2017" s="47"/>
      <c r="E2017" s="113"/>
      <c r="F2017" s="6" t="str">
        <f ca="1">Blad1!E2017</f>
        <v/>
      </c>
      <c r="G2017" s="6"/>
      <c r="H2017" s="6"/>
      <c r="I2017" s="6"/>
      <c r="J2017" s="45"/>
      <c r="K2017" s="79"/>
      <c r="L2017" s="10" t="str">
        <f t="shared" si="28"/>
        <v/>
      </c>
    </row>
    <row r="2018" spans="1:12" ht="22.7" customHeight="1">
      <c r="A2018" s="5" t="str">
        <f ca="1">Blad1!A2017</f>
        <v/>
      </c>
      <c r="B2018" s="5" t="str">
        <f ca="1">Blad1!B2018</f>
        <v/>
      </c>
      <c r="C2018" s="9" t="str">
        <f ca="1">IF(ISERROR(Blad1!C2018),"",Blad1!C2018)</f>
        <v xml:space="preserve"> </v>
      </c>
      <c r="D2018" s="47"/>
      <c r="E2018" s="113"/>
      <c r="F2018" s="6" t="str">
        <f ca="1">Blad1!E2018</f>
        <v/>
      </c>
      <c r="G2018" s="6"/>
      <c r="H2018" s="6"/>
      <c r="I2018" s="6"/>
      <c r="J2018" s="45"/>
      <c r="K2018" s="79"/>
      <c r="L2018" s="10" t="str">
        <f t="shared" si="28"/>
        <v/>
      </c>
    </row>
    <row r="2019" spans="1:12" ht="22.7" customHeight="1">
      <c r="A2019" s="5" t="str">
        <f ca="1">Blad1!A2018</f>
        <v/>
      </c>
      <c r="B2019" s="5" t="str">
        <f ca="1">Blad1!B2019</f>
        <v/>
      </c>
      <c r="C2019" s="9" t="str">
        <f ca="1">IF(ISERROR(Blad1!C2019),"",Blad1!C2019)</f>
        <v xml:space="preserve"> </v>
      </c>
      <c r="D2019" s="47"/>
      <c r="E2019" s="113"/>
      <c r="F2019" s="6" t="str">
        <f ca="1">Blad1!E2019</f>
        <v/>
      </c>
      <c r="G2019" s="6"/>
      <c r="H2019" s="6"/>
      <c r="I2019" s="6"/>
      <c r="J2019" s="45"/>
      <c r="K2019" s="79"/>
      <c r="L2019" s="10" t="str">
        <f t="shared" si="28"/>
        <v/>
      </c>
    </row>
    <row r="2020" spans="1:12" ht="22.7" customHeight="1">
      <c r="A2020" s="5" t="str">
        <f ca="1">Blad1!A2019</f>
        <v/>
      </c>
      <c r="B2020" s="5" t="str">
        <f ca="1">Blad1!B2020</f>
        <v/>
      </c>
      <c r="C2020" s="9" t="str">
        <f ca="1">IF(ISERROR(Blad1!C2020),"",Blad1!C2020)</f>
        <v xml:space="preserve"> </v>
      </c>
      <c r="D2020" s="47"/>
      <c r="E2020" s="113"/>
      <c r="F2020" s="6" t="str">
        <f ca="1">Blad1!E2020</f>
        <v/>
      </c>
      <c r="G2020" s="6"/>
      <c r="H2020" s="6"/>
      <c r="I2020" s="6"/>
      <c r="J2020" s="45"/>
      <c r="K2020" s="79"/>
      <c r="L2020" s="10" t="str">
        <f t="shared" si="28"/>
        <v/>
      </c>
    </row>
    <row r="2021" spans="1:12" ht="22.7" customHeight="1">
      <c r="A2021" s="5" t="str">
        <f ca="1">Blad1!A2020</f>
        <v/>
      </c>
      <c r="B2021" s="5" t="str">
        <f ca="1">Blad1!B2021</f>
        <v/>
      </c>
      <c r="C2021" s="9" t="str">
        <f ca="1">IF(ISERROR(Blad1!C2021),"",Blad1!C2021)</f>
        <v xml:space="preserve"> </v>
      </c>
      <c r="D2021" s="47"/>
      <c r="E2021" s="113"/>
      <c r="F2021" s="6" t="str">
        <f ca="1">Blad1!E2021</f>
        <v/>
      </c>
      <c r="G2021" s="6"/>
      <c r="H2021" s="6"/>
      <c r="I2021" s="6"/>
      <c r="J2021" s="45"/>
      <c r="K2021" s="79"/>
      <c r="L2021" s="10" t="str">
        <f t="shared" si="28"/>
        <v/>
      </c>
    </row>
    <row r="2022" spans="1:12" ht="22.7" customHeight="1">
      <c r="A2022" s="5" t="str">
        <f ca="1">Blad1!A2021</f>
        <v/>
      </c>
      <c r="B2022" s="5" t="str">
        <f ca="1">Blad1!B2022</f>
        <v/>
      </c>
      <c r="C2022" s="9" t="str">
        <f ca="1">IF(ISERROR(Blad1!C2022),"",Blad1!C2022)</f>
        <v xml:space="preserve"> </v>
      </c>
      <c r="D2022" s="47"/>
      <c r="E2022" s="113"/>
      <c r="F2022" s="6" t="str">
        <f ca="1">Blad1!E2022</f>
        <v/>
      </c>
      <c r="G2022" s="6"/>
      <c r="H2022" s="6"/>
      <c r="I2022" s="6"/>
      <c r="J2022" s="45"/>
      <c r="K2022" s="79"/>
      <c r="L2022" s="10" t="str">
        <f t="shared" si="28"/>
        <v/>
      </c>
    </row>
    <row r="2023" spans="1:12" ht="22.7" customHeight="1">
      <c r="A2023" s="5" t="str">
        <f ca="1">Blad1!A2022</f>
        <v/>
      </c>
      <c r="B2023" s="5" t="str">
        <f ca="1">Blad1!B2023</f>
        <v/>
      </c>
      <c r="C2023" s="9" t="str">
        <f ca="1">IF(ISERROR(Blad1!C2023),"",Blad1!C2023)</f>
        <v xml:space="preserve"> </v>
      </c>
      <c r="D2023" s="47"/>
      <c r="E2023" s="113"/>
      <c r="F2023" s="6" t="str">
        <f ca="1">Blad1!E2023</f>
        <v/>
      </c>
      <c r="G2023" s="6"/>
      <c r="H2023" s="6"/>
      <c r="I2023" s="6"/>
      <c r="J2023" s="45"/>
      <c r="K2023" s="79"/>
      <c r="L2023" s="10" t="str">
        <f t="shared" si="28"/>
        <v/>
      </c>
    </row>
    <row r="2024" spans="1:12" ht="22.7" customHeight="1">
      <c r="A2024" s="5" t="str">
        <f ca="1">Blad1!A2023</f>
        <v/>
      </c>
      <c r="B2024" s="5" t="str">
        <f ca="1">Blad1!B2024</f>
        <v/>
      </c>
      <c r="C2024" s="9" t="str">
        <f ca="1">IF(ISERROR(Blad1!C2024),"",Blad1!C2024)</f>
        <v xml:space="preserve"> </v>
      </c>
      <c r="D2024" s="47"/>
      <c r="E2024" s="113"/>
      <c r="F2024" s="6" t="str">
        <f ca="1">Blad1!E2024</f>
        <v/>
      </c>
      <c r="G2024" s="6"/>
      <c r="H2024" s="6"/>
      <c r="I2024" s="6"/>
      <c r="J2024" s="45"/>
      <c r="K2024" s="79"/>
      <c r="L2024" s="10" t="str">
        <f t="shared" si="28"/>
        <v/>
      </c>
    </row>
    <row r="2025" spans="1:12" ht="22.7" customHeight="1">
      <c r="A2025" s="5" t="str">
        <f ca="1">Blad1!A2024</f>
        <v/>
      </c>
      <c r="B2025" s="5" t="str">
        <f ca="1">Blad1!B2025</f>
        <v/>
      </c>
      <c r="C2025" s="9" t="str">
        <f ca="1">IF(ISERROR(Blad1!C2025),"",Blad1!C2025)</f>
        <v xml:space="preserve"> </v>
      </c>
      <c r="D2025" s="47"/>
      <c r="E2025" s="113"/>
      <c r="F2025" s="6" t="str">
        <f ca="1">Blad1!E2025</f>
        <v/>
      </c>
      <c r="G2025" s="6"/>
      <c r="H2025" s="6"/>
      <c r="I2025" s="6"/>
      <c r="J2025" s="45"/>
      <c r="K2025" s="79"/>
      <c r="L2025" s="10" t="str">
        <f t="shared" si="28"/>
        <v/>
      </c>
    </row>
    <row r="2026" spans="1:12" ht="22.7" customHeight="1">
      <c r="A2026" s="5" t="str">
        <f ca="1">Blad1!A2025</f>
        <v/>
      </c>
      <c r="B2026" s="5" t="str">
        <f ca="1">Blad1!B2026</f>
        <v/>
      </c>
      <c r="C2026" s="9" t="str">
        <f ca="1">IF(ISERROR(Blad1!C2026),"",Blad1!C2026)</f>
        <v xml:space="preserve"> </v>
      </c>
      <c r="D2026" s="47"/>
      <c r="E2026" s="113"/>
      <c r="F2026" s="6" t="str">
        <f ca="1">Blad1!E2026</f>
        <v/>
      </c>
      <c r="G2026" s="6"/>
      <c r="H2026" s="6"/>
      <c r="I2026" s="6"/>
      <c r="J2026" s="45"/>
      <c r="K2026" s="79"/>
      <c r="L2026" s="10" t="str">
        <f t="shared" si="28"/>
        <v/>
      </c>
    </row>
    <row r="2027" spans="1:12" ht="22.7" customHeight="1">
      <c r="A2027" s="5" t="str">
        <f ca="1">Blad1!A2026</f>
        <v/>
      </c>
      <c r="B2027" s="5" t="str">
        <f ca="1">Blad1!B2027</f>
        <v/>
      </c>
      <c r="C2027" s="9" t="str">
        <f ca="1">IF(ISERROR(Blad1!C2027),"",Blad1!C2027)</f>
        <v xml:space="preserve"> </v>
      </c>
      <c r="D2027" s="47"/>
      <c r="E2027" s="113"/>
      <c r="F2027" s="6" t="str">
        <f ca="1">Blad1!E2027</f>
        <v/>
      </c>
      <c r="G2027" s="6"/>
      <c r="H2027" s="6"/>
      <c r="I2027" s="6"/>
      <c r="J2027" s="45"/>
      <c r="K2027" s="79"/>
      <c r="L2027" s="10" t="str">
        <f t="shared" si="28"/>
        <v/>
      </c>
    </row>
    <row r="2028" spans="1:12" ht="22.7" customHeight="1">
      <c r="A2028" s="5" t="str">
        <f ca="1">Blad1!A2027</f>
        <v/>
      </c>
      <c r="B2028" s="5" t="str">
        <f ca="1">Blad1!B2028</f>
        <v/>
      </c>
      <c r="C2028" s="9" t="str">
        <f ca="1">IF(ISERROR(Blad1!C2028),"",Blad1!C2028)</f>
        <v xml:space="preserve"> </v>
      </c>
      <c r="D2028" s="47"/>
      <c r="E2028" s="113"/>
      <c r="F2028" s="6" t="str">
        <f ca="1">Blad1!E2028</f>
        <v/>
      </c>
      <c r="G2028" s="6"/>
      <c r="H2028" s="6"/>
      <c r="I2028" s="6"/>
      <c r="J2028" s="45"/>
      <c r="K2028" s="79"/>
      <c r="L2028" s="10" t="str">
        <f t="shared" si="28"/>
        <v/>
      </c>
    </row>
    <row r="2029" spans="1:12" ht="22.7" customHeight="1">
      <c r="A2029" s="5" t="str">
        <f ca="1">Blad1!A2028</f>
        <v/>
      </c>
      <c r="B2029" s="5" t="str">
        <f ca="1">Blad1!B2029</f>
        <v/>
      </c>
      <c r="C2029" s="9" t="str">
        <f ca="1">IF(ISERROR(Blad1!C2029),"",Blad1!C2029)</f>
        <v xml:space="preserve"> </v>
      </c>
      <c r="D2029" s="47"/>
      <c r="E2029" s="113"/>
      <c r="F2029" s="6" t="str">
        <f ca="1">Blad1!E2029</f>
        <v/>
      </c>
      <c r="G2029" s="6"/>
      <c r="H2029" s="6"/>
      <c r="I2029" s="6"/>
      <c r="J2029" s="45"/>
      <c r="K2029" s="79"/>
      <c r="L2029" s="10" t="str">
        <f t="shared" si="28"/>
        <v/>
      </c>
    </row>
    <row r="2030" spans="1:12" ht="22.7" customHeight="1">
      <c r="A2030" s="5" t="str">
        <f ca="1">Blad1!A2029</f>
        <v/>
      </c>
      <c r="B2030" s="5" t="str">
        <f ca="1">Blad1!B2030</f>
        <v/>
      </c>
      <c r="C2030" s="9" t="str">
        <f ca="1">IF(ISERROR(Blad1!C2030),"",Blad1!C2030)</f>
        <v xml:space="preserve"> </v>
      </c>
      <c r="D2030" s="47"/>
      <c r="E2030" s="113"/>
      <c r="F2030" s="6" t="str">
        <f ca="1">Blad1!E2030</f>
        <v/>
      </c>
      <c r="G2030" s="6"/>
      <c r="H2030" s="6"/>
      <c r="I2030" s="6"/>
      <c r="J2030" s="45"/>
      <c r="K2030" s="79"/>
      <c r="L2030" s="10" t="str">
        <f t="shared" si="28"/>
        <v/>
      </c>
    </row>
    <row r="2031" spans="1:12" ht="22.7" customHeight="1">
      <c r="A2031" s="5" t="str">
        <f ca="1">Blad1!A2030</f>
        <v/>
      </c>
      <c r="B2031" s="5" t="str">
        <f ca="1">Blad1!B2031</f>
        <v/>
      </c>
      <c r="C2031" s="9" t="str">
        <f ca="1">IF(ISERROR(Blad1!C2031),"",Blad1!C2031)</f>
        <v xml:space="preserve"> </v>
      </c>
      <c r="D2031" s="47"/>
      <c r="E2031" s="113"/>
      <c r="F2031" s="6" t="str">
        <f ca="1">Blad1!E2031</f>
        <v/>
      </c>
      <c r="G2031" s="6"/>
      <c r="H2031" s="6"/>
      <c r="I2031" s="6"/>
      <c r="J2031" s="45"/>
      <c r="K2031" s="79"/>
      <c r="L2031" s="10" t="str">
        <f t="shared" si="28"/>
        <v/>
      </c>
    </row>
    <row r="2032" spans="1:12" ht="22.7" customHeight="1">
      <c r="A2032" s="5" t="str">
        <f ca="1">Blad1!A2031</f>
        <v/>
      </c>
      <c r="B2032" s="5" t="str">
        <f ca="1">Blad1!B2032</f>
        <v/>
      </c>
      <c r="C2032" s="9" t="str">
        <f ca="1">IF(ISERROR(Blad1!C2032),"",Blad1!C2032)</f>
        <v xml:space="preserve"> </v>
      </c>
      <c r="D2032" s="47"/>
      <c r="E2032" s="113"/>
      <c r="F2032" s="6" t="str">
        <f ca="1">Blad1!E2032</f>
        <v/>
      </c>
      <c r="G2032" s="6"/>
      <c r="H2032" s="6"/>
      <c r="I2032" s="6"/>
      <c r="J2032" s="45"/>
      <c r="K2032" s="79"/>
      <c r="L2032" s="10" t="str">
        <f t="shared" si="28"/>
        <v/>
      </c>
    </row>
    <row r="2033" spans="1:12" ht="22.7" customHeight="1">
      <c r="A2033" s="5" t="str">
        <f ca="1">Blad1!A2032</f>
        <v/>
      </c>
      <c r="B2033" s="5" t="str">
        <f ca="1">Blad1!B2033</f>
        <v/>
      </c>
      <c r="C2033" s="9" t="str">
        <f ca="1">IF(ISERROR(Blad1!C2033),"",Blad1!C2033)</f>
        <v xml:space="preserve"> </v>
      </c>
      <c r="D2033" s="47"/>
      <c r="E2033" s="113"/>
      <c r="F2033" s="6" t="str">
        <f ca="1">Blad1!E2033</f>
        <v/>
      </c>
      <c r="G2033" s="6"/>
      <c r="H2033" s="6"/>
      <c r="I2033" s="6"/>
      <c r="J2033" s="45"/>
      <c r="K2033" s="79"/>
      <c r="L2033" s="10" t="str">
        <f t="shared" si="28"/>
        <v/>
      </c>
    </row>
    <row r="2034" spans="1:12" ht="22.7" customHeight="1">
      <c r="A2034" s="5" t="str">
        <f ca="1">Blad1!A2033</f>
        <v/>
      </c>
      <c r="B2034" s="5" t="str">
        <f ca="1">Blad1!B2034</f>
        <v/>
      </c>
      <c r="C2034" s="9" t="str">
        <f ca="1">IF(ISERROR(Blad1!C2034),"",Blad1!C2034)</f>
        <v xml:space="preserve"> </v>
      </c>
      <c r="D2034" s="47"/>
      <c r="E2034" s="113"/>
      <c r="F2034" s="6" t="str">
        <f ca="1">Blad1!E2034</f>
        <v/>
      </c>
      <c r="G2034" s="6"/>
      <c r="H2034" s="6"/>
      <c r="I2034" s="6"/>
      <c r="J2034" s="45"/>
      <c r="K2034" s="79"/>
      <c r="L2034" s="10" t="str">
        <f t="shared" si="28"/>
        <v/>
      </c>
    </row>
    <row r="2035" spans="1:12" ht="22.7" customHeight="1">
      <c r="A2035" s="5" t="str">
        <f ca="1">Blad1!A2034</f>
        <v/>
      </c>
      <c r="B2035" s="5" t="str">
        <f ca="1">Blad1!B2035</f>
        <v/>
      </c>
      <c r="C2035" s="9" t="str">
        <f ca="1">IF(ISERROR(Blad1!C2035),"",Blad1!C2035)</f>
        <v xml:space="preserve"> </v>
      </c>
      <c r="D2035" s="47"/>
      <c r="E2035" s="113"/>
      <c r="F2035" s="6" t="str">
        <f ca="1">Blad1!E2035</f>
        <v/>
      </c>
      <c r="G2035" s="6"/>
      <c r="H2035" s="6"/>
      <c r="I2035" s="6"/>
      <c r="J2035" s="45"/>
      <c r="K2035" s="79"/>
      <c r="L2035" s="10" t="str">
        <f t="shared" si="28"/>
        <v/>
      </c>
    </row>
    <row r="2036" spans="1:12" ht="22.7" customHeight="1">
      <c r="A2036" s="5" t="str">
        <f ca="1">Blad1!A2035</f>
        <v/>
      </c>
      <c r="B2036" s="5" t="str">
        <f ca="1">Blad1!B2036</f>
        <v/>
      </c>
      <c r="C2036" s="9" t="str">
        <f ca="1">IF(ISERROR(Blad1!C2036),"",Blad1!C2036)</f>
        <v xml:space="preserve"> </v>
      </c>
      <c r="D2036" s="47"/>
      <c r="E2036" s="113"/>
      <c r="F2036" s="6" t="str">
        <f ca="1">Blad1!E2036</f>
        <v/>
      </c>
      <c r="G2036" s="6"/>
      <c r="H2036" s="6"/>
      <c r="I2036" s="6"/>
      <c r="J2036" s="45"/>
      <c r="K2036" s="79"/>
      <c r="L2036" s="10" t="str">
        <f t="shared" si="28"/>
        <v/>
      </c>
    </row>
    <row r="2037" spans="1:12" ht="22.7" customHeight="1">
      <c r="A2037" s="5" t="str">
        <f ca="1">Blad1!A2036</f>
        <v/>
      </c>
      <c r="B2037" s="5" t="str">
        <f ca="1">Blad1!B2037</f>
        <v/>
      </c>
      <c r="C2037" s="9" t="str">
        <f ca="1">IF(ISERROR(Blad1!C2037),"",Blad1!C2037)</f>
        <v xml:space="preserve"> </v>
      </c>
      <c r="D2037" s="47"/>
      <c r="E2037" s="113"/>
      <c r="F2037" s="6" t="str">
        <f ca="1">Blad1!E2037</f>
        <v/>
      </c>
      <c r="G2037" s="6"/>
      <c r="H2037" s="6"/>
      <c r="I2037" s="6"/>
      <c r="J2037" s="45"/>
      <c r="K2037" s="79"/>
      <c r="L2037" s="10" t="str">
        <f t="shared" si="28"/>
        <v/>
      </c>
    </row>
    <row r="2038" spans="1:12" ht="22.7" customHeight="1">
      <c r="A2038" s="5" t="str">
        <f ca="1">Blad1!A2037</f>
        <v/>
      </c>
      <c r="B2038" s="5" t="str">
        <f ca="1">Blad1!B2038</f>
        <v/>
      </c>
      <c r="C2038" s="9" t="str">
        <f ca="1">IF(ISERROR(Blad1!C2038),"",Blad1!C2038)</f>
        <v xml:space="preserve"> </v>
      </c>
      <c r="D2038" s="47"/>
      <c r="E2038" s="113"/>
      <c r="F2038" s="6" t="str">
        <f ca="1">Blad1!E2038</f>
        <v/>
      </c>
      <c r="G2038" s="6"/>
      <c r="H2038" s="6"/>
      <c r="I2038" s="6"/>
      <c r="J2038" s="45"/>
      <c r="K2038" s="79"/>
      <c r="L2038" s="10" t="str">
        <f t="shared" si="28"/>
        <v/>
      </c>
    </row>
    <row r="2039" spans="1:12" ht="22.7" customHeight="1">
      <c r="A2039" s="5" t="str">
        <f ca="1">Blad1!A2038</f>
        <v/>
      </c>
      <c r="B2039" s="5" t="str">
        <f ca="1">Blad1!B2039</f>
        <v/>
      </c>
      <c r="C2039" s="9" t="str">
        <f ca="1">IF(ISERROR(Blad1!C2039),"",Blad1!C2039)</f>
        <v xml:space="preserve"> </v>
      </c>
      <c r="D2039" s="47"/>
      <c r="E2039" s="113"/>
      <c r="F2039" s="6" t="str">
        <f ca="1">Blad1!E2039</f>
        <v/>
      </c>
      <c r="G2039" s="6"/>
      <c r="H2039" s="6"/>
      <c r="I2039" s="6"/>
      <c r="J2039" s="45"/>
      <c r="K2039" s="79"/>
      <c r="L2039" s="10" t="str">
        <f t="shared" si="28"/>
        <v/>
      </c>
    </row>
    <row r="2040" spans="1:12" ht="22.7" customHeight="1">
      <c r="A2040" s="5" t="str">
        <f ca="1">Blad1!A2039</f>
        <v/>
      </c>
      <c r="B2040" s="5" t="str">
        <f ca="1">Blad1!B2040</f>
        <v/>
      </c>
      <c r="C2040" s="9" t="str">
        <f ca="1">IF(ISERROR(Blad1!C2040),"",Blad1!C2040)</f>
        <v xml:space="preserve"> </v>
      </c>
      <c r="D2040" s="47"/>
      <c r="E2040" s="113"/>
      <c r="F2040" s="6" t="str">
        <f ca="1">Blad1!E2040</f>
        <v/>
      </c>
      <c r="G2040" s="6"/>
      <c r="H2040" s="6"/>
      <c r="I2040" s="6"/>
      <c r="J2040" s="45"/>
      <c r="K2040" s="79"/>
      <c r="L2040" s="10" t="str">
        <f t="shared" si="28"/>
        <v/>
      </c>
    </row>
    <row r="2041" spans="1:12" ht="22.7" customHeight="1">
      <c r="A2041" s="5" t="str">
        <f ca="1">Blad1!A2040</f>
        <v/>
      </c>
      <c r="B2041" s="5" t="str">
        <f ca="1">Blad1!B2041</f>
        <v/>
      </c>
      <c r="C2041" s="9" t="str">
        <f ca="1">IF(ISERROR(Blad1!C2041),"",Blad1!C2041)</f>
        <v xml:space="preserve"> </v>
      </c>
      <c r="D2041" s="47"/>
      <c r="E2041" s="113"/>
      <c r="F2041" s="6" t="str">
        <f ca="1">Blad1!E2041</f>
        <v/>
      </c>
      <c r="G2041" s="6"/>
      <c r="H2041" s="6"/>
      <c r="I2041" s="6"/>
      <c r="J2041" s="45"/>
      <c r="K2041" s="79"/>
      <c r="L2041" s="10" t="str">
        <f t="shared" si="28"/>
        <v/>
      </c>
    </row>
    <row r="2042" spans="1:12" ht="22.7" customHeight="1">
      <c r="A2042" s="5" t="str">
        <f ca="1">Blad1!A2041</f>
        <v/>
      </c>
      <c r="B2042" s="5" t="str">
        <f ca="1">Blad1!B2042</f>
        <v/>
      </c>
      <c r="C2042" s="9" t="str">
        <f ca="1">IF(ISERROR(Blad1!C2042),"",Blad1!C2042)</f>
        <v xml:space="preserve"> </v>
      </c>
      <c r="D2042" s="47"/>
      <c r="E2042" s="113"/>
      <c r="F2042" s="6" t="str">
        <f ca="1">Blad1!E2042</f>
        <v/>
      </c>
      <c r="G2042" s="6"/>
      <c r="H2042" s="6"/>
      <c r="I2042" s="6"/>
      <c r="J2042" s="45"/>
      <c r="K2042" s="79"/>
      <c r="L2042" s="10" t="str">
        <f t="shared" si="28"/>
        <v/>
      </c>
    </row>
    <row r="2043" spans="1:12" ht="22.7" customHeight="1">
      <c r="A2043" s="5" t="str">
        <f ca="1">Blad1!A2042</f>
        <v/>
      </c>
      <c r="B2043" s="5" t="str">
        <f ca="1">Blad1!B2043</f>
        <v/>
      </c>
      <c r="C2043" s="9" t="str">
        <f ca="1">IF(ISERROR(Blad1!C2043),"",Blad1!C2043)</f>
        <v xml:space="preserve"> </v>
      </c>
      <c r="D2043" s="47"/>
      <c r="E2043" s="113"/>
      <c r="F2043" s="6" t="str">
        <f ca="1">Blad1!E2043</f>
        <v/>
      </c>
      <c r="G2043" s="6"/>
      <c r="H2043" s="6"/>
      <c r="I2043" s="6"/>
      <c r="J2043" s="45"/>
      <c r="K2043" s="79"/>
      <c r="L2043" s="10" t="str">
        <f t="shared" si="28"/>
        <v/>
      </c>
    </row>
    <row r="2044" spans="1:12" ht="22.7" customHeight="1">
      <c r="A2044" s="5" t="str">
        <f ca="1">Blad1!A2043</f>
        <v/>
      </c>
      <c r="B2044" s="5" t="str">
        <f ca="1">Blad1!B2044</f>
        <v/>
      </c>
      <c r="C2044" s="9" t="str">
        <f ca="1">IF(ISERROR(Blad1!C2044),"",Blad1!C2044)</f>
        <v xml:space="preserve"> </v>
      </c>
      <c r="D2044" s="47"/>
      <c r="E2044" s="113"/>
      <c r="F2044" s="6" t="str">
        <f ca="1">Blad1!E2044</f>
        <v/>
      </c>
      <c r="G2044" s="6"/>
      <c r="H2044" s="6"/>
      <c r="I2044" s="6"/>
      <c r="J2044" s="45"/>
      <c r="K2044" s="79"/>
      <c r="L2044" s="10" t="str">
        <f t="shared" si="28"/>
        <v/>
      </c>
    </row>
    <row r="2045" spans="1:12" ht="22.7" customHeight="1">
      <c r="A2045" s="5" t="str">
        <f ca="1">Blad1!A2044</f>
        <v/>
      </c>
      <c r="B2045" s="5" t="str">
        <f ca="1">Blad1!B2045</f>
        <v/>
      </c>
      <c r="C2045" s="9" t="str">
        <f ca="1">IF(ISERROR(Blad1!C2045),"",Blad1!C2045)</f>
        <v xml:space="preserve"> </v>
      </c>
      <c r="D2045" s="47"/>
      <c r="E2045" s="113"/>
      <c r="F2045" s="6" t="str">
        <f ca="1">Blad1!E2045</f>
        <v/>
      </c>
      <c r="G2045" s="6"/>
      <c r="H2045" s="6"/>
      <c r="I2045" s="6"/>
      <c r="J2045" s="45"/>
      <c r="K2045" s="79"/>
      <c r="L2045" s="10" t="str">
        <f t="shared" si="28"/>
        <v/>
      </c>
    </row>
    <row r="2046" spans="1:12" ht="22.7" customHeight="1">
      <c r="A2046" s="5" t="str">
        <f ca="1">Blad1!A2045</f>
        <v/>
      </c>
      <c r="B2046" s="5" t="str">
        <f ca="1">Blad1!B2046</f>
        <v/>
      </c>
      <c r="C2046" s="9" t="str">
        <f ca="1">IF(ISERROR(Blad1!C2046),"",Blad1!C2046)</f>
        <v xml:space="preserve"> </v>
      </c>
      <c r="D2046" s="47"/>
      <c r="E2046" s="113"/>
      <c r="F2046" s="6" t="str">
        <f ca="1">Blad1!E2046</f>
        <v/>
      </c>
      <c r="G2046" s="6"/>
      <c r="H2046" s="6"/>
      <c r="I2046" s="6"/>
      <c r="J2046" s="45"/>
      <c r="K2046" s="79"/>
      <c r="L2046" s="10" t="str">
        <f t="shared" si="28"/>
        <v/>
      </c>
    </row>
    <row r="2047" spans="1:12" ht="22.7" customHeight="1">
      <c r="A2047" s="5" t="str">
        <f ca="1">Blad1!A2046</f>
        <v/>
      </c>
      <c r="B2047" s="5" t="str">
        <f ca="1">Blad1!B2047</f>
        <v/>
      </c>
      <c r="C2047" s="9" t="str">
        <f ca="1">IF(ISERROR(Blad1!C2047),"",Blad1!C2047)</f>
        <v xml:space="preserve"> </v>
      </c>
      <c r="D2047" s="47"/>
      <c r="E2047" s="113"/>
      <c r="F2047" s="6" t="str">
        <f ca="1">Blad1!E2047</f>
        <v/>
      </c>
      <c r="G2047" s="6"/>
      <c r="H2047" s="6"/>
      <c r="I2047" s="6"/>
      <c r="J2047" s="45"/>
      <c r="K2047" s="79"/>
      <c r="L2047" s="10" t="str">
        <f t="shared" si="28"/>
        <v/>
      </c>
    </row>
    <row r="2048" spans="1:12" ht="22.7" customHeight="1">
      <c r="A2048" s="5" t="str">
        <f ca="1">Blad1!A2047</f>
        <v/>
      </c>
      <c r="B2048" s="5" t="str">
        <f ca="1">Blad1!B2048</f>
        <v/>
      </c>
      <c r="C2048" s="9" t="str">
        <f ca="1">IF(ISERROR(Blad1!C2048),"",Blad1!C2048)</f>
        <v xml:space="preserve"> </v>
      </c>
      <c r="D2048" s="47"/>
      <c r="E2048" s="113"/>
      <c r="F2048" s="6" t="str">
        <f ca="1">Blad1!E2048</f>
        <v/>
      </c>
      <c r="G2048" s="6"/>
      <c r="H2048" s="6"/>
      <c r="I2048" s="6"/>
      <c r="J2048" s="45"/>
      <c r="K2048" s="79"/>
      <c r="L2048" s="10" t="str">
        <f t="shared" si="28"/>
        <v/>
      </c>
    </row>
    <row r="2049" spans="1:12" ht="22.7" customHeight="1">
      <c r="A2049" s="5" t="str">
        <f ca="1">Blad1!A2048</f>
        <v/>
      </c>
      <c r="B2049" s="5" t="str">
        <f ca="1">Blad1!B2049</f>
        <v/>
      </c>
      <c r="C2049" s="9" t="str">
        <f ca="1">IF(ISERROR(Blad1!C2049),"",Blad1!C2049)</f>
        <v xml:space="preserve"> </v>
      </c>
      <c r="D2049" s="47"/>
      <c r="E2049" s="113"/>
      <c r="F2049" s="6" t="str">
        <f ca="1">Blad1!E2049</f>
        <v/>
      </c>
      <c r="G2049" s="6"/>
      <c r="H2049" s="6"/>
      <c r="I2049" s="6"/>
      <c r="J2049" s="45"/>
      <c r="K2049" s="79"/>
      <c r="L2049" s="10" t="str">
        <f t="shared" si="28"/>
        <v/>
      </c>
    </row>
    <row r="2050" spans="1:12" ht="22.7" customHeight="1">
      <c r="A2050" s="5" t="str">
        <f ca="1">Blad1!A2049</f>
        <v/>
      </c>
      <c r="B2050" s="5" t="str">
        <f ca="1">Blad1!B2050</f>
        <v/>
      </c>
      <c r="C2050" s="9" t="str">
        <f ca="1">IF(ISERROR(Blad1!C2050),"",Blad1!C2050)</f>
        <v xml:space="preserve"> </v>
      </c>
      <c r="D2050" s="47"/>
      <c r="E2050" s="113"/>
      <c r="F2050" s="6" t="str">
        <f ca="1">Blad1!E2050</f>
        <v/>
      </c>
      <c r="G2050" s="6"/>
      <c r="H2050" s="6"/>
      <c r="I2050" s="6"/>
      <c r="J2050" s="45"/>
      <c r="K2050" s="79"/>
      <c r="L2050" s="10" t="str">
        <f t="shared" si="28"/>
        <v/>
      </c>
    </row>
    <row r="2051" spans="1:12" ht="22.7" customHeight="1">
      <c r="A2051" s="5" t="str">
        <f ca="1">Blad1!A2050</f>
        <v/>
      </c>
      <c r="B2051" s="5" t="str">
        <f ca="1">Blad1!B2051</f>
        <v/>
      </c>
      <c r="C2051" s="9" t="str">
        <f ca="1">IF(ISERROR(Blad1!C2051),"",Blad1!C2051)</f>
        <v xml:space="preserve"> </v>
      </c>
      <c r="D2051" s="47"/>
      <c r="E2051" s="113"/>
      <c r="F2051" s="6" t="str">
        <f ca="1">Blad1!E2051</f>
        <v/>
      </c>
      <c r="G2051" s="6"/>
      <c r="H2051" s="6"/>
      <c r="I2051" s="6"/>
      <c r="J2051" s="45"/>
      <c r="K2051" s="79"/>
      <c r="L2051" s="10" t="str">
        <f t="shared" si="28"/>
        <v/>
      </c>
    </row>
    <row r="2052" spans="1:12" ht="22.7" customHeight="1">
      <c r="A2052" s="5" t="str">
        <f ca="1">Blad1!A2051</f>
        <v/>
      </c>
      <c r="B2052" s="5" t="str">
        <f ca="1">Blad1!B2052</f>
        <v/>
      </c>
      <c r="C2052" s="9" t="str">
        <f ca="1">IF(ISERROR(Blad1!C2052),"",Blad1!C2052)</f>
        <v xml:space="preserve"> </v>
      </c>
      <c r="D2052" s="47"/>
      <c r="E2052" s="113"/>
      <c r="F2052" s="6" t="str">
        <f ca="1">Blad1!E2052</f>
        <v/>
      </c>
      <c r="G2052" s="6"/>
      <c r="H2052" s="6"/>
      <c r="I2052" s="6"/>
      <c r="J2052" s="45"/>
      <c r="K2052" s="79"/>
      <c r="L2052" s="10" t="str">
        <f t="shared" si="28"/>
        <v/>
      </c>
    </row>
    <row r="2053" spans="1:12" ht="22.7" customHeight="1">
      <c r="A2053" s="5" t="str">
        <f ca="1">Blad1!A2052</f>
        <v/>
      </c>
      <c r="B2053" s="5" t="str">
        <f ca="1">Blad1!B2053</f>
        <v/>
      </c>
      <c r="C2053" s="9" t="str">
        <f ca="1">IF(ISERROR(Blad1!C2053),"",Blad1!C2053)</f>
        <v xml:space="preserve"> </v>
      </c>
      <c r="D2053" s="47"/>
      <c r="E2053" s="113"/>
      <c r="F2053" s="6" t="str">
        <f ca="1">Blad1!E2053</f>
        <v/>
      </c>
      <c r="G2053" s="6"/>
      <c r="H2053" s="6"/>
      <c r="I2053" s="6"/>
      <c r="J2053" s="45"/>
      <c r="K2053" s="79"/>
      <c r="L2053" s="10" t="str">
        <f t="shared" si="28"/>
        <v/>
      </c>
    </row>
    <row r="2054" spans="1:12" ht="22.7" customHeight="1">
      <c r="A2054" s="5" t="str">
        <f ca="1">Blad1!A2053</f>
        <v/>
      </c>
      <c r="B2054" s="5" t="str">
        <f ca="1">Blad1!B2054</f>
        <v/>
      </c>
      <c r="C2054" s="9" t="str">
        <f ca="1">IF(ISERROR(Blad1!C2054),"",Blad1!C2054)</f>
        <v xml:space="preserve"> </v>
      </c>
      <c r="D2054" s="47"/>
      <c r="E2054" s="113"/>
      <c r="F2054" s="6" t="str">
        <f ca="1">Blad1!E2054</f>
        <v/>
      </c>
      <c r="G2054" s="6"/>
      <c r="H2054" s="6"/>
      <c r="I2054" s="6"/>
      <c r="J2054" s="45"/>
      <c r="K2054" s="79"/>
      <c r="L2054" s="10" t="str">
        <f t="shared" si="28"/>
        <v/>
      </c>
    </row>
    <row r="2055" spans="1:12" ht="22.7" customHeight="1">
      <c r="A2055" s="5" t="str">
        <f ca="1">Blad1!A2054</f>
        <v/>
      </c>
      <c r="B2055" s="5" t="str">
        <f ca="1">Blad1!B2055</f>
        <v/>
      </c>
      <c r="C2055" s="9" t="str">
        <f ca="1">IF(ISERROR(Blad1!C2055),"",Blad1!C2055)</f>
        <v xml:space="preserve"> </v>
      </c>
      <c r="D2055" s="47"/>
      <c r="E2055" s="113"/>
      <c r="F2055" s="6" t="str">
        <f ca="1">Blad1!E2055</f>
        <v/>
      </c>
      <c r="G2055" s="6"/>
      <c r="H2055" s="6"/>
      <c r="I2055" s="6"/>
      <c r="J2055" s="45"/>
      <c r="K2055" s="79"/>
      <c r="L2055" s="10" t="str">
        <f t="shared" si="28"/>
        <v/>
      </c>
    </row>
    <row r="2056" spans="1:12" ht="22.7" customHeight="1">
      <c r="A2056" s="5" t="str">
        <f ca="1">Blad1!A2055</f>
        <v/>
      </c>
      <c r="B2056" s="5" t="str">
        <f ca="1">Blad1!B2056</f>
        <v/>
      </c>
      <c r="C2056" s="9" t="str">
        <f ca="1">IF(ISERROR(Blad1!C2056),"",Blad1!C2056)</f>
        <v xml:space="preserve"> </v>
      </c>
      <c r="D2056" s="47"/>
      <c r="E2056" s="113"/>
      <c r="F2056" s="6" t="str">
        <f ca="1">Blad1!E2056</f>
        <v/>
      </c>
      <c r="G2056" s="6"/>
      <c r="H2056" s="6"/>
      <c r="I2056" s="6"/>
      <c r="J2056" s="45"/>
      <c r="K2056" s="79"/>
      <c r="L2056" s="10" t="str">
        <f t="shared" si="28"/>
        <v/>
      </c>
    </row>
    <row r="2057" spans="1:12" ht="22.7" customHeight="1">
      <c r="A2057" s="5" t="str">
        <f ca="1">Blad1!A2056</f>
        <v/>
      </c>
      <c r="B2057" s="5" t="str">
        <f ca="1">Blad1!B2057</f>
        <v/>
      </c>
      <c r="C2057" s="9" t="str">
        <f ca="1">IF(ISERROR(Blad1!C2057),"",Blad1!C2057)</f>
        <v xml:space="preserve"> </v>
      </c>
      <c r="D2057" s="47"/>
      <c r="E2057" s="113"/>
      <c r="F2057" s="6" t="str">
        <f ca="1">Blad1!E2057</f>
        <v/>
      </c>
      <c r="G2057" s="6"/>
      <c r="H2057" s="6"/>
      <c r="I2057" s="6"/>
      <c r="J2057" s="45"/>
      <c r="K2057" s="79"/>
      <c r="L2057" s="10" t="str">
        <f t="shared" si="28"/>
        <v/>
      </c>
    </row>
    <row r="2058" spans="1:12" ht="22.7" customHeight="1">
      <c r="A2058" s="5" t="str">
        <f ca="1">Blad1!A2057</f>
        <v/>
      </c>
      <c r="B2058" s="5" t="str">
        <f ca="1">Blad1!B2058</f>
        <v/>
      </c>
      <c r="C2058" s="9" t="str">
        <f ca="1">IF(ISERROR(Blad1!C2058),"",Blad1!C2058)</f>
        <v xml:space="preserve"> </v>
      </c>
      <c r="D2058" s="47"/>
      <c r="E2058" s="113"/>
      <c r="F2058" s="6" t="str">
        <f ca="1">Blad1!E2058</f>
        <v/>
      </c>
      <c r="G2058" s="6"/>
      <c r="H2058" s="6"/>
      <c r="I2058" s="6"/>
      <c r="J2058" s="45"/>
      <c r="K2058" s="79"/>
      <c r="L2058" s="10" t="str">
        <f t="shared" si="28"/>
        <v/>
      </c>
    </row>
    <row r="2059" spans="1:12" ht="22.7" customHeight="1">
      <c r="A2059" s="5" t="str">
        <f ca="1">Blad1!A2058</f>
        <v/>
      </c>
      <c r="B2059" s="5" t="str">
        <f ca="1">Blad1!B2059</f>
        <v/>
      </c>
      <c r="C2059" s="9" t="str">
        <f ca="1">IF(ISERROR(Blad1!C2059),"",Blad1!C2059)</f>
        <v xml:space="preserve"> </v>
      </c>
      <c r="D2059" s="47"/>
      <c r="E2059" s="113"/>
      <c r="F2059" s="6" t="str">
        <f ca="1">Blad1!E2059</f>
        <v/>
      </c>
      <c r="G2059" s="6"/>
      <c r="H2059" s="6"/>
      <c r="I2059" s="6"/>
      <c r="J2059" s="45"/>
      <c r="K2059" s="79"/>
      <c r="L2059" s="10" t="str">
        <f t="shared" ref="L2059:L2122" si="29">IF(J2059&lt;&gt;"",L2058+1,"")</f>
        <v/>
      </c>
    </row>
    <row r="2060" spans="1:12" ht="22.7" customHeight="1">
      <c r="A2060" s="5" t="str">
        <f ca="1">Blad1!A2059</f>
        <v/>
      </c>
      <c r="B2060" s="5" t="str">
        <f ca="1">Blad1!B2060</f>
        <v/>
      </c>
      <c r="C2060" s="9" t="str">
        <f ca="1">IF(ISERROR(Blad1!C2060),"",Blad1!C2060)</f>
        <v xml:space="preserve"> </v>
      </c>
      <c r="D2060" s="47"/>
      <c r="E2060" s="113"/>
      <c r="F2060" s="6" t="str">
        <f ca="1">Blad1!E2060</f>
        <v/>
      </c>
      <c r="G2060" s="6"/>
      <c r="H2060" s="6"/>
      <c r="I2060" s="6"/>
      <c r="J2060" s="45"/>
      <c r="K2060" s="79"/>
      <c r="L2060" s="10" t="str">
        <f t="shared" si="29"/>
        <v/>
      </c>
    </row>
    <row r="2061" spans="1:12" ht="22.7" customHeight="1">
      <c r="A2061" s="5" t="str">
        <f ca="1">Blad1!A2060</f>
        <v/>
      </c>
      <c r="B2061" s="5" t="str">
        <f ca="1">Blad1!B2061</f>
        <v/>
      </c>
      <c r="C2061" s="9" t="str">
        <f ca="1">IF(ISERROR(Blad1!C2061),"",Blad1!C2061)</f>
        <v xml:space="preserve"> </v>
      </c>
      <c r="D2061" s="47"/>
      <c r="E2061" s="113"/>
      <c r="F2061" s="6" t="str">
        <f ca="1">Blad1!E2061</f>
        <v/>
      </c>
      <c r="G2061" s="6"/>
      <c r="H2061" s="6"/>
      <c r="I2061" s="6"/>
      <c r="J2061" s="45"/>
      <c r="K2061" s="79"/>
      <c r="L2061" s="10" t="str">
        <f t="shared" si="29"/>
        <v/>
      </c>
    </row>
    <row r="2062" spans="1:12" ht="22.7" customHeight="1">
      <c r="A2062" s="5" t="str">
        <f ca="1">Blad1!A2061</f>
        <v/>
      </c>
      <c r="B2062" s="5" t="str">
        <f ca="1">Blad1!B2062</f>
        <v/>
      </c>
      <c r="C2062" s="9" t="str">
        <f ca="1">IF(ISERROR(Blad1!C2062),"",Blad1!C2062)</f>
        <v xml:space="preserve"> </v>
      </c>
      <c r="D2062" s="47"/>
      <c r="E2062" s="113"/>
      <c r="F2062" s="6" t="str">
        <f ca="1">Blad1!E2062</f>
        <v/>
      </c>
      <c r="G2062" s="6"/>
      <c r="H2062" s="6"/>
      <c r="I2062" s="6"/>
      <c r="J2062" s="45"/>
      <c r="K2062" s="79"/>
      <c r="L2062" s="10" t="str">
        <f t="shared" si="29"/>
        <v/>
      </c>
    </row>
    <row r="2063" spans="1:12" ht="22.7" customHeight="1">
      <c r="A2063" s="5" t="str">
        <f ca="1">Blad1!A2062</f>
        <v/>
      </c>
      <c r="B2063" s="5" t="str">
        <f ca="1">Blad1!B2063</f>
        <v/>
      </c>
      <c r="C2063" s="9" t="str">
        <f ca="1">IF(ISERROR(Blad1!C2063),"",Blad1!C2063)</f>
        <v xml:space="preserve"> </v>
      </c>
      <c r="D2063" s="47"/>
      <c r="E2063" s="113"/>
      <c r="F2063" s="6" t="str">
        <f ca="1">Blad1!E2063</f>
        <v/>
      </c>
      <c r="G2063" s="6"/>
      <c r="H2063" s="6"/>
      <c r="I2063" s="6"/>
      <c r="J2063" s="45"/>
      <c r="K2063" s="79"/>
      <c r="L2063" s="10" t="str">
        <f t="shared" si="29"/>
        <v/>
      </c>
    </row>
    <row r="2064" spans="1:12" ht="22.7" customHeight="1">
      <c r="A2064" s="5" t="str">
        <f ca="1">Blad1!A2063</f>
        <v/>
      </c>
      <c r="B2064" s="5" t="str">
        <f ca="1">Blad1!B2064</f>
        <v/>
      </c>
      <c r="C2064" s="9" t="str">
        <f ca="1">IF(ISERROR(Blad1!C2064),"",Blad1!C2064)</f>
        <v xml:space="preserve"> </v>
      </c>
      <c r="D2064" s="47"/>
      <c r="E2064" s="113"/>
      <c r="F2064" s="6" t="str">
        <f ca="1">Blad1!E2064</f>
        <v/>
      </c>
      <c r="G2064" s="6"/>
      <c r="H2064" s="6"/>
      <c r="I2064" s="6"/>
      <c r="J2064" s="45"/>
      <c r="K2064" s="79"/>
      <c r="L2064" s="10" t="str">
        <f t="shared" si="29"/>
        <v/>
      </c>
    </row>
    <row r="2065" spans="1:12" ht="22.7" customHeight="1">
      <c r="A2065" s="5" t="str">
        <f ca="1">Blad1!A2064</f>
        <v/>
      </c>
      <c r="B2065" s="5" t="str">
        <f ca="1">Blad1!B2065</f>
        <v/>
      </c>
      <c r="C2065" s="9" t="str">
        <f ca="1">IF(ISERROR(Blad1!C2065),"",Blad1!C2065)</f>
        <v xml:space="preserve"> </v>
      </c>
      <c r="D2065" s="47"/>
      <c r="E2065" s="113"/>
      <c r="F2065" s="6" t="str">
        <f ca="1">Blad1!E2065</f>
        <v/>
      </c>
      <c r="G2065" s="6"/>
      <c r="H2065" s="6"/>
      <c r="I2065" s="6"/>
      <c r="J2065" s="45"/>
      <c r="K2065" s="79"/>
      <c r="L2065" s="10" t="str">
        <f t="shared" si="29"/>
        <v/>
      </c>
    </row>
    <row r="2066" spans="1:12" ht="22.7" customHeight="1">
      <c r="A2066" s="5" t="str">
        <f ca="1">Blad1!A2065</f>
        <v/>
      </c>
      <c r="B2066" s="5" t="str">
        <f ca="1">Blad1!B2066</f>
        <v/>
      </c>
      <c r="C2066" s="9" t="str">
        <f ca="1">IF(ISERROR(Blad1!C2066),"",Blad1!C2066)</f>
        <v xml:space="preserve"> </v>
      </c>
      <c r="D2066" s="47"/>
      <c r="E2066" s="113"/>
      <c r="F2066" s="6" t="str">
        <f ca="1">Blad1!E2066</f>
        <v/>
      </c>
      <c r="G2066" s="6"/>
      <c r="H2066" s="6"/>
      <c r="I2066" s="6"/>
      <c r="J2066" s="45"/>
      <c r="K2066" s="79"/>
      <c r="L2066" s="10" t="str">
        <f t="shared" si="29"/>
        <v/>
      </c>
    </row>
    <row r="2067" spans="1:12" ht="22.7" customHeight="1">
      <c r="A2067" s="5" t="str">
        <f ca="1">Blad1!A2066</f>
        <v/>
      </c>
      <c r="B2067" s="5" t="str">
        <f ca="1">Blad1!B2067</f>
        <v/>
      </c>
      <c r="C2067" s="9" t="str">
        <f ca="1">IF(ISERROR(Blad1!C2067),"",Blad1!C2067)</f>
        <v xml:space="preserve"> </v>
      </c>
      <c r="D2067" s="47"/>
      <c r="E2067" s="113"/>
      <c r="F2067" s="6" t="str">
        <f ca="1">Blad1!E2067</f>
        <v/>
      </c>
      <c r="G2067" s="6"/>
      <c r="H2067" s="6"/>
      <c r="I2067" s="6"/>
      <c r="J2067" s="45"/>
      <c r="K2067" s="79"/>
      <c r="L2067" s="10" t="str">
        <f t="shared" si="29"/>
        <v/>
      </c>
    </row>
    <row r="2068" spans="1:12" ht="22.7" customHeight="1">
      <c r="A2068" s="5" t="str">
        <f ca="1">Blad1!A2067</f>
        <v/>
      </c>
      <c r="B2068" s="5" t="str">
        <f ca="1">Blad1!B2068</f>
        <v/>
      </c>
      <c r="C2068" s="9" t="str">
        <f ca="1">IF(ISERROR(Blad1!C2068),"",Blad1!C2068)</f>
        <v xml:space="preserve"> </v>
      </c>
      <c r="D2068" s="47"/>
      <c r="E2068" s="113"/>
      <c r="F2068" s="6" t="str">
        <f ca="1">Blad1!E2068</f>
        <v/>
      </c>
      <c r="G2068" s="6"/>
      <c r="H2068" s="6"/>
      <c r="I2068" s="6"/>
      <c r="J2068" s="45"/>
      <c r="K2068" s="79"/>
      <c r="L2068" s="10" t="str">
        <f t="shared" si="29"/>
        <v/>
      </c>
    </row>
    <row r="2069" spans="1:12" ht="22.7" customHeight="1">
      <c r="A2069" s="5" t="str">
        <f ca="1">Blad1!A2068</f>
        <v/>
      </c>
      <c r="B2069" s="5" t="str">
        <f ca="1">Blad1!B2069</f>
        <v/>
      </c>
      <c r="C2069" s="9" t="str">
        <f ca="1">IF(ISERROR(Blad1!C2069),"",Blad1!C2069)</f>
        <v xml:space="preserve"> </v>
      </c>
      <c r="D2069" s="47"/>
      <c r="E2069" s="113"/>
      <c r="F2069" s="6" t="str">
        <f ca="1">Blad1!E2069</f>
        <v/>
      </c>
      <c r="G2069" s="6"/>
      <c r="H2069" s="6"/>
      <c r="I2069" s="6"/>
      <c r="J2069" s="45"/>
      <c r="K2069" s="79"/>
      <c r="L2069" s="10" t="str">
        <f t="shared" si="29"/>
        <v/>
      </c>
    </row>
    <row r="2070" spans="1:12" ht="22.7" customHeight="1">
      <c r="A2070" s="5" t="str">
        <f ca="1">Blad1!A2069</f>
        <v/>
      </c>
      <c r="B2070" s="5" t="str">
        <f ca="1">Blad1!B2070</f>
        <v/>
      </c>
      <c r="C2070" s="9" t="str">
        <f ca="1">IF(ISERROR(Blad1!C2070),"",Blad1!C2070)</f>
        <v xml:space="preserve"> </v>
      </c>
      <c r="D2070" s="47"/>
      <c r="E2070" s="113"/>
      <c r="F2070" s="6" t="str">
        <f ca="1">Blad1!E2070</f>
        <v/>
      </c>
      <c r="G2070" s="6"/>
      <c r="H2070" s="6"/>
      <c r="I2070" s="6"/>
      <c r="J2070" s="45"/>
      <c r="K2070" s="79"/>
      <c r="L2070" s="10" t="str">
        <f t="shared" si="29"/>
        <v/>
      </c>
    </row>
    <row r="2071" spans="1:12" ht="22.7" customHeight="1">
      <c r="A2071" s="5" t="str">
        <f ca="1">Blad1!A2070</f>
        <v/>
      </c>
      <c r="B2071" s="5" t="str">
        <f ca="1">Blad1!B2071</f>
        <v/>
      </c>
      <c r="C2071" s="9" t="str">
        <f ca="1">IF(ISERROR(Blad1!C2071),"",Blad1!C2071)</f>
        <v xml:space="preserve"> </v>
      </c>
      <c r="D2071" s="47"/>
      <c r="E2071" s="113"/>
      <c r="F2071" s="6" t="str">
        <f ca="1">Blad1!E2071</f>
        <v/>
      </c>
      <c r="G2071" s="6"/>
      <c r="H2071" s="6"/>
      <c r="I2071" s="6"/>
      <c r="J2071" s="45"/>
      <c r="K2071" s="79"/>
      <c r="L2071" s="10" t="str">
        <f t="shared" si="29"/>
        <v/>
      </c>
    </row>
    <row r="2072" spans="1:12" ht="22.7" customHeight="1">
      <c r="A2072" s="5" t="str">
        <f ca="1">Blad1!A2071</f>
        <v/>
      </c>
      <c r="B2072" s="5" t="str">
        <f ca="1">Blad1!B2072</f>
        <v/>
      </c>
      <c r="C2072" s="9" t="str">
        <f ca="1">IF(ISERROR(Blad1!C2072),"",Blad1!C2072)</f>
        <v xml:space="preserve"> </v>
      </c>
      <c r="D2072" s="47"/>
      <c r="E2072" s="113"/>
      <c r="F2072" s="6" t="str">
        <f ca="1">Blad1!E2072</f>
        <v/>
      </c>
      <c r="G2072" s="6"/>
      <c r="H2072" s="6"/>
      <c r="I2072" s="6"/>
      <c r="J2072" s="45"/>
      <c r="K2072" s="79"/>
      <c r="L2072" s="10" t="str">
        <f t="shared" si="29"/>
        <v/>
      </c>
    </row>
    <row r="2073" spans="1:12" ht="22.7" customHeight="1">
      <c r="A2073" s="5" t="str">
        <f ca="1">Blad1!A2072</f>
        <v/>
      </c>
      <c r="B2073" s="5" t="str">
        <f ca="1">Blad1!B2073</f>
        <v/>
      </c>
      <c r="C2073" s="9" t="str">
        <f ca="1">IF(ISERROR(Blad1!C2073),"",Blad1!C2073)</f>
        <v xml:space="preserve"> </v>
      </c>
      <c r="D2073" s="47"/>
      <c r="E2073" s="113"/>
      <c r="F2073" s="6" t="str">
        <f ca="1">Blad1!E2073</f>
        <v/>
      </c>
      <c r="G2073" s="6"/>
      <c r="H2073" s="6"/>
      <c r="I2073" s="6"/>
      <c r="J2073" s="45"/>
      <c r="K2073" s="79"/>
      <c r="L2073" s="10" t="str">
        <f t="shared" si="29"/>
        <v/>
      </c>
    </row>
    <row r="2074" spans="1:12" ht="22.7" customHeight="1">
      <c r="A2074" s="5" t="str">
        <f ca="1">Blad1!A2073</f>
        <v/>
      </c>
      <c r="B2074" s="5" t="str">
        <f ca="1">Blad1!B2074</f>
        <v/>
      </c>
      <c r="C2074" s="9" t="str">
        <f ca="1">IF(ISERROR(Blad1!C2074),"",Blad1!C2074)</f>
        <v xml:space="preserve"> </v>
      </c>
      <c r="D2074" s="47"/>
      <c r="E2074" s="113"/>
      <c r="F2074" s="6" t="str">
        <f ca="1">Blad1!E2074</f>
        <v/>
      </c>
      <c r="G2074" s="6"/>
      <c r="H2074" s="6"/>
      <c r="I2074" s="6"/>
      <c r="J2074" s="45"/>
      <c r="K2074" s="79"/>
      <c r="L2074" s="10" t="str">
        <f t="shared" si="29"/>
        <v/>
      </c>
    </row>
    <row r="2075" spans="1:12" ht="22.7" customHeight="1">
      <c r="A2075" s="5" t="str">
        <f ca="1">Blad1!A2074</f>
        <v/>
      </c>
      <c r="B2075" s="5" t="str">
        <f ca="1">Blad1!B2075</f>
        <v/>
      </c>
      <c r="C2075" s="9" t="str">
        <f ca="1">IF(ISERROR(Blad1!C2075),"",Blad1!C2075)</f>
        <v xml:space="preserve"> </v>
      </c>
      <c r="D2075" s="47"/>
      <c r="E2075" s="113"/>
      <c r="F2075" s="6" t="str">
        <f ca="1">Blad1!E2075</f>
        <v/>
      </c>
      <c r="G2075" s="6"/>
      <c r="H2075" s="6"/>
      <c r="I2075" s="6"/>
      <c r="J2075" s="45"/>
      <c r="K2075" s="79"/>
      <c r="L2075" s="10" t="str">
        <f t="shared" si="29"/>
        <v/>
      </c>
    </row>
    <row r="2076" spans="1:12" ht="22.7" customHeight="1">
      <c r="A2076" s="5" t="str">
        <f ca="1">Blad1!A2075</f>
        <v/>
      </c>
      <c r="B2076" s="5" t="str">
        <f ca="1">Blad1!B2076</f>
        <v/>
      </c>
      <c r="C2076" s="9" t="str">
        <f ca="1">IF(ISERROR(Blad1!C2076),"",Blad1!C2076)</f>
        <v xml:space="preserve"> </v>
      </c>
      <c r="D2076" s="47"/>
      <c r="E2076" s="113"/>
      <c r="F2076" s="6" t="str">
        <f ca="1">Blad1!E2076</f>
        <v/>
      </c>
      <c r="G2076" s="6"/>
      <c r="H2076" s="6"/>
      <c r="I2076" s="6"/>
      <c r="J2076" s="45"/>
      <c r="K2076" s="79"/>
      <c r="L2076" s="10" t="str">
        <f t="shared" si="29"/>
        <v/>
      </c>
    </row>
    <row r="2077" spans="1:12" ht="22.7" customHeight="1">
      <c r="A2077" s="5" t="str">
        <f ca="1">Blad1!A2076</f>
        <v/>
      </c>
      <c r="B2077" s="5" t="str">
        <f ca="1">Blad1!B2077</f>
        <v/>
      </c>
      <c r="C2077" s="9" t="str">
        <f ca="1">IF(ISERROR(Blad1!C2077),"",Blad1!C2077)</f>
        <v xml:space="preserve"> </v>
      </c>
      <c r="D2077" s="47"/>
      <c r="E2077" s="113"/>
      <c r="F2077" s="6" t="str">
        <f ca="1">Blad1!E2077</f>
        <v/>
      </c>
      <c r="G2077" s="6"/>
      <c r="H2077" s="6"/>
      <c r="I2077" s="6"/>
      <c r="J2077" s="45"/>
      <c r="K2077" s="79"/>
      <c r="L2077" s="10" t="str">
        <f t="shared" si="29"/>
        <v/>
      </c>
    </row>
    <row r="2078" spans="1:12" ht="22.7" customHeight="1">
      <c r="A2078" s="5" t="str">
        <f ca="1">Blad1!A2077</f>
        <v/>
      </c>
      <c r="B2078" s="5" t="str">
        <f ca="1">Blad1!B2078</f>
        <v/>
      </c>
      <c r="C2078" s="9" t="str">
        <f ca="1">IF(ISERROR(Blad1!C2078),"",Blad1!C2078)</f>
        <v xml:space="preserve"> </v>
      </c>
      <c r="D2078" s="47"/>
      <c r="E2078" s="113"/>
      <c r="F2078" s="6" t="str">
        <f ca="1">Blad1!E2078</f>
        <v/>
      </c>
      <c r="G2078" s="6"/>
      <c r="H2078" s="6"/>
      <c r="I2078" s="6"/>
      <c r="J2078" s="45"/>
      <c r="K2078" s="79"/>
      <c r="L2078" s="10" t="str">
        <f t="shared" si="29"/>
        <v/>
      </c>
    </row>
    <row r="2079" spans="1:12" ht="22.7" customHeight="1">
      <c r="A2079" s="5" t="str">
        <f ca="1">Blad1!A2078</f>
        <v/>
      </c>
      <c r="B2079" s="5" t="str">
        <f ca="1">Blad1!B2079</f>
        <v/>
      </c>
      <c r="C2079" s="9" t="str">
        <f ca="1">IF(ISERROR(Blad1!C2079),"",Blad1!C2079)</f>
        <v xml:space="preserve"> </v>
      </c>
      <c r="D2079" s="47"/>
      <c r="E2079" s="113"/>
      <c r="F2079" s="6" t="str">
        <f ca="1">Blad1!E2079</f>
        <v/>
      </c>
      <c r="G2079" s="6"/>
      <c r="H2079" s="6"/>
      <c r="I2079" s="6"/>
      <c r="J2079" s="45"/>
      <c r="K2079" s="79"/>
      <c r="L2079" s="10" t="str">
        <f t="shared" si="29"/>
        <v/>
      </c>
    </row>
    <row r="2080" spans="1:12" ht="22.7" customHeight="1">
      <c r="A2080" s="5" t="str">
        <f ca="1">Blad1!A2079</f>
        <v/>
      </c>
      <c r="B2080" s="5" t="str">
        <f ca="1">Blad1!B2080</f>
        <v/>
      </c>
      <c r="C2080" s="9" t="str">
        <f ca="1">IF(ISERROR(Blad1!C2080),"",Blad1!C2080)</f>
        <v xml:space="preserve"> </v>
      </c>
      <c r="D2080" s="47"/>
      <c r="E2080" s="113"/>
      <c r="F2080" s="6" t="str">
        <f ca="1">Blad1!E2080</f>
        <v/>
      </c>
      <c r="G2080" s="6"/>
      <c r="H2080" s="6"/>
      <c r="I2080" s="6"/>
      <c r="J2080" s="45"/>
      <c r="K2080" s="79"/>
      <c r="L2080" s="10" t="str">
        <f t="shared" si="29"/>
        <v/>
      </c>
    </row>
    <row r="2081" spans="1:12" ht="22.7" customHeight="1">
      <c r="A2081" s="5" t="str">
        <f ca="1">Blad1!A2080</f>
        <v/>
      </c>
      <c r="B2081" s="5" t="str">
        <f ca="1">Blad1!B2081</f>
        <v/>
      </c>
      <c r="C2081" s="9" t="str">
        <f ca="1">IF(ISERROR(Blad1!C2081),"",Blad1!C2081)</f>
        <v xml:space="preserve"> </v>
      </c>
      <c r="D2081" s="47"/>
      <c r="E2081" s="113"/>
      <c r="F2081" s="6" t="str">
        <f ca="1">Blad1!E2081</f>
        <v/>
      </c>
      <c r="G2081" s="6"/>
      <c r="H2081" s="6"/>
      <c r="I2081" s="6"/>
      <c r="J2081" s="45"/>
      <c r="K2081" s="79"/>
      <c r="L2081" s="10" t="str">
        <f t="shared" si="29"/>
        <v/>
      </c>
    </row>
    <row r="2082" spans="1:12" ht="22.7" customHeight="1">
      <c r="A2082" s="5" t="str">
        <f ca="1">Blad1!A2081</f>
        <v/>
      </c>
      <c r="B2082" s="5" t="str">
        <f ca="1">Blad1!B2082</f>
        <v/>
      </c>
      <c r="C2082" s="9" t="str">
        <f ca="1">IF(ISERROR(Blad1!C2082),"",Blad1!C2082)</f>
        <v xml:space="preserve"> </v>
      </c>
      <c r="D2082" s="47"/>
      <c r="E2082" s="113"/>
      <c r="F2082" s="6" t="str">
        <f ca="1">Blad1!E2082</f>
        <v/>
      </c>
      <c r="G2082" s="6"/>
      <c r="H2082" s="6"/>
      <c r="I2082" s="6"/>
      <c r="J2082" s="45"/>
      <c r="K2082" s="79"/>
      <c r="L2082" s="10" t="str">
        <f t="shared" si="29"/>
        <v/>
      </c>
    </row>
    <row r="2083" spans="1:12" ht="22.7" customHeight="1">
      <c r="A2083" s="5" t="str">
        <f ca="1">Blad1!A2082</f>
        <v/>
      </c>
      <c r="B2083" s="5" t="str">
        <f ca="1">Blad1!B2083</f>
        <v/>
      </c>
      <c r="C2083" s="9" t="str">
        <f ca="1">IF(ISERROR(Blad1!C2083),"",Blad1!C2083)</f>
        <v xml:space="preserve"> </v>
      </c>
      <c r="D2083" s="47"/>
      <c r="E2083" s="113"/>
      <c r="F2083" s="6" t="str">
        <f ca="1">Blad1!E2083</f>
        <v/>
      </c>
      <c r="G2083" s="6"/>
      <c r="H2083" s="6"/>
      <c r="I2083" s="6"/>
      <c r="J2083" s="45"/>
      <c r="K2083" s="79"/>
      <c r="L2083" s="10" t="str">
        <f t="shared" si="29"/>
        <v/>
      </c>
    </row>
    <row r="2084" spans="1:12" ht="22.7" customHeight="1">
      <c r="A2084" s="5" t="str">
        <f ca="1">Blad1!A2083</f>
        <v/>
      </c>
      <c r="B2084" s="5" t="str">
        <f ca="1">Blad1!B2084</f>
        <v/>
      </c>
      <c r="C2084" s="9" t="str">
        <f ca="1">IF(ISERROR(Blad1!C2084),"",Blad1!C2084)</f>
        <v xml:space="preserve"> </v>
      </c>
      <c r="D2084" s="47"/>
      <c r="E2084" s="113"/>
      <c r="F2084" s="6" t="str">
        <f ca="1">Blad1!E2084</f>
        <v/>
      </c>
      <c r="G2084" s="6"/>
      <c r="H2084" s="6"/>
      <c r="I2084" s="6"/>
      <c r="J2084" s="45"/>
      <c r="K2084" s="79"/>
      <c r="L2084" s="10" t="str">
        <f t="shared" si="29"/>
        <v/>
      </c>
    </row>
    <row r="2085" spans="1:12" ht="22.7" customHeight="1">
      <c r="A2085" s="5" t="str">
        <f ca="1">Blad1!A2084</f>
        <v/>
      </c>
      <c r="B2085" s="5" t="str">
        <f ca="1">Blad1!B2085</f>
        <v/>
      </c>
      <c r="C2085" s="9" t="str">
        <f ca="1">IF(ISERROR(Blad1!C2085),"",Blad1!C2085)</f>
        <v xml:space="preserve"> </v>
      </c>
      <c r="D2085" s="47"/>
      <c r="E2085" s="113"/>
      <c r="F2085" s="6" t="str">
        <f ca="1">Blad1!E2085</f>
        <v/>
      </c>
      <c r="G2085" s="6"/>
      <c r="H2085" s="6"/>
      <c r="I2085" s="6"/>
      <c r="J2085" s="45"/>
      <c r="K2085" s="79"/>
      <c r="L2085" s="10" t="str">
        <f t="shared" si="29"/>
        <v/>
      </c>
    </row>
    <row r="2086" spans="1:12" ht="22.7" customHeight="1">
      <c r="A2086" s="5" t="str">
        <f ca="1">Blad1!A2085</f>
        <v/>
      </c>
      <c r="B2086" s="5" t="str">
        <f ca="1">Blad1!B2086</f>
        <v/>
      </c>
      <c r="C2086" s="9" t="str">
        <f ca="1">IF(ISERROR(Blad1!C2086),"",Blad1!C2086)</f>
        <v xml:space="preserve"> </v>
      </c>
      <c r="D2086" s="47"/>
      <c r="E2086" s="113"/>
      <c r="F2086" s="6" t="str">
        <f ca="1">Blad1!E2086</f>
        <v/>
      </c>
      <c r="G2086" s="6"/>
      <c r="H2086" s="6"/>
      <c r="I2086" s="6"/>
      <c r="J2086" s="45"/>
      <c r="K2086" s="79"/>
      <c r="L2086" s="10" t="str">
        <f t="shared" si="29"/>
        <v/>
      </c>
    </row>
    <row r="2087" spans="1:12" ht="22.7" customHeight="1">
      <c r="A2087" s="5" t="str">
        <f ca="1">Blad1!A2086</f>
        <v/>
      </c>
      <c r="B2087" s="5" t="str">
        <f ca="1">Blad1!B2087</f>
        <v/>
      </c>
      <c r="C2087" s="9" t="str">
        <f ca="1">IF(ISERROR(Blad1!C2087),"",Blad1!C2087)</f>
        <v xml:space="preserve"> </v>
      </c>
      <c r="D2087" s="47"/>
      <c r="E2087" s="113"/>
      <c r="F2087" s="6" t="str">
        <f ca="1">Blad1!E2087</f>
        <v/>
      </c>
      <c r="G2087" s="6"/>
      <c r="H2087" s="6"/>
      <c r="I2087" s="6"/>
      <c r="J2087" s="45"/>
      <c r="K2087" s="79"/>
      <c r="L2087" s="10" t="str">
        <f t="shared" si="29"/>
        <v/>
      </c>
    </row>
    <row r="2088" spans="1:12" ht="22.7" customHeight="1">
      <c r="A2088" s="5" t="str">
        <f ca="1">Blad1!A2087</f>
        <v/>
      </c>
      <c r="B2088" s="5" t="str">
        <f ca="1">Blad1!B2088</f>
        <v/>
      </c>
      <c r="C2088" s="9" t="str">
        <f ca="1">IF(ISERROR(Blad1!C2088),"",Blad1!C2088)</f>
        <v xml:space="preserve"> </v>
      </c>
      <c r="D2088" s="47"/>
      <c r="E2088" s="113"/>
      <c r="F2088" s="6" t="str">
        <f ca="1">Blad1!E2088</f>
        <v/>
      </c>
      <c r="G2088" s="6"/>
      <c r="H2088" s="6"/>
      <c r="I2088" s="6"/>
      <c r="J2088" s="45"/>
      <c r="K2088" s="79"/>
      <c r="L2088" s="10" t="str">
        <f t="shared" si="29"/>
        <v/>
      </c>
    </row>
    <row r="2089" spans="1:12" ht="22.7" customHeight="1">
      <c r="A2089" s="5" t="str">
        <f ca="1">Blad1!A2088</f>
        <v/>
      </c>
      <c r="B2089" s="5" t="str">
        <f ca="1">Blad1!B2089</f>
        <v/>
      </c>
      <c r="C2089" s="9" t="str">
        <f ca="1">IF(ISERROR(Blad1!C2089),"",Blad1!C2089)</f>
        <v xml:space="preserve"> </v>
      </c>
      <c r="D2089" s="47"/>
      <c r="E2089" s="113"/>
      <c r="F2089" s="6" t="str">
        <f ca="1">Blad1!E2089</f>
        <v/>
      </c>
      <c r="G2089" s="6"/>
      <c r="H2089" s="6"/>
      <c r="I2089" s="6"/>
      <c r="J2089" s="45"/>
      <c r="K2089" s="79"/>
      <c r="L2089" s="10" t="str">
        <f t="shared" si="29"/>
        <v/>
      </c>
    </row>
    <row r="2090" spans="1:12" ht="22.7" customHeight="1">
      <c r="A2090" s="5" t="str">
        <f ca="1">Blad1!A2089</f>
        <v/>
      </c>
      <c r="B2090" s="5" t="str">
        <f ca="1">Blad1!B2090</f>
        <v/>
      </c>
      <c r="C2090" s="9" t="str">
        <f ca="1">IF(ISERROR(Blad1!C2090),"",Blad1!C2090)</f>
        <v xml:space="preserve"> </v>
      </c>
      <c r="D2090" s="47"/>
      <c r="E2090" s="113"/>
      <c r="F2090" s="6" t="str">
        <f ca="1">Blad1!E2090</f>
        <v/>
      </c>
      <c r="G2090" s="6"/>
      <c r="H2090" s="6"/>
      <c r="I2090" s="6"/>
      <c r="J2090" s="45"/>
      <c r="K2090" s="79"/>
      <c r="L2090" s="10" t="str">
        <f t="shared" si="29"/>
        <v/>
      </c>
    </row>
    <row r="2091" spans="1:12" ht="22.7" customHeight="1">
      <c r="A2091" s="5" t="str">
        <f ca="1">Blad1!A2090</f>
        <v/>
      </c>
      <c r="B2091" s="5" t="str">
        <f ca="1">Blad1!B2091</f>
        <v/>
      </c>
      <c r="C2091" s="9" t="str">
        <f ca="1">IF(ISERROR(Blad1!C2091),"",Blad1!C2091)</f>
        <v xml:space="preserve"> </v>
      </c>
      <c r="D2091" s="47"/>
      <c r="E2091" s="113"/>
      <c r="F2091" s="6" t="str">
        <f ca="1">Blad1!E2091</f>
        <v/>
      </c>
      <c r="G2091" s="6"/>
      <c r="H2091" s="6"/>
      <c r="I2091" s="6"/>
      <c r="J2091" s="45"/>
      <c r="K2091" s="79"/>
      <c r="L2091" s="10" t="str">
        <f t="shared" si="29"/>
        <v/>
      </c>
    </row>
    <row r="2092" spans="1:12" ht="22.7" customHeight="1">
      <c r="A2092" s="5" t="str">
        <f ca="1">Blad1!A2091</f>
        <v/>
      </c>
      <c r="B2092" s="5" t="str">
        <f ca="1">Blad1!B2092</f>
        <v/>
      </c>
      <c r="C2092" s="9" t="str">
        <f ca="1">IF(ISERROR(Blad1!C2092),"",Blad1!C2092)</f>
        <v xml:space="preserve"> </v>
      </c>
      <c r="D2092" s="47"/>
      <c r="E2092" s="113"/>
      <c r="F2092" s="6" t="str">
        <f ca="1">Blad1!E2092</f>
        <v/>
      </c>
      <c r="G2092" s="6"/>
      <c r="H2092" s="6"/>
      <c r="I2092" s="6"/>
      <c r="J2092" s="45"/>
      <c r="K2092" s="79"/>
      <c r="L2092" s="10" t="str">
        <f t="shared" si="29"/>
        <v/>
      </c>
    </row>
    <row r="2093" spans="1:12" ht="22.7" customHeight="1">
      <c r="A2093" s="5" t="str">
        <f ca="1">Blad1!A2092</f>
        <v/>
      </c>
      <c r="B2093" s="5" t="str">
        <f ca="1">Blad1!B2093</f>
        <v/>
      </c>
      <c r="C2093" s="9" t="str">
        <f ca="1">IF(ISERROR(Blad1!C2093),"",Blad1!C2093)</f>
        <v xml:space="preserve"> </v>
      </c>
      <c r="D2093" s="47"/>
      <c r="E2093" s="113"/>
      <c r="F2093" s="6" t="str">
        <f ca="1">Blad1!E2093</f>
        <v/>
      </c>
      <c r="G2093" s="6"/>
      <c r="H2093" s="6"/>
      <c r="I2093" s="6"/>
      <c r="J2093" s="45"/>
      <c r="K2093" s="79"/>
      <c r="L2093" s="10" t="str">
        <f t="shared" si="29"/>
        <v/>
      </c>
    </row>
    <row r="2094" spans="1:12" ht="22.7" customHeight="1">
      <c r="A2094" s="5" t="str">
        <f ca="1">Blad1!A2093</f>
        <v/>
      </c>
      <c r="B2094" s="5" t="str">
        <f ca="1">Blad1!B2094</f>
        <v/>
      </c>
      <c r="C2094" s="9" t="str">
        <f ca="1">IF(ISERROR(Blad1!C2094),"",Blad1!C2094)</f>
        <v xml:space="preserve"> </v>
      </c>
      <c r="D2094" s="47"/>
      <c r="E2094" s="113"/>
      <c r="F2094" s="6" t="str">
        <f ca="1">Blad1!E2094</f>
        <v/>
      </c>
      <c r="G2094" s="6"/>
      <c r="H2094" s="6"/>
      <c r="I2094" s="6"/>
      <c r="J2094" s="45"/>
      <c r="K2094" s="79"/>
      <c r="L2094" s="10" t="str">
        <f t="shared" si="29"/>
        <v/>
      </c>
    </row>
    <row r="2095" spans="1:12" ht="22.7" customHeight="1">
      <c r="A2095" s="5" t="str">
        <f ca="1">Blad1!A2094</f>
        <v/>
      </c>
      <c r="B2095" s="5" t="str">
        <f ca="1">Blad1!B2095</f>
        <v/>
      </c>
      <c r="C2095" s="9" t="str">
        <f ca="1">IF(ISERROR(Blad1!C2095),"",Blad1!C2095)</f>
        <v xml:space="preserve"> </v>
      </c>
      <c r="D2095" s="47"/>
      <c r="E2095" s="113"/>
      <c r="F2095" s="6" t="str">
        <f ca="1">Blad1!E2095</f>
        <v/>
      </c>
      <c r="G2095" s="6"/>
      <c r="H2095" s="6"/>
      <c r="I2095" s="6"/>
      <c r="J2095" s="45"/>
      <c r="K2095" s="79"/>
      <c r="L2095" s="10" t="str">
        <f t="shared" si="29"/>
        <v/>
      </c>
    </row>
    <row r="2096" spans="1:12" ht="22.7" customHeight="1">
      <c r="A2096" s="5" t="str">
        <f ca="1">Blad1!A2095</f>
        <v/>
      </c>
      <c r="B2096" s="5" t="str">
        <f ca="1">Blad1!B2096</f>
        <v/>
      </c>
      <c r="C2096" s="9" t="str">
        <f ca="1">IF(ISERROR(Blad1!C2096),"",Blad1!C2096)</f>
        <v xml:space="preserve"> </v>
      </c>
      <c r="D2096" s="47"/>
      <c r="E2096" s="113"/>
      <c r="F2096" s="6" t="str">
        <f ca="1">Blad1!E2096</f>
        <v/>
      </c>
      <c r="G2096" s="6"/>
      <c r="H2096" s="6"/>
      <c r="I2096" s="6"/>
      <c r="J2096" s="45"/>
      <c r="K2096" s="79"/>
      <c r="L2096" s="10" t="str">
        <f t="shared" si="29"/>
        <v/>
      </c>
    </row>
    <row r="2097" spans="1:12" ht="22.7" customHeight="1">
      <c r="A2097" s="5" t="str">
        <f ca="1">Blad1!A2096</f>
        <v/>
      </c>
      <c r="B2097" s="5" t="str">
        <f ca="1">Blad1!B2097</f>
        <v/>
      </c>
      <c r="C2097" s="9" t="str">
        <f ca="1">IF(ISERROR(Blad1!C2097),"",Blad1!C2097)</f>
        <v xml:space="preserve"> </v>
      </c>
      <c r="D2097" s="47"/>
      <c r="E2097" s="113"/>
      <c r="F2097" s="6" t="str">
        <f ca="1">Blad1!E2097</f>
        <v/>
      </c>
      <c r="G2097" s="6"/>
      <c r="H2097" s="6"/>
      <c r="I2097" s="6"/>
      <c r="J2097" s="45"/>
      <c r="K2097" s="79"/>
      <c r="L2097" s="10" t="str">
        <f t="shared" si="29"/>
        <v/>
      </c>
    </row>
    <row r="2098" spans="1:12" ht="22.7" customHeight="1">
      <c r="A2098" s="5" t="str">
        <f ca="1">Blad1!A2097</f>
        <v/>
      </c>
      <c r="B2098" s="5" t="str">
        <f ca="1">Blad1!B2098</f>
        <v/>
      </c>
      <c r="C2098" s="9" t="str">
        <f ca="1">IF(ISERROR(Blad1!C2098),"",Blad1!C2098)</f>
        <v xml:space="preserve"> </v>
      </c>
      <c r="D2098" s="47"/>
      <c r="E2098" s="113"/>
      <c r="F2098" s="6" t="str">
        <f ca="1">Blad1!E2098</f>
        <v/>
      </c>
      <c r="G2098" s="6"/>
      <c r="H2098" s="6"/>
      <c r="I2098" s="6"/>
      <c r="J2098" s="45"/>
      <c r="K2098" s="79"/>
      <c r="L2098" s="10" t="str">
        <f t="shared" si="29"/>
        <v/>
      </c>
    </row>
    <row r="2099" spans="1:12" ht="22.7" customHeight="1">
      <c r="A2099" s="5" t="str">
        <f ca="1">Blad1!A2098</f>
        <v/>
      </c>
      <c r="B2099" s="5" t="str">
        <f ca="1">Blad1!B2099</f>
        <v/>
      </c>
      <c r="C2099" s="9" t="str">
        <f ca="1">IF(ISERROR(Blad1!C2099),"",Blad1!C2099)</f>
        <v xml:space="preserve"> </v>
      </c>
      <c r="D2099" s="47"/>
      <c r="E2099" s="113"/>
      <c r="F2099" s="6" t="str">
        <f ca="1">Blad1!E2099</f>
        <v/>
      </c>
      <c r="G2099" s="6"/>
      <c r="H2099" s="6"/>
      <c r="I2099" s="6"/>
      <c r="J2099" s="45"/>
      <c r="K2099" s="79"/>
      <c r="L2099" s="10" t="str">
        <f t="shared" si="29"/>
        <v/>
      </c>
    </row>
    <row r="2100" spans="1:12" ht="22.7" customHeight="1">
      <c r="A2100" s="5" t="str">
        <f ca="1">Blad1!A2099</f>
        <v/>
      </c>
      <c r="B2100" s="5" t="str">
        <f ca="1">Blad1!B2100</f>
        <v/>
      </c>
      <c r="C2100" s="9" t="str">
        <f ca="1">IF(ISERROR(Blad1!C2100),"",Blad1!C2100)</f>
        <v xml:space="preserve"> </v>
      </c>
      <c r="D2100" s="47"/>
      <c r="E2100" s="113"/>
      <c r="F2100" s="6" t="str">
        <f ca="1">Blad1!E2100</f>
        <v/>
      </c>
      <c r="G2100" s="6"/>
      <c r="H2100" s="6"/>
      <c r="I2100" s="6"/>
      <c r="J2100" s="45"/>
      <c r="K2100" s="79"/>
      <c r="L2100" s="10" t="str">
        <f t="shared" si="29"/>
        <v/>
      </c>
    </row>
    <row r="2101" spans="1:12" ht="22.7" customHeight="1">
      <c r="A2101" s="5" t="str">
        <f ca="1">Blad1!A2100</f>
        <v/>
      </c>
      <c r="B2101" s="5" t="str">
        <f ca="1">Blad1!B2101</f>
        <v/>
      </c>
      <c r="C2101" s="9" t="str">
        <f ca="1">IF(ISERROR(Blad1!C2101),"",Blad1!C2101)</f>
        <v xml:space="preserve"> </v>
      </c>
      <c r="D2101" s="47"/>
      <c r="E2101" s="113"/>
      <c r="F2101" s="6" t="str">
        <f ca="1">Blad1!E2101</f>
        <v/>
      </c>
      <c r="G2101" s="6"/>
      <c r="H2101" s="6"/>
      <c r="I2101" s="6"/>
      <c r="J2101" s="45"/>
      <c r="K2101" s="79"/>
      <c r="L2101" s="10" t="str">
        <f t="shared" si="29"/>
        <v/>
      </c>
    </row>
    <row r="2102" spans="1:12" ht="22.7" customHeight="1">
      <c r="A2102" s="5" t="str">
        <f ca="1">Blad1!A2101</f>
        <v/>
      </c>
      <c r="B2102" s="5" t="str">
        <f ca="1">Blad1!B2102</f>
        <v/>
      </c>
      <c r="C2102" s="9" t="str">
        <f ca="1">IF(ISERROR(Blad1!C2102),"",Blad1!C2102)</f>
        <v xml:space="preserve"> </v>
      </c>
      <c r="D2102" s="47"/>
      <c r="E2102" s="113"/>
      <c r="F2102" s="6" t="str">
        <f ca="1">Blad1!E2102</f>
        <v/>
      </c>
      <c r="G2102" s="6"/>
      <c r="H2102" s="6"/>
      <c r="I2102" s="6"/>
      <c r="J2102" s="45"/>
      <c r="K2102" s="79"/>
      <c r="L2102" s="10" t="str">
        <f t="shared" si="29"/>
        <v/>
      </c>
    </row>
    <row r="2103" spans="1:12" ht="22.7" customHeight="1">
      <c r="A2103" s="5" t="str">
        <f ca="1">Blad1!A2102</f>
        <v/>
      </c>
      <c r="B2103" s="5" t="str">
        <f ca="1">Blad1!B2103</f>
        <v/>
      </c>
      <c r="C2103" s="9" t="str">
        <f ca="1">IF(ISERROR(Blad1!C2103),"",Blad1!C2103)</f>
        <v xml:space="preserve"> </v>
      </c>
      <c r="D2103" s="47"/>
      <c r="E2103" s="113"/>
      <c r="F2103" s="6" t="str">
        <f ca="1">Blad1!E2103</f>
        <v/>
      </c>
      <c r="G2103" s="6"/>
      <c r="H2103" s="6"/>
      <c r="I2103" s="6"/>
      <c r="J2103" s="45"/>
      <c r="K2103" s="79"/>
      <c r="L2103" s="10" t="str">
        <f t="shared" si="29"/>
        <v/>
      </c>
    </row>
    <row r="2104" spans="1:12" ht="22.7" customHeight="1">
      <c r="A2104" s="5" t="str">
        <f ca="1">Blad1!A2103</f>
        <v/>
      </c>
      <c r="B2104" s="5" t="str">
        <f ca="1">Blad1!B2104</f>
        <v/>
      </c>
      <c r="C2104" s="9" t="str">
        <f ca="1">IF(ISERROR(Blad1!C2104),"",Blad1!C2104)</f>
        <v xml:space="preserve"> </v>
      </c>
      <c r="D2104" s="47"/>
      <c r="E2104" s="113"/>
      <c r="F2104" s="6" t="str">
        <f ca="1">Blad1!E2104</f>
        <v/>
      </c>
      <c r="G2104" s="6"/>
      <c r="H2104" s="6"/>
      <c r="I2104" s="6"/>
      <c r="J2104" s="45"/>
      <c r="K2104" s="79"/>
      <c r="L2104" s="10" t="str">
        <f t="shared" si="29"/>
        <v/>
      </c>
    </row>
    <row r="2105" spans="1:12" ht="22.7" customHeight="1">
      <c r="A2105" s="5" t="str">
        <f ca="1">Blad1!A2104</f>
        <v/>
      </c>
      <c r="B2105" s="5" t="str">
        <f ca="1">Blad1!B2105</f>
        <v/>
      </c>
      <c r="C2105" s="9" t="str">
        <f ca="1">IF(ISERROR(Blad1!C2105),"",Blad1!C2105)</f>
        <v xml:space="preserve"> </v>
      </c>
      <c r="D2105" s="47"/>
      <c r="E2105" s="113"/>
      <c r="F2105" s="6" t="str">
        <f ca="1">Blad1!E2105</f>
        <v/>
      </c>
      <c r="G2105" s="6"/>
      <c r="H2105" s="6"/>
      <c r="I2105" s="6"/>
      <c r="J2105" s="45"/>
      <c r="K2105" s="79"/>
      <c r="L2105" s="10" t="str">
        <f t="shared" si="29"/>
        <v/>
      </c>
    </row>
    <row r="2106" spans="1:12" ht="22.7" customHeight="1">
      <c r="A2106" s="5" t="str">
        <f ca="1">Blad1!A2105</f>
        <v/>
      </c>
      <c r="B2106" s="5" t="str">
        <f ca="1">Blad1!B2106</f>
        <v/>
      </c>
      <c r="C2106" s="9" t="str">
        <f ca="1">IF(ISERROR(Blad1!C2106),"",Blad1!C2106)</f>
        <v xml:space="preserve"> </v>
      </c>
      <c r="D2106" s="47"/>
      <c r="E2106" s="113"/>
      <c r="F2106" s="6" t="str">
        <f ca="1">Blad1!E2106</f>
        <v/>
      </c>
      <c r="G2106" s="6"/>
      <c r="H2106" s="6"/>
      <c r="I2106" s="6"/>
      <c r="J2106" s="45"/>
      <c r="K2106" s="79"/>
      <c r="L2106" s="10" t="str">
        <f t="shared" si="29"/>
        <v/>
      </c>
    </row>
    <row r="2107" spans="1:12" ht="22.7" customHeight="1">
      <c r="A2107" s="5" t="str">
        <f ca="1">Blad1!A2106</f>
        <v/>
      </c>
      <c r="B2107" s="5" t="str">
        <f ca="1">Blad1!B2107</f>
        <v/>
      </c>
      <c r="C2107" s="9" t="str">
        <f ca="1">IF(ISERROR(Blad1!C2107),"",Blad1!C2107)</f>
        <v xml:space="preserve"> </v>
      </c>
      <c r="D2107" s="47"/>
      <c r="E2107" s="113"/>
      <c r="F2107" s="6" t="str">
        <f ca="1">Blad1!E2107</f>
        <v/>
      </c>
      <c r="G2107" s="6"/>
      <c r="H2107" s="6"/>
      <c r="I2107" s="6"/>
      <c r="J2107" s="45"/>
      <c r="K2107" s="79"/>
      <c r="L2107" s="10" t="str">
        <f t="shared" si="29"/>
        <v/>
      </c>
    </row>
    <row r="2108" spans="1:12" ht="22.7" customHeight="1">
      <c r="A2108" s="5" t="str">
        <f ca="1">Blad1!A2107</f>
        <v/>
      </c>
      <c r="B2108" s="5" t="str">
        <f ca="1">Blad1!B2108</f>
        <v/>
      </c>
      <c r="C2108" s="9" t="str">
        <f ca="1">IF(ISERROR(Blad1!C2108),"",Blad1!C2108)</f>
        <v xml:space="preserve"> </v>
      </c>
      <c r="D2108" s="47"/>
      <c r="E2108" s="113"/>
      <c r="F2108" s="6" t="str">
        <f ca="1">Blad1!E2108</f>
        <v/>
      </c>
      <c r="G2108" s="6"/>
      <c r="H2108" s="6"/>
      <c r="I2108" s="6"/>
      <c r="J2108" s="45"/>
      <c r="K2108" s="79"/>
      <c r="L2108" s="10" t="str">
        <f t="shared" si="29"/>
        <v/>
      </c>
    </row>
    <row r="2109" spans="1:12" ht="22.7" customHeight="1">
      <c r="A2109" s="5" t="str">
        <f ca="1">Blad1!A2108</f>
        <v/>
      </c>
      <c r="B2109" s="5" t="str">
        <f ca="1">Blad1!B2109</f>
        <v/>
      </c>
      <c r="C2109" s="9" t="str">
        <f ca="1">IF(ISERROR(Blad1!C2109),"",Blad1!C2109)</f>
        <v xml:space="preserve"> </v>
      </c>
      <c r="D2109" s="47"/>
      <c r="E2109" s="113"/>
      <c r="F2109" s="6" t="str">
        <f ca="1">Blad1!E2109</f>
        <v/>
      </c>
      <c r="G2109" s="6"/>
      <c r="H2109" s="6"/>
      <c r="I2109" s="6"/>
      <c r="J2109" s="45"/>
      <c r="K2109" s="79"/>
      <c r="L2109" s="10" t="str">
        <f t="shared" si="29"/>
        <v/>
      </c>
    </row>
    <row r="2110" spans="1:12" ht="22.7" customHeight="1">
      <c r="A2110" s="5" t="str">
        <f ca="1">Blad1!A2109</f>
        <v/>
      </c>
      <c r="B2110" s="5" t="str">
        <f ca="1">Blad1!B2110</f>
        <v/>
      </c>
      <c r="C2110" s="9" t="str">
        <f ca="1">IF(ISERROR(Blad1!C2110),"",Blad1!C2110)</f>
        <v xml:space="preserve"> </v>
      </c>
      <c r="D2110" s="47"/>
      <c r="E2110" s="113"/>
      <c r="F2110" s="6" t="str">
        <f ca="1">Blad1!E2110</f>
        <v/>
      </c>
      <c r="G2110" s="6"/>
      <c r="H2110" s="6"/>
      <c r="I2110" s="6"/>
      <c r="J2110" s="45"/>
      <c r="K2110" s="79"/>
      <c r="L2110" s="10" t="str">
        <f t="shared" si="29"/>
        <v/>
      </c>
    </row>
    <row r="2111" spans="1:12" ht="22.7" customHeight="1">
      <c r="A2111" s="5" t="str">
        <f ca="1">Blad1!A2110</f>
        <v/>
      </c>
      <c r="B2111" s="5" t="str">
        <f ca="1">Blad1!B2111</f>
        <v/>
      </c>
      <c r="C2111" s="9" t="str">
        <f ca="1">IF(ISERROR(Blad1!C2111),"",Blad1!C2111)</f>
        <v xml:space="preserve"> </v>
      </c>
      <c r="D2111" s="47"/>
      <c r="E2111" s="113"/>
      <c r="F2111" s="6" t="str">
        <f ca="1">Blad1!E2111</f>
        <v/>
      </c>
      <c r="G2111" s="6"/>
      <c r="H2111" s="6"/>
      <c r="I2111" s="6"/>
      <c r="J2111" s="45"/>
      <c r="K2111" s="79"/>
      <c r="L2111" s="10" t="str">
        <f t="shared" si="29"/>
        <v/>
      </c>
    </row>
    <row r="2112" spans="1:12" ht="22.7" customHeight="1">
      <c r="A2112" s="5" t="str">
        <f ca="1">Blad1!A2111</f>
        <v/>
      </c>
      <c r="B2112" s="5" t="str">
        <f ca="1">Blad1!B2112</f>
        <v/>
      </c>
      <c r="C2112" s="9" t="str">
        <f ca="1">IF(ISERROR(Blad1!C2112),"",Blad1!C2112)</f>
        <v xml:space="preserve"> </v>
      </c>
      <c r="D2112" s="47"/>
      <c r="E2112" s="113"/>
      <c r="F2112" s="6" t="str">
        <f ca="1">Blad1!E2112</f>
        <v/>
      </c>
      <c r="G2112" s="6"/>
      <c r="H2112" s="6"/>
      <c r="I2112" s="6"/>
      <c r="J2112" s="45"/>
      <c r="K2112" s="79"/>
      <c r="L2112" s="10" t="str">
        <f t="shared" si="29"/>
        <v/>
      </c>
    </row>
    <row r="2113" spans="1:12" ht="22.7" customHeight="1">
      <c r="A2113" s="5" t="str">
        <f ca="1">Blad1!A2112</f>
        <v/>
      </c>
      <c r="B2113" s="5" t="str">
        <f ca="1">Blad1!B2113</f>
        <v/>
      </c>
      <c r="C2113" s="9" t="str">
        <f ca="1">IF(ISERROR(Blad1!C2113),"",Blad1!C2113)</f>
        <v xml:space="preserve"> </v>
      </c>
      <c r="D2113" s="47"/>
      <c r="E2113" s="113"/>
      <c r="F2113" s="6" t="str">
        <f ca="1">Blad1!E2113</f>
        <v/>
      </c>
      <c r="G2113" s="6"/>
      <c r="H2113" s="6"/>
      <c r="I2113" s="6"/>
      <c r="J2113" s="45"/>
      <c r="K2113" s="79"/>
      <c r="L2113" s="10" t="str">
        <f t="shared" si="29"/>
        <v/>
      </c>
    </row>
    <row r="2114" spans="1:12" ht="22.7" customHeight="1">
      <c r="A2114" s="5" t="str">
        <f ca="1">Blad1!A2113</f>
        <v/>
      </c>
      <c r="B2114" s="5" t="str">
        <f ca="1">Blad1!B2114</f>
        <v/>
      </c>
      <c r="C2114" s="9" t="str">
        <f ca="1">IF(ISERROR(Blad1!C2114),"",Blad1!C2114)</f>
        <v xml:space="preserve"> </v>
      </c>
      <c r="D2114" s="47"/>
      <c r="E2114" s="113"/>
      <c r="F2114" s="6" t="str">
        <f ca="1">Blad1!E2114</f>
        <v/>
      </c>
      <c r="G2114" s="6"/>
      <c r="H2114" s="6"/>
      <c r="I2114" s="6"/>
      <c r="J2114" s="45"/>
      <c r="K2114" s="79"/>
      <c r="L2114" s="10" t="str">
        <f t="shared" si="29"/>
        <v/>
      </c>
    </row>
    <row r="2115" spans="1:12" ht="22.7" customHeight="1">
      <c r="A2115" s="5" t="str">
        <f ca="1">Blad1!A2114</f>
        <v/>
      </c>
      <c r="B2115" s="5" t="str">
        <f ca="1">Blad1!B2115</f>
        <v/>
      </c>
      <c r="C2115" s="9" t="str">
        <f ca="1">IF(ISERROR(Blad1!C2115),"",Blad1!C2115)</f>
        <v xml:space="preserve"> </v>
      </c>
      <c r="D2115" s="47"/>
      <c r="E2115" s="113"/>
      <c r="F2115" s="6" t="str">
        <f ca="1">Blad1!E2115</f>
        <v/>
      </c>
      <c r="G2115" s="6"/>
      <c r="H2115" s="6"/>
      <c r="I2115" s="6"/>
      <c r="J2115" s="45"/>
      <c r="K2115" s="79"/>
      <c r="L2115" s="10" t="str">
        <f t="shared" si="29"/>
        <v/>
      </c>
    </row>
    <row r="2116" spans="1:12" ht="22.7" customHeight="1">
      <c r="A2116" s="5" t="str">
        <f ca="1">Blad1!A2115</f>
        <v/>
      </c>
      <c r="B2116" s="5" t="str">
        <f ca="1">Blad1!B2116</f>
        <v/>
      </c>
      <c r="C2116" s="9" t="str">
        <f ca="1">IF(ISERROR(Blad1!C2116),"",Blad1!C2116)</f>
        <v xml:space="preserve"> </v>
      </c>
      <c r="D2116" s="47"/>
      <c r="E2116" s="113"/>
      <c r="F2116" s="6" t="str">
        <f ca="1">Blad1!E2116</f>
        <v/>
      </c>
      <c r="G2116" s="6"/>
      <c r="H2116" s="6"/>
      <c r="I2116" s="6"/>
      <c r="J2116" s="45"/>
      <c r="K2116" s="79"/>
      <c r="L2116" s="10" t="str">
        <f t="shared" si="29"/>
        <v/>
      </c>
    </row>
    <row r="2117" spans="1:12" ht="22.7" customHeight="1">
      <c r="A2117" s="5" t="str">
        <f ca="1">Blad1!A2116</f>
        <v/>
      </c>
      <c r="B2117" s="5" t="str">
        <f ca="1">Blad1!B2117</f>
        <v/>
      </c>
      <c r="C2117" s="9" t="str">
        <f ca="1">IF(ISERROR(Blad1!C2117),"",Blad1!C2117)</f>
        <v xml:space="preserve"> </v>
      </c>
      <c r="D2117" s="47"/>
      <c r="E2117" s="113"/>
      <c r="F2117" s="6" t="str">
        <f ca="1">Blad1!E2117</f>
        <v/>
      </c>
      <c r="G2117" s="6"/>
      <c r="H2117" s="6"/>
      <c r="I2117" s="6"/>
      <c r="J2117" s="45"/>
      <c r="K2117" s="79"/>
      <c r="L2117" s="10" t="str">
        <f t="shared" si="29"/>
        <v/>
      </c>
    </row>
    <row r="2118" spans="1:12" ht="22.7" customHeight="1">
      <c r="A2118" s="5" t="str">
        <f ca="1">Blad1!A2117</f>
        <v/>
      </c>
      <c r="B2118" s="5" t="str">
        <f ca="1">Blad1!B2118</f>
        <v/>
      </c>
      <c r="C2118" s="9" t="str">
        <f ca="1">IF(ISERROR(Blad1!C2118),"",Blad1!C2118)</f>
        <v xml:space="preserve"> </v>
      </c>
      <c r="D2118" s="47"/>
      <c r="E2118" s="113"/>
      <c r="F2118" s="6" t="str">
        <f ca="1">Blad1!E2118</f>
        <v/>
      </c>
      <c r="G2118" s="6"/>
      <c r="H2118" s="6"/>
      <c r="I2118" s="6"/>
      <c r="J2118" s="45"/>
      <c r="K2118" s="79"/>
      <c r="L2118" s="10" t="str">
        <f t="shared" si="29"/>
        <v/>
      </c>
    </row>
    <row r="2119" spans="1:12" ht="22.7" customHeight="1">
      <c r="A2119" s="5" t="str">
        <f ca="1">Blad1!A2118</f>
        <v/>
      </c>
      <c r="B2119" s="5" t="str">
        <f ca="1">Blad1!B2119</f>
        <v/>
      </c>
      <c r="C2119" s="9" t="str">
        <f ca="1">IF(ISERROR(Blad1!C2119),"",Blad1!C2119)</f>
        <v xml:space="preserve"> </v>
      </c>
      <c r="D2119" s="47"/>
      <c r="E2119" s="113"/>
      <c r="F2119" s="6" t="str">
        <f ca="1">Blad1!E2119</f>
        <v/>
      </c>
      <c r="G2119" s="6"/>
      <c r="H2119" s="6"/>
      <c r="I2119" s="6"/>
      <c r="J2119" s="45"/>
      <c r="K2119" s="79"/>
      <c r="L2119" s="10" t="str">
        <f t="shared" si="29"/>
        <v/>
      </c>
    </row>
    <row r="2120" spans="1:12" ht="22.7" customHeight="1">
      <c r="A2120" s="5" t="str">
        <f ca="1">Blad1!A2119</f>
        <v/>
      </c>
      <c r="B2120" s="5" t="str">
        <f ca="1">Blad1!B2120</f>
        <v/>
      </c>
      <c r="C2120" s="9" t="str">
        <f ca="1">IF(ISERROR(Blad1!C2120),"",Blad1!C2120)</f>
        <v xml:space="preserve"> </v>
      </c>
      <c r="D2120" s="47"/>
      <c r="E2120" s="113"/>
      <c r="F2120" s="6" t="str">
        <f ca="1">Blad1!E2120</f>
        <v/>
      </c>
      <c r="G2120" s="6"/>
      <c r="H2120" s="6"/>
      <c r="I2120" s="6"/>
      <c r="J2120" s="45"/>
      <c r="K2120" s="79"/>
      <c r="L2120" s="10" t="str">
        <f t="shared" si="29"/>
        <v/>
      </c>
    </row>
    <row r="2121" spans="1:12" ht="22.7" customHeight="1">
      <c r="A2121" s="5" t="str">
        <f ca="1">Blad1!A2120</f>
        <v/>
      </c>
      <c r="B2121" s="5" t="str">
        <f ca="1">Blad1!B2121</f>
        <v/>
      </c>
      <c r="C2121" s="9" t="str">
        <f ca="1">IF(ISERROR(Blad1!C2121),"",Blad1!C2121)</f>
        <v xml:space="preserve"> </v>
      </c>
      <c r="D2121" s="47"/>
      <c r="E2121" s="113"/>
      <c r="F2121" s="6" t="str">
        <f ca="1">Blad1!E2121</f>
        <v/>
      </c>
      <c r="G2121" s="6"/>
      <c r="H2121" s="6"/>
      <c r="I2121" s="6"/>
      <c r="J2121" s="45"/>
      <c r="K2121" s="79"/>
      <c r="L2121" s="10" t="str">
        <f t="shared" si="29"/>
        <v/>
      </c>
    </row>
    <row r="2122" spans="1:12" ht="22.7" customHeight="1">
      <c r="A2122" s="5" t="str">
        <f ca="1">Blad1!A2121</f>
        <v/>
      </c>
      <c r="B2122" s="5" t="str">
        <f ca="1">Blad1!B2122</f>
        <v/>
      </c>
      <c r="C2122" s="9" t="str">
        <f ca="1">IF(ISERROR(Blad1!C2122),"",Blad1!C2122)</f>
        <v xml:space="preserve"> </v>
      </c>
      <c r="D2122" s="47"/>
      <c r="E2122" s="113"/>
      <c r="F2122" s="6" t="str">
        <f ca="1">Blad1!E2122</f>
        <v/>
      </c>
      <c r="G2122" s="6"/>
      <c r="H2122" s="6"/>
      <c r="I2122" s="6"/>
      <c r="J2122" s="45"/>
      <c r="K2122" s="79"/>
      <c r="L2122" s="10" t="str">
        <f t="shared" si="29"/>
        <v/>
      </c>
    </row>
    <row r="2123" spans="1:12" ht="22.7" customHeight="1">
      <c r="A2123" s="5" t="str">
        <f ca="1">Blad1!A2122</f>
        <v/>
      </c>
      <c r="B2123" s="5" t="str">
        <f ca="1">Blad1!B2123</f>
        <v/>
      </c>
      <c r="C2123" s="9" t="str">
        <f ca="1">IF(ISERROR(Blad1!C2123),"",Blad1!C2123)</f>
        <v xml:space="preserve"> </v>
      </c>
      <c r="D2123" s="47"/>
      <c r="E2123" s="113"/>
      <c r="F2123" s="6" t="str">
        <f ca="1">Blad1!E2123</f>
        <v/>
      </c>
      <c r="G2123" s="6"/>
      <c r="H2123" s="6"/>
      <c r="I2123" s="6"/>
      <c r="J2123" s="45"/>
      <c r="K2123" s="79"/>
      <c r="L2123" s="10" t="str">
        <f t="shared" ref="L2123:L2186" si="30">IF(J2123&lt;&gt;"",L2122+1,"")</f>
        <v/>
      </c>
    </row>
    <row r="2124" spans="1:12" ht="22.7" customHeight="1">
      <c r="A2124" s="5" t="str">
        <f ca="1">Blad1!A2123</f>
        <v/>
      </c>
      <c r="B2124" s="5" t="str">
        <f ca="1">Blad1!B2124</f>
        <v/>
      </c>
      <c r="C2124" s="9" t="str">
        <f ca="1">IF(ISERROR(Blad1!C2124),"",Blad1!C2124)</f>
        <v xml:space="preserve"> </v>
      </c>
      <c r="D2124" s="47"/>
      <c r="E2124" s="113"/>
      <c r="F2124" s="6" t="str">
        <f ca="1">Blad1!E2124</f>
        <v/>
      </c>
      <c r="G2124" s="6"/>
      <c r="H2124" s="6"/>
      <c r="I2124" s="6"/>
      <c r="J2124" s="45"/>
      <c r="K2124" s="79"/>
      <c r="L2124" s="10" t="str">
        <f t="shared" si="30"/>
        <v/>
      </c>
    </row>
    <row r="2125" spans="1:12" ht="22.7" customHeight="1">
      <c r="A2125" s="5" t="str">
        <f ca="1">Blad1!A2124</f>
        <v/>
      </c>
      <c r="B2125" s="5" t="str">
        <f ca="1">Blad1!B2125</f>
        <v/>
      </c>
      <c r="C2125" s="9" t="str">
        <f ca="1">IF(ISERROR(Blad1!C2125),"",Blad1!C2125)</f>
        <v xml:space="preserve"> </v>
      </c>
      <c r="D2125" s="47"/>
      <c r="E2125" s="113"/>
      <c r="F2125" s="6" t="str">
        <f ca="1">Blad1!E2125</f>
        <v/>
      </c>
      <c r="G2125" s="6"/>
      <c r="H2125" s="6"/>
      <c r="I2125" s="6"/>
      <c r="J2125" s="45"/>
      <c r="K2125" s="79"/>
      <c r="L2125" s="10" t="str">
        <f t="shared" si="30"/>
        <v/>
      </c>
    </row>
    <row r="2126" spans="1:12" ht="22.7" customHeight="1">
      <c r="A2126" s="5" t="str">
        <f ca="1">Blad1!A2125</f>
        <v/>
      </c>
      <c r="B2126" s="5" t="str">
        <f ca="1">Blad1!B2126</f>
        <v/>
      </c>
      <c r="C2126" s="9" t="str">
        <f ca="1">IF(ISERROR(Blad1!C2126),"",Blad1!C2126)</f>
        <v xml:space="preserve"> </v>
      </c>
      <c r="D2126" s="47"/>
      <c r="E2126" s="113"/>
      <c r="F2126" s="6" t="str">
        <f ca="1">Blad1!E2126</f>
        <v/>
      </c>
      <c r="G2126" s="6"/>
      <c r="H2126" s="6"/>
      <c r="I2126" s="6"/>
      <c r="J2126" s="45"/>
      <c r="K2126" s="79"/>
      <c r="L2126" s="10" t="str">
        <f t="shared" si="30"/>
        <v/>
      </c>
    </row>
    <row r="2127" spans="1:12" ht="22.7" customHeight="1">
      <c r="A2127" s="5" t="str">
        <f ca="1">Blad1!A2126</f>
        <v/>
      </c>
      <c r="B2127" s="5" t="str">
        <f ca="1">Blad1!B2127</f>
        <v/>
      </c>
      <c r="C2127" s="9" t="str">
        <f ca="1">IF(ISERROR(Blad1!C2127),"",Blad1!C2127)</f>
        <v xml:space="preserve"> </v>
      </c>
      <c r="D2127" s="47"/>
      <c r="E2127" s="113"/>
      <c r="F2127" s="6" t="str">
        <f ca="1">Blad1!E2127</f>
        <v/>
      </c>
      <c r="G2127" s="6"/>
      <c r="H2127" s="6"/>
      <c r="I2127" s="6"/>
      <c r="J2127" s="45"/>
      <c r="K2127" s="79"/>
      <c r="L2127" s="10" t="str">
        <f t="shared" si="30"/>
        <v/>
      </c>
    </row>
    <row r="2128" spans="1:12" ht="22.7" customHeight="1">
      <c r="A2128" s="5" t="str">
        <f ca="1">Blad1!A2127</f>
        <v/>
      </c>
      <c r="B2128" s="5" t="str">
        <f ca="1">Blad1!B2128</f>
        <v/>
      </c>
      <c r="C2128" s="9" t="str">
        <f ca="1">IF(ISERROR(Blad1!C2128),"",Blad1!C2128)</f>
        <v xml:space="preserve"> </v>
      </c>
      <c r="D2128" s="47"/>
      <c r="E2128" s="113"/>
      <c r="F2128" s="6" t="str">
        <f ca="1">Blad1!E2128</f>
        <v/>
      </c>
      <c r="G2128" s="6"/>
      <c r="H2128" s="6"/>
      <c r="I2128" s="6"/>
      <c r="J2128" s="45"/>
      <c r="K2128" s="79"/>
      <c r="L2128" s="10" t="str">
        <f t="shared" si="30"/>
        <v/>
      </c>
    </row>
    <row r="2129" spans="1:12" ht="22.7" customHeight="1">
      <c r="A2129" s="5" t="str">
        <f ca="1">Blad1!A2128</f>
        <v/>
      </c>
      <c r="B2129" s="5" t="str">
        <f ca="1">Blad1!B2129</f>
        <v/>
      </c>
      <c r="C2129" s="9" t="str">
        <f ca="1">IF(ISERROR(Blad1!C2129),"",Blad1!C2129)</f>
        <v xml:space="preserve"> </v>
      </c>
      <c r="D2129" s="47"/>
      <c r="E2129" s="113"/>
      <c r="F2129" s="6" t="str">
        <f ca="1">Blad1!E2129</f>
        <v/>
      </c>
      <c r="G2129" s="6"/>
      <c r="H2129" s="6"/>
      <c r="I2129" s="6"/>
      <c r="J2129" s="45"/>
      <c r="K2129" s="79"/>
      <c r="L2129" s="10" t="str">
        <f t="shared" si="30"/>
        <v/>
      </c>
    </row>
    <row r="2130" spans="1:12" ht="22.7" customHeight="1">
      <c r="A2130" s="5" t="str">
        <f ca="1">Blad1!A2129</f>
        <v/>
      </c>
      <c r="B2130" s="5" t="str">
        <f ca="1">Blad1!B2130</f>
        <v/>
      </c>
      <c r="C2130" s="9" t="str">
        <f ca="1">IF(ISERROR(Blad1!C2130),"",Blad1!C2130)</f>
        <v xml:space="preserve"> </v>
      </c>
      <c r="D2130" s="47"/>
      <c r="E2130" s="113"/>
      <c r="F2130" s="6" t="str">
        <f ca="1">Blad1!E2130</f>
        <v/>
      </c>
      <c r="G2130" s="6"/>
      <c r="H2130" s="6"/>
      <c r="I2130" s="6"/>
      <c r="J2130" s="45"/>
      <c r="K2130" s="79"/>
      <c r="L2130" s="10" t="str">
        <f t="shared" si="30"/>
        <v/>
      </c>
    </row>
    <row r="2131" spans="1:12" ht="22.7" customHeight="1">
      <c r="A2131" s="5" t="str">
        <f ca="1">Blad1!A2130</f>
        <v/>
      </c>
      <c r="B2131" s="5" t="str">
        <f ca="1">Blad1!B2131</f>
        <v/>
      </c>
      <c r="C2131" s="9" t="str">
        <f ca="1">IF(ISERROR(Blad1!C2131),"",Blad1!C2131)</f>
        <v xml:space="preserve"> </v>
      </c>
      <c r="D2131" s="47"/>
      <c r="E2131" s="113"/>
      <c r="F2131" s="6" t="str">
        <f ca="1">Blad1!E2131</f>
        <v/>
      </c>
      <c r="G2131" s="6"/>
      <c r="H2131" s="6"/>
      <c r="I2131" s="6"/>
      <c r="J2131" s="45"/>
      <c r="K2131" s="79"/>
      <c r="L2131" s="10" t="str">
        <f t="shared" si="30"/>
        <v/>
      </c>
    </row>
    <row r="2132" spans="1:12" ht="22.7" customHeight="1">
      <c r="A2132" s="5" t="str">
        <f ca="1">Blad1!A2131</f>
        <v/>
      </c>
      <c r="B2132" s="5" t="str">
        <f ca="1">Blad1!B2132</f>
        <v/>
      </c>
      <c r="C2132" s="9" t="str">
        <f ca="1">IF(ISERROR(Blad1!C2132),"",Blad1!C2132)</f>
        <v xml:space="preserve"> </v>
      </c>
      <c r="D2132" s="47"/>
      <c r="E2132" s="113"/>
      <c r="F2132" s="6" t="str">
        <f ca="1">Blad1!E2132</f>
        <v/>
      </c>
      <c r="G2132" s="6"/>
      <c r="H2132" s="6"/>
      <c r="I2132" s="6"/>
      <c r="J2132" s="45"/>
      <c r="K2132" s="79"/>
      <c r="L2132" s="10" t="str">
        <f t="shared" si="30"/>
        <v/>
      </c>
    </row>
    <row r="2133" spans="1:12" ht="22.7" customHeight="1">
      <c r="A2133" s="5" t="str">
        <f ca="1">Blad1!A2132</f>
        <v/>
      </c>
      <c r="B2133" s="5" t="str">
        <f ca="1">Blad1!B2133</f>
        <v/>
      </c>
      <c r="C2133" s="9" t="str">
        <f ca="1">IF(ISERROR(Blad1!C2133),"",Blad1!C2133)</f>
        <v xml:space="preserve"> </v>
      </c>
      <c r="D2133" s="47"/>
      <c r="E2133" s="113"/>
      <c r="F2133" s="6" t="str">
        <f ca="1">Blad1!E2133</f>
        <v/>
      </c>
      <c r="G2133" s="6"/>
      <c r="H2133" s="6"/>
      <c r="I2133" s="6"/>
      <c r="J2133" s="45"/>
      <c r="K2133" s="79"/>
      <c r="L2133" s="10" t="str">
        <f t="shared" si="30"/>
        <v/>
      </c>
    </row>
    <row r="2134" spans="1:12" ht="22.7" customHeight="1">
      <c r="A2134" s="5" t="str">
        <f ca="1">Blad1!A2133</f>
        <v/>
      </c>
      <c r="B2134" s="5" t="str">
        <f ca="1">Blad1!B2134</f>
        <v/>
      </c>
      <c r="C2134" s="9" t="str">
        <f ca="1">IF(ISERROR(Blad1!C2134),"",Blad1!C2134)</f>
        <v xml:space="preserve"> </v>
      </c>
      <c r="D2134" s="47"/>
      <c r="E2134" s="113"/>
      <c r="F2134" s="6" t="str">
        <f ca="1">Blad1!E2134</f>
        <v/>
      </c>
      <c r="G2134" s="6"/>
      <c r="H2134" s="6"/>
      <c r="I2134" s="6"/>
      <c r="J2134" s="45"/>
      <c r="K2134" s="79"/>
      <c r="L2134" s="10" t="str">
        <f t="shared" si="30"/>
        <v/>
      </c>
    </row>
    <row r="2135" spans="1:12" ht="22.7" customHeight="1">
      <c r="A2135" s="5" t="str">
        <f ca="1">Blad1!A2134</f>
        <v/>
      </c>
      <c r="B2135" s="5" t="str">
        <f ca="1">Blad1!B2135</f>
        <v/>
      </c>
      <c r="C2135" s="9" t="str">
        <f ca="1">IF(ISERROR(Blad1!C2135),"",Blad1!C2135)</f>
        <v xml:space="preserve"> </v>
      </c>
      <c r="D2135" s="47"/>
      <c r="E2135" s="113"/>
      <c r="F2135" s="6" t="str">
        <f ca="1">Blad1!E2135</f>
        <v/>
      </c>
      <c r="G2135" s="6"/>
      <c r="H2135" s="6"/>
      <c r="I2135" s="6"/>
      <c r="J2135" s="45"/>
      <c r="K2135" s="79"/>
      <c r="L2135" s="10" t="str">
        <f t="shared" si="30"/>
        <v/>
      </c>
    </row>
    <row r="2136" spans="1:12" ht="22.7" customHeight="1">
      <c r="A2136" s="5" t="str">
        <f ca="1">Blad1!A2135</f>
        <v/>
      </c>
      <c r="B2136" s="5" t="str">
        <f ca="1">Blad1!B2136</f>
        <v/>
      </c>
      <c r="C2136" s="9" t="str">
        <f ca="1">IF(ISERROR(Blad1!C2136),"",Blad1!C2136)</f>
        <v xml:space="preserve"> </v>
      </c>
      <c r="D2136" s="47"/>
      <c r="E2136" s="113"/>
      <c r="F2136" s="6" t="str">
        <f ca="1">Blad1!E2136</f>
        <v/>
      </c>
      <c r="G2136" s="6"/>
      <c r="H2136" s="6"/>
      <c r="I2136" s="6"/>
      <c r="J2136" s="45"/>
      <c r="K2136" s="79"/>
      <c r="L2136" s="10" t="str">
        <f t="shared" si="30"/>
        <v/>
      </c>
    </row>
    <row r="2137" spans="1:12" ht="22.7" customHeight="1">
      <c r="A2137" s="5" t="str">
        <f ca="1">Blad1!A2136</f>
        <v/>
      </c>
      <c r="B2137" s="5" t="str">
        <f ca="1">Blad1!B2137</f>
        <v/>
      </c>
      <c r="C2137" s="9" t="str">
        <f ca="1">IF(ISERROR(Blad1!C2137),"",Blad1!C2137)</f>
        <v xml:space="preserve"> </v>
      </c>
      <c r="D2137" s="47"/>
      <c r="E2137" s="113"/>
      <c r="F2137" s="6" t="str">
        <f ca="1">Blad1!E2137</f>
        <v/>
      </c>
      <c r="G2137" s="6"/>
      <c r="H2137" s="6"/>
      <c r="I2137" s="6"/>
      <c r="J2137" s="45"/>
      <c r="K2137" s="79"/>
      <c r="L2137" s="10" t="str">
        <f t="shared" si="30"/>
        <v/>
      </c>
    </row>
    <row r="2138" spans="1:12" ht="22.7" customHeight="1">
      <c r="A2138" s="5" t="str">
        <f ca="1">Blad1!A2137</f>
        <v/>
      </c>
      <c r="B2138" s="5" t="str">
        <f ca="1">Blad1!B2138</f>
        <v/>
      </c>
      <c r="C2138" s="9" t="str">
        <f ca="1">IF(ISERROR(Blad1!C2138),"",Blad1!C2138)</f>
        <v xml:space="preserve"> </v>
      </c>
      <c r="D2138" s="47"/>
      <c r="E2138" s="113"/>
      <c r="F2138" s="6" t="str">
        <f ca="1">Blad1!E2138</f>
        <v/>
      </c>
      <c r="G2138" s="6"/>
      <c r="H2138" s="6"/>
      <c r="I2138" s="6"/>
      <c r="J2138" s="45"/>
      <c r="K2138" s="79"/>
      <c r="L2138" s="10" t="str">
        <f t="shared" si="30"/>
        <v/>
      </c>
    </row>
    <row r="2139" spans="1:12" ht="22.7" customHeight="1">
      <c r="A2139" s="5" t="str">
        <f ca="1">Blad1!A2138</f>
        <v/>
      </c>
      <c r="B2139" s="5" t="str">
        <f ca="1">Blad1!B2139</f>
        <v/>
      </c>
      <c r="C2139" s="9" t="str">
        <f ca="1">IF(ISERROR(Blad1!C2139),"",Blad1!C2139)</f>
        <v xml:space="preserve"> </v>
      </c>
      <c r="D2139" s="47"/>
      <c r="E2139" s="113"/>
      <c r="F2139" s="6" t="str">
        <f ca="1">Blad1!E2139</f>
        <v/>
      </c>
      <c r="G2139" s="6"/>
      <c r="H2139" s="6"/>
      <c r="I2139" s="6"/>
      <c r="J2139" s="45"/>
      <c r="K2139" s="79"/>
      <c r="L2139" s="10" t="str">
        <f t="shared" si="30"/>
        <v/>
      </c>
    </row>
    <row r="2140" spans="1:12" ht="22.7" customHeight="1">
      <c r="A2140" s="5" t="str">
        <f ca="1">Blad1!A2139</f>
        <v/>
      </c>
      <c r="B2140" s="5" t="str">
        <f ca="1">Blad1!B2140</f>
        <v/>
      </c>
      <c r="C2140" s="9" t="str">
        <f ca="1">IF(ISERROR(Blad1!C2140),"",Blad1!C2140)</f>
        <v xml:space="preserve"> </v>
      </c>
      <c r="D2140" s="47"/>
      <c r="E2140" s="113"/>
      <c r="F2140" s="6" t="str">
        <f ca="1">Blad1!E2140</f>
        <v/>
      </c>
      <c r="G2140" s="6"/>
      <c r="H2140" s="6"/>
      <c r="I2140" s="6"/>
      <c r="J2140" s="45"/>
      <c r="K2140" s="79"/>
      <c r="L2140" s="10" t="str">
        <f t="shared" si="30"/>
        <v/>
      </c>
    </row>
    <row r="2141" spans="1:12" ht="22.7" customHeight="1">
      <c r="A2141" s="5" t="str">
        <f ca="1">Blad1!A2140</f>
        <v/>
      </c>
      <c r="B2141" s="5" t="str">
        <f ca="1">Blad1!B2141</f>
        <v/>
      </c>
      <c r="C2141" s="9" t="str">
        <f ca="1">IF(ISERROR(Blad1!C2141),"",Blad1!C2141)</f>
        <v xml:space="preserve"> </v>
      </c>
      <c r="D2141" s="47"/>
      <c r="E2141" s="113"/>
      <c r="F2141" s="6" t="str">
        <f ca="1">Blad1!E2141</f>
        <v/>
      </c>
      <c r="G2141" s="6"/>
      <c r="H2141" s="6"/>
      <c r="I2141" s="6"/>
      <c r="J2141" s="45"/>
      <c r="K2141" s="79"/>
      <c r="L2141" s="10" t="str">
        <f t="shared" si="30"/>
        <v/>
      </c>
    </row>
    <row r="2142" spans="1:12" ht="22.7" customHeight="1">
      <c r="A2142" s="5" t="str">
        <f ca="1">Blad1!A2141</f>
        <v/>
      </c>
      <c r="B2142" s="5" t="str">
        <f ca="1">Blad1!B2142</f>
        <v/>
      </c>
      <c r="C2142" s="9" t="str">
        <f ca="1">IF(ISERROR(Blad1!C2142),"",Blad1!C2142)</f>
        <v xml:space="preserve"> </v>
      </c>
      <c r="D2142" s="47"/>
      <c r="E2142" s="113"/>
      <c r="F2142" s="6" t="str">
        <f ca="1">Blad1!E2142</f>
        <v/>
      </c>
      <c r="G2142" s="6"/>
      <c r="H2142" s="6"/>
      <c r="I2142" s="6"/>
      <c r="J2142" s="45"/>
      <c r="K2142" s="79"/>
      <c r="L2142" s="10" t="str">
        <f t="shared" si="30"/>
        <v/>
      </c>
    </row>
    <row r="2143" spans="1:12" ht="22.7" customHeight="1">
      <c r="A2143" s="5" t="str">
        <f ca="1">Blad1!A2142</f>
        <v/>
      </c>
      <c r="B2143" s="5" t="str">
        <f ca="1">Blad1!B2143</f>
        <v/>
      </c>
      <c r="C2143" s="9" t="str">
        <f ca="1">IF(ISERROR(Blad1!C2143),"",Blad1!C2143)</f>
        <v xml:space="preserve"> </v>
      </c>
      <c r="D2143" s="47"/>
      <c r="E2143" s="113"/>
      <c r="F2143" s="6" t="str">
        <f ca="1">Blad1!E2143</f>
        <v/>
      </c>
      <c r="G2143" s="6"/>
      <c r="H2143" s="6"/>
      <c r="I2143" s="6"/>
      <c r="J2143" s="45"/>
      <c r="K2143" s="79"/>
      <c r="L2143" s="10" t="str">
        <f t="shared" si="30"/>
        <v/>
      </c>
    </row>
    <row r="2144" spans="1:12" ht="22.7" customHeight="1">
      <c r="A2144" s="5" t="str">
        <f ca="1">Blad1!A2143</f>
        <v/>
      </c>
      <c r="B2144" s="5" t="str">
        <f ca="1">Blad1!B2144</f>
        <v/>
      </c>
      <c r="C2144" s="9" t="str">
        <f ca="1">IF(ISERROR(Blad1!C2144),"",Blad1!C2144)</f>
        <v xml:space="preserve"> </v>
      </c>
      <c r="D2144" s="47"/>
      <c r="E2144" s="113"/>
      <c r="F2144" s="6" t="str">
        <f ca="1">Blad1!E2144</f>
        <v/>
      </c>
      <c r="G2144" s="6"/>
      <c r="H2144" s="6"/>
      <c r="I2144" s="6"/>
      <c r="J2144" s="45"/>
      <c r="K2144" s="79"/>
      <c r="L2144" s="10" t="str">
        <f t="shared" si="30"/>
        <v/>
      </c>
    </row>
    <row r="2145" spans="1:12" ht="22.7" customHeight="1">
      <c r="A2145" s="5" t="str">
        <f ca="1">Blad1!A2144</f>
        <v/>
      </c>
      <c r="B2145" s="5" t="str">
        <f ca="1">Blad1!B2145</f>
        <v/>
      </c>
      <c r="C2145" s="9" t="str">
        <f ca="1">IF(ISERROR(Blad1!C2145),"",Blad1!C2145)</f>
        <v xml:space="preserve"> </v>
      </c>
      <c r="D2145" s="47"/>
      <c r="E2145" s="113"/>
      <c r="F2145" s="6" t="str">
        <f ca="1">Blad1!E2145</f>
        <v/>
      </c>
      <c r="G2145" s="6"/>
      <c r="H2145" s="6"/>
      <c r="I2145" s="6"/>
      <c r="J2145" s="45"/>
      <c r="K2145" s="79"/>
      <c r="L2145" s="10" t="str">
        <f t="shared" si="30"/>
        <v/>
      </c>
    </row>
    <row r="2146" spans="1:12" ht="22.7" customHeight="1">
      <c r="A2146" s="5" t="str">
        <f ca="1">Blad1!A2145</f>
        <v/>
      </c>
      <c r="B2146" s="5" t="str">
        <f ca="1">Blad1!B2146</f>
        <v/>
      </c>
      <c r="C2146" s="9" t="str">
        <f ca="1">IF(ISERROR(Blad1!C2146),"",Blad1!C2146)</f>
        <v xml:space="preserve"> </v>
      </c>
      <c r="D2146" s="47"/>
      <c r="E2146" s="113"/>
      <c r="F2146" s="6" t="str">
        <f ca="1">Blad1!E2146</f>
        <v/>
      </c>
      <c r="G2146" s="6"/>
      <c r="H2146" s="6"/>
      <c r="I2146" s="6"/>
      <c r="J2146" s="45"/>
      <c r="K2146" s="79"/>
      <c r="L2146" s="10" t="str">
        <f t="shared" si="30"/>
        <v/>
      </c>
    </row>
    <row r="2147" spans="1:12" ht="22.7" customHeight="1">
      <c r="A2147" s="5" t="str">
        <f ca="1">Blad1!A2146</f>
        <v/>
      </c>
      <c r="B2147" s="5" t="str">
        <f ca="1">Blad1!B2147</f>
        <v/>
      </c>
      <c r="C2147" s="9" t="str">
        <f ca="1">IF(ISERROR(Blad1!C2147),"",Blad1!C2147)</f>
        <v xml:space="preserve"> </v>
      </c>
      <c r="D2147" s="47"/>
      <c r="E2147" s="113"/>
      <c r="F2147" s="6" t="str">
        <f ca="1">Blad1!E2147</f>
        <v/>
      </c>
      <c r="G2147" s="6"/>
      <c r="H2147" s="6"/>
      <c r="I2147" s="6"/>
      <c r="J2147" s="45"/>
      <c r="K2147" s="79"/>
      <c r="L2147" s="10" t="str">
        <f t="shared" si="30"/>
        <v/>
      </c>
    </row>
    <row r="2148" spans="1:12" ht="22.7" customHeight="1">
      <c r="A2148" s="5" t="str">
        <f ca="1">Blad1!A2147</f>
        <v/>
      </c>
      <c r="B2148" s="5" t="str">
        <f ca="1">Blad1!B2148</f>
        <v/>
      </c>
      <c r="C2148" s="9" t="str">
        <f ca="1">IF(ISERROR(Blad1!C2148),"",Blad1!C2148)</f>
        <v xml:space="preserve"> </v>
      </c>
      <c r="D2148" s="47"/>
      <c r="E2148" s="113"/>
      <c r="F2148" s="6" t="str">
        <f ca="1">Blad1!E2148</f>
        <v/>
      </c>
      <c r="G2148" s="6"/>
      <c r="H2148" s="6"/>
      <c r="I2148" s="6"/>
      <c r="J2148" s="45"/>
      <c r="K2148" s="79"/>
      <c r="L2148" s="10" t="str">
        <f t="shared" si="30"/>
        <v/>
      </c>
    </row>
    <row r="2149" spans="1:12" ht="22.7" customHeight="1">
      <c r="A2149" s="5" t="str">
        <f ca="1">Blad1!A2148</f>
        <v/>
      </c>
      <c r="B2149" s="5" t="str">
        <f ca="1">Blad1!B2149</f>
        <v/>
      </c>
      <c r="C2149" s="9" t="str">
        <f ca="1">IF(ISERROR(Blad1!C2149),"",Blad1!C2149)</f>
        <v xml:space="preserve"> </v>
      </c>
      <c r="D2149" s="47"/>
      <c r="E2149" s="113"/>
      <c r="F2149" s="6" t="str">
        <f ca="1">Blad1!E2149</f>
        <v/>
      </c>
      <c r="G2149" s="6"/>
      <c r="H2149" s="6"/>
      <c r="I2149" s="6"/>
      <c r="J2149" s="45"/>
      <c r="K2149" s="79"/>
      <c r="L2149" s="10" t="str">
        <f t="shared" si="30"/>
        <v/>
      </c>
    </row>
    <row r="2150" spans="1:12" ht="22.7" customHeight="1">
      <c r="A2150" s="5" t="str">
        <f ca="1">Blad1!A2149</f>
        <v/>
      </c>
      <c r="B2150" s="5" t="str">
        <f ca="1">Blad1!B2150</f>
        <v/>
      </c>
      <c r="C2150" s="9" t="str">
        <f ca="1">IF(ISERROR(Blad1!C2150),"",Blad1!C2150)</f>
        <v xml:space="preserve"> </v>
      </c>
      <c r="D2150" s="47"/>
      <c r="E2150" s="113"/>
      <c r="F2150" s="6" t="str">
        <f ca="1">Blad1!E2150</f>
        <v/>
      </c>
      <c r="G2150" s="6"/>
      <c r="H2150" s="6"/>
      <c r="I2150" s="6"/>
      <c r="J2150" s="45"/>
      <c r="K2150" s="79"/>
      <c r="L2150" s="10" t="str">
        <f t="shared" si="30"/>
        <v/>
      </c>
    </row>
    <row r="2151" spans="1:12" ht="22.7" customHeight="1">
      <c r="A2151" s="5" t="str">
        <f ca="1">Blad1!A2150</f>
        <v/>
      </c>
      <c r="B2151" s="5" t="str">
        <f ca="1">Blad1!B2151</f>
        <v/>
      </c>
      <c r="C2151" s="9" t="str">
        <f ca="1">IF(ISERROR(Blad1!C2151),"",Blad1!C2151)</f>
        <v xml:space="preserve"> </v>
      </c>
      <c r="D2151" s="47"/>
      <c r="E2151" s="113"/>
      <c r="F2151" s="6" t="str">
        <f ca="1">Blad1!E2151</f>
        <v/>
      </c>
      <c r="G2151" s="6"/>
      <c r="H2151" s="6"/>
      <c r="I2151" s="6"/>
      <c r="J2151" s="45"/>
      <c r="K2151" s="79"/>
      <c r="L2151" s="10" t="str">
        <f t="shared" si="30"/>
        <v/>
      </c>
    </row>
    <row r="2152" spans="1:12" ht="22.7" customHeight="1">
      <c r="A2152" s="5" t="str">
        <f ca="1">Blad1!A2151</f>
        <v/>
      </c>
      <c r="B2152" s="5" t="str">
        <f ca="1">Blad1!B2152</f>
        <v/>
      </c>
      <c r="C2152" s="9" t="str">
        <f ca="1">IF(ISERROR(Blad1!C2152),"",Blad1!C2152)</f>
        <v xml:space="preserve"> </v>
      </c>
      <c r="D2152" s="47"/>
      <c r="E2152" s="113"/>
      <c r="F2152" s="6" t="str">
        <f ca="1">Blad1!E2152</f>
        <v/>
      </c>
      <c r="G2152" s="6"/>
      <c r="H2152" s="6"/>
      <c r="I2152" s="6"/>
      <c r="J2152" s="45"/>
      <c r="K2152" s="79"/>
      <c r="L2152" s="10" t="str">
        <f t="shared" si="30"/>
        <v/>
      </c>
    </row>
    <row r="2153" spans="1:12" ht="22.7" customHeight="1">
      <c r="A2153" s="5" t="str">
        <f ca="1">Blad1!A2152</f>
        <v/>
      </c>
      <c r="B2153" s="5" t="str">
        <f ca="1">Blad1!B2153</f>
        <v/>
      </c>
      <c r="C2153" s="9" t="str">
        <f ca="1">IF(ISERROR(Blad1!C2153),"",Blad1!C2153)</f>
        <v xml:space="preserve"> </v>
      </c>
      <c r="D2153" s="47"/>
      <c r="E2153" s="113"/>
      <c r="F2153" s="6" t="str">
        <f ca="1">Blad1!E2153</f>
        <v/>
      </c>
      <c r="G2153" s="6"/>
      <c r="H2153" s="6"/>
      <c r="I2153" s="6"/>
      <c r="J2153" s="45"/>
      <c r="K2153" s="79"/>
      <c r="L2153" s="10" t="str">
        <f t="shared" si="30"/>
        <v/>
      </c>
    </row>
    <row r="2154" spans="1:12" ht="22.7" customHeight="1">
      <c r="A2154" s="5" t="str">
        <f ca="1">Blad1!A2153</f>
        <v/>
      </c>
      <c r="B2154" s="5" t="str">
        <f ca="1">Blad1!B2154</f>
        <v/>
      </c>
      <c r="C2154" s="9" t="str">
        <f ca="1">IF(ISERROR(Blad1!C2154),"",Blad1!C2154)</f>
        <v xml:space="preserve"> </v>
      </c>
      <c r="D2154" s="47"/>
      <c r="E2154" s="113"/>
      <c r="F2154" s="6" t="str">
        <f ca="1">Blad1!E2154</f>
        <v/>
      </c>
      <c r="G2154" s="6"/>
      <c r="H2154" s="6"/>
      <c r="I2154" s="6"/>
      <c r="J2154" s="45"/>
      <c r="K2154" s="79"/>
      <c r="L2154" s="10" t="str">
        <f t="shared" si="30"/>
        <v/>
      </c>
    </row>
    <row r="2155" spans="1:12" ht="22.7" customHeight="1">
      <c r="A2155" s="5" t="str">
        <f ca="1">Blad1!A2154</f>
        <v/>
      </c>
      <c r="B2155" s="5" t="str">
        <f ca="1">Blad1!B2155</f>
        <v/>
      </c>
      <c r="C2155" s="9" t="str">
        <f ca="1">IF(ISERROR(Blad1!C2155),"",Blad1!C2155)</f>
        <v xml:space="preserve"> </v>
      </c>
      <c r="D2155" s="47"/>
      <c r="E2155" s="113"/>
      <c r="F2155" s="6" t="str">
        <f ca="1">Blad1!E2155</f>
        <v/>
      </c>
      <c r="G2155" s="6"/>
      <c r="H2155" s="6"/>
      <c r="I2155" s="6"/>
      <c r="J2155" s="45"/>
      <c r="K2155" s="79"/>
      <c r="L2155" s="10" t="str">
        <f t="shared" si="30"/>
        <v/>
      </c>
    </row>
    <row r="2156" spans="1:12" ht="22.7" customHeight="1">
      <c r="A2156" s="5" t="str">
        <f ca="1">Blad1!A2155</f>
        <v/>
      </c>
      <c r="B2156" s="5" t="str">
        <f ca="1">Blad1!B2156</f>
        <v/>
      </c>
      <c r="C2156" s="9" t="str">
        <f ca="1">IF(ISERROR(Blad1!C2156),"",Blad1!C2156)</f>
        <v xml:space="preserve"> </v>
      </c>
      <c r="D2156" s="47"/>
      <c r="E2156" s="113"/>
      <c r="F2156" s="6" t="str">
        <f ca="1">Blad1!E2156</f>
        <v/>
      </c>
      <c r="G2156" s="6"/>
      <c r="H2156" s="6"/>
      <c r="I2156" s="6"/>
      <c r="J2156" s="45"/>
      <c r="K2156" s="79"/>
      <c r="L2156" s="10" t="str">
        <f t="shared" si="30"/>
        <v/>
      </c>
    </row>
    <row r="2157" spans="1:12" ht="22.7" customHeight="1">
      <c r="A2157" s="5" t="str">
        <f ca="1">Blad1!A2156</f>
        <v/>
      </c>
      <c r="B2157" s="5" t="str">
        <f ca="1">Blad1!B2157</f>
        <v/>
      </c>
      <c r="C2157" s="9" t="str">
        <f ca="1">IF(ISERROR(Blad1!C2157),"",Blad1!C2157)</f>
        <v xml:space="preserve"> </v>
      </c>
      <c r="D2157" s="47"/>
      <c r="E2157" s="113"/>
      <c r="F2157" s="6" t="str">
        <f ca="1">Blad1!E2157</f>
        <v/>
      </c>
      <c r="G2157" s="6"/>
      <c r="H2157" s="6"/>
      <c r="I2157" s="6"/>
      <c r="J2157" s="45"/>
      <c r="K2157" s="79"/>
      <c r="L2157" s="10" t="str">
        <f t="shared" si="30"/>
        <v/>
      </c>
    </row>
    <row r="2158" spans="1:12" ht="22.7" customHeight="1">
      <c r="A2158" s="5" t="str">
        <f ca="1">Blad1!A2157</f>
        <v/>
      </c>
      <c r="B2158" s="5" t="str">
        <f ca="1">Blad1!B2158</f>
        <v/>
      </c>
      <c r="C2158" s="9" t="str">
        <f ca="1">IF(ISERROR(Blad1!C2158),"",Blad1!C2158)</f>
        <v xml:space="preserve"> </v>
      </c>
      <c r="D2158" s="47"/>
      <c r="E2158" s="113"/>
      <c r="F2158" s="6" t="str">
        <f ca="1">Blad1!E2158</f>
        <v/>
      </c>
      <c r="G2158" s="6"/>
      <c r="H2158" s="6"/>
      <c r="I2158" s="6"/>
      <c r="J2158" s="45"/>
      <c r="K2158" s="79"/>
      <c r="L2158" s="10" t="str">
        <f t="shared" si="30"/>
        <v/>
      </c>
    </row>
    <row r="2159" spans="1:12" ht="22.7" customHeight="1">
      <c r="A2159" s="5" t="str">
        <f ca="1">Blad1!A2158</f>
        <v/>
      </c>
      <c r="B2159" s="5" t="str">
        <f ca="1">Blad1!B2159</f>
        <v/>
      </c>
      <c r="C2159" s="9" t="str">
        <f ca="1">IF(ISERROR(Blad1!C2159),"",Blad1!C2159)</f>
        <v xml:space="preserve"> </v>
      </c>
      <c r="D2159" s="47"/>
      <c r="E2159" s="113"/>
      <c r="F2159" s="6" t="str">
        <f ca="1">Blad1!E2159</f>
        <v/>
      </c>
      <c r="G2159" s="6"/>
      <c r="H2159" s="6"/>
      <c r="I2159" s="6"/>
      <c r="J2159" s="45"/>
      <c r="K2159" s="79"/>
      <c r="L2159" s="10" t="str">
        <f t="shared" si="30"/>
        <v/>
      </c>
    </row>
    <row r="2160" spans="1:12" ht="22.7" customHeight="1">
      <c r="A2160" s="5" t="str">
        <f ca="1">Blad1!A2159</f>
        <v/>
      </c>
      <c r="B2160" s="5" t="str">
        <f ca="1">Blad1!B2160</f>
        <v/>
      </c>
      <c r="C2160" s="9" t="str">
        <f ca="1">IF(ISERROR(Blad1!C2160),"",Blad1!C2160)</f>
        <v xml:space="preserve"> </v>
      </c>
      <c r="D2160" s="47"/>
      <c r="E2160" s="113"/>
      <c r="F2160" s="6" t="str">
        <f ca="1">Blad1!E2160</f>
        <v/>
      </c>
      <c r="G2160" s="6"/>
      <c r="H2160" s="6"/>
      <c r="I2160" s="6"/>
      <c r="J2160" s="45"/>
      <c r="K2160" s="79"/>
      <c r="L2160" s="10" t="str">
        <f t="shared" si="30"/>
        <v/>
      </c>
    </row>
    <row r="2161" spans="1:12" ht="22.7" customHeight="1">
      <c r="A2161" s="5" t="str">
        <f ca="1">Blad1!A2160</f>
        <v/>
      </c>
      <c r="B2161" s="5" t="str">
        <f ca="1">Blad1!B2161</f>
        <v/>
      </c>
      <c r="C2161" s="9" t="str">
        <f ca="1">IF(ISERROR(Blad1!C2161),"",Blad1!C2161)</f>
        <v xml:space="preserve"> </v>
      </c>
      <c r="D2161" s="47"/>
      <c r="E2161" s="113"/>
      <c r="F2161" s="6" t="str">
        <f ca="1">Blad1!E2161</f>
        <v/>
      </c>
      <c r="G2161" s="6"/>
      <c r="H2161" s="6"/>
      <c r="I2161" s="6"/>
      <c r="J2161" s="45"/>
      <c r="K2161" s="79"/>
      <c r="L2161" s="10" t="str">
        <f t="shared" si="30"/>
        <v/>
      </c>
    </row>
    <row r="2162" spans="1:12" ht="22.7" customHeight="1">
      <c r="A2162" s="5" t="str">
        <f ca="1">Blad1!A2161</f>
        <v/>
      </c>
      <c r="B2162" s="5" t="str">
        <f ca="1">Blad1!B2162</f>
        <v/>
      </c>
      <c r="C2162" s="9" t="str">
        <f ca="1">IF(ISERROR(Blad1!C2162),"",Blad1!C2162)</f>
        <v xml:space="preserve"> </v>
      </c>
      <c r="D2162" s="47"/>
      <c r="E2162" s="113"/>
      <c r="F2162" s="6" t="str">
        <f ca="1">Blad1!E2162</f>
        <v/>
      </c>
      <c r="G2162" s="6"/>
      <c r="H2162" s="6"/>
      <c r="I2162" s="6"/>
      <c r="J2162" s="45"/>
      <c r="K2162" s="79"/>
      <c r="L2162" s="10" t="str">
        <f t="shared" si="30"/>
        <v/>
      </c>
    </row>
    <row r="2163" spans="1:12" ht="22.7" customHeight="1">
      <c r="A2163" s="5" t="str">
        <f ca="1">Blad1!A2162</f>
        <v/>
      </c>
      <c r="B2163" s="5" t="str">
        <f ca="1">Blad1!B2163</f>
        <v/>
      </c>
      <c r="C2163" s="9" t="str">
        <f ca="1">IF(ISERROR(Blad1!C2163),"",Blad1!C2163)</f>
        <v xml:space="preserve"> </v>
      </c>
      <c r="D2163" s="47"/>
      <c r="E2163" s="113"/>
      <c r="F2163" s="6" t="str">
        <f ca="1">Blad1!E2163</f>
        <v/>
      </c>
      <c r="G2163" s="6"/>
      <c r="H2163" s="6"/>
      <c r="I2163" s="6"/>
      <c r="J2163" s="45"/>
      <c r="K2163" s="79"/>
      <c r="L2163" s="10" t="str">
        <f t="shared" si="30"/>
        <v/>
      </c>
    </row>
    <row r="2164" spans="1:12" ht="22.7" customHeight="1">
      <c r="A2164" s="5" t="str">
        <f ca="1">Blad1!A2163</f>
        <v/>
      </c>
      <c r="B2164" s="5" t="str">
        <f ca="1">Blad1!B2164</f>
        <v/>
      </c>
      <c r="C2164" s="9" t="str">
        <f ca="1">IF(ISERROR(Blad1!C2164),"",Blad1!C2164)</f>
        <v xml:space="preserve"> </v>
      </c>
      <c r="D2164" s="47"/>
      <c r="E2164" s="113"/>
      <c r="F2164" s="6" t="str">
        <f ca="1">Blad1!E2164</f>
        <v/>
      </c>
      <c r="G2164" s="6"/>
      <c r="H2164" s="6"/>
      <c r="I2164" s="6"/>
      <c r="J2164" s="45"/>
      <c r="K2164" s="79"/>
      <c r="L2164" s="10" t="str">
        <f t="shared" si="30"/>
        <v/>
      </c>
    </row>
    <row r="2165" spans="1:12" ht="22.7" customHeight="1">
      <c r="A2165" s="5" t="str">
        <f ca="1">Blad1!A2164</f>
        <v/>
      </c>
      <c r="B2165" s="5" t="str">
        <f ca="1">Blad1!B2165</f>
        <v/>
      </c>
      <c r="C2165" s="9" t="str">
        <f ca="1">IF(ISERROR(Blad1!C2165),"",Blad1!C2165)</f>
        <v xml:space="preserve"> </v>
      </c>
      <c r="D2165" s="47"/>
      <c r="E2165" s="113"/>
      <c r="F2165" s="6" t="str">
        <f ca="1">Blad1!E2165</f>
        <v/>
      </c>
      <c r="G2165" s="6"/>
      <c r="H2165" s="6"/>
      <c r="I2165" s="6"/>
      <c r="J2165" s="45"/>
      <c r="K2165" s="79"/>
      <c r="L2165" s="10" t="str">
        <f t="shared" si="30"/>
        <v/>
      </c>
    </row>
    <row r="2166" spans="1:12" ht="22.7" customHeight="1">
      <c r="A2166" s="5" t="str">
        <f ca="1">Blad1!A2165</f>
        <v/>
      </c>
      <c r="B2166" s="5" t="str">
        <f ca="1">Blad1!B2166</f>
        <v/>
      </c>
      <c r="C2166" s="9" t="str">
        <f ca="1">IF(ISERROR(Blad1!C2166),"",Blad1!C2166)</f>
        <v xml:space="preserve"> </v>
      </c>
      <c r="D2166" s="47"/>
      <c r="E2166" s="113"/>
      <c r="F2166" s="6" t="str">
        <f ca="1">Blad1!E2166</f>
        <v/>
      </c>
      <c r="G2166" s="6"/>
      <c r="H2166" s="6"/>
      <c r="I2166" s="6"/>
      <c r="J2166" s="45"/>
      <c r="K2166" s="79"/>
      <c r="L2166" s="10" t="str">
        <f t="shared" si="30"/>
        <v/>
      </c>
    </row>
    <row r="2167" spans="1:12" ht="22.7" customHeight="1">
      <c r="A2167" s="5" t="str">
        <f ca="1">Blad1!A2166</f>
        <v/>
      </c>
      <c r="B2167" s="5" t="str">
        <f ca="1">Blad1!B2167</f>
        <v/>
      </c>
      <c r="C2167" s="9" t="str">
        <f ca="1">IF(ISERROR(Blad1!C2167),"",Blad1!C2167)</f>
        <v xml:space="preserve"> </v>
      </c>
      <c r="D2167" s="47"/>
      <c r="E2167" s="113"/>
      <c r="F2167" s="6" t="str">
        <f ca="1">Blad1!E2167</f>
        <v/>
      </c>
      <c r="G2167" s="6"/>
      <c r="H2167" s="6"/>
      <c r="I2167" s="6"/>
      <c r="J2167" s="45"/>
      <c r="K2167" s="79"/>
      <c r="L2167" s="10" t="str">
        <f t="shared" si="30"/>
        <v/>
      </c>
    </row>
    <row r="2168" spans="1:12" ht="22.7" customHeight="1">
      <c r="A2168" s="5" t="str">
        <f ca="1">Blad1!A2167</f>
        <v/>
      </c>
      <c r="B2168" s="5" t="str">
        <f ca="1">Blad1!B2168</f>
        <v/>
      </c>
      <c r="C2168" s="9" t="str">
        <f ca="1">IF(ISERROR(Blad1!C2168),"",Blad1!C2168)</f>
        <v xml:space="preserve"> </v>
      </c>
      <c r="D2168" s="47"/>
      <c r="E2168" s="113"/>
      <c r="F2168" s="6" t="str">
        <f ca="1">Blad1!E2168</f>
        <v/>
      </c>
      <c r="G2168" s="6"/>
      <c r="H2168" s="6"/>
      <c r="I2168" s="6"/>
      <c r="J2168" s="45"/>
      <c r="K2168" s="79"/>
      <c r="L2168" s="10" t="str">
        <f t="shared" si="30"/>
        <v/>
      </c>
    </row>
    <row r="2169" spans="1:12" ht="22.7" customHeight="1">
      <c r="A2169" s="5" t="str">
        <f ca="1">Blad1!A2168</f>
        <v/>
      </c>
      <c r="B2169" s="5" t="str">
        <f ca="1">Blad1!B2169</f>
        <v/>
      </c>
      <c r="C2169" s="9" t="str">
        <f ca="1">IF(ISERROR(Blad1!C2169),"",Blad1!C2169)</f>
        <v xml:space="preserve"> </v>
      </c>
      <c r="D2169" s="47"/>
      <c r="E2169" s="113"/>
      <c r="F2169" s="6" t="str">
        <f ca="1">Blad1!E2169</f>
        <v/>
      </c>
      <c r="G2169" s="6"/>
      <c r="H2169" s="6"/>
      <c r="I2169" s="6"/>
      <c r="J2169" s="45"/>
      <c r="K2169" s="79"/>
      <c r="L2169" s="10" t="str">
        <f t="shared" si="30"/>
        <v/>
      </c>
    </row>
    <row r="2170" spans="1:12" ht="22.7" customHeight="1">
      <c r="A2170" s="5" t="str">
        <f ca="1">Blad1!A2169</f>
        <v/>
      </c>
      <c r="B2170" s="5" t="str">
        <f ca="1">Blad1!B2170</f>
        <v/>
      </c>
      <c r="C2170" s="9" t="str">
        <f ca="1">IF(ISERROR(Blad1!C2170),"",Blad1!C2170)</f>
        <v xml:space="preserve"> </v>
      </c>
      <c r="D2170" s="47"/>
      <c r="E2170" s="113"/>
      <c r="F2170" s="6" t="str">
        <f ca="1">Blad1!E2170</f>
        <v/>
      </c>
      <c r="G2170" s="6"/>
      <c r="H2170" s="6"/>
      <c r="I2170" s="6"/>
      <c r="J2170" s="45"/>
      <c r="K2170" s="79"/>
      <c r="L2170" s="10" t="str">
        <f t="shared" si="30"/>
        <v/>
      </c>
    </row>
    <row r="2171" spans="1:12" ht="22.7" customHeight="1">
      <c r="A2171" s="5" t="str">
        <f ca="1">Blad1!A2170</f>
        <v/>
      </c>
      <c r="B2171" s="5" t="str">
        <f ca="1">Blad1!B2171</f>
        <v/>
      </c>
      <c r="C2171" s="9" t="str">
        <f ca="1">IF(ISERROR(Blad1!C2171),"",Blad1!C2171)</f>
        <v xml:space="preserve"> </v>
      </c>
      <c r="D2171" s="47"/>
      <c r="E2171" s="113"/>
      <c r="F2171" s="6" t="str">
        <f ca="1">Blad1!E2171</f>
        <v/>
      </c>
      <c r="G2171" s="6"/>
      <c r="H2171" s="6"/>
      <c r="I2171" s="6"/>
      <c r="J2171" s="45"/>
      <c r="K2171" s="79"/>
      <c r="L2171" s="10" t="str">
        <f t="shared" si="30"/>
        <v/>
      </c>
    </row>
    <row r="2172" spans="1:12" ht="22.7" customHeight="1">
      <c r="A2172" s="5" t="str">
        <f ca="1">Blad1!A2171</f>
        <v/>
      </c>
      <c r="B2172" s="5" t="str">
        <f ca="1">Blad1!B2172</f>
        <v/>
      </c>
      <c r="C2172" s="9" t="str">
        <f ca="1">IF(ISERROR(Blad1!C2172),"",Blad1!C2172)</f>
        <v xml:space="preserve"> </v>
      </c>
      <c r="D2172" s="47"/>
      <c r="E2172" s="113"/>
      <c r="F2172" s="6" t="str">
        <f ca="1">Blad1!E2172</f>
        <v/>
      </c>
      <c r="G2172" s="6"/>
      <c r="H2172" s="6"/>
      <c r="I2172" s="6"/>
      <c r="J2172" s="45"/>
      <c r="K2172" s="79"/>
      <c r="L2172" s="10" t="str">
        <f t="shared" si="30"/>
        <v/>
      </c>
    </row>
    <row r="2173" spans="1:12" ht="22.7" customHeight="1">
      <c r="A2173" s="5" t="str">
        <f ca="1">Blad1!A2172</f>
        <v/>
      </c>
      <c r="B2173" s="5" t="str">
        <f ca="1">Blad1!B2173</f>
        <v/>
      </c>
      <c r="C2173" s="9" t="str">
        <f ca="1">IF(ISERROR(Blad1!C2173),"",Blad1!C2173)</f>
        <v xml:space="preserve"> </v>
      </c>
      <c r="D2173" s="47"/>
      <c r="E2173" s="113"/>
      <c r="F2173" s="6" t="str">
        <f ca="1">Blad1!E2173</f>
        <v/>
      </c>
      <c r="G2173" s="6"/>
      <c r="H2173" s="6"/>
      <c r="I2173" s="6"/>
      <c r="J2173" s="45"/>
      <c r="K2173" s="79"/>
      <c r="L2173" s="10" t="str">
        <f t="shared" si="30"/>
        <v/>
      </c>
    </row>
    <row r="2174" spans="1:12" ht="22.7" customHeight="1">
      <c r="A2174" s="5" t="str">
        <f ca="1">Blad1!A2173</f>
        <v/>
      </c>
      <c r="B2174" s="5" t="str">
        <f ca="1">Blad1!B2174</f>
        <v/>
      </c>
      <c r="C2174" s="9" t="str">
        <f ca="1">IF(ISERROR(Blad1!C2174),"",Blad1!C2174)</f>
        <v xml:space="preserve"> </v>
      </c>
      <c r="D2174" s="47"/>
      <c r="E2174" s="113"/>
      <c r="F2174" s="6" t="str">
        <f ca="1">Blad1!E2174</f>
        <v/>
      </c>
      <c r="G2174" s="6"/>
      <c r="H2174" s="6"/>
      <c r="I2174" s="6"/>
      <c r="J2174" s="45"/>
      <c r="K2174" s="79"/>
      <c r="L2174" s="10" t="str">
        <f t="shared" si="30"/>
        <v/>
      </c>
    </row>
    <row r="2175" spans="1:12" ht="22.7" customHeight="1">
      <c r="A2175" s="5" t="str">
        <f ca="1">Blad1!A2174</f>
        <v/>
      </c>
      <c r="B2175" s="5" t="str">
        <f ca="1">Blad1!B2175</f>
        <v/>
      </c>
      <c r="C2175" s="9" t="str">
        <f ca="1">IF(ISERROR(Blad1!C2175),"",Blad1!C2175)</f>
        <v xml:space="preserve"> </v>
      </c>
      <c r="D2175" s="47"/>
      <c r="E2175" s="113"/>
      <c r="F2175" s="6" t="str">
        <f ca="1">Blad1!E2175</f>
        <v/>
      </c>
      <c r="G2175" s="6"/>
      <c r="H2175" s="6"/>
      <c r="I2175" s="6"/>
      <c r="J2175" s="45"/>
      <c r="K2175" s="79"/>
      <c r="L2175" s="10" t="str">
        <f t="shared" si="30"/>
        <v/>
      </c>
    </row>
    <row r="2176" spans="1:12" ht="22.7" customHeight="1">
      <c r="A2176" s="5" t="str">
        <f ca="1">Blad1!A2175</f>
        <v/>
      </c>
      <c r="B2176" s="5" t="str">
        <f ca="1">Blad1!B2176</f>
        <v/>
      </c>
      <c r="C2176" s="9" t="str">
        <f ca="1">IF(ISERROR(Blad1!C2176),"",Blad1!C2176)</f>
        <v xml:space="preserve"> </v>
      </c>
      <c r="D2176" s="47"/>
      <c r="E2176" s="113"/>
      <c r="F2176" s="6" t="str">
        <f ca="1">Blad1!E2176</f>
        <v/>
      </c>
      <c r="G2176" s="6"/>
      <c r="H2176" s="6"/>
      <c r="I2176" s="6"/>
      <c r="J2176" s="45"/>
      <c r="K2176" s="79"/>
      <c r="L2176" s="10" t="str">
        <f t="shared" si="30"/>
        <v/>
      </c>
    </row>
    <row r="2177" spans="1:12" ht="22.7" customHeight="1">
      <c r="A2177" s="5" t="str">
        <f ca="1">Blad1!A2176</f>
        <v/>
      </c>
      <c r="B2177" s="5" t="str">
        <f ca="1">Blad1!B2177</f>
        <v/>
      </c>
      <c r="C2177" s="9" t="str">
        <f ca="1">IF(ISERROR(Blad1!C2177),"",Blad1!C2177)</f>
        <v xml:space="preserve"> </v>
      </c>
      <c r="D2177" s="47"/>
      <c r="E2177" s="113"/>
      <c r="F2177" s="6" t="str">
        <f ca="1">Blad1!E2177</f>
        <v/>
      </c>
      <c r="G2177" s="6"/>
      <c r="H2177" s="6"/>
      <c r="I2177" s="6"/>
      <c r="J2177" s="45"/>
      <c r="K2177" s="79"/>
      <c r="L2177" s="10" t="str">
        <f t="shared" si="30"/>
        <v/>
      </c>
    </row>
    <row r="2178" spans="1:12" ht="22.7" customHeight="1">
      <c r="A2178" s="5" t="str">
        <f ca="1">Blad1!A2177</f>
        <v/>
      </c>
      <c r="B2178" s="5" t="str">
        <f ca="1">Blad1!B2178</f>
        <v/>
      </c>
      <c r="C2178" s="9" t="str">
        <f ca="1">IF(ISERROR(Blad1!C2178),"",Blad1!C2178)</f>
        <v xml:space="preserve"> </v>
      </c>
      <c r="D2178" s="47"/>
      <c r="E2178" s="113"/>
      <c r="F2178" s="6" t="str">
        <f ca="1">Blad1!E2178</f>
        <v/>
      </c>
      <c r="G2178" s="6"/>
      <c r="H2178" s="6"/>
      <c r="I2178" s="6"/>
      <c r="J2178" s="45"/>
      <c r="K2178" s="79"/>
      <c r="L2178" s="10" t="str">
        <f t="shared" si="30"/>
        <v/>
      </c>
    </row>
    <row r="2179" spans="1:12" ht="22.7" customHeight="1">
      <c r="A2179" s="5" t="str">
        <f ca="1">Blad1!A2178</f>
        <v/>
      </c>
      <c r="B2179" s="5" t="str">
        <f ca="1">Blad1!B2179</f>
        <v/>
      </c>
      <c r="C2179" s="9" t="str">
        <f ca="1">IF(ISERROR(Blad1!C2179),"",Blad1!C2179)</f>
        <v xml:space="preserve"> </v>
      </c>
      <c r="D2179" s="47"/>
      <c r="E2179" s="113"/>
      <c r="F2179" s="6" t="str">
        <f ca="1">Blad1!E2179</f>
        <v/>
      </c>
      <c r="G2179" s="6"/>
      <c r="H2179" s="6"/>
      <c r="I2179" s="6"/>
      <c r="J2179" s="45"/>
      <c r="K2179" s="79"/>
      <c r="L2179" s="10" t="str">
        <f t="shared" si="30"/>
        <v/>
      </c>
    </row>
    <row r="2180" spans="1:12" ht="22.7" customHeight="1">
      <c r="A2180" s="5" t="str">
        <f ca="1">Blad1!A2179</f>
        <v/>
      </c>
      <c r="B2180" s="5" t="str">
        <f ca="1">Blad1!B2180</f>
        <v/>
      </c>
      <c r="C2180" s="9" t="str">
        <f ca="1">IF(ISERROR(Blad1!C2180),"",Blad1!C2180)</f>
        <v xml:space="preserve"> </v>
      </c>
      <c r="D2180" s="47"/>
      <c r="E2180" s="113"/>
      <c r="F2180" s="6" t="str">
        <f ca="1">Blad1!E2180</f>
        <v/>
      </c>
      <c r="G2180" s="6"/>
      <c r="H2180" s="6"/>
      <c r="I2180" s="6"/>
      <c r="J2180" s="45"/>
      <c r="K2180" s="79"/>
      <c r="L2180" s="10" t="str">
        <f t="shared" si="30"/>
        <v/>
      </c>
    </row>
    <row r="2181" spans="1:12" ht="22.7" customHeight="1">
      <c r="A2181" s="5" t="str">
        <f ca="1">Blad1!A2180</f>
        <v/>
      </c>
      <c r="B2181" s="5" t="str">
        <f ca="1">Blad1!B2181</f>
        <v/>
      </c>
      <c r="C2181" s="9" t="str">
        <f ca="1">IF(ISERROR(Blad1!C2181),"",Blad1!C2181)</f>
        <v xml:space="preserve"> </v>
      </c>
      <c r="D2181" s="47"/>
      <c r="E2181" s="113"/>
      <c r="F2181" s="6" t="str">
        <f ca="1">Blad1!E2181</f>
        <v/>
      </c>
      <c r="G2181" s="6"/>
      <c r="H2181" s="6"/>
      <c r="I2181" s="6"/>
      <c r="J2181" s="45"/>
      <c r="K2181" s="79"/>
      <c r="L2181" s="10" t="str">
        <f t="shared" si="30"/>
        <v/>
      </c>
    </row>
    <row r="2182" spans="1:12" ht="22.7" customHeight="1">
      <c r="A2182" s="5" t="str">
        <f ca="1">Blad1!A2181</f>
        <v/>
      </c>
      <c r="B2182" s="5" t="str">
        <f ca="1">Blad1!B2182</f>
        <v/>
      </c>
      <c r="C2182" s="9" t="str">
        <f ca="1">IF(ISERROR(Blad1!C2182),"",Blad1!C2182)</f>
        <v xml:space="preserve"> </v>
      </c>
      <c r="D2182" s="47"/>
      <c r="E2182" s="113"/>
      <c r="F2182" s="6" t="str">
        <f ca="1">Blad1!E2182</f>
        <v/>
      </c>
      <c r="G2182" s="6"/>
      <c r="H2182" s="6"/>
      <c r="I2182" s="6"/>
      <c r="J2182" s="45"/>
      <c r="K2182" s="79"/>
      <c r="L2182" s="10" t="str">
        <f t="shared" si="30"/>
        <v/>
      </c>
    </row>
    <row r="2183" spans="1:12" ht="22.7" customHeight="1">
      <c r="A2183" s="5" t="str">
        <f ca="1">Blad1!A2182</f>
        <v/>
      </c>
      <c r="B2183" s="5" t="str">
        <f ca="1">Blad1!B2183</f>
        <v/>
      </c>
      <c r="C2183" s="9" t="str">
        <f ca="1">IF(ISERROR(Blad1!C2183),"",Blad1!C2183)</f>
        <v xml:space="preserve"> </v>
      </c>
      <c r="D2183" s="47"/>
      <c r="E2183" s="113"/>
      <c r="F2183" s="6" t="str">
        <f ca="1">Blad1!E2183</f>
        <v/>
      </c>
      <c r="G2183" s="6"/>
      <c r="H2183" s="6"/>
      <c r="I2183" s="6"/>
      <c r="J2183" s="45"/>
      <c r="K2183" s="79"/>
      <c r="L2183" s="10" t="str">
        <f t="shared" si="30"/>
        <v/>
      </c>
    </row>
    <row r="2184" spans="1:12" ht="22.7" customHeight="1">
      <c r="A2184" s="5" t="str">
        <f ca="1">Blad1!A2183</f>
        <v/>
      </c>
      <c r="B2184" s="5" t="str">
        <f ca="1">Blad1!B2184</f>
        <v/>
      </c>
      <c r="C2184" s="9" t="str">
        <f ca="1">IF(ISERROR(Blad1!C2184),"",Blad1!C2184)</f>
        <v xml:space="preserve"> </v>
      </c>
      <c r="D2184" s="47"/>
      <c r="E2184" s="113"/>
      <c r="F2184" s="6" t="str">
        <f ca="1">Blad1!E2184</f>
        <v/>
      </c>
      <c r="G2184" s="6"/>
      <c r="H2184" s="6"/>
      <c r="I2184" s="6"/>
      <c r="J2184" s="45"/>
      <c r="K2184" s="79"/>
      <c r="L2184" s="10" t="str">
        <f t="shared" si="30"/>
        <v/>
      </c>
    </row>
    <row r="2185" spans="1:12" ht="22.7" customHeight="1">
      <c r="A2185" s="5" t="str">
        <f ca="1">Blad1!A2184</f>
        <v/>
      </c>
      <c r="B2185" s="5" t="str">
        <f ca="1">Blad1!B2185</f>
        <v/>
      </c>
      <c r="C2185" s="9" t="str">
        <f ca="1">IF(ISERROR(Blad1!C2185),"",Blad1!C2185)</f>
        <v xml:space="preserve"> </v>
      </c>
      <c r="D2185" s="47"/>
      <c r="E2185" s="113"/>
      <c r="F2185" s="6" t="str">
        <f ca="1">Blad1!E2185</f>
        <v/>
      </c>
      <c r="G2185" s="6"/>
      <c r="H2185" s="6"/>
      <c r="I2185" s="6"/>
      <c r="J2185" s="45"/>
      <c r="K2185" s="79"/>
      <c r="L2185" s="10" t="str">
        <f t="shared" si="30"/>
        <v/>
      </c>
    </row>
    <row r="2186" spans="1:12" ht="22.7" customHeight="1">
      <c r="A2186" s="5" t="str">
        <f ca="1">Blad1!A2185</f>
        <v/>
      </c>
      <c r="B2186" s="5" t="str">
        <f ca="1">Blad1!B2186</f>
        <v/>
      </c>
      <c r="C2186" s="9" t="str">
        <f ca="1">IF(ISERROR(Blad1!C2186),"",Blad1!C2186)</f>
        <v xml:space="preserve"> </v>
      </c>
      <c r="D2186" s="47"/>
      <c r="E2186" s="113"/>
      <c r="F2186" s="6" t="str">
        <f ca="1">Blad1!E2186</f>
        <v/>
      </c>
      <c r="G2186" s="6"/>
      <c r="H2186" s="6"/>
      <c r="I2186" s="6"/>
      <c r="J2186" s="45"/>
      <c r="K2186" s="79"/>
      <c r="L2186" s="10" t="str">
        <f t="shared" si="30"/>
        <v/>
      </c>
    </row>
    <row r="2187" spans="1:12" ht="22.7" customHeight="1">
      <c r="A2187" s="5" t="str">
        <f ca="1">Blad1!A2186</f>
        <v/>
      </c>
      <c r="B2187" s="5" t="str">
        <f ca="1">Blad1!B2187</f>
        <v/>
      </c>
      <c r="C2187" s="9" t="str">
        <f ca="1">IF(ISERROR(Blad1!C2187),"",Blad1!C2187)</f>
        <v xml:space="preserve"> </v>
      </c>
      <c r="D2187" s="47"/>
      <c r="E2187" s="113"/>
      <c r="F2187" s="6" t="str">
        <f ca="1">Blad1!E2187</f>
        <v/>
      </c>
      <c r="G2187" s="6"/>
      <c r="H2187" s="6"/>
      <c r="I2187" s="6"/>
      <c r="J2187" s="45"/>
      <c r="K2187" s="79"/>
      <c r="L2187" s="10" t="str">
        <f t="shared" ref="L2187:L2250" si="31">IF(J2187&lt;&gt;"",L2186+1,"")</f>
        <v/>
      </c>
    </row>
    <row r="2188" spans="1:12" ht="22.7" customHeight="1">
      <c r="A2188" s="5" t="str">
        <f ca="1">Blad1!A2187</f>
        <v/>
      </c>
      <c r="B2188" s="5" t="str">
        <f ca="1">Blad1!B2188</f>
        <v/>
      </c>
      <c r="C2188" s="9" t="str">
        <f ca="1">IF(ISERROR(Blad1!C2188),"",Blad1!C2188)</f>
        <v xml:space="preserve"> </v>
      </c>
      <c r="D2188" s="47"/>
      <c r="E2188" s="113"/>
      <c r="F2188" s="6" t="str">
        <f ca="1">Blad1!E2188</f>
        <v/>
      </c>
      <c r="G2188" s="6"/>
      <c r="H2188" s="6"/>
      <c r="I2188" s="6"/>
      <c r="J2188" s="45"/>
      <c r="K2188" s="79"/>
      <c r="L2188" s="10" t="str">
        <f t="shared" si="31"/>
        <v/>
      </c>
    </row>
    <row r="2189" spans="1:12" ht="22.7" customHeight="1">
      <c r="A2189" s="5" t="str">
        <f ca="1">Blad1!A2188</f>
        <v/>
      </c>
      <c r="B2189" s="5" t="str">
        <f ca="1">Blad1!B2189</f>
        <v/>
      </c>
      <c r="C2189" s="9" t="str">
        <f ca="1">IF(ISERROR(Blad1!C2189),"",Blad1!C2189)</f>
        <v xml:space="preserve"> </v>
      </c>
      <c r="D2189" s="47"/>
      <c r="E2189" s="113"/>
      <c r="F2189" s="6" t="str">
        <f ca="1">Blad1!E2189</f>
        <v/>
      </c>
      <c r="G2189" s="6"/>
      <c r="H2189" s="6"/>
      <c r="I2189" s="6"/>
      <c r="J2189" s="45"/>
      <c r="K2189" s="79"/>
      <c r="L2189" s="10" t="str">
        <f t="shared" si="31"/>
        <v/>
      </c>
    </row>
    <row r="2190" spans="1:12" ht="22.7" customHeight="1">
      <c r="A2190" s="5" t="str">
        <f ca="1">Blad1!A2189</f>
        <v/>
      </c>
      <c r="B2190" s="5" t="str">
        <f ca="1">Blad1!B2190</f>
        <v/>
      </c>
      <c r="C2190" s="9" t="str">
        <f ca="1">IF(ISERROR(Blad1!C2190),"",Blad1!C2190)</f>
        <v xml:space="preserve"> </v>
      </c>
      <c r="D2190" s="47"/>
      <c r="E2190" s="113"/>
      <c r="F2190" s="6" t="str">
        <f ca="1">Blad1!E2190</f>
        <v/>
      </c>
      <c r="G2190" s="6"/>
      <c r="H2190" s="6"/>
      <c r="I2190" s="6"/>
      <c r="J2190" s="45"/>
      <c r="K2190" s="79"/>
      <c r="L2190" s="10" t="str">
        <f t="shared" si="31"/>
        <v/>
      </c>
    </row>
    <row r="2191" spans="1:12" ht="22.7" customHeight="1">
      <c r="A2191" s="5" t="str">
        <f ca="1">Blad1!A2190</f>
        <v/>
      </c>
      <c r="B2191" s="5" t="str">
        <f ca="1">Blad1!B2191</f>
        <v/>
      </c>
      <c r="C2191" s="9" t="str">
        <f ca="1">IF(ISERROR(Blad1!C2191),"",Blad1!C2191)</f>
        <v xml:space="preserve"> </v>
      </c>
      <c r="D2191" s="47"/>
      <c r="E2191" s="113"/>
      <c r="F2191" s="6" t="str">
        <f ca="1">Blad1!E2191</f>
        <v/>
      </c>
      <c r="G2191" s="6"/>
      <c r="H2191" s="6"/>
      <c r="I2191" s="6"/>
      <c r="J2191" s="45"/>
      <c r="K2191" s="79"/>
      <c r="L2191" s="10" t="str">
        <f t="shared" si="31"/>
        <v/>
      </c>
    </row>
    <row r="2192" spans="1:12" ht="22.7" customHeight="1">
      <c r="A2192" s="5" t="str">
        <f ca="1">Blad1!A2191</f>
        <v/>
      </c>
      <c r="B2192" s="5" t="str">
        <f ca="1">Blad1!B2192</f>
        <v/>
      </c>
      <c r="C2192" s="9" t="str">
        <f ca="1">IF(ISERROR(Blad1!C2192),"",Blad1!C2192)</f>
        <v xml:space="preserve"> </v>
      </c>
      <c r="D2192" s="47"/>
      <c r="E2192" s="113"/>
      <c r="F2192" s="6" t="str">
        <f ca="1">Blad1!E2192</f>
        <v/>
      </c>
      <c r="G2192" s="6"/>
      <c r="H2192" s="6"/>
      <c r="I2192" s="6"/>
      <c r="J2192" s="45"/>
      <c r="K2192" s="79"/>
      <c r="L2192" s="10" t="str">
        <f t="shared" si="31"/>
        <v/>
      </c>
    </row>
    <row r="2193" spans="1:12" ht="22.7" customHeight="1">
      <c r="A2193" s="5" t="str">
        <f ca="1">Blad1!A2192</f>
        <v/>
      </c>
      <c r="B2193" s="5" t="str">
        <f ca="1">Blad1!B2193</f>
        <v/>
      </c>
      <c r="C2193" s="9" t="str">
        <f ca="1">IF(ISERROR(Blad1!C2193),"",Blad1!C2193)</f>
        <v xml:space="preserve"> </v>
      </c>
      <c r="D2193" s="47"/>
      <c r="E2193" s="113"/>
      <c r="F2193" s="6" t="str">
        <f ca="1">Blad1!E2193</f>
        <v/>
      </c>
      <c r="G2193" s="6"/>
      <c r="H2193" s="6"/>
      <c r="I2193" s="6"/>
      <c r="J2193" s="45"/>
      <c r="K2193" s="79"/>
      <c r="L2193" s="10" t="str">
        <f t="shared" si="31"/>
        <v/>
      </c>
    </row>
    <row r="2194" spans="1:12" ht="22.7" customHeight="1">
      <c r="A2194" s="5" t="str">
        <f ca="1">Blad1!A2193</f>
        <v/>
      </c>
      <c r="B2194" s="5" t="str">
        <f ca="1">Blad1!B2194</f>
        <v/>
      </c>
      <c r="C2194" s="9" t="str">
        <f ca="1">IF(ISERROR(Blad1!C2194),"",Blad1!C2194)</f>
        <v xml:space="preserve"> </v>
      </c>
      <c r="D2194" s="47"/>
      <c r="E2194" s="113"/>
      <c r="F2194" s="6" t="str">
        <f ca="1">Blad1!E2194</f>
        <v/>
      </c>
      <c r="G2194" s="6"/>
      <c r="H2194" s="6"/>
      <c r="I2194" s="6"/>
      <c r="J2194" s="45"/>
      <c r="K2194" s="79"/>
      <c r="L2194" s="10" t="str">
        <f t="shared" si="31"/>
        <v/>
      </c>
    </row>
    <row r="2195" spans="1:12" ht="22.7" customHeight="1">
      <c r="A2195" s="5" t="str">
        <f ca="1">Blad1!A2194</f>
        <v/>
      </c>
      <c r="B2195" s="5" t="str">
        <f ca="1">Blad1!B2195</f>
        <v/>
      </c>
      <c r="C2195" s="9" t="str">
        <f ca="1">IF(ISERROR(Blad1!C2195),"",Blad1!C2195)</f>
        <v xml:space="preserve"> </v>
      </c>
      <c r="D2195" s="47"/>
      <c r="E2195" s="113"/>
      <c r="F2195" s="6" t="str">
        <f ca="1">Blad1!E2195</f>
        <v/>
      </c>
      <c r="G2195" s="6"/>
      <c r="H2195" s="6"/>
      <c r="I2195" s="6"/>
      <c r="J2195" s="45"/>
      <c r="K2195" s="79"/>
      <c r="L2195" s="10" t="str">
        <f t="shared" si="31"/>
        <v/>
      </c>
    </row>
    <row r="2196" spans="1:12" ht="22.7" customHeight="1">
      <c r="A2196" s="5" t="str">
        <f ca="1">Blad1!A2195</f>
        <v/>
      </c>
      <c r="B2196" s="5" t="str">
        <f ca="1">Blad1!B2196</f>
        <v/>
      </c>
      <c r="C2196" s="9" t="str">
        <f ca="1">IF(ISERROR(Blad1!C2196),"",Blad1!C2196)</f>
        <v xml:space="preserve"> </v>
      </c>
      <c r="D2196" s="47"/>
      <c r="E2196" s="113"/>
      <c r="F2196" s="6" t="str">
        <f ca="1">Blad1!E2196</f>
        <v/>
      </c>
      <c r="G2196" s="6"/>
      <c r="H2196" s="6"/>
      <c r="I2196" s="6"/>
      <c r="J2196" s="45"/>
      <c r="K2196" s="79"/>
      <c r="L2196" s="10" t="str">
        <f t="shared" si="31"/>
        <v/>
      </c>
    </row>
    <row r="2197" spans="1:12" ht="22.7" customHeight="1">
      <c r="A2197" s="5" t="str">
        <f ca="1">Blad1!A2196</f>
        <v/>
      </c>
      <c r="B2197" s="5" t="str">
        <f ca="1">Blad1!B2197</f>
        <v/>
      </c>
      <c r="C2197" s="9" t="str">
        <f ca="1">IF(ISERROR(Blad1!C2197),"",Blad1!C2197)</f>
        <v xml:space="preserve"> </v>
      </c>
      <c r="D2197" s="47"/>
      <c r="E2197" s="113"/>
      <c r="F2197" s="6" t="str">
        <f ca="1">Blad1!E2197</f>
        <v/>
      </c>
      <c r="G2197" s="6"/>
      <c r="H2197" s="6"/>
      <c r="I2197" s="6"/>
      <c r="J2197" s="45"/>
      <c r="K2197" s="79"/>
      <c r="L2197" s="10" t="str">
        <f t="shared" si="31"/>
        <v/>
      </c>
    </row>
    <row r="2198" spans="1:12" ht="22.7" customHeight="1">
      <c r="A2198" s="5" t="str">
        <f ca="1">Blad1!A2197</f>
        <v/>
      </c>
      <c r="B2198" s="5" t="str">
        <f ca="1">Blad1!B2198</f>
        <v/>
      </c>
      <c r="C2198" s="9" t="str">
        <f ca="1">IF(ISERROR(Blad1!C2198),"",Blad1!C2198)</f>
        <v xml:space="preserve"> </v>
      </c>
      <c r="D2198" s="47"/>
      <c r="E2198" s="113"/>
      <c r="F2198" s="6" t="str">
        <f ca="1">Blad1!E2198</f>
        <v/>
      </c>
      <c r="G2198" s="6"/>
      <c r="H2198" s="6"/>
      <c r="I2198" s="6"/>
      <c r="J2198" s="45"/>
      <c r="K2198" s="79"/>
      <c r="L2198" s="10" t="str">
        <f t="shared" si="31"/>
        <v/>
      </c>
    </row>
    <row r="2199" spans="1:12" ht="22.7" customHeight="1">
      <c r="A2199" s="5" t="str">
        <f ca="1">Blad1!A2198</f>
        <v/>
      </c>
      <c r="B2199" s="5" t="str">
        <f ca="1">Blad1!B2199</f>
        <v/>
      </c>
      <c r="C2199" s="9" t="str">
        <f ca="1">IF(ISERROR(Blad1!C2199),"",Blad1!C2199)</f>
        <v xml:space="preserve"> </v>
      </c>
      <c r="D2199" s="47"/>
      <c r="E2199" s="113"/>
      <c r="F2199" s="6" t="str">
        <f ca="1">Blad1!E2199</f>
        <v/>
      </c>
      <c r="G2199" s="6"/>
      <c r="H2199" s="6"/>
      <c r="I2199" s="6"/>
      <c r="J2199" s="45"/>
      <c r="K2199" s="79"/>
      <c r="L2199" s="10" t="str">
        <f t="shared" si="31"/>
        <v/>
      </c>
    </row>
    <row r="2200" spans="1:12" ht="22.7" customHeight="1">
      <c r="A2200" s="5" t="str">
        <f ca="1">Blad1!A2199</f>
        <v/>
      </c>
      <c r="B2200" s="5" t="str">
        <f ca="1">Blad1!B2200</f>
        <v/>
      </c>
      <c r="C2200" s="9" t="str">
        <f ca="1">IF(ISERROR(Blad1!C2200),"",Blad1!C2200)</f>
        <v xml:space="preserve"> </v>
      </c>
      <c r="D2200" s="47"/>
      <c r="E2200" s="113"/>
      <c r="F2200" s="6" t="str">
        <f ca="1">Blad1!E2200</f>
        <v/>
      </c>
      <c r="G2200" s="6"/>
      <c r="H2200" s="6"/>
      <c r="I2200" s="6"/>
      <c r="J2200" s="45"/>
      <c r="K2200" s="79"/>
      <c r="L2200" s="10" t="str">
        <f t="shared" si="31"/>
        <v/>
      </c>
    </row>
    <row r="2201" spans="1:12" ht="22.7" customHeight="1">
      <c r="A2201" s="5" t="str">
        <f ca="1">Blad1!A2200</f>
        <v/>
      </c>
      <c r="B2201" s="5" t="str">
        <f ca="1">Blad1!B2201</f>
        <v/>
      </c>
      <c r="C2201" s="9" t="str">
        <f ca="1">IF(ISERROR(Blad1!C2201),"",Blad1!C2201)</f>
        <v xml:space="preserve"> </v>
      </c>
      <c r="D2201" s="47"/>
      <c r="E2201" s="113"/>
      <c r="F2201" s="6" t="str">
        <f ca="1">Blad1!E2201</f>
        <v/>
      </c>
      <c r="G2201" s="6"/>
      <c r="H2201" s="6"/>
      <c r="I2201" s="6"/>
      <c r="J2201" s="45"/>
      <c r="K2201" s="79"/>
      <c r="L2201" s="10" t="str">
        <f t="shared" si="31"/>
        <v/>
      </c>
    </row>
    <row r="2202" spans="1:12" ht="22.7" customHeight="1">
      <c r="A2202" s="5" t="str">
        <f ca="1">Blad1!A2201</f>
        <v/>
      </c>
      <c r="B2202" s="5" t="str">
        <f ca="1">Blad1!B2202</f>
        <v/>
      </c>
      <c r="C2202" s="9" t="str">
        <f ca="1">IF(ISERROR(Blad1!C2202),"",Blad1!C2202)</f>
        <v xml:space="preserve"> </v>
      </c>
      <c r="D2202" s="47"/>
      <c r="E2202" s="113"/>
      <c r="F2202" s="6" t="str">
        <f ca="1">Blad1!E2202</f>
        <v/>
      </c>
      <c r="G2202" s="6"/>
      <c r="H2202" s="6"/>
      <c r="I2202" s="6"/>
      <c r="J2202" s="45"/>
      <c r="K2202" s="79"/>
      <c r="L2202" s="10" t="str">
        <f t="shared" si="31"/>
        <v/>
      </c>
    </row>
    <row r="2203" spans="1:12" ht="22.7" customHeight="1">
      <c r="A2203" s="5" t="str">
        <f ca="1">Blad1!A2202</f>
        <v/>
      </c>
      <c r="B2203" s="5" t="str">
        <f ca="1">Blad1!B2203</f>
        <v/>
      </c>
      <c r="C2203" s="9" t="str">
        <f ca="1">IF(ISERROR(Blad1!C2203),"",Blad1!C2203)</f>
        <v xml:space="preserve"> </v>
      </c>
      <c r="D2203" s="47"/>
      <c r="E2203" s="113"/>
      <c r="F2203" s="6" t="str">
        <f ca="1">Blad1!E2203</f>
        <v/>
      </c>
      <c r="G2203" s="6"/>
      <c r="H2203" s="6"/>
      <c r="I2203" s="6"/>
      <c r="J2203" s="45"/>
      <c r="K2203" s="79"/>
      <c r="L2203" s="10" t="str">
        <f t="shared" si="31"/>
        <v/>
      </c>
    </row>
    <row r="2204" spans="1:12" ht="22.7" customHeight="1">
      <c r="A2204" s="5" t="str">
        <f ca="1">Blad1!A2203</f>
        <v/>
      </c>
      <c r="B2204" s="5" t="str">
        <f ca="1">Blad1!B2204</f>
        <v/>
      </c>
      <c r="C2204" s="9" t="str">
        <f ca="1">IF(ISERROR(Blad1!C2204),"",Blad1!C2204)</f>
        <v xml:space="preserve"> </v>
      </c>
      <c r="D2204" s="47"/>
      <c r="E2204" s="113"/>
      <c r="F2204" s="6" t="str">
        <f ca="1">Blad1!E2204</f>
        <v/>
      </c>
      <c r="G2204" s="6"/>
      <c r="H2204" s="6"/>
      <c r="I2204" s="6"/>
      <c r="J2204" s="45"/>
      <c r="K2204" s="79"/>
      <c r="L2204" s="10" t="str">
        <f t="shared" si="31"/>
        <v/>
      </c>
    </row>
    <row r="2205" spans="1:12" ht="22.7" customHeight="1">
      <c r="A2205" s="5" t="str">
        <f ca="1">Blad1!A2204</f>
        <v/>
      </c>
      <c r="B2205" s="5" t="str">
        <f ca="1">Blad1!B2205</f>
        <v/>
      </c>
      <c r="C2205" s="9" t="str">
        <f ca="1">IF(ISERROR(Blad1!C2205),"",Blad1!C2205)</f>
        <v xml:space="preserve"> </v>
      </c>
      <c r="D2205" s="47"/>
      <c r="E2205" s="113"/>
      <c r="F2205" s="6" t="str">
        <f ca="1">Blad1!E2205</f>
        <v/>
      </c>
      <c r="G2205" s="6"/>
      <c r="H2205" s="6"/>
      <c r="I2205" s="6"/>
      <c r="J2205" s="45"/>
      <c r="K2205" s="79"/>
      <c r="L2205" s="10" t="str">
        <f t="shared" si="31"/>
        <v/>
      </c>
    </row>
    <row r="2206" spans="1:12" ht="22.7" customHeight="1">
      <c r="A2206" s="5" t="str">
        <f ca="1">Blad1!A2205</f>
        <v/>
      </c>
      <c r="B2206" s="5" t="str">
        <f ca="1">Blad1!B2206</f>
        <v/>
      </c>
      <c r="C2206" s="9" t="str">
        <f ca="1">IF(ISERROR(Blad1!C2206),"",Blad1!C2206)</f>
        <v xml:space="preserve"> </v>
      </c>
      <c r="D2206" s="47"/>
      <c r="E2206" s="113"/>
      <c r="F2206" s="6" t="str">
        <f ca="1">Blad1!E2206</f>
        <v/>
      </c>
      <c r="G2206" s="6"/>
      <c r="H2206" s="6"/>
      <c r="I2206" s="6"/>
      <c r="J2206" s="45"/>
      <c r="K2206" s="79"/>
      <c r="L2206" s="10" t="str">
        <f t="shared" si="31"/>
        <v/>
      </c>
    </row>
    <row r="2207" spans="1:12" ht="22.7" customHeight="1">
      <c r="A2207" s="5" t="str">
        <f ca="1">Blad1!A2206</f>
        <v/>
      </c>
      <c r="B2207" s="5" t="str">
        <f ca="1">Blad1!B2207</f>
        <v/>
      </c>
      <c r="C2207" s="9" t="str">
        <f ca="1">IF(ISERROR(Blad1!C2207),"",Blad1!C2207)</f>
        <v xml:space="preserve"> </v>
      </c>
      <c r="D2207" s="47"/>
      <c r="E2207" s="113"/>
      <c r="F2207" s="6" t="str">
        <f ca="1">Blad1!E2207</f>
        <v/>
      </c>
      <c r="G2207" s="6"/>
      <c r="H2207" s="6"/>
      <c r="I2207" s="6"/>
      <c r="J2207" s="45"/>
      <c r="K2207" s="79"/>
      <c r="L2207" s="10" t="str">
        <f t="shared" si="31"/>
        <v/>
      </c>
    </row>
    <row r="2208" spans="1:12" ht="22.7" customHeight="1">
      <c r="A2208" s="5" t="str">
        <f ca="1">Blad1!A2207</f>
        <v/>
      </c>
      <c r="B2208" s="5" t="str">
        <f ca="1">Blad1!B2208</f>
        <v/>
      </c>
      <c r="C2208" s="9" t="str">
        <f ca="1">IF(ISERROR(Blad1!C2208),"",Blad1!C2208)</f>
        <v xml:space="preserve"> </v>
      </c>
      <c r="D2208" s="47"/>
      <c r="E2208" s="113"/>
      <c r="F2208" s="6" t="str">
        <f ca="1">Blad1!E2208</f>
        <v/>
      </c>
      <c r="G2208" s="6"/>
      <c r="H2208" s="6"/>
      <c r="I2208" s="6"/>
      <c r="J2208" s="45"/>
      <c r="K2208" s="79"/>
      <c r="L2208" s="10" t="str">
        <f t="shared" si="31"/>
        <v/>
      </c>
    </row>
    <row r="2209" spans="1:12" ht="22.7" customHeight="1">
      <c r="A2209" s="5" t="str">
        <f ca="1">Blad1!A2208</f>
        <v/>
      </c>
      <c r="B2209" s="5" t="str">
        <f ca="1">Blad1!B2209</f>
        <v/>
      </c>
      <c r="C2209" s="9" t="str">
        <f ca="1">IF(ISERROR(Blad1!C2209),"",Blad1!C2209)</f>
        <v xml:space="preserve"> </v>
      </c>
      <c r="D2209" s="47"/>
      <c r="E2209" s="113"/>
      <c r="F2209" s="6" t="str">
        <f ca="1">Blad1!E2209</f>
        <v/>
      </c>
      <c r="G2209" s="6"/>
      <c r="H2209" s="6"/>
      <c r="I2209" s="6"/>
      <c r="J2209" s="45"/>
      <c r="K2209" s="79"/>
      <c r="L2209" s="10" t="str">
        <f t="shared" si="31"/>
        <v/>
      </c>
    </row>
    <row r="2210" spans="1:12" ht="22.7" customHeight="1">
      <c r="A2210" s="5" t="str">
        <f ca="1">Blad1!A2209</f>
        <v/>
      </c>
      <c r="B2210" s="5" t="str">
        <f ca="1">Blad1!B2210</f>
        <v/>
      </c>
      <c r="C2210" s="9" t="str">
        <f ca="1">IF(ISERROR(Blad1!C2210),"",Blad1!C2210)</f>
        <v xml:space="preserve"> </v>
      </c>
      <c r="D2210" s="47"/>
      <c r="E2210" s="113"/>
      <c r="F2210" s="6" t="str">
        <f ca="1">Blad1!E2210</f>
        <v/>
      </c>
      <c r="G2210" s="6"/>
      <c r="H2210" s="6"/>
      <c r="I2210" s="6"/>
      <c r="J2210" s="45"/>
      <c r="K2210" s="79"/>
      <c r="L2210" s="10" t="str">
        <f t="shared" si="31"/>
        <v/>
      </c>
    </row>
    <row r="2211" spans="1:12" ht="22.7" customHeight="1">
      <c r="A2211" s="5" t="str">
        <f ca="1">Blad1!A2210</f>
        <v/>
      </c>
      <c r="B2211" s="5" t="str">
        <f ca="1">Blad1!B2211</f>
        <v/>
      </c>
      <c r="C2211" s="9" t="str">
        <f ca="1">IF(ISERROR(Blad1!C2211),"",Blad1!C2211)</f>
        <v xml:space="preserve"> </v>
      </c>
      <c r="D2211" s="47"/>
      <c r="E2211" s="113"/>
      <c r="F2211" s="6" t="str">
        <f ca="1">Blad1!E2211</f>
        <v/>
      </c>
      <c r="G2211" s="6"/>
      <c r="H2211" s="6"/>
      <c r="I2211" s="6"/>
      <c r="J2211" s="45"/>
      <c r="K2211" s="79"/>
      <c r="L2211" s="10" t="str">
        <f t="shared" si="31"/>
        <v/>
      </c>
    </row>
    <row r="2212" spans="1:12" ht="22.7" customHeight="1">
      <c r="A2212" s="5" t="str">
        <f ca="1">Blad1!A2211</f>
        <v/>
      </c>
      <c r="B2212" s="5" t="str">
        <f ca="1">Blad1!B2212</f>
        <v/>
      </c>
      <c r="C2212" s="9" t="str">
        <f ca="1">IF(ISERROR(Blad1!C2212),"",Blad1!C2212)</f>
        <v xml:space="preserve"> </v>
      </c>
      <c r="D2212" s="47"/>
      <c r="E2212" s="113"/>
      <c r="F2212" s="6" t="str">
        <f ca="1">Blad1!E2212</f>
        <v/>
      </c>
      <c r="G2212" s="6"/>
      <c r="H2212" s="6"/>
      <c r="I2212" s="6"/>
      <c r="J2212" s="45"/>
      <c r="K2212" s="79"/>
      <c r="L2212" s="10" t="str">
        <f t="shared" si="31"/>
        <v/>
      </c>
    </row>
    <row r="2213" spans="1:12" ht="22.7" customHeight="1">
      <c r="A2213" s="5" t="str">
        <f ca="1">Blad1!A2212</f>
        <v/>
      </c>
      <c r="B2213" s="5" t="str">
        <f ca="1">Blad1!B2213</f>
        <v/>
      </c>
      <c r="C2213" s="9" t="str">
        <f ca="1">IF(ISERROR(Blad1!C2213),"",Blad1!C2213)</f>
        <v xml:space="preserve"> </v>
      </c>
      <c r="D2213" s="47"/>
      <c r="E2213" s="113"/>
      <c r="F2213" s="6" t="str">
        <f ca="1">Blad1!E2213</f>
        <v/>
      </c>
      <c r="G2213" s="6"/>
      <c r="H2213" s="6"/>
      <c r="I2213" s="6"/>
      <c r="J2213" s="45"/>
      <c r="K2213" s="79"/>
      <c r="L2213" s="10" t="str">
        <f t="shared" si="31"/>
        <v/>
      </c>
    </row>
    <row r="2214" spans="1:12" ht="22.7" customHeight="1">
      <c r="A2214" s="5" t="str">
        <f ca="1">Blad1!A2213</f>
        <v/>
      </c>
      <c r="B2214" s="5" t="str">
        <f ca="1">Blad1!B2214</f>
        <v/>
      </c>
      <c r="C2214" s="9" t="str">
        <f ca="1">IF(ISERROR(Blad1!C2214),"",Blad1!C2214)</f>
        <v xml:space="preserve"> </v>
      </c>
      <c r="D2214" s="47"/>
      <c r="E2214" s="113"/>
      <c r="F2214" s="6" t="str">
        <f ca="1">Blad1!E2214</f>
        <v/>
      </c>
      <c r="G2214" s="6"/>
      <c r="H2214" s="6"/>
      <c r="I2214" s="6"/>
      <c r="J2214" s="45"/>
      <c r="K2214" s="79"/>
      <c r="L2214" s="10" t="str">
        <f t="shared" si="31"/>
        <v/>
      </c>
    </row>
    <row r="2215" spans="1:12" ht="22.7" customHeight="1">
      <c r="A2215" s="5" t="str">
        <f ca="1">Blad1!A2214</f>
        <v/>
      </c>
      <c r="B2215" s="5" t="str">
        <f ca="1">Blad1!B2215</f>
        <v/>
      </c>
      <c r="C2215" s="9" t="str">
        <f ca="1">IF(ISERROR(Blad1!C2215),"",Blad1!C2215)</f>
        <v xml:space="preserve"> </v>
      </c>
      <c r="D2215" s="47"/>
      <c r="E2215" s="113"/>
      <c r="F2215" s="6" t="str">
        <f ca="1">Blad1!E2215</f>
        <v/>
      </c>
      <c r="G2215" s="6"/>
      <c r="H2215" s="6"/>
      <c r="I2215" s="6"/>
      <c r="J2215" s="45"/>
      <c r="K2215" s="79"/>
      <c r="L2215" s="10" t="str">
        <f t="shared" si="31"/>
        <v/>
      </c>
    </row>
    <row r="2216" spans="1:12" ht="22.7" customHeight="1">
      <c r="A2216" s="5" t="str">
        <f ca="1">Blad1!A2215</f>
        <v/>
      </c>
      <c r="B2216" s="5" t="str">
        <f ca="1">Blad1!B2216</f>
        <v/>
      </c>
      <c r="C2216" s="9" t="str">
        <f ca="1">IF(ISERROR(Blad1!C2216),"",Blad1!C2216)</f>
        <v xml:space="preserve"> </v>
      </c>
      <c r="D2216" s="47"/>
      <c r="E2216" s="113"/>
      <c r="F2216" s="6" t="str">
        <f ca="1">Blad1!E2216</f>
        <v/>
      </c>
      <c r="G2216" s="6"/>
      <c r="H2216" s="6"/>
      <c r="I2216" s="6"/>
      <c r="J2216" s="45"/>
      <c r="K2216" s="79"/>
      <c r="L2216" s="10" t="str">
        <f t="shared" si="31"/>
        <v/>
      </c>
    </row>
    <row r="2217" spans="1:12" ht="22.7" customHeight="1">
      <c r="A2217" s="5" t="str">
        <f ca="1">Blad1!A2216</f>
        <v/>
      </c>
      <c r="B2217" s="5" t="str">
        <f ca="1">Blad1!B2217</f>
        <v/>
      </c>
      <c r="C2217" s="9" t="str">
        <f ca="1">IF(ISERROR(Blad1!C2217),"",Blad1!C2217)</f>
        <v xml:space="preserve"> </v>
      </c>
      <c r="D2217" s="47"/>
      <c r="E2217" s="113"/>
      <c r="F2217" s="6" t="str">
        <f ca="1">Blad1!E2217</f>
        <v/>
      </c>
      <c r="G2217" s="6"/>
      <c r="H2217" s="6"/>
      <c r="I2217" s="6"/>
      <c r="J2217" s="45"/>
      <c r="K2217" s="79"/>
      <c r="L2217" s="10" t="str">
        <f t="shared" si="31"/>
        <v/>
      </c>
    </row>
    <row r="2218" spans="1:12" ht="22.7" customHeight="1">
      <c r="A2218" s="5" t="str">
        <f ca="1">Blad1!A2217</f>
        <v/>
      </c>
      <c r="B2218" s="5" t="str">
        <f ca="1">Blad1!B2218</f>
        <v/>
      </c>
      <c r="C2218" s="9" t="str">
        <f ca="1">IF(ISERROR(Blad1!C2218),"",Blad1!C2218)</f>
        <v xml:space="preserve"> </v>
      </c>
      <c r="D2218" s="47"/>
      <c r="E2218" s="113"/>
      <c r="F2218" s="6" t="str">
        <f ca="1">Blad1!E2218</f>
        <v/>
      </c>
      <c r="G2218" s="6"/>
      <c r="H2218" s="6"/>
      <c r="I2218" s="6"/>
      <c r="J2218" s="45"/>
      <c r="K2218" s="79"/>
      <c r="L2218" s="10" t="str">
        <f t="shared" si="31"/>
        <v/>
      </c>
    </row>
    <row r="2219" spans="1:12" ht="22.7" customHeight="1">
      <c r="A2219" s="5" t="str">
        <f ca="1">Blad1!A2218</f>
        <v/>
      </c>
      <c r="B2219" s="5" t="str">
        <f ca="1">Blad1!B2219</f>
        <v/>
      </c>
      <c r="C2219" s="9" t="str">
        <f ca="1">IF(ISERROR(Blad1!C2219),"",Blad1!C2219)</f>
        <v xml:space="preserve"> </v>
      </c>
      <c r="D2219" s="47"/>
      <c r="E2219" s="113"/>
      <c r="F2219" s="6" t="str">
        <f ca="1">Blad1!E2219</f>
        <v/>
      </c>
      <c r="G2219" s="6"/>
      <c r="H2219" s="6"/>
      <c r="I2219" s="6"/>
      <c r="J2219" s="45"/>
      <c r="K2219" s="79"/>
      <c r="L2219" s="10" t="str">
        <f t="shared" si="31"/>
        <v/>
      </c>
    </row>
    <row r="2220" spans="1:12" ht="22.7" customHeight="1">
      <c r="A2220" s="5" t="str">
        <f ca="1">Blad1!A2219</f>
        <v/>
      </c>
      <c r="B2220" s="5" t="str">
        <f ca="1">Blad1!B2220</f>
        <v/>
      </c>
      <c r="C2220" s="9" t="str">
        <f ca="1">IF(ISERROR(Blad1!C2220),"",Blad1!C2220)</f>
        <v xml:space="preserve"> </v>
      </c>
      <c r="D2220" s="47"/>
      <c r="E2220" s="113"/>
      <c r="F2220" s="6" t="str">
        <f ca="1">Blad1!E2220</f>
        <v/>
      </c>
      <c r="G2220" s="6"/>
      <c r="H2220" s="6"/>
      <c r="I2220" s="6"/>
      <c r="J2220" s="45"/>
      <c r="K2220" s="79"/>
      <c r="L2220" s="10" t="str">
        <f t="shared" si="31"/>
        <v/>
      </c>
    </row>
    <row r="2221" spans="1:12" ht="22.7" customHeight="1">
      <c r="A2221" s="5" t="str">
        <f ca="1">Blad1!A2220</f>
        <v/>
      </c>
      <c r="B2221" s="5" t="str">
        <f ca="1">Blad1!B2221</f>
        <v/>
      </c>
      <c r="C2221" s="9" t="str">
        <f ca="1">IF(ISERROR(Blad1!C2221),"",Blad1!C2221)</f>
        <v xml:space="preserve"> </v>
      </c>
      <c r="D2221" s="47"/>
      <c r="E2221" s="113"/>
      <c r="F2221" s="6" t="str">
        <f ca="1">Blad1!E2221</f>
        <v/>
      </c>
      <c r="G2221" s="6"/>
      <c r="H2221" s="6"/>
      <c r="I2221" s="6"/>
      <c r="J2221" s="45"/>
      <c r="K2221" s="79"/>
      <c r="L2221" s="10" t="str">
        <f t="shared" si="31"/>
        <v/>
      </c>
    </row>
    <row r="2222" spans="1:12" ht="22.7" customHeight="1">
      <c r="A2222" s="5" t="str">
        <f ca="1">Blad1!A2221</f>
        <v/>
      </c>
      <c r="B2222" s="5" t="str">
        <f ca="1">Blad1!B2222</f>
        <v/>
      </c>
      <c r="C2222" s="9" t="str">
        <f ca="1">IF(ISERROR(Blad1!C2222),"",Blad1!C2222)</f>
        <v xml:space="preserve"> </v>
      </c>
      <c r="D2222" s="47"/>
      <c r="E2222" s="113"/>
      <c r="F2222" s="6" t="str">
        <f ca="1">Blad1!E2222</f>
        <v/>
      </c>
      <c r="G2222" s="6"/>
      <c r="H2222" s="6"/>
      <c r="I2222" s="6"/>
      <c r="J2222" s="45"/>
      <c r="K2222" s="79"/>
      <c r="L2222" s="10" t="str">
        <f t="shared" si="31"/>
        <v/>
      </c>
    </row>
    <row r="2223" spans="1:12" ht="22.7" customHeight="1">
      <c r="A2223" s="5" t="str">
        <f ca="1">Blad1!A2222</f>
        <v/>
      </c>
      <c r="B2223" s="5" t="str">
        <f ca="1">Blad1!B2223</f>
        <v/>
      </c>
      <c r="C2223" s="9" t="str">
        <f ca="1">IF(ISERROR(Blad1!C2223),"",Blad1!C2223)</f>
        <v xml:space="preserve"> </v>
      </c>
      <c r="D2223" s="47"/>
      <c r="E2223" s="113"/>
      <c r="F2223" s="6" t="str">
        <f ca="1">Blad1!E2223</f>
        <v/>
      </c>
      <c r="G2223" s="6"/>
      <c r="H2223" s="6"/>
      <c r="I2223" s="6"/>
      <c r="J2223" s="45"/>
      <c r="K2223" s="79"/>
      <c r="L2223" s="10" t="str">
        <f t="shared" si="31"/>
        <v/>
      </c>
    </row>
    <row r="2224" spans="1:12" ht="22.7" customHeight="1">
      <c r="A2224" s="5" t="str">
        <f ca="1">Blad1!A2223</f>
        <v/>
      </c>
      <c r="B2224" s="5" t="str">
        <f ca="1">Blad1!B2224</f>
        <v/>
      </c>
      <c r="C2224" s="9" t="str">
        <f ca="1">IF(ISERROR(Blad1!C2224),"",Blad1!C2224)</f>
        <v xml:space="preserve"> </v>
      </c>
      <c r="D2224" s="47"/>
      <c r="E2224" s="113"/>
      <c r="F2224" s="6" t="str">
        <f ca="1">Blad1!E2224</f>
        <v/>
      </c>
      <c r="G2224" s="6"/>
      <c r="H2224" s="6"/>
      <c r="I2224" s="6"/>
      <c r="J2224" s="45"/>
      <c r="K2224" s="79"/>
      <c r="L2224" s="10" t="str">
        <f t="shared" si="31"/>
        <v/>
      </c>
    </row>
    <row r="2225" spans="1:12" ht="22.7" customHeight="1">
      <c r="A2225" s="5" t="str">
        <f ca="1">Blad1!A2224</f>
        <v/>
      </c>
      <c r="B2225" s="5" t="str">
        <f ca="1">Blad1!B2225</f>
        <v/>
      </c>
      <c r="C2225" s="9" t="str">
        <f ca="1">IF(ISERROR(Blad1!C2225),"",Blad1!C2225)</f>
        <v xml:space="preserve"> </v>
      </c>
      <c r="D2225" s="47"/>
      <c r="E2225" s="113"/>
      <c r="F2225" s="6" t="str">
        <f ca="1">Blad1!E2225</f>
        <v/>
      </c>
      <c r="G2225" s="6"/>
      <c r="H2225" s="6"/>
      <c r="I2225" s="6"/>
      <c r="J2225" s="45"/>
      <c r="K2225" s="79"/>
      <c r="L2225" s="10" t="str">
        <f t="shared" si="31"/>
        <v/>
      </c>
    </row>
    <row r="2226" spans="1:12" ht="22.7" customHeight="1">
      <c r="A2226" s="5" t="str">
        <f ca="1">Blad1!A2225</f>
        <v/>
      </c>
      <c r="B2226" s="5" t="str">
        <f ca="1">Blad1!B2226</f>
        <v/>
      </c>
      <c r="C2226" s="9" t="str">
        <f ca="1">IF(ISERROR(Blad1!C2226),"",Blad1!C2226)</f>
        <v xml:space="preserve"> </v>
      </c>
      <c r="D2226" s="47"/>
      <c r="E2226" s="113"/>
      <c r="F2226" s="6" t="str">
        <f ca="1">Blad1!E2226</f>
        <v/>
      </c>
      <c r="G2226" s="6"/>
      <c r="H2226" s="6"/>
      <c r="I2226" s="6"/>
      <c r="J2226" s="45"/>
      <c r="K2226" s="79"/>
      <c r="L2226" s="10" t="str">
        <f t="shared" si="31"/>
        <v/>
      </c>
    </row>
    <row r="2227" spans="1:12" ht="22.7" customHeight="1">
      <c r="A2227" s="5" t="str">
        <f ca="1">Blad1!A2226</f>
        <v/>
      </c>
      <c r="B2227" s="5" t="str">
        <f ca="1">Blad1!B2227</f>
        <v/>
      </c>
      <c r="C2227" s="9" t="str">
        <f ca="1">IF(ISERROR(Blad1!C2227),"",Blad1!C2227)</f>
        <v xml:space="preserve"> </v>
      </c>
      <c r="D2227" s="47"/>
      <c r="E2227" s="113"/>
      <c r="F2227" s="6" t="str">
        <f ca="1">Blad1!E2227</f>
        <v/>
      </c>
      <c r="G2227" s="6"/>
      <c r="H2227" s="6"/>
      <c r="I2227" s="6"/>
      <c r="J2227" s="45"/>
      <c r="K2227" s="79"/>
      <c r="L2227" s="10" t="str">
        <f t="shared" si="31"/>
        <v/>
      </c>
    </row>
    <row r="2228" spans="1:12" ht="22.7" customHeight="1">
      <c r="A2228" s="5" t="str">
        <f ca="1">Blad1!A2227</f>
        <v/>
      </c>
      <c r="B2228" s="5" t="str">
        <f ca="1">Blad1!B2228</f>
        <v/>
      </c>
      <c r="C2228" s="9" t="str">
        <f ca="1">IF(ISERROR(Blad1!C2228),"",Blad1!C2228)</f>
        <v xml:space="preserve"> </v>
      </c>
      <c r="D2228" s="47"/>
      <c r="E2228" s="113"/>
      <c r="F2228" s="6" t="str">
        <f ca="1">Blad1!E2228</f>
        <v/>
      </c>
      <c r="G2228" s="6"/>
      <c r="H2228" s="6"/>
      <c r="I2228" s="6"/>
      <c r="J2228" s="45"/>
      <c r="K2228" s="79"/>
      <c r="L2228" s="10" t="str">
        <f t="shared" si="31"/>
        <v/>
      </c>
    </row>
    <row r="2229" spans="1:12" ht="22.7" customHeight="1">
      <c r="A2229" s="5" t="str">
        <f ca="1">Blad1!A2228</f>
        <v/>
      </c>
      <c r="B2229" s="5" t="str">
        <f ca="1">Blad1!B2229</f>
        <v/>
      </c>
      <c r="C2229" s="9" t="str">
        <f ca="1">IF(ISERROR(Blad1!C2229),"",Blad1!C2229)</f>
        <v xml:space="preserve"> </v>
      </c>
      <c r="D2229" s="47"/>
      <c r="E2229" s="113"/>
      <c r="F2229" s="6" t="str">
        <f ca="1">Blad1!E2229</f>
        <v/>
      </c>
      <c r="G2229" s="6"/>
      <c r="H2229" s="6"/>
      <c r="I2229" s="6"/>
      <c r="J2229" s="45"/>
      <c r="K2229" s="79"/>
      <c r="L2229" s="10" t="str">
        <f t="shared" si="31"/>
        <v/>
      </c>
    </row>
    <row r="2230" spans="1:12" ht="22.7" customHeight="1">
      <c r="A2230" s="5" t="str">
        <f ca="1">Blad1!A2229</f>
        <v/>
      </c>
      <c r="B2230" s="5" t="str">
        <f ca="1">Blad1!B2230</f>
        <v/>
      </c>
      <c r="C2230" s="9" t="str">
        <f ca="1">IF(ISERROR(Blad1!C2230),"",Blad1!C2230)</f>
        <v xml:space="preserve"> </v>
      </c>
      <c r="D2230" s="47"/>
      <c r="E2230" s="113"/>
      <c r="F2230" s="6" t="str">
        <f ca="1">Blad1!E2230</f>
        <v/>
      </c>
      <c r="G2230" s="6"/>
      <c r="H2230" s="6"/>
      <c r="I2230" s="6"/>
      <c r="J2230" s="45"/>
      <c r="K2230" s="79"/>
      <c r="L2230" s="10" t="str">
        <f t="shared" si="31"/>
        <v/>
      </c>
    </row>
    <row r="2231" spans="1:12" ht="22.7" customHeight="1">
      <c r="A2231" s="5" t="str">
        <f ca="1">Blad1!A2230</f>
        <v/>
      </c>
      <c r="B2231" s="5" t="str">
        <f ca="1">Blad1!B2231</f>
        <v/>
      </c>
      <c r="C2231" s="9" t="str">
        <f ca="1">IF(ISERROR(Blad1!C2231),"",Blad1!C2231)</f>
        <v xml:space="preserve"> </v>
      </c>
      <c r="D2231" s="47"/>
      <c r="E2231" s="113"/>
      <c r="F2231" s="6" t="str">
        <f ca="1">Blad1!E2231</f>
        <v/>
      </c>
      <c r="G2231" s="6"/>
      <c r="H2231" s="6"/>
      <c r="I2231" s="6"/>
      <c r="J2231" s="45"/>
      <c r="K2231" s="79"/>
      <c r="L2231" s="10" t="str">
        <f t="shared" si="31"/>
        <v/>
      </c>
    </row>
    <row r="2232" spans="1:12" ht="22.7" customHeight="1">
      <c r="A2232" s="5" t="str">
        <f ca="1">Blad1!A2231</f>
        <v/>
      </c>
      <c r="B2232" s="5" t="str">
        <f ca="1">Blad1!B2232</f>
        <v/>
      </c>
      <c r="C2232" s="9" t="str">
        <f ca="1">IF(ISERROR(Blad1!C2232),"",Blad1!C2232)</f>
        <v xml:space="preserve"> </v>
      </c>
      <c r="D2232" s="47"/>
      <c r="E2232" s="113"/>
      <c r="F2232" s="6" t="str">
        <f ca="1">Blad1!E2232</f>
        <v/>
      </c>
      <c r="G2232" s="6"/>
      <c r="H2232" s="6"/>
      <c r="I2232" s="6"/>
      <c r="J2232" s="45"/>
      <c r="K2232" s="79"/>
      <c r="L2232" s="10" t="str">
        <f t="shared" si="31"/>
        <v/>
      </c>
    </row>
    <row r="2233" spans="1:12" ht="22.7" customHeight="1">
      <c r="A2233" s="5" t="str">
        <f ca="1">Blad1!A2232</f>
        <v/>
      </c>
      <c r="B2233" s="5" t="str">
        <f ca="1">Blad1!B2233</f>
        <v/>
      </c>
      <c r="C2233" s="9" t="str">
        <f ca="1">IF(ISERROR(Blad1!C2233),"",Blad1!C2233)</f>
        <v xml:space="preserve"> </v>
      </c>
      <c r="D2233" s="47"/>
      <c r="E2233" s="113"/>
      <c r="F2233" s="6" t="str">
        <f ca="1">Blad1!E2233</f>
        <v/>
      </c>
      <c r="G2233" s="6"/>
      <c r="H2233" s="6"/>
      <c r="I2233" s="6"/>
      <c r="J2233" s="45"/>
      <c r="K2233" s="79"/>
      <c r="L2233" s="10" t="str">
        <f t="shared" si="31"/>
        <v/>
      </c>
    </row>
    <row r="2234" spans="1:12" ht="22.7" customHeight="1">
      <c r="A2234" s="5" t="str">
        <f ca="1">Blad1!A2233</f>
        <v/>
      </c>
      <c r="B2234" s="5" t="str">
        <f ca="1">Blad1!B2234</f>
        <v/>
      </c>
      <c r="C2234" s="9" t="str">
        <f ca="1">IF(ISERROR(Blad1!C2234),"",Blad1!C2234)</f>
        <v xml:space="preserve"> </v>
      </c>
      <c r="D2234" s="47"/>
      <c r="E2234" s="113"/>
      <c r="F2234" s="6" t="str">
        <f ca="1">Blad1!E2234</f>
        <v/>
      </c>
      <c r="G2234" s="6"/>
      <c r="H2234" s="6"/>
      <c r="I2234" s="6"/>
      <c r="J2234" s="45"/>
      <c r="K2234" s="79"/>
      <c r="L2234" s="10" t="str">
        <f t="shared" si="31"/>
        <v/>
      </c>
    </row>
    <row r="2235" spans="1:12" ht="22.7" customHeight="1">
      <c r="A2235" s="5" t="str">
        <f ca="1">Blad1!A2234</f>
        <v/>
      </c>
      <c r="B2235" s="5" t="str">
        <f ca="1">Blad1!B2235</f>
        <v/>
      </c>
      <c r="C2235" s="9" t="str">
        <f ca="1">IF(ISERROR(Blad1!C2235),"",Blad1!C2235)</f>
        <v xml:space="preserve"> </v>
      </c>
      <c r="D2235" s="47"/>
      <c r="E2235" s="113"/>
      <c r="F2235" s="6" t="str">
        <f ca="1">Blad1!E2235</f>
        <v/>
      </c>
      <c r="G2235" s="6"/>
      <c r="H2235" s="6"/>
      <c r="I2235" s="6"/>
      <c r="J2235" s="45"/>
      <c r="K2235" s="79"/>
      <c r="L2235" s="10" t="str">
        <f t="shared" si="31"/>
        <v/>
      </c>
    </row>
    <row r="2236" spans="1:12" ht="22.7" customHeight="1">
      <c r="A2236" s="5" t="str">
        <f ca="1">Blad1!A2235</f>
        <v/>
      </c>
      <c r="B2236" s="5" t="str">
        <f ca="1">Blad1!B2236</f>
        <v/>
      </c>
      <c r="C2236" s="9" t="str">
        <f ca="1">IF(ISERROR(Blad1!C2236),"",Blad1!C2236)</f>
        <v xml:space="preserve"> </v>
      </c>
      <c r="D2236" s="47"/>
      <c r="E2236" s="113"/>
      <c r="F2236" s="6" t="str">
        <f ca="1">Blad1!E2236</f>
        <v/>
      </c>
      <c r="G2236" s="6"/>
      <c r="H2236" s="6"/>
      <c r="I2236" s="6"/>
      <c r="J2236" s="45"/>
      <c r="K2236" s="79"/>
      <c r="L2236" s="10" t="str">
        <f t="shared" si="31"/>
        <v/>
      </c>
    </row>
    <row r="2237" spans="1:12" ht="22.7" customHeight="1">
      <c r="A2237" s="5" t="str">
        <f ca="1">Blad1!A2236</f>
        <v/>
      </c>
      <c r="B2237" s="5" t="str">
        <f ca="1">Blad1!B2237</f>
        <v/>
      </c>
      <c r="C2237" s="9" t="str">
        <f ca="1">IF(ISERROR(Blad1!C2237),"",Blad1!C2237)</f>
        <v xml:space="preserve"> </v>
      </c>
      <c r="D2237" s="47"/>
      <c r="E2237" s="113"/>
      <c r="F2237" s="6" t="str">
        <f ca="1">Blad1!E2237</f>
        <v/>
      </c>
      <c r="G2237" s="6"/>
      <c r="H2237" s="6"/>
      <c r="I2237" s="6"/>
      <c r="J2237" s="45"/>
      <c r="K2237" s="79"/>
      <c r="L2237" s="10" t="str">
        <f t="shared" si="31"/>
        <v/>
      </c>
    </row>
    <row r="2238" spans="1:12" ht="22.7" customHeight="1">
      <c r="A2238" s="5" t="str">
        <f ca="1">Blad1!A2237</f>
        <v/>
      </c>
      <c r="B2238" s="5" t="str">
        <f ca="1">Blad1!B2238</f>
        <v/>
      </c>
      <c r="C2238" s="9" t="str">
        <f ca="1">IF(ISERROR(Blad1!C2238),"",Blad1!C2238)</f>
        <v xml:space="preserve"> </v>
      </c>
      <c r="D2238" s="47"/>
      <c r="E2238" s="113"/>
      <c r="F2238" s="6" t="str">
        <f ca="1">Blad1!E2238</f>
        <v/>
      </c>
      <c r="G2238" s="6"/>
      <c r="H2238" s="6"/>
      <c r="I2238" s="6"/>
      <c r="J2238" s="45"/>
      <c r="K2238" s="79"/>
      <c r="L2238" s="10" t="str">
        <f t="shared" si="31"/>
        <v/>
      </c>
    </row>
    <row r="2239" spans="1:12" ht="22.7" customHeight="1">
      <c r="A2239" s="5" t="str">
        <f ca="1">Blad1!A2238</f>
        <v/>
      </c>
      <c r="B2239" s="5" t="str">
        <f ca="1">Blad1!B2239</f>
        <v/>
      </c>
      <c r="C2239" s="9" t="str">
        <f ca="1">IF(ISERROR(Blad1!C2239),"",Blad1!C2239)</f>
        <v xml:space="preserve"> </v>
      </c>
      <c r="D2239" s="47"/>
      <c r="E2239" s="113"/>
      <c r="F2239" s="6" t="str">
        <f ca="1">Blad1!E2239</f>
        <v/>
      </c>
      <c r="G2239" s="6"/>
      <c r="H2239" s="6"/>
      <c r="I2239" s="6"/>
      <c r="J2239" s="45"/>
      <c r="K2239" s="79"/>
      <c r="L2239" s="10" t="str">
        <f t="shared" si="31"/>
        <v/>
      </c>
    </row>
    <row r="2240" spans="1:12" ht="22.7" customHeight="1">
      <c r="A2240" s="5" t="str">
        <f ca="1">Blad1!A2239</f>
        <v/>
      </c>
      <c r="B2240" s="5" t="str">
        <f ca="1">Blad1!B2240</f>
        <v/>
      </c>
      <c r="C2240" s="9" t="str">
        <f ca="1">IF(ISERROR(Blad1!C2240),"",Blad1!C2240)</f>
        <v xml:space="preserve"> </v>
      </c>
      <c r="D2240" s="47"/>
      <c r="E2240" s="113"/>
      <c r="F2240" s="6" t="str">
        <f ca="1">Blad1!E2240</f>
        <v/>
      </c>
      <c r="G2240" s="6"/>
      <c r="H2240" s="6"/>
      <c r="I2240" s="6"/>
      <c r="J2240" s="45"/>
      <c r="K2240" s="79"/>
      <c r="L2240" s="10" t="str">
        <f t="shared" si="31"/>
        <v/>
      </c>
    </row>
    <row r="2241" spans="1:12" ht="22.7" customHeight="1">
      <c r="A2241" s="5" t="str">
        <f ca="1">Blad1!A2240</f>
        <v/>
      </c>
      <c r="B2241" s="5" t="str">
        <f ca="1">Blad1!B2241</f>
        <v/>
      </c>
      <c r="C2241" s="9" t="str">
        <f ca="1">IF(ISERROR(Blad1!C2241),"",Blad1!C2241)</f>
        <v xml:space="preserve"> </v>
      </c>
      <c r="D2241" s="47"/>
      <c r="E2241" s="113"/>
      <c r="F2241" s="6" t="str">
        <f ca="1">Blad1!E2241</f>
        <v/>
      </c>
      <c r="G2241" s="6"/>
      <c r="H2241" s="6"/>
      <c r="I2241" s="6"/>
      <c r="J2241" s="45"/>
      <c r="K2241" s="79"/>
      <c r="L2241" s="10" t="str">
        <f t="shared" si="31"/>
        <v/>
      </c>
    </row>
    <row r="2242" spans="1:12" ht="22.7" customHeight="1">
      <c r="A2242" s="5" t="str">
        <f ca="1">Blad1!A2241</f>
        <v/>
      </c>
      <c r="B2242" s="5" t="str">
        <f ca="1">Blad1!B2242</f>
        <v/>
      </c>
      <c r="C2242" s="9" t="str">
        <f ca="1">IF(ISERROR(Blad1!C2242),"",Blad1!C2242)</f>
        <v xml:space="preserve"> </v>
      </c>
      <c r="D2242" s="47"/>
      <c r="E2242" s="113"/>
      <c r="F2242" s="6" t="str">
        <f ca="1">Blad1!E2242</f>
        <v/>
      </c>
      <c r="G2242" s="6"/>
      <c r="H2242" s="6"/>
      <c r="I2242" s="6"/>
      <c r="J2242" s="45"/>
      <c r="K2242" s="79"/>
      <c r="L2242" s="10" t="str">
        <f t="shared" si="31"/>
        <v/>
      </c>
    </row>
    <row r="2243" spans="1:12" ht="22.7" customHeight="1">
      <c r="A2243" s="5" t="str">
        <f ca="1">Blad1!A2242</f>
        <v/>
      </c>
      <c r="B2243" s="5" t="str">
        <f ca="1">Blad1!B2243</f>
        <v/>
      </c>
      <c r="C2243" s="9" t="str">
        <f ca="1">IF(ISERROR(Blad1!C2243),"",Blad1!C2243)</f>
        <v xml:space="preserve"> </v>
      </c>
      <c r="D2243" s="47"/>
      <c r="E2243" s="113"/>
      <c r="F2243" s="6" t="str">
        <f ca="1">Blad1!E2243</f>
        <v/>
      </c>
      <c r="G2243" s="6"/>
      <c r="H2243" s="6"/>
      <c r="I2243" s="6"/>
      <c r="J2243" s="45"/>
      <c r="K2243" s="79"/>
      <c r="L2243" s="10" t="str">
        <f t="shared" si="31"/>
        <v/>
      </c>
    </row>
    <row r="2244" spans="1:12" ht="22.7" customHeight="1">
      <c r="A2244" s="5" t="str">
        <f ca="1">Blad1!A2243</f>
        <v/>
      </c>
      <c r="B2244" s="5" t="str">
        <f ca="1">Blad1!B2244</f>
        <v/>
      </c>
      <c r="C2244" s="9" t="str">
        <f ca="1">IF(ISERROR(Blad1!C2244),"",Blad1!C2244)</f>
        <v xml:space="preserve"> </v>
      </c>
      <c r="D2244" s="47"/>
      <c r="E2244" s="113"/>
      <c r="F2244" s="6" t="str">
        <f ca="1">Blad1!E2244</f>
        <v/>
      </c>
      <c r="G2244" s="6"/>
      <c r="H2244" s="6"/>
      <c r="I2244" s="6"/>
      <c r="J2244" s="45"/>
      <c r="K2244" s="79"/>
      <c r="L2244" s="10" t="str">
        <f t="shared" si="31"/>
        <v/>
      </c>
    </row>
    <row r="2245" spans="1:12" ht="22.7" customHeight="1">
      <c r="A2245" s="5" t="str">
        <f ca="1">Blad1!A2244</f>
        <v/>
      </c>
      <c r="B2245" s="5" t="str">
        <f ca="1">Blad1!B2245</f>
        <v/>
      </c>
      <c r="C2245" s="9" t="str">
        <f ca="1">IF(ISERROR(Blad1!C2245),"",Blad1!C2245)</f>
        <v xml:space="preserve"> </v>
      </c>
      <c r="D2245" s="47"/>
      <c r="E2245" s="113"/>
      <c r="F2245" s="6" t="str">
        <f ca="1">Blad1!E2245</f>
        <v/>
      </c>
      <c r="G2245" s="6"/>
      <c r="H2245" s="6"/>
      <c r="I2245" s="6"/>
      <c r="J2245" s="45"/>
      <c r="K2245" s="79"/>
      <c r="L2245" s="10" t="str">
        <f t="shared" si="31"/>
        <v/>
      </c>
    </row>
    <row r="2246" spans="1:12" ht="22.7" customHeight="1">
      <c r="A2246" s="5" t="str">
        <f ca="1">Blad1!A2245</f>
        <v/>
      </c>
      <c r="B2246" s="5" t="str">
        <f ca="1">Blad1!B2246</f>
        <v/>
      </c>
      <c r="C2246" s="9" t="str">
        <f ca="1">IF(ISERROR(Blad1!C2246),"",Blad1!C2246)</f>
        <v xml:space="preserve"> </v>
      </c>
      <c r="D2246" s="47"/>
      <c r="E2246" s="113"/>
      <c r="F2246" s="6" t="str">
        <f ca="1">Blad1!E2246</f>
        <v/>
      </c>
      <c r="G2246" s="6"/>
      <c r="H2246" s="6"/>
      <c r="I2246" s="6"/>
      <c r="J2246" s="45"/>
      <c r="K2246" s="79"/>
      <c r="L2246" s="10" t="str">
        <f t="shared" si="31"/>
        <v/>
      </c>
    </row>
    <row r="2247" spans="1:12" ht="22.7" customHeight="1">
      <c r="A2247" s="5" t="str">
        <f ca="1">Blad1!A2246</f>
        <v/>
      </c>
      <c r="B2247" s="5" t="str">
        <f ca="1">Blad1!B2247</f>
        <v/>
      </c>
      <c r="C2247" s="9" t="str">
        <f ca="1">IF(ISERROR(Blad1!C2247),"",Blad1!C2247)</f>
        <v xml:space="preserve"> </v>
      </c>
      <c r="D2247" s="47"/>
      <c r="E2247" s="113"/>
      <c r="F2247" s="6" t="str">
        <f ca="1">Blad1!E2247</f>
        <v/>
      </c>
      <c r="G2247" s="6"/>
      <c r="H2247" s="6"/>
      <c r="I2247" s="6"/>
      <c r="J2247" s="45"/>
      <c r="K2247" s="79"/>
      <c r="L2247" s="10" t="str">
        <f t="shared" si="31"/>
        <v/>
      </c>
    </row>
    <row r="2248" spans="1:12" ht="22.7" customHeight="1">
      <c r="A2248" s="5" t="str">
        <f ca="1">Blad1!A2247</f>
        <v/>
      </c>
      <c r="B2248" s="5" t="str">
        <f ca="1">Blad1!B2248</f>
        <v/>
      </c>
      <c r="C2248" s="9" t="str">
        <f ca="1">IF(ISERROR(Blad1!C2248),"",Blad1!C2248)</f>
        <v xml:space="preserve"> </v>
      </c>
      <c r="D2248" s="47"/>
      <c r="E2248" s="113"/>
      <c r="F2248" s="6" t="str">
        <f ca="1">Blad1!E2248</f>
        <v/>
      </c>
      <c r="G2248" s="6"/>
      <c r="H2248" s="6"/>
      <c r="I2248" s="6"/>
      <c r="J2248" s="45"/>
      <c r="K2248" s="79"/>
      <c r="L2248" s="10" t="str">
        <f t="shared" si="31"/>
        <v/>
      </c>
    </row>
    <row r="2249" spans="1:12" ht="22.7" customHeight="1">
      <c r="A2249" s="5" t="str">
        <f ca="1">Blad1!A2248</f>
        <v/>
      </c>
      <c r="B2249" s="5" t="str">
        <f ca="1">Blad1!B2249</f>
        <v/>
      </c>
      <c r="C2249" s="9" t="str">
        <f ca="1">IF(ISERROR(Blad1!C2249),"",Blad1!C2249)</f>
        <v xml:space="preserve"> </v>
      </c>
      <c r="D2249" s="47"/>
      <c r="E2249" s="113"/>
      <c r="F2249" s="6" t="str">
        <f ca="1">Blad1!E2249</f>
        <v/>
      </c>
      <c r="G2249" s="6"/>
      <c r="H2249" s="6"/>
      <c r="I2249" s="6"/>
      <c r="J2249" s="45"/>
      <c r="K2249" s="79"/>
      <c r="L2249" s="10" t="str">
        <f t="shared" si="31"/>
        <v/>
      </c>
    </row>
    <row r="2250" spans="1:12" ht="22.7" customHeight="1">
      <c r="A2250" s="5" t="str">
        <f ca="1">Blad1!A2249</f>
        <v/>
      </c>
      <c r="B2250" s="5" t="str">
        <f ca="1">Blad1!B2250</f>
        <v/>
      </c>
      <c r="C2250" s="9" t="str">
        <f ca="1">IF(ISERROR(Blad1!C2250),"",Blad1!C2250)</f>
        <v xml:space="preserve"> </v>
      </c>
      <c r="D2250" s="47"/>
      <c r="E2250" s="113"/>
      <c r="F2250" s="6" t="str">
        <f ca="1">Blad1!E2250</f>
        <v/>
      </c>
      <c r="G2250" s="6"/>
      <c r="H2250" s="6"/>
      <c r="I2250" s="6"/>
      <c r="J2250" s="45"/>
      <c r="K2250" s="79"/>
      <c r="L2250" s="10" t="str">
        <f t="shared" si="31"/>
        <v/>
      </c>
    </row>
    <row r="2251" spans="1:12" ht="22.7" customHeight="1">
      <c r="A2251" s="5" t="str">
        <f ca="1">Blad1!A2250</f>
        <v/>
      </c>
      <c r="B2251" s="5" t="str">
        <f ca="1">Blad1!B2251</f>
        <v/>
      </c>
      <c r="C2251" s="9" t="str">
        <f ca="1">IF(ISERROR(Blad1!C2251),"",Blad1!C2251)</f>
        <v xml:space="preserve"> </v>
      </c>
      <c r="D2251" s="47"/>
      <c r="E2251" s="113"/>
      <c r="F2251" s="6" t="str">
        <f ca="1">Blad1!E2251</f>
        <v/>
      </c>
      <c r="G2251" s="6"/>
      <c r="H2251" s="6"/>
      <c r="I2251" s="6"/>
      <c r="J2251" s="45"/>
      <c r="K2251" s="79"/>
      <c r="L2251" s="10" t="str">
        <f t="shared" ref="L2251:L2314" si="32">IF(J2251&lt;&gt;"",L2250+1,"")</f>
        <v/>
      </c>
    </row>
    <row r="2252" spans="1:12" ht="22.7" customHeight="1">
      <c r="A2252" s="5" t="str">
        <f ca="1">Blad1!A2251</f>
        <v/>
      </c>
      <c r="B2252" s="5" t="str">
        <f ca="1">Blad1!B2252</f>
        <v/>
      </c>
      <c r="C2252" s="9" t="str">
        <f ca="1">IF(ISERROR(Blad1!C2252),"",Blad1!C2252)</f>
        <v xml:space="preserve"> </v>
      </c>
      <c r="D2252" s="47"/>
      <c r="E2252" s="113"/>
      <c r="F2252" s="6" t="str">
        <f ca="1">Blad1!E2252</f>
        <v/>
      </c>
      <c r="G2252" s="6"/>
      <c r="H2252" s="6"/>
      <c r="I2252" s="6"/>
      <c r="J2252" s="45"/>
      <c r="K2252" s="79"/>
      <c r="L2252" s="10" t="str">
        <f t="shared" si="32"/>
        <v/>
      </c>
    </row>
    <row r="2253" spans="1:12" ht="22.7" customHeight="1">
      <c r="A2253" s="5" t="str">
        <f ca="1">Blad1!A2252</f>
        <v/>
      </c>
      <c r="B2253" s="5" t="str">
        <f ca="1">Blad1!B2253</f>
        <v/>
      </c>
      <c r="C2253" s="9" t="str">
        <f ca="1">IF(ISERROR(Blad1!C2253),"",Blad1!C2253)</f>
        <v xml:space="preserve"> </v>
      </c>
      <c r="D2253" s="47"/>
      <c r="E2253" s="113"/>
      <c r="F2253" s="6" t="str">
        <f ca="1">Blad1!E2253</f>
        <v/>
      </c>
      <c r="G2253" s="6"/>
      <c r="H2253" s="6"/>
      <c r="I2253" s="6"/>
      <c r="J2253" s="45"/>
      <c r="K2253" s="79"/>
      <c r="L2253" s="10" t="str">
        <f t="shared" si="32"/>
        <v/>
      </c>
    </row>
    <row r="2254" spans="1:12" ht="22.7" customHeight="1">
      <c r="A2254" s="5" t="str">
        <f ca="1">Blad1!A2253</f>
        <v/>
      </c>
      <c r="B2254" s="5" t="str">
        <f ca="1">Blad1!B2254</f>
        <v/>
      </c>
      <c r="C2254" s="9" t="str">
        <f ca="1">IF(ISERROR(Blad1!C2254),"",Blad1!C2254)</f>
        <v xml:space="preserve"> </v>
      </c>
      <c r="D2254" s="47"/>
      <c r="E2254" s="113"/>
      <c r="F2254" s="6" t="str">
        <f ca="1">Blad1!E2254</f>
        <v/>
      </c>
      <c r="G2254" s="6"/>
      <c r="H2254" s="6"/>
      <c r="I2254" s="6"/>
      <c r="J2254" s="45"/>
      <c r="K2254" s="79"/>
      <c r="L2254" s="10" t="str">
        <f t="shared" si="32"/>
        <v/>
      </c>
    </row>
    <row r="2255" spans="1:12" ht="22.7" customHeight="1">
      <c r="A2255" s="5" t="str">
        <f ca="1">Blad1!A2254</f>
        <v/>
      </c>
      <c r="B2255" s="5" t="str">
        <f ca="1">Blad1!B2255</f>
        <v/>
      </c>
      <c r="C2255" s="9" t="str">
        <f ca="1">IF(ISERROR(Blad1!C2255),"",Blad1!C2255)</f>
        <v xml:space="preserve"> </v>
      </c>
      <c r="D2255" s="47"/>
      <c r="E2255" s="113"/>
      <c r="F2255" s="6" t="str">
        <f ca="1">Blad1!E2255</f>
        <v/>
      </c>
      <c r="G2255" s="6"/>
      <c r="H2255" s="6"/>
      <c r="I2255" s="6"/>
      <c r="J2255" s="45"/>
      <c r="K2255" s="79"/>
      <c r="L2255" s="10" t="str">
        <f t="shared" si="32"/>
        <v/>
      </c>
    </row>
    <row r="2256" spans="1:12" ht="22.7" customHeight="1">
      <c r="A2256" s="5" t="str">
        <f ca="1">Blad1!A2255</f>
        <v/>
      </c>
      <c r="B2256" s="5" t="str">
        <f ca="1">Blad1!B2256</f>
        <v/>
      </c>
      <c r="C2256" s="9" t="str">
        <f ca="1">IF(ISERROR(Blad1!C2256),"",Blad1!C2256)</f>
        <v xml:space="preserve"> </v>
      </c>
      <c r="D2256" s="47"/>
      <c r="E2256" s="113"/>
      <c r="F2256" s="6" t="str">
        <f ca="1">Blad1!E2256</f>
        <v/>
      </c>
      <c r="G2256" s="6"/>
      <c r="H2256" s="6"/>
      <c r="I2256" s="6"/>
      <c r="J2256" s="45"/>
      <c r="K2256" s="79"/>
      <c r="L2256" s="10" t="str">
        <f t="shared" si="32"/>
        <v/>
      </c>
    </row>
    <row r="2257" spans="1:12" ht="22.7" customHeight="1">
      <c r="A2257" s="5" t="str">
        <f ca="1">Blad1!A2256</f>
        <v/>
      </c>
      <c r="B2257" s="5" t="str">
        <f ca="1">Blad1!B2257</f>
        <v/>
      </c>
      <c r="C2257" s="9" t="str">
        <f ca="1">IF(ISERROR(Blad1!C2257),"",Blad1!C2257)</f>
        <v xml:space="preserve"> </v>
      </c>
      <c r="D2257" s="47"/>
      <c r="E2257" s="113"/>
      <c r="F2257" s="6" t="str">
        <f ca="1">Blad1!E2257</f>
        <v/>
      </c>
      <c r="G2257" s="6"/>
      <c r="H2257" s="6"/>
      <c r="I2257" s="6"/>
      <c r="J2257" s="45"/>
      <c r="K2257" s="79"/>
      <c r="L2257" s="10" t="str">
        <f t="shared" si="32"/>
        <v/>
      </c>
    </row>
    <row r="2258" spans="1:12" ht="22.7" customHeight="1">
      <c r="A2258" s="5" t="str">
        <f ca="1">Blad1!A2257</f>
        <v/>
      </c>
      <c r="B2258" s="5" t="str">
        <f ca="1">Blad1!B2258</f>
        <v/>
      </c>
      <c r="C2258" s="9" t="str">
        <f ca="1">IF(ISERROR(Blad1!C2258),"",Blad1!C2258)</f>
        <v xml:space="preserve"> </v>
      </c>
      <c r="D2258" s="47"/>
      <c r="E2258" s="113"/>
      <c r="F2258" s="6" t="str">
        <f ca="1">Blad1!E2258</f>
        <v/>
      </c>
      <c r="G2258" s="6"/>
      <c r="H2258" s="6"/>
      <c r="I2258" s="6"/>
      <c r="J2258" s="45"/>
      <c r="K2258" s="79"/>
      <c r="L2258" s="10" t="str">
        <f t="shared" si="32"/>
        <v/>
      </c>
    </row>
    <row r="2259" spans="1:12" ht="22.7" customHeight="1">
      <c r="A2259" s="5" t="str">
        <f ca="1">Blad1!A2258</f>
        <v/>
      </c>
      <c r="B2259" s="5" t="str">
        <f ca="1">Blad1!B2259</f>
        <v/>
      </c>
      <c r="C2259" s="9" t="str">
        <f ca="1">IF(ISERROR(Blad1!C2259),"",Blad1!C2259)</f>
        <v xml:space="preserve"> </v>
      </c>
      <c r="D2259" s="47"/>
      <c r="E2259" s="113"/>
      <c r="F2259" s="6" t="str">
        <f ca="1">Blad1!E2259</f>
        <v/>
      </c>
      <c r="G2259" s="6"/>
      <c r="H2259" s="6"/>
      <c r="I2259" s="6"/>
      <c r="J2259" s="45"/>
      <c r="K2259" s="79"/>
      <c r="L2259" s="10" t="str">
        <f t="shared" si="32"/>
        <v/>
      </c>
    </row>
    <row r="2260" spans="1:12" ht="22.7" customHeight="1">
      <c r="A2260" s="5" t="str">
        <f ca="1">Blad1!A2259</f>
        <v/>
      </c>
      <c r="B2260" s="5" t="str">
        <f ca="1">Blad1!B2260</f>
        <v/>
      </c>
      <c r="C2260" s="9" t="str">
        <f ca="1">IF(ISERROR(Blad1!C2260),"",Blad1!C2260)</f>
        <v xml:space="preserve"> </v>
      </c>
      <c r="D2260" s="47"/>
      <c r="E2260" s="113"/>
      <c r="F2260" s="6" t="str">
        <f ca="1">Blad1!E2260</f>
        <v/>
      </c>
      <c r="G2260" s="6"/>
      <c r="H2260" s="6"/>
      <c r="I2260" s="6"/>
      <c r="J2260" s="45"/>
      <c r="K2260" s="79"/>
      <c r="L2260" s="10" t="str">
        <f t="shared" si="32"/>
        <v/>
      </c>
    </row>
    <row r="2261" spans="1:12" ht="22.7" customHeight="1">
      <c r="A2261" s="5" t="str">
        <f ca="1">Blad1!A2260</f>
        <v/>
      </c>
      <c r="B2261" s="5" t="str">
        <f ca="1">Blad1!B2261</f>
        <v/>
      </c>
      <c r="C2261" s="9" t="str">
        <f ca="1">IF(ISERROR(Blad1!C2261),"",Blad1!C2261)</f>
        <v xml:space="preserve"> </v>
      </c>
      <c r="D2261" s="47"/>
      <c r="E2261" s="113"/>
      <c r="F2261" s="6" t="str">
        <f ca="1">Blad1!E2261</f>
        <v/>
      </c>
      <c r="G2261" s="6"/>
      <c r="H2261" s="6"/>
      <c r="I2261" s="6"/>
      <c r="J2261" s="45"/>
      <c r="K2261" s="79"/>
      <c r="L2261" s="10" t="str">
        <f t="shared" si="32"/>
        <v/>
      </c>
    </row>
    <row r="2262" spans="1:12" ht="22.7" customHeight="1">
      <c r="A2262" s="5" t="str">
        <f ca="1">Blad1!A2261</f>
        <v/>
      </c>
      <c r="B2262" s="5" t="str">
        <f ca="1">Blad1!B2262</f>
        <v/>
      </c>
      <c r="C2262" s="9" t="str">
        <f ca="1">IF(ISERROR(Blad1!C2262),"",Blad1!C2262)</f>
        <v xml:space="preserve"> </v>
      </c>
      <c r="D2262" s="47"/>
      <c r="E2262" s="113"/>
      <c r="F2262" s="6" t="str">
        <f ca="1">Blad1!E2262</f>
        <v/>
      </c>
      <c r="G2262" s="6"/>
      <c r="H2262" s="6"/>
      <c r="I2262" s="6"/>
      <c r="J2262" s="45"/>
      <c r="K2262" s="79"/>
      <c r="L2262" s="10" t="str">
        <f t="shared" si="32"/>
        <v/>
      </c>
    </row>
    <row r="2263" spans="1:12" ht="22.7" customHeight="1">
      <c r="A2263" s="5" t="str">
        <f ca="1">Blad1!A2262</f>
        <v/>
      </c>
      <c r="B2263" s="5" t="str">
        <f ca="1">Blad1!B2263</f>
        <v/>
      </c>
      <c r="C2263" s="9" t="str">
        <f ca="1">IF(ISERROR(Blad1!C2263),"",Blad1!C2263)</f>
        <v xml:space="preserve"> </v>
      </c>
      <c r="D2263" s="47"/>
      <c r="E2263" s="113"/>
      <c r="F2263" s="6" t="str">
        <f ca="1">Blad1!E2263</f>
        <v/>
      </c>
      <c r="G2263" s="6"/>
      <c r="H2263" s="6"/>
      <c r="I2263" s="6"/>
      <c r="J2263" s="45"/>
      <c r="K2263" s="79"/>
      <c r="L2263" s="10" t="str">
        <f t="shared" si="32"/>
        <v/>
      </c>
    </row>
    <row r="2264" spans="1:12" ht="22.7" customHeight="1">
      <c r="A2264" s="5" t="str">
        <f ca="1">Blad1!A2263</f>
        <v/>
      </c>
      <c r="B2264" s="5" t="str">
        <f ca="1">Blad1!B2264</f>
        <v/>
      </c>
      <c r="C2264" s="9" t="str">
        <f ca="1">IF(ISERROR(Blad1!C2264),"",Blad1!C2264)</f>
        <v xml:space="preserve"> </v>
      </c>
      <c r="D2264" s="47"/>
      <c r="E2264" s="113"/>
      <c r="F2264" s="6" t="str">
        <f ca="1">Blad1!E2264</f>
        <v/>
      </c>
      <c r="G2264" s="6"/>
      <c r="H2264" s="6"/>
      <c r="I2264" s="6"/>
      <c r="J2264" s="45"/>
      <c r="K2264" s="79"/>
      <c r="L2264" s="10" t="str">
        <f t="shared" si="32"/>
        <v/>
      </c>
    </row>
    <row r="2265" spans="1:12" ht="22.7" customHeight="1">
      <c r="A2265" s="5" t="str">
        <f ca="1">Blad1!A2264</f>
        <v/>
      </c>
      <c r="B2265" s="5" t="str">
        <f ca="1">Blad1!B2265</f>
        <v/>
      </c>
      <c r="C2265" s="9" t="str">
        <f ca="1">IF(ISERROR(Blad1!C2265),"",Blad1!C2265)</f>
        <v xml:space="preserve"> </v>
      </c>
      <c r="D2265" s="47"/>
      <c r="E2265" s="113"/>
      <c r="F2265" s="6" t="str">
        <f ca="1">Blad1!E2265</f>
        <v/>
      </c>
      <c r="G2265" s="6"/>
      <c r="H2265" s="6"/>
      <c r="I2265" s="6"/>
      <c r="J2265" s="45"/>
      <c r="K2265" s="79"/>
      <c r="L2265" s="10" t="str">
        <f t="shared" si="32"/>
        <v/>
      </c>
    </row>
    <row r="2266" spans="1:12" ht="22.7" customHeight="1">
      <c r="A2266" s="5" t="str">
        <f ca="1">Blad1!A2265</f>
        <v/>
      </c>
      <c r="B2266" s="5" t="str">
        <f ca="1">Blad1!B2266</f>
        <v/>
      </c>
      <c r="C2266" s="9" t="str">
        <f ca="1">IF(ISERROR(Blad1!C2266),"",Blad1!C2266)</f>
        <v xml:space="preserve"> </v>
      </c>
      <c r="D2266" s="47"/>
      <c r="E2266" s="113"/>
      <c r="F2266" s="6" t="str">
        <f ca="1">Blad1!E2266</f>
        <v/>
      </c>
      <c r="G2266" s="6"/>
      <c r="H2266" s="6"/>
      <c r="I2266" s="6"/>
      <c r="J2266" s="45"/>
      <c r="K2266" s="79"/>
      <c r="L2266" s="10" t="str">
        <f t="shared" si="32"/>
        <v/>
      </c>
    </row>
    <row r="2267" spans="1:12" ht="22.7" customHeight="1">
      <c r="A2267" s="5" t="str">
        <f ca="1">Blad1!A2266</f>
        <v/>
      </c>
      <c r="B2267" s="5" t="str">
        <f ca="1">Blad1!B2267</f>
        <v/>
      </c>
      <c r="C2267" s="9" t="str">
        <f ca="1">IF(ISERROR(Blad1!C2267),"",Blad1!C2267)</f>
        <v xml:space="preserve"> </v>
      </c>
      <c r="D2267" s="47"/>
      <c r="E2267" s="113"/>
      <c r="F2267" s="6" t="str">
        <f ca="1">Blad1!E2267</f>
        <v/>
      </c>
      <c r="G2267" s="6"/>
      <c r="H2267" s="6"/>
      <c r="I2267" s="6"/>
      <c r="J2267" s="45"/>
      <c r="K2267" s="79"/>
      <c r="L2267" s="10" t="str">
        <f t="shared" si="32"/>
        <v/>
      </c>
    </row>
    <row r="2268" spans="1:12" ht="22.7" customHeight="1">
      <c r="A2268" s="5" t="str">
        <f ca="1">Blad1!A2267</f>
        <v/>
      </c>
      <c r="B2268" s="5" t="str">
        <f ca="1">Blad1!B2268</f>
        <v/>
      </c>
      <c r="C2268" s="9" t="str">
        <f ca="1">IF(ISERROR(Blad1!C2268),"",Blad1!C2268)</f>
        <v xml:space="preserve"> </v>
      </c>
      <c r="D2268" s="47"/>
      <c r="E2268" s="113"/>
      <c r="F2268" s="6" t="str">
        <f ca="1">Blad1!E2268</f>
        <v/>
      </c>
      <c r="G2268" s="6"/>
      <c r="H2268" s="6"/>
      <c r="I2268" s="6"/>
      <c r="J2268" s="45"/>
      <c r="K2268" s="79"/>
      <c r="L2268" s="10" t="str">
        <f t="shared" si="32"/>
        <v/>
      </c>
    </row>
    <row r="2269" spans="1:12" ht="22.7" customHeight="1">
      <c r="A2269" s="5" t="str">
        <f ca="1">Blad1!A2268</f>
        <v/>
      </c>
      <c r="B2269" s="5" t="str">
        <f ca="1">Blad1!B2269</f>
        <v/>
      </c>
      <c r="C2269" s="9" t="str">
        <f ca="1">IF(ISERROR(Blad1!C2269),"",Blad1!C2269)</f>
        <v xml:space="preserve"> </v>
      </c>
      <c r="D2269" s="47"/>
      <c r="E2269" s="113"/>
      <c r="F2269" s="6" t="str">
        <f ca="1">Blad1!E2269</f>
        <v/>
      </c>
      <c r="G2269" s="6"/>
      <c r="H2269" s="6"/>
      <c r="I2269" s="6"/>
      <c r="J2269" s="45"/>
      <c r="K2269" s="79"/>
      <c r="L2269" s="10" t="str">
        <f t="shared" si="32"/>
        <v/>
      </c>
    </row>
    <row r="2270" spans="1:12" ht="22.7" customHeight="1">
      <c r="A2270" s="5" t="str">
        <f ca="1">Blad1!A2269</f>
        <v/>
      </c>
      <c r="B2270" s="5" t="str">
        <f ca="1">Blad1!B2270</f>
        <v/>
      </c>
      <c r="C2270" s="9" t="str">
        <f ca="1">IF(ISERROR(Blad1!C2270),"",Blad1!C2270)</f>
        <v xml:space="preserve"> </v>
      </c>
      <c r="D2270" s="47"/>
      <c r="E2270" s="113"/>
      <c r="F2270" s="6" t="str">
        <f ca="1">Blad1!E2270</f>
        <v/>
      </c>
      <c r="G2270" s="6"/>
      <c r="H2270" s="6"/>
      <c r="I2270" s="6"/>
      <c r="J2270" s="45"/>
      <c r="K2270" s="79"/>
      <c r="L2270" s="10" t="str">
        <f t="shared" si="32"/>
        <v/>
      </c>
    </row>
    <row r="2271" spans="1:12" ht="22.7" customHeight="1">
      <c r="A2271" s="5" t="str">
        <f ca="1">Blad1!A2270</f>
        <v/>
      </c>
      <c r="B2271" s="5" t="str">
        <f ca="1">Blad1!B2271</f>
        <v/>
      </c>
      <c r="C2271" s="9" t="str">
        <f ca="1">IF(ISERROR(Blad1!C2271),"",Blad1!C2271)</f>
        <v xml:space="preserve"> </v>
      </c>
      <c r="D2271" s="47"/>
      <c r="E2271" s="113"/>
      <c r="F2271" s="6" t="str">
        <f ca="1">Blad1!E2271</f>
        <v/>
      </c>
      <c r="G2271" s="6"/>
      <c r="H2271" s="6"/>
      <c r="I2271" s="6"/>
      <c r="J2271" s="45"/>
      <c r="K2271" s="79"/>
      <c r="L2271" s="10" t="str">
        <f t="shared" si="32"/>
        <v/>
      </c>
    </row>
    <row r="2272" spans="1:12" ht="22.7" customHeight="1">
      <c r="A2272" s="5" t="str">
        <f ca="1">Blad1!A2271</f>
        <v/>
      </c>
      <c r="B2272" s="5" t="str">
        <f ca="1">Blad1!B2272</f>
        <v/>
      </c>
      <c r="C2272" s="9" t="str">
        <f ca="1">IF(ISERROR(Blad1!C2272),"",Blad1!C2272)</f>
        <v xml:space="preserve"> </v>
      </c>
      <c r="D2272" s="47"/>
      <c r="E2272" s="113"/>
      <c r="F2272" s="6" t="str">
        <f ca="1">Blad1!E2272</f>
        <v/>
      </c>
      <c r="G2272" s="6"/>
      <c r="H2272" s="6"/>
      <c r="I2272" s="6"/>
      <c r="J2272" s="45"/>
      <c r="K2272" s="79"/>
      <c r="L2272" s="10" t="str">
        <f t="shared" si="32"/>
        <v/>
      </c>
    </row>
    <row r="2273" spans="1:12" ht="22.7" customHeight="1">
      <c r="A2273" s="5" t="str">
        <f ca="1">Blad1!A2272</f>
        <v/>
      </c>
      <c r="B2273" s="5" t="str">
        <f ca="1">Blad1!B2273</f>
        <v/>
      </c>
      <c r="C2273" s="9" t="str">
        <f ca="1">IF(ISERROR(Blad1!C2273),"",Blad1!C2273)</f>
        <v xml:space="preserve"> </v>
      </c>
      <c r="D2273" s="47"/>
      <c r="E2273" s="113"/>
      <c r="F2273" s="6" t="str">
        <f ca="1">Blad1!E2273</f>
        <v/>
      </c>
      <c r="G2273" s="6"/>
      <c r="H2273" s="6"/>
      <c r="I2273" s="6"/>
      <c r="J2273" s="45"/>
      <c r="K2273" s="79"/>
      <c r="L2273" s="10" t="str">
        <f t="shared" si="32"/>
        <v/>
      </c>
    </row>
    <row r="2274" spans="1:12" ht="22.7" customHeight="1">
      <c r="A2274" s="5" t="str">
        <f ca="1">Blad1!A2273</f>
        <v/>
      </c>
      <c r="B2274" s="5" t="str">
        <f ca="1">Blad1!B2274</f>
        <v/>
      </c>
      <c r="C2274" s="9" t="str">
        <f ca="1">IF(ISERROR(Blad1!C2274),"",Blad1!C2274)</f>
        <v xml:space="preserve"> </v>
      </c>
      <c r="D2274" s="47"/>
      <c r="E2274" s="113"/>
      <c r="F2274" s="6" t="str">
        <f ca="1">Blad1!E2274</f>
        <v/>
      </c>
      <c r="G2274" s="6"/>
      <c r="H2274" s="6"/>
      <c r="I2274" s="6"/>
      <c r="J2274" s="45"/>
      <c r="K2274" s="79"/>
      <c r="L2274" s="10" t="str">
        <f t="shared" si="32"/>
        <v/>
      </c>
    </row>
    <row r="2275" spans="1:12" ht="22.7" customHeight="1">
      <c r="A2275" s="5" t="str">
        <f ca="1">Blad1!A2274</f>
        <v/>
      </c>
      <c r="B2275" s="5" t="str">
        <f ca="1">Blad1!B2275</f>
        <v/>
      </c>
      <c r="C2275" s="9" t="str">
        <f ca="1">IF(ISERROR(Blad1!C2275),"",Blad1!C2275)</f>
        <v xml:space="preserve"> </v>
      </c>
      <c r="D2275" s="47"/>
      <c r="E2275" s="113"/>
      <c r="F2275" s="6" t="str">
        <f ca="1">Blad1!E2275</f>
        <v/>
      </c>
      <c r="G2275" s="6"/>
      <c r="H2275" s="6"/>
      <c r="I2275" s="6"/>
      <c r="J2275" s="45"/>
      <c r="K2275" s="79"/>
      <c r="L2275" s="10" t="str">
        <f t="shared" si="32"/>
        <v/>
      </c>
    </row>
    <row r="2276" spans="1:12" ht="22.7" customHeight="1">
      <c r="A2276" s="5" t="str">
        <f ca="1">Blad1!A2275</f>
        <v/>
      </c>
      <c r="B2276" s="5" t="str">
        <f ca="1">Blad1!B2276</f>
        <v/>
      </c>
      <c r="C2276" s="9" t="str">
        <f ca="1">IF(ISERROR(Blad1!C2276),"",Blad1!C2276)</f>
        <v xml:space="preserve"> </v>
      </c>
      <c r="D2276" s="47"/>
      <c r="E2276" s="113"/>
      <c r="F2276" s="6" t="str">
        <f ca="1">Blad1!E2276</f>
        <v/>
      </c>
      <c r="G2276" s="6"/>
      <c r="H2276" s="6"/>
      <c r="I2276" s="6"/>
      <c r="J2276" s="45"/>
      <c r="K2276" s="79"/>
      <c r="L2276" s="10" t="str">
        <f t="shared" si="32"/>
        <v/>
      </c>
    </row>
    <row r="2277" spans="1:12" ht="22.7" customHeight="1">
      <c r="A2277" s="5" t="str">
        <f ca="1">Blad1!A2276</f>
        <v/>
      </c>
      <c r="B2277" s="5" t="str">
        <f ca="1">Blad1!B2277</f>
        <v/>
      </c>
      <c r="C2277" s="9" t="str">
        <f ca="1">IF(ISERROR(Blad1!C2277),"",Blad1!C2277)</f>
        <v xml:space="preserve"> </v>
      </c>
      <c r="D2277" s="47"/>
      <c r="E2277" s="113"/>
      <c r="F2277" s="6" t="str">
        <f ca="1">Blad1!E2277</f>
        <v/>
      </c>
      <c r="G2277" s="6"/>
      <c r="H2277" s="6"/>
      <c r="I2277" s="6"/>
      <c r="J2277" s="45"/>
      <c r="K2277" s="79"/>
      <c r="L2277" s="10" t="str">
        <f t="shared" si="32"/>
        <v/>
      </c>
    </row>
    <row r="2278" spans="1:12" ht="22.7" customHeight="1">
      <c r="A2278" s="5" t="str">
        <f ca="1">Blad1!A2277</f>
        <v/>
      </c>
      <c r="B2278" s="5" t="str">
        <f ca="1">Blad1!B2278</f>
        <v/>
      </c>
      <c r="C2278" s="9" t="str">
        <f ca="1">IF(ISERROR(Blad1!C2278),"",Blad1!C2278)</f>
        <v xml:space="preserve"> </v>
      </c>
      <c r="D2278" s="47"/>
      <c r="E2278" s="113"/>
      <c r="F2278" s="6" t="str">
        <f ca="1">Blad1!E2278</f>
        <v/>
      </c>
      <c r="G2278" s="6"/>
      <c r="H2278" s="6"/>
      <c r="I2278" s="6"/>
      <c r="J2278" s="45"/>
      <c r="K2278" s="79"/>
      <c r="L2278" s="10" t="str">
        <f t="shared" si="32"/>
        <v/>
      </c>
    </row>
    <row r="2279" spans="1:12" ht="22.7" customHeight="1">
      <c r="A2279" s="5" t="str">
        <f ca="1">Blad1!A2278</f>
        <v/>
      </c>
      <c r="B2279" s="5" t="str">
        <f ca="1">Blad1!B2279</f>
        <v/>
      </c>
      <c r="C2279" s="9" t="str">
        <f ca="1">IF(ISERROR(Blad1!C2279),"",Blad1!C2279)</f>
        <v xml:space="preserve"> </v>
      </c>
      <c r="D2279" s="47"/>
      <c r="E2279" s="113"/>
      <c r="F2279" s="6" t="str">
        <f ca="1">Blad1!E2279</f>
        <v/>
      </c>
      <c r="G2279" s="6"/>
      <c r="H2279" s="6"/>
      <c r="I2279" s="6"/>
      <c r="J2279" s="45"/>
      <c r="K2279" s="79"/>
      <c r="L2279" s="10" t="str">
        <f t="shared" si="32"/>
        <v/>
      </c>
    </row>
    <row r="2280" spans="1:12" ht="22.7" customHeight="1">
      <c r="A2280" s="5" t="str">
        <f ca="1">Blad1!A2279</f>
        <v/>
      </c>
      <c r="B2280" s="5" t="str">
        <f ca="1">Blad1!B2280</f>
        <v/>
      </c>
      <c r="C2280" s="9" t="str">
        <f ca="1">IF(ISERROR(Blad1!C2280),"",Blad1!C2280)</f>
        <v xml:space="preserve"> </v>
      </c>
      <c r="D2280" s="47"/>
      <c r="E2280" s="113"/>
      <c r="F2280" s="6" t="str">
        <f ca="1">Blad1!E2280</f>
        <v/>
      </c>
      <c r="G2280" s="6"/>
      <c r="H2280" s="6"/>
      <c r="I2280" s="6"/>
      <c r="J2280" s="45"/>
      <c r="K2280" s="79"/>
      <c r="L2280" s="10" t="str">
        <f t="shared" si="32"/>
        <v/>
      </c>
    </row>
    <row r="2281" spans="1:12" ht="22.7" customHeight="1">
      <c r="A2281" s="5" t="str">
        <f ca="1">Blad1!A2280</f>
        <v/>
      </c>
      <c r="B2281" s="5" t="str">
        <f ca="1">Blad1!B2281</f>
        <v/>
      </c>
      <c r="C2281" s="9" t="str">
        <f ca="1">IF(ISERROR(Blad1!C2281),"",Blad1!C2281)</f>
        <v xml:space="preserve"> </v>
      </c>
      <c r="D2281" s="47"/>
      <c r="E2281" s="113"/>
      <c r="F2281" s="6" t="str">
        <f ca="1">Blad1!E2281</f>
        <v/>
      </c>
      <c r="G2281" s="6"/>
      <c r="H2281" s="6"/>
      <c r="I2281" s="6"/>
      <c r="J2281" s="45"/>
      <c r="K2281" s="79"/>
      <c r="L2281" s="10" t="str">
        <f t="shared" si="32"/>
        <v/>
      </c>
    </row>
    <row r="2282" spans="1:12" ht="22.7" customHeight="1">
      <c r="A2282" s="5" t="str">
        <f ca="1">Blad1!A2281</f>
        <v/>
      </c>
      <c r="B2282" s="5" t="str">
        <f ca="1">Blad1!B2282</f>
        <v/>
      </c>
      <c r="C2282" s="9" t="str">
        <f ca="1">IF(ISERROR(Blad1!C2282),"",Blad1!C2282)</f>
        <v xml:space="preserve"> </v>
      </c>
      <c r="D2282" s="47"/>
      <c r="E2282" s="113"/>
      <c r="F2282" s="6" t="str">
        <f ca="1">Blad1!E2282</f>
        <v/>
      </c>
      <c r="G2282" s="6"/>
      <c r="H2282" s="6"/>
      <c r="I2282" s="6"/>
      <c r="J2282" s="45"/>
      <c r="K2282" s="79"/>
      <c r="L2282" s="10" t="str">
        <f t="shared" si="32"/>
        <v/>
      </c>
    </row>
    <row r="2283" spans="1:12" ht="22.7" customHeight="1">
      <c r="A2283" s="5" t="str">
        <f ca="1">Blad1!A2282</f>
        <v/>
      </c>
      <c r="B2283" s="5" t="str">
        <f ca="1">Blad1!B2283</f>
        <v/>
      </c>
      <c r="C2283" s="9" t="str">
        <f ca="1">IF(ISERROR(Blad1!C2283),"",Blad1!C2283)</f>
        <v xml:space="preserve"> </v>
      </c>
      <c r="D2283" s="47"/>
      <c r="E2283" s="113"/>
      <c r="F2283" s="6" t="str">
        <f ca="1">Blad1!E2283</f>
        <v/>
      </c>
      <c r="G2283" s="6"/>
      <c r="H2283" s="6"/>
      <c r="I2283" s="6"/>
      <c r="J2283" s="45"/>
      <c r="K2283" s="79"/>
      <c r="L2283" s="10" t="str">
        <f t="shared" si="32"/>
        <v/>
      </c>
    </row>
    <row r="2284" spans="1:12" ht="22.7" customHeight="1">
      <c r="A2284" s="5" t="str">
        <f ca="1">Blad1!A2283</f>
        <v/>
      </c>
      <c r="B2284" s="5" t="str">
        <f ca="1">Blad1!B2284</f>
        <v/>
      </c>
      <c r="C2284" s="9" t="str">
        <f ca="1">IF(ISERROR(Blad1!C2284),"",Blad1!C2284)</f>
        <v xml:space="preserve"> </v>
      </c>
      <c r="D2284" s="47"/>
      <c r="E2284" s="113"/>
      <c r="F2284" s="6" t="str">
        <f ca="1">Blad1!E2284</f>
        <v/>
      </c>
      <c r="G2284" s="6"/>
      <c r="H2284" s="6"/>
      <c r="I2284" s="6"/>
      <c r="J2284" s="45"/>
      <c r="K2284" s="79"/>
      <c r="L2284" s="10" t="str">
        <f t="shared" si="32"/>
        <v/>
      </c>
    </row>
    <row r="2285" spans="1:12" ht="22.7" customHeight="1">
      <c r="A2285" s="5" t="str">
        <f ca="1">Blad1!A2284</f>
        <v/>
      </c>
      <c r="B2285" s="5" t="str">
        <f ca="1">Blad1!B2285</f>
        <v/>
      </c>
      <c r="C2285" s="9" t="str">
        <f ca="1">IF(ISERROR(Blad1!C2285),"",Blad1!C2285)</f>
        <v xml:space="preserve"> </v>
      </c>
      <c r="D2285" s="47"/>
      <c r="E2285" s="113"/>
      <c r="F2285" s="6" t="str">
        <f ca="1">Blad1!E2285</f>
        <v/>
      </c>
      <c r="G2285" s="6"/>
      <c r="H2285" s="6"/>
      <c r="I2285" s="6"/>
      <c r="J2285" s="45"/>
      <c r="K2285" s="79"/>
      <c r="L2285" s="10" t="str">
        <f t="shared" si="32"/>
        <v/>
      </c>
    </row>
    <row r="2286" spans="1:12" ht="22.7" customHeight="1">
      <c r="A2286" s="5" t="str">
        <f ca="1">Blad1!A2285</f>
        <v/>
      </c>
      <c r="B2286" s="5" t="str">
        <f ca="1">Blad1!B2286</f>
        <v/>
      </c>
      <c r="C2286" s="9" t="str">
        <f ca="1">IF(ISERROR(Blad1!C2286),"",Blad1!C2286)</f>
        <v xml:space="preserve"> </v>
      </c>
      <c r="D2286" s="47"/>
      <c r="E2286" s="113"/>
      <c r="F2286" s="6" t="str">
        <f ca="1">Blad1!E2286</f>
        <v/>
      </c>
      <c r="G2286" s="6"/>
      <c r="H2286" s="6"/>
      <c r="I2286" s="6"/>
      <c r="J2286" s="45"/>
      <c r="K2286" s="79"/>
      <c r="L2286" s="10" t="str">
        <f t="shared" si="32"/>
        <v/>
      </c>
    </row>
    <row r="2287" spans="1:12" ht="22.7" customHeight="1">
      <c r="A2287" s="5" t="str">
        <f ca="1">Blad1!A2286</f>
        <v/>
      </c>
      <c r="B2287" s="5" t="str">
        <f ca="1">Blad1!B2287</f>
        <v/>
      </c>
      <c r="C2287" s="9" t="str">
        <f ca="1">IF(ISERROR(Blad1!C2287),"",Blad1!C2287)</f>
        <v xml:space="preserve"> </v>
      </c>
      <c r="D2287" s="47"/>
      <c r="E2287" s="113"/>
      <c r="F2287" s="6" t="str">
        <f ca="1">Blad1!E2287</f>
        <v/>
      </c>
      <c r="G2287" s="6"/>
      <c r="H2287" s="6"/>
      <c r="I2287" s="6"/>
      <c r="J2287" s="45"/>
      <c r="K2287" s="79"/>
      <c r="L2287" s="10" t="str">
        <f t="shared" si="32"/>
        <v/>
      </c>
    </row>
    <row r="2288" spans="1:12" ht="22.7" customHeight="1">
      <c r="A2288" s="5" t="str">
        <f ca="1">Blad1!A2287</f>
        <v/>
      </c>
      <c r="B2288" s="5" t="str">
        <f ca="1">Blad1!B2288</f>
        <v/>
      </c>
      <c r="C2288" s="9" t="str">
        <f ca="1">IF(ISERROR(Blad1!C2288),"",Blad1!C2288)</f>
        <v xml:space="preserve"> </v>
      </c>
      <c r="D2288" s="47"/>
      <c r="E2288" s="113"/>
      <c r="F2288" s="6" t="str">
        <f ca="1">Blad1!E2288</f>
        <v/>
      </c>
      <c r="G2288" s="6"/>
      <c r="H2288" s="6"/>
      <c r="I2288" s="6"/>
      <c r="J2288" s="45"/>
      <c r="K2288" s="79"/>
      <c r="L2288" s="10" t="str">
        <f t="shared" si="32"/>
        <v/>
      </c>
    </row>
    <row r="2289" spans="1:12" ht="22.7" customHeight="1">
      <c r="A2289" s="5" t="str">
        <f ca="1">Blad1!A2288</f>
        <v/>
      </c>
      <c r="B2289" s="5" t="str">
        <f ca="1">Blad1!B2289</f>
        <v/>
      </c>
      <c r="C2289" s="9" t="str">
        <f ca="1">IF(ISERROR(Blad1!C2289),"",Blad1!C2289)</f>
        <v xml:space="preserve"> </v>
      </c>
      <c r="D2289" s="47"/>
      <c r="E2289" s="113"/>
      <c r="F2289" s="6" t="str">
        <f ca="1">Blad1!E2289</f>
        <v/>
      </c>
      <c r="G2289" s="6"/>
      <c r="H2289" s="6"/>
      <c r="I2289" s="6"/>
      <c r="J2289" s="45"/>
      <c r="K2289" s="79"/>
      <c r="L2289" s="10" t="str">
        <f t="shared" si="32"/>
        <v/>
      </c>
    </row>
    <row r="2290" spans="1:12" ht="22.7" customHeight="1">
      <c r="A2290" s="5" t="str">
        <f ca="1">Blad1!A2289</f>
        <v/>
      </c>
      <c r="B2290" s="5" t="str">
        <f ca="1">Blad1!B2290</f>
        <v/>
      </c>
      <c r="C2290" s="9" t="str">
        <f ca="1">IF(ISERROR(Blad1!C2290),"",Blad1!C2290)</f>
        <v xml:space="preserve"> </v>
      </c>
      <c r="D2290" s="47"/>
      <c r="E2290" s="113"/>
      <c r="F2290" s="6" t="str">
        <f ca="1">Blad1!E2290</f>
        <v/>
      </c>
      <c r="G2290" s="6"/>
      <c r="H2290" s="6"/>
      <c r="I2290" s="6"/>
      <c r="J2290" s="45"/>
      <c r="K2290" s="79"/>
      <c r="L2290" s="10" t="str">
        <f t="shared" si="32"/>
        <v/>
      </c>
    </row>
    <row r="2291" spans="1:12" ht="22.7" customHeight="1">
      <c r="A2291" s="5" t="str">
        <f ca="1">Blad1!A2290</f>
        <v/>
      </c>
      <c r="B2291" s="5" t="str">
        <f ca="1">Blad1!B2291</f>
        <v/>
      </c>
      <c r="C2291" s="9" t="str">
        <f ca="1">IF(ISERROR(Blad1!C2291),"",Blad1!C2291)</f>
        <v xml:space="preserve"> </v>
      </c>
      <c r="D2291" s="47"/>
      <c r="E2291" s="113"/>
      <c r="F2291" s="6" t="str">
        <f ca="1">Blad1!E2291</f>
        <v/>
      </c>
      <c r="G2291" s="6"/>
      <c r="H2291" s="6"/>
      <c r="I2291" s="6"/>
      <c r="J2291" s="45"/>
      <c r="K2291" s="79"/>
      <c r="L2291" s="10" t="str">
        <f t="shared" si="32"/>
        <v/>
      </c>
    </row>
    <row r="2292" spans="1:12" ht="22.7" customHeight="1">
      <c r="A2292" s="5" t="str">
        <f ca="1">Blad1!A2291</f>
        <v/>
      </c>
      <c r="B2292" s="5" t="str">
        <f ca="1">Blad1!B2292</f>
        <v/>
      </c>
      <c r="C2292" s="9" t="str">
        <f ca="1">IF(ISERROR(Blad1!C2292),"",Blad1!C2292)</f>
        <v xml:space="preserve"> </v>
      </c>
      <c r="D2292" s="47"/>
      <c r="E2292" s="113"/>
      <c r="F2292" s="6" t="str">
        <f ca="1">Blad1!E2292</f>
        <v/>
      </c>
      <c r="G2292" s="6"/>
      <c r="H2292" s="6"/>
      <c r="I2292" s="6"/>
      <c r="J2292" s="45"/>
      <c r="K2292" s="79"/>
      <c r="L2292" s="10" t="str">
        <f t="shared" si="32"/>
        <v/>
      </c>
    </row>
    <row r="2293" spans="1:12" ht="22.7" customHeight="1">
      <c r="A2293" s="5" t="str">
        <f ca="1">Blad1!A2292</f>
        <v/>
      </c>
      <c r="B2293" s="5" t="str">
        <f ca="1">Blad1!B2293</f>
        <v/>
      </c>
      <c r="C2293" s="9" t="str">
        <f ca="1">IF(ISERROR(Blad1!C2293),"",Blad1!C2293)</f>
        <v xml:space="preserve"> </v>
      </c>
      <c r="D2293" s="47"/>
      <c r="E2293" s="113"/>
      <c r="F2293" s="6" t="str">
        <f ca="1">Blad1!E2293</f>
        <v/>
      </c>
      <c r="G2293" s="6"/>
      <c r="H2293" s="6"/>
      <c r="I2293" s="6"/>
      <c r="J2293" s="45"/>
      <c r="K2293" s="79"/>
      <c r="L2293" s="10" t="str">
        <f t="shared" si="32"/>
        <v/>
      </c>
    </row>
    <row r="2294" spans="1:12" ht="22.7" customHeight="1">
      <c r="A2294" s="5" t="str">
        <f ca="1">Blad1!A2293</f>
        <v/>
      </c>
      <c r="B2294" s="5" t="str">
        <f ca="1">Blad1!B2294</f>
        <v/>
      </c>
      <c r="C2294" s="9" t="str">
        <f ca="1">IF(ISERROR(Blad1!C2294),"",Blad1!C2294)</f>
        <v xml:space="preserve"> </v>
      </c>
      <c r="D2294" s="47"/>
      <c r="E2294" s="113"/>
      <c r="F2294" s="6" t="str">
        <f ca="1">Blad1!E2294</f>
        <v/>
      </c>
      <c r="G2294" s="6"/>
      <c r="H2294" s="6"/>
      <c r="I2294" s="6"/>
      <c r="J2294" s="45"/>
      <c r="K2294" s="79"/>
      <c r="L2294" s="10" t="str">
        <f t="shared" si="32"/>
        <v/>
      </c>
    </row>
    <row r="2295" spans="1:12" ht="22.7" customHeight="1">
      <c r="A2295" s="5" t="str">
        <f ca="1">Blad1!A2294</f>
        <v/>
      </c>
      <c r="B2295" s="5" t="str">
        <f ca="1">Blad1!B2295</f>
        <v/>
      </c>
      <c r="C2295" s="9" t="str">
        <f ca="1">IF(ISERROR(Blad1!C2295),"",Blad1!C2295)</f>
        <v xml:space="preserve"> </v>
      </c>
      <c r="D2295" s="47"/>
      <c r="E2295" s="113"/>
      <c r="F2295" s="6" t="str">
        <f ca="1">Blad1!E2295</f>
        <v/>
      </c>
      <c r="G2295" s="6"/>
      <c r="H2295" s="6"/>
      <c r="I2295" s="6"/>
      <c r="J2295" s="45"/>
      <c r="K2295" s="79"/>
      <c r="L2295" s="10" t="str">
        <f t="shared" si="32"/>
        <v/>
      </c>
    </row>
    <row r="2296" spans="1:12" ht="22.7" customHeight="1">
      <c r="A2296" s="5" t="str">
        <f ca="1">Blad1!A2295</f>
        <v/>
      </c>
      <c r="B2296" s="5" t="str">
        <f ca="1">Blad1!B2296</f>
        <v/>
      </c>
      <c r="C2296" s="9" t="str">
        <f ca="1">IF(ISERROR(Blad1!C2296),"",Blad1!C2296)</f>
        <v xml:space="preserve"> </v>
      </c>
      <c r="D2296" s="47"/>
      <c r="E2296" s="113"/>
      <c r="F2296" s="6" t="str">
        <f ca="1">Blad1!E2296</f>
        <v/>
      </c>
      <c r="G2296" s="6"/>
      <c r="H2296" s="6"/>
      <c r="I2296" s="6"/>
      <c r="J2296" s="45"/>
      <c r="K2296" s="79"/>
      <c r="L2296" s="10" t="str">
        <f t="shared" si="32"/>
        <v/>
      </c>
    </row>
    <row r="2297" spans="1:12" ht="22.7" customHeight="1">
      <c r="A2297" s="5" t="str">
        <f ca="1">Blad1!A2296</f>
        <v/>
      </c>
      <c r="B2297" s="5" t="str">
        <f ca="1">Blad1!B2297</f>
        <v/>
      </c>
      <c r="C2297" s="9" t="str">
        <f ca="1">IF(ISERROR(Blad1!C2297),"",Blad1!C2297)</f>
        <v xml:space="preserve"> </v>
      </c>
      <c r="D2297" s="47"/>
      <c r="E2297" s="113"/>
      <c r="F2297" s="6" t="str">
        <f ca="1">Blad1!E2297</f>
        <v/>
      </c>
      <c r="G2297" s="6"/>
      <c r="H2297" s="6"/>
      <c r="I2297" s="6"/>
      <c r="J2297" s="45"/>
      <c r="K2297" s="79"/>
      <c r="L2297" s="10" t="str">
        <f t="shared" si="32"/>
        <v/>
      </c>
    </row>
    <row r="2298" spans="1:12" ht="22.7" customHeight="1">
      <c r="A2298" s="5" t="str">
        <f ca="1">Blad1!A2297</f>
        <v/>
      </c>
      <c r="B2298" s="5" t="str">
        <f ca="1">Blad1!B2298</f>
        <v/>
      </c>
      <c r="C2298" s="9" t="str">
        <f ca="1">IF(ISERROR(Blad1!C2298),"",Blad1!C2298)</f>
        <v xml:space="preserve"> </v>
      </c>
      <c r="D2298" s="47"/>
      <c r="E2298" s="113"/>
      <c r="F2298" s="6" t="str">
        <f ca="1">Blad1!E2298</f>
        <v/>
      </c>
      <c r="G2298" s="6"/>
      <c r="H2298" s="6"/>
      <c r="I2298" s="6"/>
      <c r="J2298" s="45"/>
      <c r="K2298" s="79"/>
      <c r="L2298" s="10" t="str">
        <f t="shared" si="32"/>
        <v/>
      </c>
    </row>
    <row r="2299" spans="1:12" ht="22.7" customHeight="1">
      <c r="A2299" s="5" t="str">
        <f ca="1">Blad1!A2298</f>
        <v/>
      </c>
      <c r="B2299" s="5" t="str">
        <f ca="1">Blad1!B2299</f>
        <v/>
      </c>
      <c r="C2299" s="9" t="str">
        <f ca="1">IF(ISERROR(Blad1!C2299),"",Blad1!C2299)</f>
        <v xml:space="preserve"> </v>
      </c>
      <c r="D2299" s="47"/>
      <c r="E2299" s="113"/>
      <c r="F2299" s="6" t="str">
        <f ca="1">Blad1!E2299</f>
        <v/>
      </c>
      <c r="G2299" s="6"/>
      <c r="H2299" s="6"/>
      <c r="I2299" s="6"/>
      <c r="J2299" s="45"/>
      <c r="K2299" s="79"/>
      <c r="L2299" s="10" t="str">
        <f t="shared" si="32"/>
        <v/>
      </c>
    </row>
    <row r="2300" spans="1:12" ht="22.7" customHeight="1">
      <c r="A2300" s="5" t="str">
        <f ca="1">Blad1!A2299</f>
        <v/>
      </c>
      <c r="B2300" s="5" t="str">
        <f ca="1">Blad1!B2300</f>
        <v/>
      </c>
      <c r="C2300" s="9" t="str">
        <f ca="1">IF(ISERROR(Blad1!C2300),"",Blad1!C2300)</f>
        <v xml:space="preserve"> </v>
      </c>
      <c r="D2300" s="47"/>
      <c r="E2300" s="113"/>
      <c r="F2300" s="6" t="str">
        <f ca="1">Blad1!E2300</f>
        <v/>
      </c>
      <c r="G2300" s="6"/>
      <c r="H2300" s="6"/>
      <c r="I2300" s="6"/>
      <c r="J2300" s="45"/>
      <c r="K2300" s="79"/>
      <c r="L2300" s="10" t="str">
        <f t="shared" si="32"/>
        <v/>
      </c>
    </row>
    <row r="2301" spans="1:12" ht="22.7" customHeight="1">
      <c r="A2301" s="5" t="str">
        <f ca="1">Blad1!A2300</f>
        <v/>
      </c>
      <c r="B2301" s="5" t="str">
        <f ca="1">Blad1!B2301</f>
        <v/>
      </c>
      <c r="C2301" s="9" t="str">
        <f ca="1">IF(ISERROR(Blad1!C2301),"",Blad1!C2301)</f>
        <v xml:space="preserve"> </v>
      </c>
      <c r="D2301" s="47"/>
      <c r="E2301" s="113"/>
      <c r="F2301" s="6" t="str">
        <f ca="1">Blad1!E2301</f>
        <v/>
      </c>
      <c r="G2301" s="6"/>
      <c r="H2301" s="6"/>
      <c r="I2301" s="6"/>
      <c r="J2301" s="45"/>
      <c r="K2301" s="79"/>
      <c r="L2301" s="10" t="str">
        <f t="shared" si="32"/>
        <v/>
      </c>
    </row>
    <row r="2302" spans="1:12" ht="22.7" customHeight="1">
      <c r="A2302" s="5" t="str">
        <f ca="1">Blad1!A2301</f>
        <v/>
      </c>
      <c r="B2302" s="5" t="str">
        <f ca="1">Blad1!B2302</f>
        <v/>
      </c>
      <c r="C2302" s="9" t="str">
        <f ca="1">IF(ISERROR(Blad1!C2302),"",Blad1!C2302)</f>
        <v xml:space="preserve"> </v>
      </c>
      <c r="D2302" s="47"/>
      <c r="E2302" s="113"/>
      <c r="F2302" s="6" t="str">
        <f ca="1">Blad1!E2302</f>
        <v/>
      </c>
      <c r="G2302" s="6"/>
      <c r="H2302" s="6"/>
      <c r="I2302" s="6"/>
      <c r="J2302" s="45"/>
      <c r="K2302" s="79"/>
      <c r="L2302" s="10" t="str">
        <f t="shared" si="32"/>
        <v/>
      </c>
    </row>
    <row r="2303" spans="1:12" ht="22.7" customHeight="1">
      <c r="A2303" s="5" t="str">
        <f ca="1">Blad1!A2302</f>
        <v/>
      </c>
      <c r="B2303" s="5" t="str">
        <f ca="1">Blad1!B2303</f>
        <v/>
      </c>
      <c r="C2303" s="9" t="str">
        <f ca="1">IF(ISERROR(Blad1!C2303),"",Blad1!C2303)</f>
        <v xml:space="preserve"> </v>
      </c>
      <c r="D2303" s="47"/>
      <c r="E2303" s="113"/>
      <c r="F2303" s="6" t="str">
        <f ca="1">Blad1!E2303</f>
        <v/>
      </c>
      <c r="G2303" s="6"/>
      <c r="H2303" s="6"/>
      <c r="I2303" s="6"/>
      <c r="J2303" s="45"/>
      <c r="K2303" s="79"/>
      <c r="L2303" s="10" t="str">
        <f t="shared" si="32"/>
        <v/>
      </c>
    </row>
    <row r="2304" spans="1:12" ht="22.7" customHeight="1">
      <c r="A2304" s="5" t="str">
        <f ca="1">Blad1!A2303</f>
        <v/>
      </c>
      <c r="B2304" s="5" t="str">
        <f ca="1">Blad1!B2304</f>
        <v/>
      </c>
      <c r="C2304" s="9" t="str">
        <f ca="1">IF(ISERROR(Blad1!C2304),"",Blad1!C2304)</f>
        <v xml:space="preserve"> </v>
      </c>
      <c r="D2304" s="47"/>
      <c r="E2304" s="113"/>
      <c r="F2304" s="6" t="str">
        <f ca="1">Blad1!E2304</f>
        <v/>
      </c>
      <c r="G2304" s="6"/>
      <c r="H2304" s="6"/>
      <c r="I2304" s="6"/>
      <c r="J2304" s="45"/>
      <c r="K2304" s="79"/>
      <c r="L2304" s="10" t="str">
        <f t="shared" si="32"/>
        <v/>
      </c>
    </row>
    <row r="2305" spans="1:12" ht="22.7" customHeight="1">
      <c r="A2305" s="5" t="str">
        <f ca="1">Blad1!A2304</f>
        <v/>
      </c>
      <c r="B2305" s="5" t="str">
        <f ca="1">Blad1!B2305</f>
        <v/>
      </c>
      <c r="C2305" s="9" t="str">
        <f ca="1">IF(ISERROR(Blad1!C2305),"",Blad1!C2305)</f>
        <v xml:space="preserve"> </v>
      </c>
      <c r="D2305" s="47"/>
      <c r="E2305" s="113"/>
      <c r="F2305" s="6" t="str">
        <f ca="1">Blad1!E2305</f>
        <v/>
      </c>
      <c r="G2305" s="6"/>
      <c r="H2305" s="6"/>
      <c r="I2305" s="6"/>
      <c r="J2305" s="45"/>
      <c r="K2305" s="79"/>
      <c r="L2305" s="10" t="str">
        <f t="shared" si="32"/>
        <v/>
      </c>
    </row>
    <row r="2306" spans="1:12" ht="22.7" customHeight="1">
      <c r="A2306" s="5" t="str">
        <f ca="1">Blad1!A2305</f>
        <v/>
      </c>
      <c r="B2306" s="5" t="str">
        <f ca="1">Blad1!B2306</f>
        <v/>
      </c>
      <c r="C2306" s="9" t="str">
        <f ca="1">IF(ISERROR(Blad1!C2306),"",Blad1!C2306)</f>
        <v xml:space="preserve"> </v>
      </c>
      <c r="D2306" s="47"/>
      <c r="E2306" s="113"/>
      <c r="F2306" s="6" t="str">
        <f ca="1">Blad1!E2306</f>
        <v/>
      </c>
      <c r="G2306" s="6"/>
      <c r="H2306" s="6"/>
      <c r="I2306" s="6"/>
      <c r="J2306" s="45"/>
      <c r="K2306" s="79"/>
      <c r="L2306" s="10" t="str">
        <f t="shared" si="32"/>
        <v/>
      </c>
    </row>
    <row r="2307" spans="1:12" ht="22.7" customHeight="1">
      <c r="A2307" s="5" t="str">
        <f ca="1">Blad1!A2306</f>
        <v/>
      </c>
      <c r="B2307" s="5" t="str">
        <f ca="1">Blad1!B2307</f>
        <v/>
      </c>
      <c r="C2307" s="9" t="str">
        <f ca="1">IF(ISERROR(Blad1!C2307),"",Blad1!C2307)</f>
        <v xml:space="preserve"> </v>
      </c>
      <c r="D2307" s="47"/>
      <c r="E2307" s="113"/>
      <c r="F2307" s="6" t="str">
        <f ca="1">Blad1!E2307</f>
        <v/>
      </c>
      <c r="G2307" s="6"/>
      <c r="H2307" s="6"/>
      <c r="I2307" s="6"/>
      <c r="J2307" s="45"/>
      <c r="K2307" s="79"/>
      <c r="L2307" s="10" t="str">
        <f t="shared" si="32"/>
        <v/>
      </c>
    </row>
    <row r="2308" spans="1:12" ht="22.7" customHeight="1">
      <c r="A2308" s="5" t="str">
        <f ca="1">Blad1!A2307</f>
        <v/>
      </c>
      <c r="B2308" s="5" t="str">
        <f ca="1">Blad1!B2308</f>
        <v/>
      </c>
      <c r="C2308" s="9" t="str">
        <f ca="1">IF(ISERROR(Blad1!C2308),"",Blad1!C2308)</f>
        <v xml:space="preserve"> </v>
      </c>
      <c r="D2308" s="47"/>
      <c r="E2308" s="113"/>
      <c r="F2308" s="6" t="str">
        <f ca="1">Blad1!E2308</f>
        <v/>
      </c>
      <c r="G2308" s="6"/>
      <c r="H2308" s="6"/>
      <c r="I2308" s="6"/>
      <c r="J2308" s="45"/>
      <c r="K2308" s="79"/>
      <c r="L2308" s="10" t="str">
        <f t="shared" si="32"/>
        <v/>
      </c>
    </row>
    <row r="2309" spans="1:12" ht="22.7" customHeight="1">
      <c r="A2309" s="5" t="str">
        <f ca="1">Blad1!A2308</f>
        <v/>
      </c>
      <c r="B2309" s="5" t="str">
        <f ca="1">Blad1!B2309</f>
        <v/>
      </c>
      <c r="C2309" s="9" t="str">
        <f ca="1">IF(ISERROR(Blad1!C2309),"",Blad1!C2309)</f>
        <v xml:space="preserve"> </v>
      </c>
      <c r="D2309" s="47"/>
      <c r="E2309" s="113"/>
      <c r="F2309" s="6" t="str">
        <f ca="1">Blad1!E2309</f>
        <v/>
      </c>
      <c r="G2309" s="6"/>
      <c r="H2309" s="6"/>
      <c r="I2309" s="6"/>
      <c r="J2309" s="45"/>
      <c r="K2309" s="79"/>
      <c r="L2309" s="10" t="str">
        <f t="shared" si="32"/>
        <v/>
      </c>
    </row>
    <row r="2310" spans="1:12" ht="22.7" customHeight="1">
      <c r="A2310" s="5" t="str">
        <f ca="1">Blad1!A2309</f>
        <v/>
      </c>
      <c r="B2310" s="5" t="str">
        <f ca="1">Blad1!B2310</f>
        <v/>
      </c>
      <c r="C2310" s="9" t="str">
        <f ca="1">IF(ISERROR(Blad1!C2310),"",Blad1!C2310)</f>
        <v xml:space="preserve"> </v>
      </c>
      <c r="D2310" s="47"/>
      <c r="E2310" s="113"/>
      <c r="F2310" s="6" t="str">
        <f ca="1">Blad1!E2310</f>
        <v/>
      </c>
      <c r="G2310" s="6"/>
      <c r="H2310" s="6"/>
      <c r="I2310" s="6"/>
      <c r="J2310" s="45"/>
      <c r="K2310" s="79"/>
      <c r="L2310" s="10" t="str">
        <f t="shared" si="32"/>
        <v/>
      </c>
    </row>
    <row r="2311" spans="1:12" ht="22.7" customHeight="1">
      <c r="A2311" s="5" t="str">
        <f ca="1">Blad1!A2310</f>
        <v/>
      </c>
      <c r="B2311" s="5" t="str">
        <f ca="1">Blad1!B2311</f>
        <v/>
      </c>
      <c r="C2311" s="9" t="str">
        <f ca="1">IF(ISERROR(Blad1!C2311),"",Blad1!C2311)</f>
        <v xml:space="preserve"> </v>
      </c>
      <c r="D2311" s="47"/>
      <c r="E2311" s="113"/>
      <c r="F2311" s="6" t="str">
        <f ca="1">Blad1!E2311</f>
        <v/>
      </c>
      <c r="G2311" s="6"/>
      <c r="H2311" s="6"/>
      <c r="I2311" s="6"/>
      <c r="J2311" s="45"/>
      <c r="K2311" s="79"/>
      <c r="L2311" s="10" t="str">
        <f t="shared" si="32"/>
        <v/>
      </c>
    </row>
    <row r="2312" spans="1:12" ht="22.7" customHeight="1">
      <c r="A2312" s="5" t="str">
        <f ca="1">Blad1!A2311</f>
        <v/>
      </c>
      <c r="B2312" s="5" t="str">
        <f ca="1">Blad1!B2312</f>
        <v/>
      </c>
      <c r="C2312" s="9" t="str">
        <f ca="1">IF(ISERROR(Blad1!C2312),"",Blad1!C2312)</f>
        <v xml:space="preserve"> </v>
      </c>
      <c r="D2312" s="47"/>
      <c r="E2312" s="113"/>
      <c r="F2312" s="6" t="str">
        <f ca="1">Blad1!E2312</f>
        <v/>
      </c>
      <c r="G2312" s="6"/>
      <c r="H2312" s="6"/>
      <c r="I2312" s="6"/>
      <c r="J2312" s="45"/>
      <c r="K2312" s="79"/>
      <c r="L2312" s="10" t="str">
        <f t="shared" si="32"/>
        <v/>
      </c>
    </row>
    <row r="2313" spans="1:12" ht="22.7" customHeight="1">
      <c r="A2313" s="5" t="str">
        <f ca="1">Blad1!A2312</f>
        <v/>
      </c>
      <c r="B2313" s="5" t="str">
        <f ca="1">Blad1!B2313</f>
        <v/>
      </c>
      <c r="C2313" s="9" t="str">
        <f ca="1">IF(ISERROR(Blad1!C2313),"",Blad1!C2313)</f>
        <v xml:space="preserve"> </v>
      </c>
      <c r="D2313" s="47"/>
      <c r="E2313" s="113"/>
      <c r="F2313" s="6" t="str">
        <f ca="1">Blad1!E2313</f>
        <v/>
      </c>
      <c r="G2313" s="6"/>
      <c r="H2313" s="6"/>
      <c r="I2313" s="6"/>
      <c r="J2313" s="45"/>
      <c r="K2313" s="79"/>
      <c r="L2313" s="10" t="str">
        <f t="shared" si="32"/>
        <v/>
      </c>
    </row>
    <row r="2314" spans="1:12" ht="22.7" customHeight="1">
      <c r="A2314" s="5" t="str">
        <f ca="1">Blad1!A2313</f>
        <v/>
      </c>
      <c r="B2314" s="5" t="str">
        <f ca="1">Blad1!B2314</f>
        <v/>
      </c>
      <c r="C2314" s="9" t="str">
        <f ca="1">IF(ISERROR(Blad1!C2314),"",Blad1!C2314)</f>
        <v xml:space="preserve"> </v>
      </c>
      <c r="D2314" s="47"/>
      <c r="E2314" s="113"/>
      <c r="F2314" s="6" t="str">
        <f ca="1">Blad1!E2314</f>
        <v/>
      </c>
      <c r="G2314" s="6"/>
      <c r="H2314" s="6"/>
      <c r="I2314" s="6"/>
      <c r="J2314" s="45"/>
      <c r="K2314" s="79"/>
      <c r="L2314" s="10" t="str">
        <f t="shared" si="32"/>
        <v/>
      </c>
    </row>
    <row r="2315" spans="1:12" ht="22.7" customHeight="1">
      <c r="A2315" s="5" t="str">
        <f ca="1">Blad1!A2314</f>
        <v/>
      </c>
      <c r="B2315" s="5" t="str">
        <f ca="1">Blad1!B2315</f>
        <v/>
      </c>
      <c r="C2315" s="9" t="str">
        <f ca="1">IF(ISERROR(Blad1!C2315),"",Blad1!C2315)</f>
        <v xml:space="preserve"> </v>
      </c>
      <c r="D2315" s="47"/>
      <c r="E2315" s="113"/>
      <c r="F2315" s="6" t="str">
        <f ca="1">Blad1!E2315</f>
        <v/>
      </c>
      <c r="G2315" s="6"/>
      <c r="H2315" s="6"/>
      <c r="I2315" s="6"/>
      <c r="J2315" s="45"/>
      <c r="K2315" s="79"/>
      <c r="L2315" s="10" t="str">
        <f t="shared" ref="L2315:L2378" si="33">IF(J2315&lt;&gt;"",L2314+1,"")</f>
        <v/>
      </c>
    </row>
    <row r="2316" spans="1:12" ht="22.7" customHeight="1">
      <c r="A2316" s="5" t="str">
        <f ca="1">Blad1!A2315</f>
        <v/>
      </c>
      <c r="B2316" s="5" t="str">
        <f ca="1">Blad1!B2316</f>
        <v/>
      </c>
      <c r="C2316" s="9" t="str">
        <f ca="1">IF(ISERROR(Blad1!C2316),"",Blad1!C2316)</f>
        <v xml:space="preserve"> </v>
      </c>
      <c r="D2316" s="47"/>
      <c r="E2316" s="113"/>
      <c r="F2316" s="6" t="str">
        <f ca="1">Blad1!E2316</f>
        <v/>
      </c>
      <c r="G2316" s="6"/>
      <c r="H2316" s="6"/>
      <c r="I2316" s="6"/>
      <c r="J2316" s="45"/>
      <c r="K2316" s="79"/>
      <c r="L2316" s="10" t="str">
        <f t="shared" si="33"/>
        <v/>
      </c>
    </row>
    <row r="2317" spans="1:12" ht="22.7" customHeight="1">
      <c r="A2317" s="5" t="str">
        <f ca="1">Blad1!A2316</f>
        <v/>
      </c>
      <c r="B2317" s="5" t="str">
        <f ca="1">Blad1!B2317</f>
        <v/>
      </c>
      <c r="C2317" s="9" t="str">
        <f ca="1">IF(ISERROR(Blad1!C2317),"",Blad1!C2317)</f>
        <v xml:space="preserve"> </v>
      </c>
      <c r="D2317" s="47"/>
      <c r="E2317" s="113"/>
      <c r="F2317" s="6" t="str">
        <f ca="1">Blad1!E2317</f>
        <v/>
      </c>
      <c r="G2317" s="6"/>
      <c r="H2317" s="6"/>
      <c r="I2317" s="6"/>
      <c r="J2317" s="45"/>
      <c r="K2317" s="79"/>
      <c r="L2317" s="10" t="str">
        <f t="shared" si="33"/>
        <v/>
      </c>
    </row>
    <row r="2318" spans="1:12" ht="22.7" customHeight="1">
      <c r="A2318" s="5" t="str">
        <f ca="1">Blad1!A2317</f>
        <v/>
      </c>
      <c r="B2318" s="5" t="str">
        <f ca="1">Blad1!B2318</f>
        <v/>
      </c>
      <c r="C2318" s="9" t="str">
        <f ca="1">IF(ISERROR(Blad1!C2318),"",Blad1!C2318)</f>
        <v xml:space="preserve"> </v>
      </c>
      <c r="D2318" s="47"/>
      <c r="E2318" s="113"/>
      <c r="F2318" s="6" t="str">
        <f ca="1">Blad1!E2318</f>
        <v/>
      </c>
      <c r="G2318" s="6"/>
      <c r="H2318" s="6"/>
      <c r="I2318" s="6"/>
      <c r="J2318" s="45"/>
      <c r="K2318" s="79"/>
      <c r="L2318" s="10" t="str">
        <f t="shared" si="33"/>
        <v/>
      </c>
    </row>
    <row r="2319" spans="1:12" ht="22.7" customHeight="1">
      <c r="A2319" s="5" t="str">
        <f ca="1">Blad1!A2318</f>
        <v/>
      </c>
      <c r="B2319" s="5" t="str">
        <f ca="1">Blad1!B2319</f>
        <v/>
      </c>
      <c r="C2319" s="9" t="str">
        <f ca="1">IF(ISERROR(Blad1!C2319),"",Blad1!C2319)</f>
        <v xml:space="preserve"> </v>
      </c>
      <c r="D2319" s="47"/>
      <c r="E2319" s="113"/>
      <c r="F2319" s="6" t="str">
        <f ca="1">Blad1!E2319</f>
        <v/>
      </c>
      <c r="G2319" s="6"/>
      <c r="H2319" s="6"/>
      <c r="I2319" s="6"/>
      <c r="J2319" s="45"/>
      <c r="K2319" s="79"/>
      <c r="L2319" s="10" t="str">
        <f t="shared" si="33"/>
        <v/>
      </c>
    </row>
    <row r="2320" spans="1:12" ht="22.7" customHeight="1">
      <c r="A2320" s="5" t="str">
        <f ca="1">Blad1!A2319</f>
        <v/>
      </c>
      <c r="B2320" s="5" t="str">
        <f ca="1">Blad1!B2320</f>
        <v/>
      </c>
      <c r="C2320" s="9" t="str">
        <f ca="1">IF(ISERROR(Blad1!C2320),"",Blad1!C2320)</f>
        <v xml:space="preserve"> </v>
      </c>
      <c r="D2320" s="47"/>
      <c r="E2320" s="113"/>
      <c r="F2320" s="6" t="str">
        <f ca="1">Blad1!E2320</f>
        <v/>
      </c>
      <c r="G2320" s="6"/>
      <c r="H2320" s="6"/>
      <c r="I2320" s="6"/>
      <c r="J2320" s="45"/>
      <c r="K2320" s="79"/>
      <c r="L2320" s="10" t="str">
        <f t="shared" si="33"/>
        <v/>
      </c>
    </row>
    <row r="2321" spans="1:12" ht="22.7" customHeight="1">
      <c r="A2321" s="5" t="str">
        <f ca="1">Blad1!A2320</f>
        <v/>
      </c>
      <c r="B2321" s="5" t="str">
        <f ca="1">Blad1!B2321</f>
        <v/>
      </c>
      <c r="C2321" s="9" t="str">
        <f ca="1">IF(ISERROR(Blad1!C2321),"",Blad1!C2321)</f>
        <v xml:space="preserve"> </v>
      </c>
      <c r="D2321" s="47"/>
      <c r="E2321" s="113"/>
      <c r="F2321" s="6" t="str">
        <f ca="1">Blad1!E2321</f>
        <v/>
      </c>
      <c r="G2321" s="6"/>
      <c r="H2321" s="6"/>
      <c r="I2321" s="6"/>
      <c r="J2321" s="45"/>
      <c r="K2321" s="79"/>
      <c r="L2321" s="10" t="str">
        <f t="shared" si="33"/>
        <v/>
      </c>
    </row>
    <row r="2322" spans="1:12" ht="22.7" customHeight="1">
      <c r="A2322" s="5" t="str">
        <f ca="1">Blad1!A2321</f>
        <v/>
      </c>
      <c r="B2322" s="5" t="str">
        <f ca="1">Blad1!B2322</f>
        <v/>
      </c>
      <c r="C2322" s="9" t="str">
        <f ca="1">IF(ISERROR(Blad1!C2322),"",Blad1!C2322)</f>
        <v xml:space="preserve"> </v>
      </c>
      <c r="D2322" s="47"/>
      <c r="E2322" s="113"/>
      <c r="F2322" s="6" t="str">
        <f ca="1">Blad1!E2322</f>
        <v/>
      </c>
      <c r="G2322" s="6"/>
      <c r="H2322" s="6"/>
      <c r="I2322" s="6"/>
      <c r="J2322" s="45"/>
      <c r="K2322" s="79"/>
      <c r="L2322" s="10" t="str">
        <f t="shared" si="33"/>
        <v/>
      </c>
    </row>
    <row r="2323" spans="1:12" ht="22.7" customHeight="1">
      <c r="A2323" s="5" t="str">
        <f ca="1">Blad1!A2322</f>
        <v/>
      </c>
      <c r="B2323" s="5" t="str">
        <f ca="1">Blad1!B2323</f>
        <v/>
      </c>
      <c r="C2323" s="9" t="str">
        <f ca="1">IF(ISERROR(Blad1!C2323),"",Blad1!C2323)</f>
        <v xml:space="preserve"> </v>
      </c>
      <c r="D2323" s="47"/>
      <c r="E2323" s="113"/>
      <c r="F2323" s="6" t="str">
        <f ca="1">Blad1!E2323</f>
        <v/>
      </c>
      <c r="G2323" s="6"/>
      <c r="H2323" s="6"/>
      <c r="I2323" s="6"/>
      <c r="J2323" s="45"/>
      <c r="K2323" s="79"/>
      <c r="L2323" s="10" t="str">
        <f t="shared" si="33"/>
        <v/>
      </c>
    </row>
    <row r="2324" spans="1:12" ht="22.7" customHeight="1">
      <c r="A2324" s="5" t="str">
        <f ca="1">Blad1!A2323</f>
        <v/>
      </c>
      <c r="B2324" s="5" t="str">
        <f ca="1">Blad1!B2324</f>
        <v/>
      </c>
      <c r="C2324" s="9" t="str">
        <f ca="1">IF(ISERROR(Blad1!C2324),"",Blad1!C2324)</f>
        <v xml:space="preserve"> </v>
      </c>
      <c r="D2324" s="47"/>
      <c r="E2324" s="113"/>
      <c r="F2324" s="6" t="str">
        <f ca="1">Blad1!E2324</f>
        <v/>
      </c>
      <c r="G2324" s="6"/>
      <c r="H2324" s="6"/>
      <c r="I2324" s="6"/>
      <c r="J2324" s="45"/>
      <c r="K2324" s="79"/>
      <c r="L2324" s="10" t="str">
        <f t="shared" si="33"/>
        <v/>
      </c>
    </row>
    <row r="2325" spans="1:12" ht="22.7" customHeight="1">
      <c r="A2325" s="5" t="str">
        <f ca="1">Blad1!A2324</f>
        <v/>
      </c>
      <c r="B2325" s="5" t="str">
        <f ca="1">Blad1!B2325</f>
        <v/>
      </c>
      <c r="C2325" s="9" t="str">
        <f ca="1">IF(ISERROR(Blad1!C2325),"",Blad1!C2325)</f>
        <v xml:space="preserve"> </v>
      </c>
      <c r="D2325" s="47"/>
      <c r="E2325" s="113"/>
      <c r="F2325" s="6" t="str">
        <f ca="1">Blad1!E2325</f>
        <v/>
      </c>
      <c r="G2325" s="6"/>
      <c r="H2325" s="6"/>
      <c r="I2325" s="6"/>
      <c r="J2325" s="45"/>
      <c r="K2325" s="79"/>
      <c r="L2325" s="10" t="str">
        <f t="shared" si="33"/>
        <v/>
      </c>
    </row>
    <row r="2326" spans="1:12" ht="22.7" customHeight="1">
      <c r="A2326" s="5" t="str">
        <f ca="1">Blad1!A2325</f>
        <v/>
      </c>
      <c r="B2326" s="5" t="str">
        <f ca="1">Blad1!B2326</f>
        <v/>
      </c>
      <c r="C2326" s="9" t="str">
        <f ca="1">IF(ISERROR(Blad1!C2326),"",Blad1!C2326)</f>
        <v xml:space="preserve"> </v>
      </c>
      <c r="D2326" s="47"/>
      <c r="E2326" s="113"/>
      <c r="F2326" s="6" t="str">
        <f ca="1">Blad1!E2326</f>
        <v/>
      </c>
      <c r="G2326" s="6"/>
      <c r="H2326" s="6"/>
      <c r="I2326" s="6"/>
      <c r="J2326" s="45"/>
      <c r="K2326" s="79"/>
      <c r="L2326" s="10" t="str">
        <f t="shared" si="33"/>
        <v/>
      </c>
    </row>
    <row r="2327" spans="1:12" ht="22.7" customHeight="1">
      <c r="A2327" s="5" t="str">
        <f ca="1">Blad1!A2326</f>
        <v/>
      </c>
      <c r="B2327" s="5" t="str">
        <f ca="1">Blad1!B2327</f>
        <v/>
      </c>
      <c r="C2327" s="9" t="str">
        <f ca="1">IF(ISERROR(Blad1!C2327),"",Blad1!C2327)</f>
        <v xml:space="preserve"> </v>
      </c>
      <c r="D2327" s="47"/>
      <c r="E2327" s="113"/>
      <c r="F2327" s="6" t="str">
        <f ca="1">Blad1!E2327</f>
        <v/>
      </c>
      <c r="G2327" s="6"/>
      <c r="H2327" s="6"/>
      <c r="I2327" s="6"/>
      <c r="J2327" s="45"/>
      <c r="K2327" s="79"/>
      <c r="L2327" s="10" t="str">
        <f t="shared" si="33"/>
        <v/>
      </c>
    </row>
    <row r="2328" spans="1:12" ht="22.7" customHeight="1">
      <c r="A2328" s="5" t="str">
        <f ca="1">Blad1!A2327</f>
        <v/>
      </c>
      <c r="B2328" s="5" t="str">
        <f ca="1">Blad1!B2328</f>
        <v/>
      </c>
      <c r="C2328" s="9" t="str">
        <f ca="1">IF(ISERROR(Blad1!C2328),"",Blad1!C2328)</f>
        <v xml:space="preserve"> </v>
      </c>
      <c r="D2328" s="47"/>
      <c r="E2328" s="113"/>
      <c r="F2328" s="6" t="str">
        <f ca="1">Blad1!E2328</f>
        <v/>
      </c>
      <c r="G2328" s="6"/>
      <c r="H2328" s="6"/>
      <c r="I2328" s="6"/>
      <c r="J2328" s="45"/>
      <c r="K2328" s="79"/>
      <c r="L2328" s="10" t="str">
        <f t="shared" si="33"/>
        <v/>
      </c>
    </row>
    <row r="2329" spans="1:12" ht="22.7" customHeight="1">
      <c r="A2329" s="5" t="str">
        <f ca="1">Blad1!A2328</f>
        <v/>
      </c>
      <c r="B2329" s="5" t="str">
        <f ca="1">Blad1!B2329</f>
        <v/>
      </c>
      <c r="C2329" s="9" t="str">
        <f ca="1">IF(ISERROR(Blad1!C2329),"",Blad1!C2329)</f>
        <v xml:space="preserve"> </v>
      </c>
      <c r="D2329" s="47"/>
      <c r="E2329" s="113"/>
      <c r="F2329" s="6" t="str">
        <f ca="1">Blad1!E2329</f>
        <v/>
      </c>
      <c r="G2329" s="6"/>
      <c r="H2329" s="6"/>
      <c r="I2329" s="6"/>
      <c r="J2329" s="45"/>
      <c r="K2329" s="79"/>
      <c r="L2329" s="10" t="str">
        <f t="shared" si="33"/>
        <v/>
      </c>
    </row>
    <row r="2330" spans="1:12" ht="22.7" customHeight="1">
      <c r="A2330" s="5" t="str">
        <f ca="1">Blad1!A2329</f>
        <v/>
      </c>
      <c r="B2330" s="5" t="str">
        <f ca="1">Blad1!B2330</f>
        <v/>
      </c>
      <c r="C2330" s="9" t="str">
        <f ca="1">IF(ISERROR(Blad1!C2330),"",Blad1!C2330)</f>
        <v xml:space="preserve"> </v>
      </c>
      <c r="D2330" s="47"/>
      <c r="E2330" s="113"/>
      <c r="F2330" s="6" t="str">
        <f ca="1">Blad1!E2330</f>
        <v/>
      </c>
      <c r="G2330" s="6"/>
      <c r="H2330" s="6"/>
      <c r="I2330" s="6"/>
      <c r="J2330" s="45"/>
      <c r="K2330" s="79"/>
      <c r="L2330" s="10" t="str">
        <f t="shared" si="33"/>
        <v/>
      </c>
    </row>
    <row r="2331" spans="1:12" ht="22.7" customHeight="1">
      <c r="A2331" s="5" t="str">
        <f ca="1">Blad1!A2330</f>
        <v/>
      </c>
      <c r="B2331" s="5" t="str">
        <f ca="1">Blad1!B2331</f>
        <v/>
      </c>
      <c r="C2331" s="9" t="str">
        <f ca="1">IF(ISERROR(Blad1!C2331),"",Blad1!C2331)</f>
        <v xml:space="preserve"> </v>
      </c>
      <c r="D2331" s="47"/>
      <c r="E2331" s="113"/>
      <c r="F2331" s="6" t="str">
        <f ca="1">Blad1!E2331</f>
        <v/>
      </c>
      <c r="G2331" s="6"/>
      <c r="H2331" s="6"/>
      <c r="I2331" s="6"/>
      <c r="J2331" s="45"/>
      <c r="K2331" s="79"/>
      <c r="L2331" s="10" t="str">
        <f t="shared" si="33"/>
        <v/>
      </c>
    </row>
    <row r="2332" spans="1:12" ht="22.7" customHeight="1">
      <c r="A2332" s="5" t="str">
        <f ca="1">Blad1!A2331</f>
        <v/>
      </c>
      <c r="B2332" s="5" t="str">
        <f ca="1">Blad1!B2332</f>
        <v/>
      </c>
      <c r="C2332" s="9" t="str">
        <f ca="1">IF(ISERROR(Blad1!C2332),"",Blad1!C2332)</f>
        <v xml:space="preserve"> </v>
      </c>
      <c r="D2332" s="47"/>
      <c r="E2332" s="113"/>
      <c r="F2332" s="6" t="str">
        <f ca="1">Blad1!E2332</f>
        <v/>
      </c>
      <c r="G2332" s="6"/>
      <c r="H2332" s="6"/>
      <c r="I2332" s="6"/>
      <c r="J2332" s="45"/>
      <c r="K2332" s="79"/>
      <c r="L2332" s="10" t="str">
        <f t="shared" si="33"/>
        <v/>
      </c>
    </row>
    <row r="2333" spans="1:12" ht="22.7" customHeight="1">
      <c r="A2333" s="5" t="str">
        <f ca="1">Blad1!A2332</f>
        <v/>
      </c>
      <c r="B2333" s="5" t="str">
        <f ca="1">Blad1!B2333</f>
        <v/>
      </c>
      <c r="C2333" s="9" t="str">
        <f ca="1">IF(ISERROR(Blad1!C2333),"",Blad1!C2333)</f>
        <v xml:space="preserve"> </v>
      </c>
      <c r="D2333" s="47"/>
      <c r="E2333" s="113"/>
      <c r="F2333" s="6" t="str">
        <f ca="1">Blad1!E2333</f>
        <v/>
      </c>
      <c r="G2333" s="6"/>
      <c r="H2333" s="6"/>
      <c r="I2333" s="6"/>
      <c r="J2333" s="45"/>
      <c r="K2333" s="79"/>
      <c r="L2333" s="10" t="str">
        <f t="shared" si="33"/>
        <v/>
      </c>
    </row>
    <row r="2334" spans="1:12" ht="22.7" customHeight="1">
      <c r="A2334" s="5" t="str">
        <f ca="1">Blad1!A2333</f>
        <v/>
      </c>
      <c r="B2334" s="5" t="str">
        <f ca="1">Blad1!B2334</f>
        <v/>
      </c>
      <c r="C2334" s="9" t="str">
        <f ca="1">IF(ISERROR(Blad1!C2334),"",Blad1!C2334)</f>
        <v xml:space="preserve"> </v>
      </c>
      <c r="D2334" s="47"/>
      <c r="E2334" s="113"/>
      <c r="F2334" s="6" t="str">
        <f ca="1">Blad1!E2334</f>
        <v/>
      </c>
      <c r="G2334" s="6"/>
      <c r="H2334" s="6"/>
      <c r="I2334" s="6"/>
      <c r="J2334" s="45"/>
      <c r="K2334" s="79"/>
      <c r="L2334" s="10" t="str">
        <f t="shared" si="33"/>
        <v/>
      </c>
    </row>
    <row r="2335" spans="1:12" ht="22.7" customHeight="1">
      <c r="A2335" s="5" t="str">
        <f ca="1">Blad1!A2334</f>
        <v/>
      </c>
      <c r="B2335" s="5" t="str">
        <f ca="1">Blad1!B2335</f>
        <v/>
      </c>
      <c r="C2335" s="9" t="str">
        <f ca="1">IF(ISERROR(Blad1!C2335),"",Blad1!C2335)</f>
        <v xml:space="preserve"> </v>
      </c>
      <c r="D2335" s="47"/>
      <c r="E2335" s="113"/>
      <c r="F2335" s="6" t="str">
        <f ca="1">Blad1!E2335</f>
        <v/>
      </c>
      <c r="G2335" s="6"/>
      <c r="H2335" s="6"/>
      <c r="I2335" s="6"/>
      <c r="J2335" s="45"/>
      <c r="K2335" s="79"/>
      <c r="L2335" s="10" t="str">
        <f t="shared" si="33"/>
        <v/>
      </c>
    </row>
    <row r="2336" spans="1:12" ht="22.7" customHeight="1">
      <c r="A2336" s="5" t="str">
        <f ca="1">Blad1!A2335</f>
        <v/>
      </c>
      <c r="B2336" s="5" t="str">
        <f ca="1">Blad1!B2336</f>
        <v/>
      </c>
      <c r="C2336" s="9" t="str">
        <f ca="1">IF(ISERROR(Blad1!C2336),"",Blad1!C2336)</f>
        <v xml:space="preserve"> </v>
      </c>
      <c r="D2336" s="47"/>
      <c r="E2336" s="113"/>
      <c r="F2336" s="6" t="str">
        <f ca="1">Blad1!E2336</f>
        <v/>
      </c>
      <c r="G2336" s="6"/>
      <c r="H2336" s="6"/>
      <c r="I2336" s="6"/>
      <c r="J2336" s="45"/>
      <c r="K2336" s="79"/>
      <c r="L2336" s="10" t="str">
        <f t="shared" si="33"/>
        <v/>
      </c>
    </row>
    <row r="2337" spans="1:12" ht="22.7" customHeight="1">
      <c r="A2337" s="5" t="str">
        <f ca="1">Blad1!A2336</f>
        <v/>
      </c>
      <c r="B2337" s="5" t="str">
        <f ca="1">Blad1!B2337</f>
        <v/>
      </c>
      <c r="C2337" s="9" t="str">
        <f ca="1">IF(ISERROR(Blad1!C2337),"",Blad1!C2337)</f>
        <v xml:space="preserve"> </v>
      </c>
      <c r="D2337" s="47"/>
      <c r="E2337" s="113"/>
      <c r="F2337" s="6" t="str">
        <f ca="1">Blad1!E2337</f>
        <v/>
      </c>
      <c r="G2337" s="6"/>
      <c r="H2337" s="6"/>
      <c r="I2337" s="6"/>
      <c r="J2337" s="45"/>
      <c r="K2337" s="79"/>
      <c r="L2337" s="10" t="str">
        <f t="shared" si="33"/>
        <v/>
      </c>
    </row>
    <row r="2338" spans="1:12" ht="22.7" customHeight="1">
      <c r="A2338" s="5" t="str">
        <f ca="1">Blad1!A2337</f>
        <v/>
      </c>
      <c r="B2338" s="5" t="str">
        <f ca="1">Blad1!B2338</f>
        <v/>
      </c>
      <c r="C2338" s="9" t="str">
        <f ca="1">IF(ISERROR(Blad1!C2338),"",Blad1!C2338)</f>
        <v xml:space="preserve"> </v>
      </c>
      <c r="D2338" s="47"/>
      <c r="E2338" s="113"/>
      <c r="F2338" s="6" t="str">
        <f ca="1">Blad1!E2338</f>
        <v/>
      </c>
      <c r="G2338" s="6"/>
      <c r="H2338" s="6"/>
      <c r="I2338" s="6"/>
      <c r="J2338" s="45"/>
      <c r="K2338" s="79"/>
      <c r="L2338" s="10" t="str">
        <f t="shared" si="33"/>
        <v/>
      </c>
    </row>
    <row r="2339" spans="1:12" ht="22.7" customHeight="1">
      <c r="A2339" s="5" t="str">
        <f ca="1">Blad1!A2338</f>
        <v/>
      </c>
      <c r="B2339" s="5" t="str">
        <f ca="1">Blad1!B2339</f>
        <v/>
      </c>
      <c r="C2339" s="9" t="str">
        <f ca="1">IF(ISERROR(Blad1!C2339),"",Blad1!C2339)</f>
        <v xml:space="preserve"> </v>
      </c>
      <c r="D2339" s="47"/>
      <c r="E2339" s="113"/>
      <c r="F2339" s="6" t="str">
        <f ca="1">Blad1!E2339</f>
        <v/>
      </c>
      <c r="G2339" s="6"/>
      <c r="H2339" s="6"/>
      <c r="I2339" s="6"/>
      <c r="J2339" s="45"/>
      <c r="K2339" s="79"/>
      <c r="L2339" s="10" t="str">
        <f t="shared" si="33"/>
        <v/>
      </c>
    </row>
    <row r="2340" spans="1:12" ht="22.7" customHeight="1">
      <c r="A2340" s="5" t="str">
        <f ca="1">Blad1!A2339</f>
        <v/>
      </c>
      <c r="B2340" s="5" t="str">
        <f ca="1">Blad1!B2340</f>
        <v/>
      </c>
      <c r="C2340" s="9" t="str">
        <f ca="1">IF(ISERROR(Blad1!C2340),"",Blad1!C2340)</f>
        <v xml:space="preserve"> </v>
      </c>
      <c r="D2340" s="47"/>
      <c r="E2340" s="113"/>
      <c r="F2340" s="6" t="str">
        <f ca="1">Blad1!E2340</f>
        <v/>
      </c>
      <c r="G2340" s="6"/>
      <c r="H2340" s="6"/>
      <c r="I2340" s="6"/>
      <c r="J2340" s="45"/>
      <c r="K2340" s="79"/>
      <c r="L2340" s="10" t="str">
        <f t="shared" si="33"/>
        <v/>
      </c>
    </row>
    <row r="2341" spans="1:12" ht="22.7" customHeight="1">
      <c r="A2341" s="5" t="str">
        <f ca="1">Blad1!A2340</f>
        <v/>
      </c>
      <c r="B2341" s="5" t="str">
        <f ca="1">Blad1!B2341</f>
        <v/>
      </c>
      <c r="C2341" s="9" t="str">
        <f ca="1">IF(ISERROR(Blad1!C2341),"",Blad1!C2341)</f>
        <v xml:space="preserve"> </v>
      </c>
      <c r="D2341" s="47"/>
      <c r="E2341" s="113"/>
      <c r="F2341" s="6" t="str">
        <f ca="1">Blad1!E2341</f>
        <v/>
      </c>
      <c r="G2341" s="6"/>
      <c r="H2341" s="6"/>
      <c r="I2341" s="6"/>
      <c r="J2341" s="45"/>
      <c r="K2341" s="79"/>
      <c r="L2341" s="10" t="str">
        <f t="shared" si="33"/>
        <v/>
      </c>
    </row>
    <row r="2342" spans="1:12" ht="22.7" customHeight="1">
      <c r="A2342" s="5" t="str">
        <f ca="1">Blad1!A2341</f>
        <v/>
      </c>
      <c r="B2342" s="5" t="str">
        <f ca="1">Blad1!B2342</f>
        <v/>
      </c>
      <c r="C2342" s="9" t="str">
        <f ca="1">IF(ISERROR(Blad1!C2342),"",Blad1!C2342)</f>
        <v xml:space="preserve"> </v>
      </c>
      <c r="D2342" s="47"/>
      <c r="E2342" s="113"/>
      <c r="F2342" s="6" t="str">
        <f ca="1">Blad1!E2342</f>
        <v/>
      </c>
      <c r="G2342" s="6"/>
      <c r="H2342" s="6"/>
      <c r="I2342" s="6"/>
      <c r="J2342" s="45"/>
      <c r="K2342" s="79"/>
      <c r="L2342" s="10" t="str">
        <f t="shared" si="33"/>
        <v/>
      </c>
    </row>
    <row r="2343" spans="1:12" ht="22.7" customHeight="1">
      <c r="A2343" s="5" t="str">
        <f ca="1">Blad1!A2342</f>
        <v/>
      </c>
      <c r="B2343" s="5" t="str">
        <f ca="1">Blad1!B2343</f>
        <v/>
      </c>
      <c r="C2343" s="9" t="str">
        <f ca="1">IF(ISERROR(Blad1!C2343),"",Blad1!C2343)</f>
        <v xml:space="preserve"> </v>
      </c>
      <c r="D2343" s="47"/>
      <c r="E2343" s="113"/>
      <c r="F2343" s="6" t="str">
        <f ca="1">Blad1!E2343</f>
        <v/>
      </c>
      <c r="G2343" s="6"/>
      <c r="H2343" s="6"/>
      <c r="I2343" s="6"/>
      <c r="J2343" s="45"/>
      <c r="K2343" s="79"/>
      <c r="L2343" s="10" t="str">
        <f t="shared" si="33"/>
        <v/>
      </c>
    </row>
    <row r="2344" spans="1:12" ht="22.7" customHeight="1">
      <c r="A2344" s="5" t="str">
        <f ca="1">Blad1!A2343</f>
        <v/>
      </c>
      <c r="B2344" s="5" t="str">
        <f ca="1">Blad1!B2344</f>
        <v/>
      </c>
      <c r="C2344" s="9" t="str">
        <f ca="1">IF(ISERROR(Blad1!C2344),"",Blad1!C2344)</f>
        <v xml:space="preserve"> </v>
      </c>
      <c r="D2344" s="47"/>
      <c r="E2344" s="113"/>
      <c r="F2344" s="6" t="str">
        <f ca="1">Blad1!E2344</f>
        <v/>
      </c>
      <c r="G2344" s="6"/>
      <c r="H2344" s="6"/>
      <c r="I2344" s="6"/>
      <c r="J2344" s="45"/>
      <c r="K2344" s="79"/>
      <c r="L2344" s="10" t="str">
        <f t="shared" si="33"/>
        <v/>
      </c>
    </row>
    <row r="2345" spans="1:12" ht="22.7" customHeight="1">
      <c r="A2345" s="5" t="str">
        <f ca="1">Blad1!A2344</f>
        <v/>
      </c>
      <c r="B2345" s="5" t="str">
        <f ca="1">Blad1!B2345</f>
        <v/>
      </c>
      <c r="C2345" s="9" t="str">
        <f ca="1">IF(ISERROR(Blad1!C2345),"",Blad1!C2345)</f>
        <v xml:space="preserve"> </v>
      </c>
      <c r="D2345" s="47"/>
      <c r="E2345" s="113"/>
      <c r="F2345" s="6" t="str">
        <f ca="1">Blad1!E2345</f>
        <v/>
      </c>
      <c r="G2345" s="6"/>
      <c r="H2345" s="6"/>
      <c r="I2345" s="6"/>
      <c r="J2345" s="45"/>
      <c r="K2345" s="79"/>
      <c r="L2345" s="10" t="str">
        <f t="shared" si="33"/>
        <v/>
      </c>
    </row>
    <row r="2346" spans="1:12" ht="22.7" customHeight="1">
      <c r="A2346" s="5" t="str">
        <f ca="1">Blad1!A2345</f>
        <v/>
      </c>
      <c r="B2346" s="5" t="str">
        <f ca="1">Blad1!B2346</f>
        <v/>
      </c>
      <c r="C2346" s="9" t="str">
        <f ca="1">IF(ISERROR(Blad1!C2346),"",Blad1!C2346)</f>
        <v xml:space="preserve"> </v>
      </c>
      <c r="D2346" s="47"/>
      <c r="E2346" s="113"/>
      <c r="F2346" s="6" t="str">
        <f ca="1">Blad1!E2346</f>
        <v/>
      </c>
      <c r="G2346" s="6"/>
      <c r="H2346" s="6"/>
      <c r="I2346" s="6"/>
      <c r="J2346" s="45"/>
      <c r="K2346" s="79"/>
      <c r="L2346" s="10" t="str">
        <f t="shared" si="33"/>
        <v/>
      </c>
    </row>
    <row r="2347" spans="1:12" ht="22.7" customHeight="1">
      <c r="A2347" s="5" t="str">
        <f ca="1">Blad1!A2346</f>
        <v/>
      </c>
      <c r="B2347" s="5" t="str">
        <f ca="1">Blad1!B2347</f>
        <v/>
      </c>
      <c r="C2347" s="9" t="str">
        <f ca="1">IF(ISERROR(Blad1!C2347),"",Blad1!C2347)</f>
        <v xml:space="preserve"> </v>
      </c>
      <c r="D2347" s="47"/>
      <c r="E2347" s="113"/>
      <c r="F2347" s="6" t="str">
        <f ca="1">Blad1!E2347</f>
        <v/>
      </c>
      <c r="G2347" s="6"/>
      <c r="H2347" s="6"/>
      <c r="I2347" s="6"/>
      <c r="J2347" s="45"/>
      <c r="K2347" s="79"/>
      <c r="L2347" s="10" t="str">
        <f t="shared" si="33"/>
        <v/>
      </c>
    </row>
    <row r="2348" spans="1:12" ht="22.7" customHeight="1">
      <c r="A2348" s="5" t="str">
        <f ca="1">Blad1!A2347</f>
        <v/>
      </c>
      <c r="B2348" s="5" t="str">
        <f ca="1">Blad1!B2348</f>
        <v/>
      </c>
      <c r="C2348" s="9" t="str">
        <f ca="1">IF(ISERROR(Blad1!C2348),"",Blad1!C2348)</f>
        <v xml:space="preserve"> </v>
      </c>
      <c r="D2348" s="47"/>
      <c r="E2348" s="113"/>
      <c r="F2348" s="6" t="str">
        <f ca="1">Blad1!E2348</f>
        <v/>
      </c>
      <c r="G2348" s="6"/>
      <c r="H2348" s="6"/>
      <c r="I2348" s="6"/>
      <c r="J2348" s="45"/>
      <c r="K2348" s="79"/>
      <c r="L2348" s="10" t="str">
        <f t="shared" si="33"/>
        <v/>
      </c>
    </row>
    <row r="2349" spans="1:12" ht="22.7" customHeight="1">
      <c r="A2349" s="5" t="str">
        <f ca="1">Blad1!A2348</f>
        <v/>
      </c>
      <c r="B2349" s="5" t="str">
        <f ca="1">Blad1!B2349</f>
        <v/>
      </c>
      <c r="C2349" s="9" t="str">
        <f ca="1">IF(ISERROR(Blad1!C2349),"",Blad1!C2349)</f>
        <v xml:space="preserve"> </v>
      </c>
      <c r="D2349" s="47"/>
      <c r="E2349" s="113"/>
      <c r="F2349" s="6" t="str">
        <f ca="1">Blad1!E2349</f>
        <v/>
      </c>
      <c r="G2349" s="6"/>
      <c r="H2349" s="6"/>
      <c r="I2349" s="6"/>
      <c r="J2349" s="45"/>
      <c r="K2349" s="79"/>
      <c r="L2349" s="10" t="str">
        <f t="shared" si="33"/>
        <v/>
      </c>
    </row>
    <row r="2350" spans="1:12" ht="22.7" customHeight="1">
      <c r="A2350" s="5" t="str">
        <f ca="1">Blad1!A2349</f>
        <v/>
      </c>
      <c r="B2350" s="5" t="str">
        <f ca="1">Blad1!B2350</f>
        <v/>
      </c>
      <c r="C2350" s="9" t="str">
        <f ca="1">IF(ISERROR(Blad1!C2350),"",Blad1!C2350)</f>
        <v xml:space="preserve"> </v>
      </c>
      <c r="D2350" s="47"/>
      <c r="E2350" s="113"/>
      <c r="F2350" s="6" t="str">
        <f ca="1">Blad1!E2350</f>
        <v/>
      </c>
      <c r="G2350" s="6"/>
      <c r="H2350" s="6"/>
      <c r="I2350" s="6"/>
      <c r="J2350" s="45"/>
      <c r="K2350" s="79"/>
      <c r="L2350" s="10" t="str">
        <f t="shared" si="33"/>
        <v/>
      </c>
    </row>
    <row r="2351" spans="1:12" ht="22.7" customHeight="1">
      <c r="A2351" s="5" t="str">
        <f ca="1">Blad1!A2350</f>
        <v/>
      </c>
      <c r="B2351" s="5" t="str">
        <f ca="1">Blad1!B2351</f>
        <v/>
      </c>
      <c r="C2351" s="9" t="str">
        <f ca="1">IF(ISERROR(Blad1!C2351),"",Blad1!C2351)</f>
        <v xml:space="preserve"> </v>
      </c>
      <c r="D2351" s="47"/>
      <c r="E2351" s="113"/>
      <c r="F2351" s="6" t="str">
        <f ca="1">Blad1!E2351</f>
        <v/>
      </c>
      <c r="G2351" s="6"/>
      <c r="H2351" s="6"/>
      <c r="I2351" s="6"/>
      <c r="J2351" s="45"/>
      <c r="K2351" s="79"/>
      <c r="L2351" s="10" t="str">
        <f t="shared" si="33"/>
        <v/>
      </c>
    </row>
    <row r="2352" spans="1:12" ht="22.7" customHeight="1">
      <c r="A2352" s="5" t="str">
        <f ca="1">Blad1!A2351</f>
        <v/>
      </c>
      <c r="B2352" s="5" t="str">
        <f ca="1">Blad1!B2352</f>
        <v/>
      </c>
      <c r="C2352" s="9" t="str">
        <f ca="1">IF(ISERROR(Blad1!C2352),"",Blad1!C2352)</f>
        <v xml:space="preserve"> </v>
      </c>
      <c r="D2352" s="47"/>
      <c r="E2352" s="113"/>
      <c r="F2352" s="6" t="str">
        <f ca="1">Blad1!E2352</f>
        <v/>
      </c>
      <c r="G2352" s="6"/>
      <c r="H2352" s="6"/>
      <c r="I2352" s="6"/>
      <c r="J2352" s="45"/>
      <c r="K2352" s="79"/>
      <c r="L2352" s="10" t="str">
        <f t="shared" si="33"/>
        <v/>
      </c>
    </row>
    <row r="2353" spans="1:12" ht="22.7" customHeight="1">
      <c r="A2353" s="5" t="str">
        <f ca="1">Blad1!A2352</f>
        <v/>
      </c>
      <c r="B2353" s="5" t="str">
        <f ca="1">Blad1!B2353</f>
        <v/>
      </c>
      <c r="C2353" s="9" t="str">
        <f ca="1">IF(ISERROR(Blad1!C2353),"",Blad1!C2353)</f>
        <v xml:space="preserve"> </v>
      </c>
      <c r="D2353" s="47"/>
      <c r="E2353" s="113"/>
      <c r="F2353" s="6" t="str">
        <f ca="1">Blad1!E2353</f>
        <v/>
      </c>
      <c r="G2353" s="6"/>
      <c r="H2353" s="6"/>
      <c r="I2353" s="6"/>
      <c r="J2353" s="45"/>
      <c r="K2353" s="79"/>
      <c r="L2353" s="10" t="str">
        <f t="shared" si="33"/>
        <v/>
      </c>
    </row>
    <row r="2354" spans="1:12" ht="22.7" customHeight="1">
      <c r="A2354" s="5" t="str">
        <f ca="1">Blad1!A2353</f>
        <v/>
      </c>
      <c r="B2354" s="5" t="str">
        <f ca="1">Blad1!B2354</f>
        <v/>
      </c>
      <c r="C2354" s="9" t="str">
        <f ca="1">IF(ISERROR(Blad1!C2354),"",Blad1!C2354)</f>
        <v xml:space="preserve"> </v>
      </c>
      <c r="D2354" s="47"/>
      <c r="E2354" s="113"/>
      <c r="F2354" s="6" t="str">
        <f ca="1">Blad1!E2354</f>
        <v/>
      </c>
      <c r="G2354" s="6"/>
      <c r="H2354" s="6"/>
      <c r="I2354" s="6"/>
      <c r="J2354" s="45"/>
      <c r="K2354" s="79"/>
      <c r="L2354" s="10" t="str">
        <f t="shared" si="33"/>
        <v/>
      </c>
    </row>
    <row r="2355" spans="1:12" ht="22.7" customHeight="1">
      <c r="A2355" s="5" t="str">
        <f ca="1">Blad1!A2354</f>
        <v/>
      </c>
      <c r="B2355" s="5" t="str">
        <f ca="1">Blad1!B2355</f>
        <v/>
      </c>
      <c r="C2355" s="9" t="str">
        <f ca="1">IF(ISERROR(Blad1!C2355),"",Blad1!C2355)</f>
        <v xml:space="preserve"> </v>
      </c>
      <c r="D2355" s="47"/>
      <c r="E2355" s="113"/>
      <c r="F2355" s="6" t="str">
        <f ca="1">Blad1!E2355</f>
        <v/>
      </c>
      <c r="G2355" s="6"/>
      <c r="H2355" s="6"/>
      <c r="I2355" s="6"/>
      <c r="J2355" s="45"/>
      <c r="K2355" s="79"/>
      <c r="L2355" s="10" t="str">
        <f t="shared" si="33"/>
        <v/>
      </c>
    </row>
    <row r="2356" spans="1:12" ht="22.7" customHeight="1">
      <c r="A2356" s="5" t="str">
        <f ca="1">Blad1!A2355</f>
        <v/>
      </c>
      <c r="B2356" s="5" t="str">
        <f ca="1">Blad1!B2356</f>
        <v/>
      </c>
      <c r="C2356" s="9" t="str">
        <f ca="1">IF(ISERROR(Blad1!C2356),"",Blad1!C2356)</f>
        <v xml:space="preserve"> </v>
      </c>
      <c r="D2356" s="47"/>
      <c r="E2356" s="113"/>
      <c r="F2356" s="6" t="str">
        <f ca="1">Blad1!E2356</f>
        <v/>
      </c>
      <c r="G2356" s="6"/>
      <c r="H2356" s="6"/>
      <c r="I2356" s="6"/>
      <c r="J2356" s="45"/>
      <c r="K2356" s="79"/>
      <c r="L2356" s="10" t="str">
        <f t="shared" si="33"/>
        <v/>
      </c>
    </row>
    <row r="2357" spans="1:12" ht="22.7" customHeight="1">
      <c r="A2357" s="5" t="str">
        <f ca="1">Blad1!A2356</f>
        <v/>
      </c>
      <c r="B2357" s="5" t="str">
        <f ca="1">Blad1!B2357</f>
        <v/>
      </c>
      <c r="C2357" s="9" t="str">
        <f ca="1">IF(ISERROR(Blad1!C2357),"",Blad1!C2357)</f>
        <v xml:space="preserve"> </v>
      </c>
      <c r="D2357" s="47"/>
      <c r="E2357" s="113"/>
      <c r="F2357" s="6" t="str">
        <f ca="1">Blad1!E2357</f>
        <v/>
      </c>
      <c r="G2357" s="6"/>
      <c r="H2357" s="6"/>
      <c r="I2357" s="6"/>
      <c r="J2357" s="45"/>
      <c r="K2357" s="79"/>
      <c r="L2357" s="10" t="str">
        <f t="shared" si="33"/>
        <v/>
      </c>
    </row>
    <row r="2358" spans="1:12" ht="22.7" customHeight="1">
      <c r="A2358" s="5" t="str">
        <f ca="1">Blad1!A2357</f>
        <v/>
      </c>
      <c r="B2358" s="5" t="str">
        <f ca="1">Blad1!B2358</f>
        <v/>
      </c>
      <c r="C2358" s="9" t="str">
        <f ca="1">IF(ISERROR(Blad1!C2358),"",Blad1!C2358)</f>
        <v xml:space="preserve"> </v>
      </c>
      <c r="D2358" s="47"/>
      <c r="E2358" s="113"/>
      <c r="F2358" s="6" t="str">
        <f ca="1">Blad1!E2358</f>
        <v/>
      </c>
      <c r="G2358" s="6"/>
      <c r="H2358" s="6"/>
      <c r="I2358" s="6"/>
      <c r="J2358" s="45"/>
      <c r="K2358" s="79"/>
      <c r="L2358" s="10" t="str">
        <f t="shared" si="33"/>
        <v/>
      </c>
    </row>
    <row r="2359" spans="1:12" ht="22.7" customHeight="1">
      <c r="A2359" s="5" t="str">
        <f ca="1">Blad1!A2358</f>
        <v/>
      </c>
      <c r="B2359" s="5" t="str">
        <f ca="1">Blad1!B2359</f>
        <v/>
      </c>
      <c r="C2359" s="9" t="str">
        <f ca="1">IF(ISERROR(Blad1!C2359),"",Blad1!C2359)</f>
        <v xml:space="preserve"> </v>
      </c>
      <c r="D2359" s="47"/>
      <c r="E2359" s="113"/>
      <c r="F2359" s="6" t="str">
        <f ca="1">Blad1!E2359</f>
        <v/>
      </c>
      <c r="G2359" s="6"/>
      <c r="H2359" s="6"/>
      <c r="I2359" s="6"/>
      <c r="J2359" s="45"/>
      <c r="K2359" s="79"/>
      <c r="L2359" s="10" t="str">
        <f t="shared" si="33"/>
        <v/>
      </c>
    </row>
    <row r="2360" spans="1:12" ht="22.7" customHeight="1">
      <c r="A2360" s="5" t="str">
        <f ca="1">Blad1!A2359</f>
        <v/>
      </c>
      <c r="B2360" s="5" t="str">
        <f ca="1">Blad1!B2360</f>
        <v/>
      </c>
      <c r="C2360" s="9" t="str">
        <f ca="1">IF(ISERROR(Blad1!C2360),"",Blad1!C2360)</f>
        <v xml:space="preserve"> </v>
      </c>
      <c r="D2360" s="47"/>
      <c r="E2360" s="113"/>
      <c r="F2360" s="6" t="str">
        <f ca="1">Blad1!E2360</f>
        <v/>
      </c>
      <c r="G2360" s="6"/>
      <c r="H2360" s="6"/>
      <c r="I2360" s="6"/>
      <c r="J2360" s="45"/>
      <c r="K2360" s="79"/>
      <c r="L2360" s="10" t="str">
        <f t="shared" si="33"/>
        <v/>
      </c>
    </row>
    <row r="2361" spans="1:12" ht="22.7" customHeight="1">
      <c r="A2361" s="5" t="str">
        <f ca="1">Blad1!A2360</f>
        <v/>
      </c>
      <c r="B2361" s="5" t="str">
        <f ca="1">Blad1!B2361</f>
        <v/>
      </c>
      <c r="C2361" s="9" t="str">
        <f ca="1">IF(ISERROR(Blad1!C2361),"",Blad1!C2361)</f>
        <v xml:space="preserve"> </v>
      </c>
      <c r="D2361" s="47"/>
      <c r="E2361" s="113"/>
      <c r="F2361" s="6" t="str">
        <f ca="1">Blad1!E2361</f>
        <v/>
      </c>
      <c r="G2361" s="6"/>
      <c r="H2361" s="6"/>
      <c r="I2361" s="6"/>
      <c r="J2361" s="45"/>
      <c r="K2361" s="79"/>
      <c r="L2361" s="10" t="str">
        <f t="shared" si="33"/>
        <v/>
      </c>
    </row>
    <row r="2362" spans="1:12" ht="22.7" customHeight="1">
      <c r="A2362" s="5" t="str">
        <f ca="1">Blad1!A2361</f>
        <v/>
      </c>
      <c r="B2362" s="5" t="str">
        <f ca="1">Blad1!B2362</f>
        <v/>
      </c>
      <c r="C2362" s="9" t="str">
        <f ca="1">IF(ISERROR(Blad1!C2362),"",Blad1!C2362)</f>
        <v xml:space="preserve"> </v>
      </c>
      <c r="D2362" s="47"/>
      <c r="E2362" s="113"/>
      <c r="F2362" s="6" t="str">
        <f ca="1">Blad1!E2362</f>
        <v/>
      </c>
      <c r="G2362" s="6"/>
      <c r="H2362" s="6"/>
      <c r="I2362" s="6"/>
      <c r="J2362" s="45"/>
      <c r="K2362" s="79"/>
      <c r="L2362" s="10" t="str">
        <f t="shared" si="33"/>
        <v/>
      </c>
    </row>
    <row r="2363" spans="1:12" ht="22.7" customHeight="1">
      <c r="A2363" s="5" t="str">
        <f ca="1">Blad1!A2362</f>
        <v/>
      </c>
      <c r="B2363" s="5" t="str">
        <f ca="1">Blad1!B2363</f>
        <v/>
      </c>
      <c r="C2363" s="9" t="str">
        <f ca="1">IF(ISERROR(Blad1!C2363),"",Blad1!C2363)</f>
        <v xml:space="preserve"> </v>
      </c>
      <c r="D2363" s="47"/>
      <c r="E2363" s="113"/>
      <c r="F2363" s="6" t="str">
        <f ca="1">Blad1!E2363</f>
        <v/>
      </c>
      <c r="G2363" s="6"/>
      <c r="H2363" s="6"/>
      <c r="I2363" s="6"/>
      <c r="J2363" s="45"/>
      <c r="K2363" s="79"/>
      <c r="L2363" s="10" t="str">
        <f t="shared" si="33"/>
        <v/>
      </c>
    </row>
    <row r="2364" spans="1:12" ht="22.7" customHeight="1">
      <c r="A2364" s="5" t="str">
        <f ca="1">Blad1!A2363</f>
        <v/>
      </c>
      <c r="B2364" s="5" t="str">
        <f ca="1">Blad1!B2364</f>
        <v/>
      </c>
      <c r="C2364" s="9" t="str">
        <f ca="1">IF(ISERROR(Blad1!C2364),"",Blad1!C2364)</f>
        <v xml:space="preserve"> </v>
      </c>
      <c r="D2364" s="47"/>
      <c r="E2364" s="113"/>
      <c r="F2364" s="6" t="str">
        <f ca="1">Blad1!E2364</f>
        <v/>
      </c>
      <c r="G2364" s="6"/>
      <c r="H2364" s="6"/>
      <c r="I2364" s="6"/>
      <c r="J2364" s="45"/>
      <c r="K2364" s="79"/>
      <c r="L2364" s="10" t="str">
        <f t="shared" si="33"/>
        <v/>
      </c>
    </row>
    <row r="2365" spans="1:12" ht="22.7" customHeight="1">
      <c r="A2365" s="5" t="str">
        <f ca="1">Blad1!A2364</f>
        <v/>
      </c>
      <c r="B2365" s="5" t="str">
        <f ca="1">Blad1!B2365</f>
        <v/>
      </c>
      <c r="C2365" s="9" t="str">
        <f ca="1">IF(ISERROR(Blad1!C2365),"",Blad1!C2365)</f>
        <v xml:space="preserve"> </v>
      </c>
      <c r="D2365" s="47"/>
      <c r="E2365" s="113"/>
      <c r="F2365" s="6" t="str">
        <f ca="1">Blad1!E2365</f>
        <v/>
      </c>
      <c r="G2365" s="6"/>
      <c r="H2365" s="6"/>
      <c r="I2365" s="6"/>
      <c r="J2365" s="45"/>
      <c r="K2365" s="79"/>
      <c r="L2365" s="10" t="str">
        <f t="shared" si="33"/>
        <v/>
      </c>
    </row>
    <row r="2366" spans="1:12" ht="22.7" customHeight="1">
      <c r="A2366" s="5" t="str">
        <f ca="1">Blad1!A2365</f>
        <v/>
      </c>
      <c r="B2366" s="5" t="str">
        <f ca="1">Blad1!B2366</f>
        <v/>
      </c>
      <c r="C2366" s="9" t="str">
        <f ca="1">IF(ISERROR(Blad1!C2366),"",Blad1!C2366)</f>
        <v xml:space="preserve"> </v>
      </c>
      <c r="D2366" s="47"/>
      <c r="E2366" s="113"/>
      <c r="F2366" s="6" t="str">
        <f ca="1">Blad1!E2366</f>
        <v/>
      </c>
      <c r="G2366" s="6"/>
      <c r="H2366" s="6"/>
      <c r="I2366" s="6"/>
      <c r="J2366" s="45"/>
      <c r="K2366" s="79"/>
      <c r="L2366" s="10" t="str">
        <f t="shared" si="33"/>
        <v/>
      </c>
    </row>
    <row r="2367" spans="1:12" ht="22.7" customHeight="1">
      <c r="A2367" s="5" t="str">
        <f ca="1">Blad1!A2366</f>
        <v/>
      </c>
      <c r="B2367" s="5" t="str">
        <f ca="1">Blad1!B2367</f>
        <v/>
      </c>
      <c r="C2367" s="9" t="str">
        <f ca="1">IF(ISERROR(Blad1!C2367),"",Blad1!C2367)</f>
        <v xml:space="preserve"> </v>
      </c>
      <c r="D2367" s="47"/>
      <c r="E2367" s="113"/>
      <c r="F2367" s="6" t="str">
        <f ca="1">Blad1!E2367</f>
        <v/>
      </c>
      <c r="G2367" s="6"/>
      <c r="H2367" s="6"/>
      <c r="I2367" s="6"/>
      <c r="J2367" s="45"/>
      <c r="K2367" s="79"/>
      <c r="L2367" s="10" t="str">
        <f t="shared" si="33"/>
        <v/>
      </c>
    </row>
    <row r="2368" spans="1:12" ht="22.7" customHeight="1">
      <c r="A2368" s="5" t="str">
        <f ca="1">Blad1!A2367</f>
        <v/>
      </c>
      <c r="B2368" s="5" t="str">
        <f ca="1">Blad1!B2368</f>
        <v/>
      </c>
      <c r="C2368" s="9" t="str">
        <f ca="1">IF(ISERROR(Blad1!C2368),"",Blad1!C2368)</f>
        <v xml:space="preserve"> </v>
      </c>
      <c r="D2368" s="47"/>
      <c r="E2368" s="113"/>
      <c r="F2368" s="6" t="str">
        <f ca="1">Blad1!E2368</f>
        <v/>
      </c>
      <c r="G2368" s="6"/>
      <c r="H2368" s="6"/>
      <c r="I2368" s="6"/>
      <c r="J2368" s="45"/>
      <c r="K2368" s="79"/>
      <c r="L2368" s="10" t="str">
        <f t="shared" si="33"/>
        <v/>
      </c>
    </row>
    <row r="2369" spans="1:12" ht="22.7" customHeight="1">
      <c r="A2369" s="5" t="str">
        <f ca="1">Blad1!A2368</f>
        <v/>
      </c>
      <c r="B2369" s="5" t="str">
        <f ca="1">Blad1!B2369</f>
        <v/>
      </c>
      <c r="C2369" s="9" t="str">
        <f ca="1">IF(ISERROR(Blad1!C2369),"",Blad1!C2369)</f>
        <v xml:space="preserve"> </v>
      </c>
      <c r="D2369" s="47"/>
      <c r="E2369" s="113"/>
      <c r="F2369" s="6" t="str">
        <f ca="1">Blad1!E2369</f>
        <v/>
      </c>
      <c r="G2369" s="6"/>
      <c r="H2369" s="6"/>
      <c r="I2369" s="6"/>
      <c r="J2369" s="45"/>
      <c r="K2369" s="79"/>
      <c r="L2369" s="10" t="str">
        <f t="shared" si="33"/>
        <v/>
      </c>
    </row>
    <row r="2370" spans="1:12" ht="22.7" customHeight="1">
      <c r="A2370" s="5" t="str">
        <f ca="1">Blad1!A2369</f>
        <v/>
      </c>
      <c r="B2370" s="5" t="str">
        <f ca="1">Blad1!B2370</f>
        <v/>
      </c>
      <c r="C2370" s="9" t="str">
        <f ca="1">IF(ISERROR(Blad1!C2370),"",Blad1!C2370)</f>
        <v xml:space="preserve"> </v>
      </c>
      <c r="D2370" s="47"/>
      <c r="E2370" s="113"/>
      <c r="F2370" s="6" t="str">
        <f ca="1">Blad1!E2370</f>
        <v/>
      </c>
      <c r="G2370" s="6"/>
      <c r="H2370" s="6"/>
      <c r="I2370" s="6"/>
      <c r="J2370" s="45"/>
      <c r="K2370" s="79"/>
      <c r="L2370" s="10" t="str">
        <f t="shared" si="33"/>
        <v/>
      </c>
    </row>
    <row r="2371" spans="1:12" ht="22.7" customHeight="1">
      <c r="A2371" s="5" t="str">
        <f ca="1">Blad1!A2370</f>
        <v/>
      </c>
      <c r="B2371" s="5" t="str">
        <f ca="1">Blad1!B2371</f>
        <v/>
      </c>
      <c r="C2371" s="9" t="str">
        <f ca="1">IF(ISERROR(Blad1!C2371),"",Blad1!C2371)</f>
        <v xml:space="preserve"> </v>
      </c>
      <c r="D2371" s="47"/>
      <c r="E2371" s="113"/>
      <c r="F2371" s="6" t="str">
        <f ca="1">Blad1!E2371</f>
        <v/>
      </c>
      <c r="G2371" s="6"/>
      <c r="H2371" s="6"/>
      <c r="I2371" s="6"/>
      <c r="J2371" s="45"/>
      <c r="K2371" s="79"/>
      <c r="L2371" s="10" t="str">
        <f t="shared" si="33"/>
        <v/>
      </c>
    </row>
    <row r="2372" spans="1:12" ht="22.7" customHeight="1">
      <c r="A2372" s="5" t="str">
        <f ca="1">Blad1!A2371</f>
        <v/>
      </c>
      <c r="B2372" s="5" t="str">
        <f ca="1">Blad1!B2372</f>
        <v/>
      </c>
      <c r="C2372" s="9" t="str">
        <f ca="1">IF(ISERROR(Blad1!C2372),"",Blad1!C2372)</f>
        <v xml:space="preserve"> </v>
      </c>
      <c r="D2372" s="47"/>
      <c r="E2372" s="113"/>
      <c r="F2372" s="6" t="str">
        <f ca="1">Blad1!E2372</f>
        <v/>
      </c>
      <c r="G2372" s="6"/>
      <c r="H2372" s="6"/>
      <c r="I2372" s="6"/>
      <c r="J2372" s="45"/>
      <c r="K2372" s="79"/>
      <c r="L2372" s="10" t="str">
        <f t="shared" si="33"/>
        <v/>
      </c>
    </row>
    <row r="2373" spans="1:12" ht="22.7" customHeight="1">
      <c r="A2373" s="5" t="str">
        <f ca="1">Blad1!A2372</f>
        <v/>
      </c>
      <c r="B2373" s="5" t="str">
        <f ca="1">Blad1!B2373</f>
        <v/>
      </c>
      <c r="C2373" s="9" t="str">
        <f ca="1">IF(ISERROR(Blad1!C2373),"",Blad1!C2373)</f>
        <v xml:space="preserve"> </v>
      </c>
      <c r="D2373" s="47"/>
      <c r="E2373" s="113"/>
      <c r="F2373" s="6" t="str">
        <f ca="1">Blad1!E2373</f>
        <v/>
      </c>
      <c r="G2373" s="6"/>
      <c r="H2373" s="6"/>
      <c r="I2373" s="6"/>
      <c r="J2373" s="45"/>
      <c r="K2373" s="79"/>
      <c r="L2373" s="10" t="str">
        <f t="shared" si="33"/>
        <v/>
      </c>
    </row>
    <row r="2374" spans="1:12" ht="22.7" customHeight="1">
      <c r="A2374" s="5" t="str">
        <f ca="1">Blad1!A2373</f>
        <v/>
      </c>
      <c r="B2374" s="5" t="str">
        <f ca="1">Blad1!B2374</f>
        <v/>
      </c>
      <c r="C2374" s="9" t="str">
        <f ca="1">IF(ISERROR(Blad1!C2374),"",Blad1!C2374)</f>
        <v xml:space="preserve"> </v>
      </c>
      <c r="D2374" s="47"/>
      <c r="E2374" s="113"/>
      <c r="F2374" s="6" t="str">
        <f ca="1">Blad1!E2374</f>
        <v/>
      </c>
      <c r="G2374" s="6"/>
      <c r="H2374" s="6"/>
      <c r="I2374" s="6"/>
      <c r="J2374" s="45"/>
      <c r="K2374" s="79"/>
      <c r="L2374" s="10" t="str">
        <f t="shared" si="33"/>
        <v/>
      </c>
    </row>
    <row r="2375" spans="1:12" ht="22.7" customHeight="1">
      <c r="A2375" s="5" t="str">
        <f ca="1">Blad1!A2374</f>
        <v/>
      </c>
      <c r="B2375" s="5" t="str">
        <f ca="1">Blad1!B2375</f>
        <v/>
      </c>
      <c r="C2375" s="9" t="str">
        <f ca="1">IF(ISERROR(Blad1!C2375),"",Blad1!C2375)</f>
        <v xml:space="preserve"> </v>
      </c>
      <c r="D2375" s="47"/>
      <c r="E2375" s="113"/>
      <c r="F2375" s="6" t="str">
        <f ca="1">Blad1!E2375</f>
        <v/>
      </c>
      <c r="G2375" s="6"/>
      <c r="H2375" s="6"/>
      <c r="I2375" s="6"/>
      <c r="J2375" s="45"/>
      <c r="K2375" s="79"/>
      <c r="L2375" s="10" t="str">
        <f t="shared" si="33"/>
        <v/>
      </c>
    </row>
    <row r="2376" spans="1:12" ht="22.7" customHeight="1">
      <c r="A2376" s="5" t="str">
        <f ca="1">Blad1!A2375</f>
        <v/>
      </c>
      <c r="B2376" s="5" t="str">
        <f ca="1">Blad1!B2376</f>
        <v/>
      </c>
      <c r="C2376" s="9" t="str">
        <f ca="1">IF(ISERROR(Blad1!C2376),"",Blad1!C2376)</f>
        <v xml:space="preserve"> </v>
      </c>
      <c r="D2376" s="47"/>
      <c r="E2376" s="113"/>
      <c r="F2376" s="6" t="str">
        <f ca="1">Blad1!E2376</f>
        <v/>
      </c>
      <c r="G2376" s="6"/>
      <c r="H2376" s="6"/>
      <c r="I2376" s="6"/>
      <c r="J2376" s="45"/>
      <c r="K2376" s="79"/>
      <c r="L2376" s="10" t="str">
        <f t="shared" si="33"/>
        <v/>
      </c>
    </row>
    <row r="2377" spans="1:12" ht="22.7" customHeight="1">
      <c r="A2377" s="5" t="str">
        <f ca="1">Blad1!A2376</f>
        <v/>
      </c>
      <c r="B2377" s="5" t="str">
        <f ca="1">Blad1!B2377</f>
        <v/>
      </c>
      <c r="C2377" s="9" t="str">
        <f ca="1">IF(ISERROR(Blad1!C2377),"",Blad1!C2377)</f>
        <v xml:space="preserve"> </v>
      </c>
      <c r="D2377" s="47"/>
      <c r="E2377" s="113"/>
      <c r="F2377" s="6" t="str">
        <f ca="1">Blad1!E2377</f>
        <v/>
      </c>
      <c r="G2377" s="6"/>
      <c r="H2377" s="6"/>
      <c r="I2377" s="6"/>
      <c r="J2377" s="45"/>
      <c r="K2377" s="79"/>
      <c r="L2377" s="10" t="str">
        <f t="shared" si="33"/>
        <v/>
      </c>
    </row>
    <row r="2378" spans="1:12" ht="22.7" customHeight="1">
      <c r="A2378" s="5" t="str">
        <f ca="1">Blad1!A2377</f>
        <v/>
      </c>
      <c r="B2378" s="5" t="str">
        <f ca="1">Blad1!B2378</f>
        <v/>
      </c>
      <c r="C2378" s="9" t="str">
        <f ca="1">IF(ISERROR(Blad1!C2378),"",Blad1!C2378)</f>
        <v xml:space="preserve"> </v>
      </c>
      <c r="D2378" s="47"/>
      <c r="E2378" s="113"/>
      <c r="F2378" s="6" t="str">
        <f ca="1">Blad1!E2378</f>
        <v/>
      </c>
      <c r="G2378" s="6"/>
      <c r="H2378" s="6"/>
      <c r="I2378" s="6"/>
      <c r="J2378" s="45"/>
      <c r="K2378" s="79"/>
      <c r="L2378" s="10" t="str">
        <f t="shared" si="33"/>
        <v/>
      </c>
    </row>
    <row r="2379" spans="1:12" ht="22.7" customHeight="1">
      <c r="A2379" s="5" t="str">
        <f ca="1">Blad1!A2378</f>
        <v/>
      </c>
      <c r="B2379" s="5" t="str">
        <f ca="1">Blad1!B2379</f>
        <v/>
      </c>
      <c r="C2379" s="9" t="str">
        <f ca="1">IF(ISERROR(Blad1!C2379),"",Blad1!C2379)</f>
        <v xml:space="preserve"> </v>
      </c>
      <c r="D2379" s="47"/>
      <c r="E2379" s="113"/>
      <c r="F2379" s="6" t="str">
        <f ca="1">Blad1!E2379</f>
        <v/>
      </c>
      <c r="G2379" s="6"/>
      <c r="H2379" s="6"/>
      <c r="I2379" s="6"/>
      <c r="J2379" s="45"/>
      <c r="K2379" s="79"/>
      <c r="L2379" s="10" t="str">
        <f t="shared" ref="L2379:L2442" si="34">IF(J2379&lt;&gt;"",L2378+1,"")</f>
        <v/>
      </c>
    </row>
    <row r="2380" spans="1:12" ht="22.7" customHeight="1">
      <c r="A2380" s="5" t="str">
        <f ca="1">Blad1!A2379</f>
        <v/>
      </c>
      <c r="B2380" s="5" t="str">
        <f ca="1">Blad1!B2380</f>
        <v/>
      </c>
      <c r="C2380" s="9" t="str">
        <f ca="1">IF(ISERROR(Blad1!C2380),"",Blad1!C2380)</f>
        <v xml:space="preserve"> </v>
      </c>
      <c r="D2380" s="47"/>
      <c r="E2380" s="113"/>
      <c r="F2380" s="6" t="str">
        <f ca="1">Blad1!E2380</f>
        <v/>
      </c>
      <c r="G2380" s="6"/>
      <c r="H2380" s="6"/>
      <c r="I2380" s="6"/>
      <c r="J2380" s="45"/>
      <c r="K2380" s="79"/>
      <c r="L2380" s="10" t="str">
        <f t="shared" si="34"/>
        <v/>
      </c>
    </row>
    <row r="2381" spans="1:12" ht="22.7" customHeight="1">
      <c r="A2381" s="5" t="str">
        <f ca="1">Blad1!A2380</f>
        <v/>
      </c>
      <c r="B2381" s="5" t="str">
        <f ca="1">Blad1!B2381</f>
        <v/>
      </c>
      <c r="C2381" s="9" t="str">
        <f ca="1">IF(ISERROR(Blad1!C2381),"",Blad1!C2381)</f>
        <v xml:space="preserve"> </v>
      </c>
      <c r="D2381" s="47"/>
      <c r="E2381" s="113"/>
      <c r="F2381" s="6" t="str">
        <f ca="1">Blad1!E2381</f>
        <v/>
      </c>
      <c r="G2381" s="6"/>
      <c r="H2381" s="6"/>
      <c r="I2381" s="6"/>
      <c r="J2381" s="45"/>
      <c r="K2381" s="79"/>
      <c r="L2381" s="10" t="str">
        <f t="shared" si="34"/>
        <v/>
      </c>
    </row>
    <row r="2382" spans="1:12" ht="22.7" customHeight="1">
      <c r="A2382" s="5" t="str">
        <f ca="1">Blad1!A2381</f>
        <v/>
      </c>
      <c r="B2382" s="5" t="str">
        <f ca="1">Blad1!B2382</f>
        <v/>
      </c>
      <c r="C2382" s="9" t="str">
        <f ca="1">IF(ISERROR(Blad1!C2382),"",Blad1!C2382)</f>
        <v xml:space="preserve"> </v>
      </c>
      <c r="D2382" s="47"/>
      <c r="E2382" s="113"/>
      <c r="F2382" s="6" t="str">
        <f ca="1">Blad1!E2382</f>
        <v/>
      </c>
      <c r="G2382" s="6"/>
      <c r="H2382" s="6"/>
      <c r="I2382" s="6"/>
      <c r="J2382" s="45"/>
      <c r="K2382" s="79"/>
      <c r="L2382" s="10" t="str">
        <f t="shared" si="34"/>
        <v/>
      </c>
    </row>
    <row r="2383" spans="1:12" ht="22.7" customHeight="1">
      <c r="A2383" s="5" t="str">
        <f ca="1">Blad1!A2382</f>
        <v/>
      </c>
      <c r="B2383" s="5" t="str">
        <f ca="1">Blad1!B2383</f>
        <v/>
      </c>
      <c r="C2383" s="9" t="str">
        <f ca="1">IF(ISERROR(Blad1!C2383),"",Blad1!C2383)</f>
        <v xml:space="preserve"> </v>
      </c>
      <c r="D2383" s="47"/>
      <c r="E2383" s="113"/>
      <c r="F2383" s="6" t="str">
        <f ca="1">Blad1!E2383</f>
        <v/>
      </c>
      <c r="G2383" s="6"/>
      <c r="H2383" s="6"/>
      <c r="I2383" s="6"/>
      <c r="J2383" s="45"/>
      <c r="K2383" s="79"/>
      <c r="L2383" s="10" t="str">
        <f t="shared" si="34"/>
        <v/>
      </c>
    </row>
    <row r="2384" spans="1:12" ht="22.7" customHeight="1">
      <c r="A2384" s="5" t="str">
        <f ca="1">Blad1!A2383</f>
        <v/>
      </c>
      <c r="B2384" s="5" t="str">
        <f ca="1">Blad1!B2384</f>
        <v/>
      </c>
      <c r="C2384" s="9" t="str">
        <f ca="1">IF(ISERROR(Blad1!C2384),"",Blad1!C2384)</f>
        <v xml:space="preserve"> </v>
      </c>
      <c r="D2384" s="47"/>
      <c r="E2384" s="113"/>
      <c r="F2384" s="6" t="str">
        <f ca="1">Blad1!E2384</f>
        <v/>
      </c>
      <c r="G2384" s="6"/>
      <c r="H2384" s="6"/>
      <c r="I2384" s="6"/>
      <c r="J2384" s="45"/>
      <c r="K2384" s="79"/>
      <c r="L2384" s="10" t="str">
        <f t="shared" si="34"/>
        <v/>
      </c>
    </row>
    <row r="2385" spans="1:12" ht="22.7" customHeight="1">
      <c r="A2385" s="5" t="str">
        <f ca="1">Blad1!A2384</f>
        <v/>
      </c>
      <c r="B2385" s="5" t="str">
        <f ca="1">Blad1!B2385</f>
        <v/>
      </c>
      <c r="C2385" s="9" t="str">
        <f ca="1">IF(ISERROR(Blad1!C2385),"",Blad1!C2385)</f>
        <v xml:space="preserve"> </v>
      </c>
      <c r="D2385" s="47"/>
      <c r="E2385" s="113"/>
      <c r="F2385" s="6" t="str">
        <f ca="1">Blad1!E2385</f>
        <v/>
      </c>
      <c r="G2385" s="6"/>
      <c r="H2385" s="6"/>
      <c r="I2385" s="6"/>
      <c r="J2385" s="45"/>
      <c r="K2385" s="79"/>
      <c r="L2385" s="10" t="str">
        <f t="shared" si="34"/>
        <v/>
      </c>
    </row>
    <row r="2386" spans="1:12" ht="22.7" customHeight="1">
      <c r="A2386" s="5" t="str">
        <f ca="1">Blad1!A2385</f>
        <v/>
      </c>
      <c r="B2386" s="5" t="str">
        <f ca="1">Blad1!B2386</f>
        <v/>
      </c>
      <c r="C2386" s="9" t="str">
        <f ca="1">IF(ISERROR(Blad1!C2386),"",Blad1!C2386)</f>
        <v xml:space="preserve"> </v>
      </c>
      <c r="D2386" s="47"/>
      <c r="E2386" s="113"/>
      <c r="F2386" s="6" t="str">
        <f ca="1">Blad1!E2386</f>
        <v/>
      </c>
      <c r="G2386" s="6"/>
      <c r="H2386" s="6"/>
      <c r="I2386" s="6"/>
      <c r="J2386" s="45"/>
      <c r="K2386" s="79"/>
      <c r="L2386" s="10" t="str">
        <f t="shared" si="34"/>
        <v/>
      </c>
    </row>
    <row r="2387" spans="1:12" ht="22.7" customHeight="1">
      <c r="A2387" s="5" t="str">
        <f ca="1">Blad1!A2386</f>
        <v/>
      </c>
      <c r="B2387" s="5" t="str">
        <f ca="1">Blad1!B2387</f>
        <v/>
      </c>
      <c r="C2387" s="9" t="str">
        <f ca="1">IF(ISERROR(Blad1!C2387),"",Blad1!C2387)</f>
        <v xml:space="preserve"> </v>
      </c>
      <c r="D2387" s="47"/>
      <c r="E2387" s="113"/>
      <c r="F2387" s="6" t="str">
        <f ca="1">Blad1!E2387</f>
        <v/>
      </c>
      <c r="G2387" s="6"/>
      <c r="H2387" s="6"/>
      <c r="I2387" s="6"/>
      <c r="J2387" s="45"/>
      <c r="K2387" s="79"/>
      <c r="L2387" s="10" t="str">
        <f t="shared" si="34"/>
        <v/>
      </c>
    </row>
    <row r="2388" spans="1:12" ht="22.7" customHeight="1">
      <c r="A2388" s="5" t="str">
        <f ca="1">Blad1!A2387</f>
        <v/>
      </c>
      <c r="B2388" s="5" t="str">
        <f ca="1">Blad1!B2388</f>
        <v/>
      </c>
      <c r="C2388" s="9" t="str">
        <f ca="1">IF(ISERROR(Blad1!C2388),"",Blad1!C2388)</f>
        <v xml:space="preserve"> </v>
      </c>
      <c r="D2388" s="47"/>
      <c r="E2388" s="113"/>
      <c r="F2388" s="6" t="str">
        <f ca="1">Blad1!E2388</f>
        <v/>
      </c>
      <c r="G2388" s="6"/>
      <c r="H2388" s="6"/>
      <c r="I2388" s="6"/>
      <c r="J2388" s="45"/>
      <c r="K2388" s="79"/>
      <c r="L2388" s="10" t="str">
        <f t="shared" si="34"/>
        <v/>
      </c>
    </row>
    <row r="2389" spans="1:12" ht="22.7" customHeight="1">
      <c r="A2389" s="5" t="str">
        <f ca="1">Blad1!A2388</f>
        <v/>
      </c>
      <c r="B2389" s="5" t="str">
        <f ca="1">Blad1!B2389</f>
        <v/>
      </c>
      <c r="C2389" s="9" t="str">
        <f ca="1">IF(ISERROR(Blad1!C2389),"",Blad1!C2389)</f>
        <v xml:space="preserve"> </v>
      </c>
      <c r="D2389" s="47"/>
      <c r="E2389" s="113"/>
      <c r="F2389" s="6" t="str">
        <f ca="1">Blad1!E2389</f>
        <v/>
      </c>
      <c r="G2389" s="6"/>
      <c r="H2389" s="6"/>
      <c r="I2389" s="6"/>
      <c r="J2389" s="45"/>
      <c r="K2389" s="79"/>
      <c r="L2389" s="10" t="str">
        <f t="shared" si="34"/>
        <v/>
      </c>
    </row>
    <row r="2390" spans="1:12" ht="22.7" customHeight="1">
      <c r="A2390" s="5" t="str">
        <f ca="1">Blad1!A2389</f>
        <v/>
      </c>
      <c r="B2390" s="5" t="str">
        <f ca="1">Blad1!B2390</f>
        <v/>
      </c>
      <c r="C2390" s="9" t="str">
        <f ca="1">IF(ISERROR(Blad1!C2390),"",Blad1!C2390)</f>
        <v xml:space="preserve"> </v>
      </c>
      <c r="D2390" s="47"/>
      <c r="E2390" s="113"/>
      <c r="F2390" s="6" t="str">
        <f ca="1">Blad1!E2390</f>
        <v/>
      </c>
      <c r="G2390" s="6"/>
      <c r="H2390" s="6"/>
      <c r="I2390" s="6"/>
      <c r="J2390" s="45"/>
      <c r="K2390" s="79"/>
      <c r="L2390" s="10" t="str">
        <f t="shared" si="34"/>
        <v/>
      </c>
    </row>
    <row r="2391" spans="1:12" ht="22.7" customHeight="1">
      <c r="A2391" s="5" t="str">
        <f ca="1">Blad1!A2390</f>
        <v/>
      </c>
      <c r="B2391" s="5" t="str">
        <f ca="1">Blad1!B2391</f>
        <v/>
      </c>
      <c r="C2391" s="9" t="str">
        <f ca="1">IF(ISERROR(Blad1!C2391),"",Blad1!C2391)</f>
        <v xml:space="preserve"> </v>
      </c>
      <c r="D2391" s="47"/>
      <c r="E2391" s="113"/>
      <c r="F2391" s="6" t="str">
        <f ca="1">Blad1!E2391</f>
        <v/>
      </c>
      <c r="G2391" s="6"/>
      <c r="H2391" s="6"/>
      <c r="I2391" s="6"/>
      <c r="J2391" s="45"/>
      <c r="K2391" s="79"/>
      <c r="L2391" s="10" t="str">
        <f t="shared" si="34"/>
        <v/>
      </c>
    </row>
    <row r="2392" spans="1:12" ht="22.7" customHeight="1">
      <c r="A2392" s="5" t="str">
        <f ca="1">Blad1!A2391</f>
        <v/>
      </c>
      <c r="B2392" s="5" t="str">
        <f ca="1">Blad1!B2392</f>
        <v/>
      </c>
      <c r="C2392" s="9" t="str">
        <f ca="1">IF(ISERROR(Blad1!C2392),"",Blad1!C2392)</f>
        <v xml:space="preserve"> </v>
      </c>
      <c r="D2392" s="47"/>
      <c r="E2392" s="113"/>
      <c r="F2392" s="6" t="str">
        <f ca="1">Blad1!E2392</f>
        <v/>
      </c>
      <c r="G2392" s="6"/>
      <c r="H2392" s="6"/>
      <c r="I2392" s="6"/>
      <c r="J2392" s="45"/>
      <c r="K2392" s="79"/>
      <c r="L2392" s="10" t="str">
        <f t="shared" si="34"/>
        <v/>
      </c>
    </row>
    <row r="2393" spans="1:12" ht="22.7" customHeight="1">
      <c r="A2393" s="5" t="str">
        <f ca="1">Blad1!A2392</f>
        <v/>
      </c>
      <c r="B2393" s="5" t="str">
        <f ca="1">Blad1!B2393</f>
        <v/>
      </c>
      <c r="C2393" s="9" t="str">
        <f ca="1">IF(ISERROR(Blad1!C2393),"",Blad1!C2393)</f>
        <v xml:space="preserve"> </v>
      </c>
      <c r="D2393" s="47"/>
      <c r="E2393" s="113"/>
      <c r="F2393" s="6" t="str">
        <f ca="1">Blad1!E2393</f>
        <v/>
      </c>
      <c r="G2393" s="6"/>
      <c r="H2393" s="6"/>
      <c r="I2393" s="6"/>
      <c r="J2393" s="45"/>
      <c r="K2393" s="79"/>
      <c r="L2393" s="10" t="str">
        <f t="shared" si="34"/>
        <v/>
      </c>
    </row>
    <row r="2394" spans="1:12" ht="22.7" customHeight="1">
      <c r="A2394" s="5" t="str">
        <f ca="1">Blad1!A2393</f>
        <v/>
      </c>
      <c r="B2394" s="5" t="str">
        <f ca="1">Blad1!B2394</f>
        <v/>
      </c>
      <c r="C2394" s="9" t="str">
        <f ca="1">IF(ISERROR(Blad1!C2394),"",Blad1!C2394)</f>
        <v xml:space="preserve"> </v>
      </c>
      <c r="D2394" s="47"/>
      <c r="E2394" s="113"/>
      <c r="F2394" s="6" t="str">
        <f ca="1">Blad1!E2394</f>
        <v/>
      </c>
      <c r="G2394" s="6"/>
      <c r="H2394" s="6"/>
      <c r="I2394" s="6"/>
      <c r="J2394" s="45"/>
      <c r="K2394" s="79"/>
      <c r="L2394" s="10" t="str">
        <f t="shared" si="34"/>
        <v/>
      </c>
    </row>
    <row r="2395" spans="1:12" ht="22.7" customHeight="1">
      <c r="A2395" s="5" t="str">
        <f ca="1">Blad1!A2394</f>
        <v/>
      </c>
      <c r="B2395" s="5" t="str">
        <f ca="1">Blad1!B2395</f>
        <v/>
      </c>
      <c r="C2395" s="9" t="str">
        <f ca="1">IF(ISERROR(Blad1!C2395),"",Blad1!C2395)</f>
        <v xml:space="preserve"> </v>
      </c>
      <c r="D2395" s="47"/>
      <c r="E2395" s="113"/>
      <c r="F2395" s="6" t="str">
        <f ca="1">Blad1!E2395</f>
        <v/>
      </c>
      <c r="G2395" s="6"/>
      <c r="H2395" s="6"/>
      <c r="I2395" s="6"/>
      <c r="J2395" s="45"/>
      <c r="K2395" s="79"/>
      <c r="L2395" s="10" t="str">
        <f t="shared" si="34"/>
        <v/>
      </c>
    </row>
    <row r="2396" spans="1:12" ht="22.7" customHeight="1">
      <c r="A2396" s="5" t="str">
        <f ca="1">Blad1!A2395</f>
        <v/>
      </c>
      <c r="B2396" s="5" t="str">
        <f ca="1">Blad1!B2396</f>
        <v/>
      </c>
      <c r="C2396" s="9" t="str">
        <f ca="1">IF(ISERROR(Blad1!C2396),"",Blad1!C2396)</f>
        <v xml:space="preserve"> </v>
      </c>
      <c r="D2396" s="47"/>
      <c r="E2396" s="113"/>
      <c r="F2396" s="6" t="str">
        <f ca="1">Blad1!E2396</f>
        <v/>
      </c>
      <c r="G2396" s="6"/>
      <c r="H2396" s="6"/>
      <c r="I2396" s="6"/>
      <c r="J2396" s="45"/>
      <c r="K2396" s="79"/>
      <c r="L2396" s="10" t="str">
        <f t="shared" si="34"/>
        <v/>
      </c>
    </row>
    <row r="2397" spans="1:12" ht="22.7" customHeight="1">
      <c r="A2397" s="5" t="str">
        <f ca="1">Blad1!A2396</f>
        <v/>
      </c>
      <c r="B2397" s="5" t="str">
        <f ca="1">Blad1!B2397</f>
        <v/>
      </c>
      <c r="C2397" s="9" t="str">
        <f ca="1">IF(ISERROR(Blad1!C2397),"",Blad1!C2397)</f>
        <v xml:space="preserve"> </v>
      </c>
      <c r="D2397" s="47"/>
      <c r="E2397" s="113"/>
      <c r="F2397" s="6" t="str">
        <f ca="1">Blad1!E2397</f>
        <v/>
      </c>
      <c r="G2397" s="6"/>
      <c r="H2397" s="6"/>
      <c r="I2397" s="6"/>
      <c r="J2397" s="45"/>
      <c r="K2397" s="79"/>
      <c r="L2397" s="10" t="str">
        <f t="shared" si="34"/>
        <v/>
      </c>
    </row>
    <row r="2398" spans="1:12" ht="22.7" customHeight="1">
      <c r="A2398" s="5" t="str">
        <f ca="1">Blad1!A2397</f>
        <v/>
      </c>
      <c r="B2398" s="5" t="str">
        <f ca="1">Blad1!B2398</f>
        <v/>
      </c>
      <c r="C2398" s="9" t="str">
        <f ca="1">IF(ISERROR(Blad1!C2398),"",Blad1!C2398)</f>
        <v xml:space="preserve"> </v>
      </c>
      <c r="D2398" s="47"/>
      <c r="E2398" s="113"/>
      <c r="F2398" s="6" t="str">
        <f ca="1">Blad1!E2398</f>
        <v/>
      </c>
      <c r="G2398" s="6"/>
      <c r="H2398" s="6"/>
      <c r="I2398" s="6"/>
      <c r="J2398" s="45"/>
      <c r="K2398" s="79"/>
      <c r="L2398" s="10" t="str">
        <f t="shared" si="34"/>
        <v/>
      </c>
    </row>
    <row r="2399" spans="1:12" ht="22.7" customHeight="1">
      <c r="A2399" s="5" t="str">
        <f ca="1">Blad1!A2398</f>
        <v/>
      </c>
      <c r="B2399" s="5" t="str">
        <f ca="1">Blad1!B2399</f>
        <v/>
      </c>
      <c r="C2399" s="9" t="str">
        <f ca="1">IF(ISERROR(Blad1!C2399),"",Blad1!C2399)</f>
        <v xml:space="preserve"> </v>
      </c>
      <c r="D2399" s="47"/>
      <c r="E2399" s="113"/>
      <c r="F2399" s="6" t="str">
        <f ca="1">Blad1!E2399</f>
        <v/>
      </c>
      <c r="G2399" s="6"/>
      <c r="H2399" s="6"/>
      <c r="I2399" s="6"/>
      <c r="J2399" s="45"/>
      <c r="K2399" s="79"/>
      <c r="L2399" s="10" t="str">
        <f t="shared" si="34"/>
        <v/>
      </c>
    </row>
    <row r="2400" spans="1:12" ht="22.7" customHeight="1">
      <c r="A2400" s="5" t="str">
        <f ca="1">Blad1!A2399</f>
        <v/>
      </c>
      <c r="B2400" s="5" t="str">
        <f ca="1">Blad1!B2400</f>
        <v/>
      </c>
      <c r="C2400" s="9" t="str">
        <f ca="1">IF(ISERROR(Blad1!C2400),"",Blad1!C2400)</f>
        <v xml:space="preserve"> </v>
      </c>
      <c r="D2400" s="47"/>
      <c r="E2400" s="113"/>
      <c r="F2400" s="6" t="str">
        <f ca="1">Blad1!E2400</f>
        <v/>
      </c>
      <c r="G2400" s="6"/>
      <c r="H2400" s="6"/>
      <c r="I2400" s="6"/>
      <c r="J2400" s="45"/>
      <c r="K2400" s="79"/>
      <c r="L2400" s="10" t="str">
        <f t="shared" si="34"/>
        <v/>
      </c>
    </row>
    <row r="2401" spans="1:12" ht="22.7" customHeight="1">
      <c r="A2401" s="5" t="str">
        <f ca="1">Blad1!A2400</f>
        <v/>
      </c>
      <c r="B2401" s="5" t="str">
        <f ca="1">Blad1!B2401</f>
        <v/>
      </c>
      <c r="C2401" s="9" t="str">
        <f ca="1">IF(ISERROR(Blad1!C2401),"",Blad1!C2401)</f>
        <v xml:space="preserve"> </v>
      </c>
      <c r="D2401" s="47"/>
      <c r="E2401" s="113"/>
      <c r="F2401" s="6" t="str">
        <f ca="1">Blad1!E2401</f>
        <v/>
      </c>
      <c r="G2401" s="6"/>
      <c r="H2401" s="6"/>
      <c r="I2401" s="6"/>
      <c r="J2401" s="45"/>
      <c r="K2401" s="79"/>
      <c r="L2401" s="10" t="str">
        <f t="shared" si="34"/>
        <v/>
      </c>
    </row>
    <row r="2402" spans="1:12" ht="22.7" customHeight="1">
      <c r="A2402" s="5" t="str">
        <f ca="1">Blad1!A2401</f>
        <v/>
      </c>
      <c r="B2402" s="5" t="str">
        <f ca="1">Blad1!B2402</f>
        <v/>
      </c>
      <c r="C2402" s="9" t="str">
        <f ca="1">IF(ISERROR(Blad1!C2402),"",Blad1!C2402)</f>
        <v xml:space="preserve"> </v>
      </c>
      <c r="D2402" s="47"/>
      <c r="E2402" s="113"/>
      <c r="F2402" s="6" t="str">
        <f ca="1">Blad1!E2402</f>
        <v/>
      </c>
      <c r="G2402" s="6"/>
      <c r="H2402" s="6"/>
      <c r="I2402" s="6"/>
      <c r="J2402" s="45"/>
      <c r="K2402" s="79"/>
      <c r="L2402" s="10" t="str">
        <f t="shared" si="34"/>
        <v/>
      </c>
    </row>
    <row r="2403" spans="1:12" ht="22.7" customHeight="1">
      <c r="A2403" s="5" t="str">
        <f ca="1">Blad1!A2402</f>
        <v/>
      </c>
      <c r="B2403" s="5" t="str">
        <f ca="1">Blad1!B2403</f>
        <v/>
      </c>
      <c r="C2403" s="9" t="str">
        <f ca="1">IF(ISERROR(Blad1!C2403),"",Blad1!C2403)</f>
        <v xml:space="preserve"> </v>
      </c>
      <c r="D2403" s="47"/>
      <c r="E2403" s="113"/>
      <c r="F2403" s="6" t="str">
        <f ca="1">Blad1!E2403</f>
        <v/>
      </c>
      <c r="G2403" s="6"/>
      <c r="H2403" s="6"/>
      <c r="I2403" s="6"/>
      <c r="J2403" s="45"/>
      <c r="K2403" s="79"/>
      <c r="L2403" s="10" t="str">
        <f t="shared" si="34"/>
        <v/>
      </c>
    </row>
    <row r="2404" spans="1:12" ht="22.7" customHeight="1">
      <c r="A2404" s="5" t="str">
        <f ca="1">Blad1!A2403</f>
        <v/>
      </c>
      <c r="B2404" s="5" t="str">
        <f ca="1">Blad1!B2404</f>
        <v/>
      </c>
      <c r="C2404" s="9" t="str">
        <f ca="1">IF(ISERROR(Blad1!C2404),"",Blad1!C2404)</f>
        <v xml:space="preserve"> </v>
      </c>
      <c r="D2404" s="47"/>
      <c r="E2404" s="113"/>
      <c r="F2404" s="6" t="str">
        <f ca="1">Blad1!E2404</f>
        <v/>
      </c>
      <c r="G2404" s="6"/>
      <c r="H2404" s="6"/>
      <c r="I2404" s="6"/>
      <c r="J2404" s="45"/>
      <c r="K2404" s="79"/>
      <c r="L2404" s="10" t="str">
        <f t="shared" si="34"/>
        <v/>
      </c>
    </row>
    <row r="2405" spans="1:12" ht="22.7" customHeight="1">
      <c r="A2405" s="5" t="str">
        <f ca="1">Blad1!A2404</f>
        <v/>
      </c>
      <c r="B2405" s="5" t="str">
        <f ca="1">Blad1!B2405</f>
        <v/>
      </c>
      <c r="C2405" s="9" t="str">
        <f ca="1">IF(ISERROR(Blad1!C2405),"",Blad1!C2405)</f>
        <v xml:space="preserve"> </v>
      </c>
      <c r="D2405" s="47"/>
      <c r="E2405" s="113"/>
      <c r="F2405" s="6" t="str">
        <f ca="1">Blad1!E2405</f>
        <v/>
      </c>
      <c r="G2405" s="6"/>
      <c r="H2405" s="6"/>
      <c r="I2405" s="6"/>
      <c r="J2405" s="45"/>
      <c r="K2405" s="79"/>
      <c r="L2405" s="10" t="str">
        <f t="shared" si="34"/>
        <v/>
      </c>
    </row>
    <row r="2406" spans="1:12" ht="22.7" customHeight="1">
      <c r="A2406" s="5" t="str">
        <f ca="1">Blad1!A2405</f>
        <v/>
      </c>
      <c r="B2406" s="5" t="str">
        <f ca="1">Blad1!B2406</f>
        <v/>
      </c>
      <c r="C2406" s="9" t="str">
        <f ca="1">IF(ISERROR(Blad1!C2406),"",Blad1!C2406)</f>
        <v xml:space="preserve"> </v>
      </c>
      <c r="D2406" s="47"/>
      <c r="E2406" s="113"/>
      <c r="F2406" s="6" t="str">
        <f ca="1">Blad1!E2406</f>
        <v/>
      </c>
      <c r="G2406" s="6"/>
      <c r="H2406" s="6"/>
      <c r="I2406" s="6"/>
      <c r="J2406" s="45"/>
      <c r="K2406" s="79"/>
      <c r="L2406" s="10" t="str">
        <f t="shared" si="34"/>
        <v/>
      </c>
    </row>
    <row r="2407" spans="1:12" ht="22.7" customHeight="1">
      <c r="A2407" s="5" t="str">
        <f ca="1">Blad1!A2406</f>
        <v/>
      </c>
      <c r="B2407" s="5" t="str">
        <f ca="1">Blad1!B2407</f>
        <v/>
      </c>
      <c r="C2407" s="9" t="str">
        <f ca="1">IF(ISERROR(Blad1!C2407),"",Blad1!C2407)</f>
        <v xml:space="preserve"> </v>
      </c>
      <c r="D2407" s="47"/>
      <c r="E2407" s="113"/>
      <c r="F2407" s="6" t="str">
        <f ca="1">Blad1!E2407</f>
        <v/>
      </c>
      <c r="G2407" s="6"/>
      <c r="H2407" s="6"/>
      <c r="I2407" s="6"/>
      <c r="J2407" s="45"/>
      <c r="K2407" s="79"/>
      <c r="L2407" s="10" t="str">
        <f t="shared" si="34"/>
        <v/>
      </c>
    </row>
    <row r="2408" spans="1:12" ht="22.7" customHeight="1">
      <c r="A2408" s="5" t="str">
        <f ca="1">Blad1!A2407</f>
        <v/>
      </c>
      <c r="B2408" s="5" t="str">
        <f ca="1">Blad1!B2408</f>
        <v/>
      </c>
      <c r="C2408" s="9" t="str">
        <f ca="1">IF(ISERROR(Blad1!C2408),"",Blad1!C2408)</f>
        <v xml:space="preserve"> </v>
      </c>
      <c r="D2408" s="47"/>
      <c r="E2408" s="113"/>
      <c r="F2408" s="6" t="str">
        <f ca="1">Blad1!E2408</f>
        <v/>
      </c>
      <c r="G2408" s="6"/>
      <c r="H2408" s="6"/>
      <c r="I2408" s="6"/>
      <c r="J2408" s="45"/>
      <c r="K2408" s="79"/>
      <c r="L2408" s="10" t="str">
        <f t="shared" si="34"/>
        <v/>
      </c>
    </row>
    <row r="2409" spans="1:12" ht="22.7" customHeight="1">
      <c r="A2409" s="5" t="str">
        <f ca="1">Blad1!A2408</f>
        <v/>
      </c>
      <c r="B2409" s="5" t="str">
        <f ca="1">Blad1!B2409</f>
        <v/>
      </c>
      <c r="C2409" s="9" t="str">
        <f ca="1">IF(ISERROR(Blad1!C2409),"",Blad1!C2409)</f>
        <v xml:space="preserve"> </v>
      </c>
      <c r="D2409" s="47"/>
      <c r="E2409" s="113"/>
      <c r="F2409" s="6" t="str">
        <f ca="1">Blad1!E2409</f>
        <v/>
      </c>
      <c r="G2409" s="6"/>
      <c r="H2409" s="6"/>
      <c r="I2409" s="6"/>
      <c r="J2409" s="45"/>
      <c r="K2409" s="79"/>
      <c r="L2409" s="10" t="str">
        <f t="shared" si="34"/>
        <v/>
      </c>
    </row>
    <row r="2410" spans="1:12" ht="22.7" customHeight="1">
      <c r="A2410" s="5" t="str">
        <f ca="1">Blad1!A2409</f>
        <v/>
      </c>
      <c r="B2410" s="5" t="str">
        <f ca="1">Blad1!B2410</f>
        <v/>
      </c>
      <c r="C2410" s="9" t="str">
        <f ca="1">IF(ISERROR(Blad1!C2410),"",Blad1!C2410)</f>
        <v xml:space="preserve"> </v>
      </c>
      <c r="D2410" s="47"/>
      <c r="E2410" s="113"/>
      <c r="F2410" s="6" t="str">
        <f ca="1">Blad1!E2410</f>
        <v/>
      </c>
      <c r="G2410" s="6"/>
      <c r="H2410" s="6"/>
      <c r="I2410" s="6"/>
      <c r="J2410" s="45"/>
      <c r="K2410" s="79"/>
      <c r="L2410" s="10" t="str">
        <f t="shared" si="34"/>
        <v/>
      </c>
    </row>
    <row r="2411" spans="1:12" ht="22.7" customHeight="1">
      <c r="A2411" s="5" t="str">
        <f ca="1">Blad1!A2410</f>
        <v/>
      </c>
      <c r="B2411" s="5" t="str">
        <f ca="1">Blad1!B2411</f>
        <v/>
      </c>
      <c r="C2411" s="9" t="str">
        <f ca="1">IF(ISERROR(Blad1!C2411),"",Blad1!C2411)</f>
        <v xml:space="preserve"> </v>
      </c>
      <c r="D2411" s="47"/>
      <c r="E2411" s="113"/>
      <c r="F2411" s="6" t="str">
        <f ca="1">Blad1!E2411</f>
        <v/>
      </c>
      <c r="G2411" s="6"/>
      <c r="H2411" s="6"/>
      <c r="I2411" s="6"/>
      <c r="J2411" s="45"/>
      <c r="K2411" s="79"/>
      <c r="L2411" s="10" t="str">
        <f t="shared" si="34"/>
        <v/>
      </c>
    </row>
    <row r="2412" spans="1:12" ht="22.7" customHeight="1">
      <c r="A2412" s="5" t="str">
        <f ca="1">Blad1!A2411</f>
        <v/>
      </c>
      <c r="B2412" s="5" t="str">
        <f ca="1">Blad1!B2412</f>
        <v/>
      </c>
      <c r="C2412" s="9" t="str">
        <f ca="1">IF(ISERROR(Blad1!C2412),"",Blad1!C2412)</f>
        <v xml:space="preserve"> </v>
      </c>
      <c r="D2412" s="47"/>
      <c r="E2412" s="113"/>
      <c r="F2412" s="6" t="str">
        <f ca="1">Blad1!E2412</f>
        <v/>
      </c>
      <c r="G2412" s="6"/>
      <c r="H2412" s="6"/>
      <c r="I2412" s="6"/>
      <c r="J2412" s="45"/>
      <c r="K2412" s="79"/>
      <c r="L2412" s="10" t="str">
        <f t="shared" si="34"/>
        <v/>
      </c>
    </row>
    <row r="2413" spans="1:12" ht="22.7" customHeight="1">
      <c r="A2413" s="5" t="str">
        <f ca="1">Blad1!A2412</f>
        <v/>
      </c>
      <c r="B2413" s="5" t="str">
        <f ca="1">Blad1!B2413</f>
        <v/>
      </c>
      <c r="C2413" s="9" t="str">
        <f ca="1">IF(ISERROR(Blad1!C2413),"",Blad1!C2413)</f>
        <v xml:space="preserve"> </v>
      </c>
      <c r="D2413" s="47"/>
      <c r="E2413" s="113"/>
      <c r="F2413" s="6" t="str">
        <f ca="1">Blad1!E2413</f>
        <v/>
      </c>
      <c r="G2413" s="6"/>
      <c r="H2413" s="6"/>
      <c r="I2413" s="6"/>
      <c r="J2413" s="45"/>
      <c r="K2413" s="79"/>
      <c r="L2413" s="10" t="str">
        <f t="shared" si="34"/>
        <v/>
      </c>
    </row>
    <row r="2414" spans="1:12" ht="22.7" customHeight="1">
      <c r="A2414" s="5" t="str">
        <f ca="1">Blad1!A2413</f>
        <v/>
      </c>
      <c r="B2414" s="5" t="str">
        <f ca="1">Blad1!B2414</f>
        <v/>
      </c>
      <c r="C2414" s="9" t="str">
        <f ca="1">IF(ISERROR(Blad1!C2414),"",Blad1!C2414)</f>
        <v xml:space="preserve"> </v>
      </c>
      <c r="D2414" s="47"/>
      <c r="E2414" s="113"/>
      <c r="F2414" s="6" t="str">
        <f ca="1">Blad1!E2414</f>
        <v/>
      </c>
      <c r="G2414" s="6"/>
      <c r="H2414" s="6"/>
      <c r="I2414" s="6"/>
      <c r="J2414" s="45"/>
      <c r="K2414" s="79"/>
      <c r="L2414" s="10" t="str">
        <f t="shared" si="34"/>
        <v/>
      </c>
    </row>
    <row r="2415" spans="1:12" ht="22.7" customHeight="1">
      <c r="A2415" s="5" t="str">
        <f ca="1">Blad1!A2414</f>
        <v/>
      </c>
      <c r="B2415" s="5" t="str">
        <f ca="1">Blad1!B2415</f>
        <v/>
      </c>
      <c r="C2415" s="9" t="str">
        <f ca="1">IF(ISERROR(Blad1!C2415),"",Blad1!C2415)</f>
        <v xml:space="preserve"> </v>
      </c>
      <c r="D2415" s="47"/>
      <c r="E2415" s="113"/>
      <c r="F2415" s="6" t="str">
        <f ca="1">Blad1!E2415</f>
        <v/>
      </c>
      <c r="G2415" s="6"/>
      <c r="H2415" s="6"/>
      <c r="I2415" s="6"/>
      <c r="J2415" s="45"/>
      <c r="K2415" s="79"/>
      <c r="L2415" s="10" t="str">
        <f t="shared" si="34"/>
        <v/>
      </c>
    </row>
    <row r="2416" spans="1:12" ht="22.7" customHeight="1">
      <c r="A2416" s="5" t="str">
        <f ca="1">Blad1!A2415</f>
        <v/>
      </c>
      <c r="B2416" s="5" t="str">
        <f ca="1">Blad1!B2416</f>
        <v/>
      </c>
      <c r="C2416" s="9" t="str">
        <f ca="1">IF(ISERROR(Blad1!C2416),"",Blad1!C2416)</f>
        <v xml:space="preserve"> </v>
      </c>
      <c r="D2416" s="47"/>
      <c r="E2416" s="113"/>
      <c r="F2416" s="6" t="str">
        <f ca="1">Blad1!E2416</f>
        <v/>
      </c>
      <c r="G2416" s="6"/>
      <c r="H2416" s="6"/>
      <c r="I2416" s="6"/>
      <c r="J2416" s="45"/>
      <c r="K2416" s="79"/>
      <c r="L2416" s="10" t="str">
        <f t="shared" si="34"/>
        <v/>
      </c>
    </row>
    <row r="2417" spans="1:12" ht="22.7" customHeight="1">
      <c r="A2417" s="5" t="str">
        <f ca="1">Blad1!A2416</f>
        <v/>
      </c>
      <c r="B2417" s="5" t="str">
        <f ca="1">Blad1!B2417</f>
        <v/>
      </c>
      <c r="C2417" s="9" t="str">
        <f ca="1">IF(ISERROR(Blad1!C2417),"",Blad1!C2417)</f>
        <v xml:space="preserve"> </v>
      </c>
      <c r="D2417" s="47"/>
      <c r="E2417" s="113"/>
      <c r="F2417" s="6" t="str">
        <f ca="1">Blad1!E2417</f>
        <v/>
      </c>
      <c r="G2417" s="6"/>
      <c r="H2417" s="6"/>
      <c r="I2417" s="6"/>
      <c r="J2417" s="45"/>
      <c r="K2417" s="79"/>
      <c r="L2417" s="10" t="str">
        <f t="shared" si="34"/>
        <v/>
      </c>
    </row>
    <row r="2418" spans="1:12" ht="22.7" customHeight="1">
      <c r="A2418" s="5" t="str">
        <f ca="1">Blad1!A2417</f>
        <v/>
      </c>
      <c r="B2418" s="5" t="str">
        <f ca="1">Blad1!B2418</f>
        <v/>
      </c>
      <c r="C2418" s="9" t="str">
        <f ca="1">IF(ISERROR(Blad1!C2418),"",Blad1!C2418)</f>
        <v xml:space="preserve"> </v>
      </c>
      <c r="D2418" s="47"/>
      <c r="E2418" s="113"/>
      <c r="F2418" s="6" t="str">
        <f ca="1">Blad1!E2418</f>
        <v/>
      </c>
      <c r="G2418" s="6"/>
      <c r="H2418" s="6"/>
      <c r="I2418" s="6"/>
      <c r="J2418" s="45"/>
      <c r="K2418" s="79"/>
      <c r="L2418" s="10" t="str">
        <f t="shared" si="34"/>
        <v/>
      </c>
    </row>
    <row r="2419" spans="1:12" ht="22.7" customHeight="1">
      <c r="A2419" s="5" t="str">
        <f ca="1">Blad1!A2418</f>
        <v/>
      </c>
      <c r="B2419" s="5" t="str">
        <f ca="1">Blad1!B2419</f>
        <v/>
      </c>
      <c r="C2419" s="9" t="str">
        <f ca="1">IF(ISERROR(Blad1!C2419),"",Blad1!C2419)</f>
        <v xml:space="preserve"> </v>
      </c>
      <c r="D2419" s="47"/>
      <c r="E2419" s="113"/>
      <c r="F2419" s="6" t="str">
        <f ca="1">Blad1!E2419</f>
        <v/>
      </c>
      <c r="G2419" s="6"/>
      <c r="H2419" s="6"/>
      <c r="I2419" s="6"/>
      <c r="J2419" s="45"/>
      <c r="K2419" s="79"/>
      <c r="L2419" s="10" t="str">
        <f t="shared" si="34"/>
        <v/>
      </c>
    </row>
    <row r="2420" spans="1:12" ht="22.7" customHeight="1">
      <c r="A2420" s="5" t="str">
        <f ca="1">Blad1!A2419</f>
        <v/>
      </c>
      <c r="B2420" s="5" t="str">
        <f ca="1">Blad1!B2420</f>
        <v/>
      </c>
      <c r="C2420" s="9" t="str">
        <f ca="1">IF(ISERROR(Blad1!C2420),"",Blad1!C2420)</f>
        <v xml:space="preserve"> </v>
      </c>
      <c r="D2420" s="47"/>
      <c r="E2420" s="113"/>
      <c r="F2420" s="6" t="str">
        <f ca="1">Blad1!E2420</f>
        <v/>
      </c>
      <c r="G2420" s="6"/>
      <c r="H2420" s="6"/>
      <c r="I2420" s="6"/>
      <c r="J2420" s="45"/>
      <c r="K2420" s="79"/>
      <c r="L2420" s="10" t="str">
        <f t="shared" si="34"/>
        <v/>
      </c>
    </row>
    <row r="2421" spans="1:12" ht="22.7" customHeight="1">
      <c r="A2421" s="5" t="str">
        <f ca="1">Blad1!A2420</f>
        <v/>
      </c>
      <c r="B2421" s="5" t="str">
        <f ca="1">Blad1!B2421</f>
        <v/>
      </c>
      <c r="C2421" s="9" t="str">
        <f ca="1">IF(ISERROR(Blad1!C2421),"",Blad1!C2421)</f>
        <v xml:space="preserve"> </v>
      </c>
      <c r="D2421" s="47"/>
      <c r="E2421" s="113"/>
      <c r="F2421" s="6" t="str">
        <f ca="1">Blad1!E2421</f>
        <v/>
      </c>
      <c r="G2421" s="6"/>
      <c r="H2421" s="6"/>
      <c r="I2421" s="6"/>
      <c r="J2421" s="45"/>
      <c r="K2421" s="79"/>
      <c r="L2421" s="10" t="str">
        <f t="shared" si="34"/>
        <v/>
      </c>
    </row>
    <row r="2422" spans="1:12" ht="22.7" customHeight="1">
      <c r="A2422" s="5" t="str">
        <f ca="1">Blad1!A2421</f>
        <v/>
      </c>
      <c r="B2422" s="5" t="str">
        <f ca="1">Blad1!B2422</f>
        <v/>
      </c>
      <c r="C2422" s="9" t="str">
        <f ca="1">IF(ISERROR(Blad1!C2422),"",Blad1!C2422)</f>
        <v xml:space="preserve"> </v>
      </c>
      <c r="D2422" s="47"/>
      <c r="E2422" s="113"/>
      <c r="F2422" s="6" t="str">
        <f ca="1">Blad1!E2422</f>
        <v/>
      </c>
      <c r="G2422" s="6"/>
      <c r="H2422" s="6"/>
      <c r="I2422" s="6"/>
      <c r="J2422" s="45"/>
      <c r="K2422" s="79"/>
      <c r="L2422" s="10" t="str">
        <f t="shared" si="34"/>
        <v/>
      </c>
    </row>
    <row r="2423" spans="1:12" ht="22.7" customHeight="1">
      <c r="A2423" s="5" t="str">
        <f ca="1">Blad1!A2422</f>
        <v/>
      </c>
      <c r="B2423" s="5" t="str">
        <f ca="1">Blad1!B2423</f>
        <v/>
      </c>
      <c r="C2423" s="9" t="str">
        <f ca="1">IF(ISERROR(Blad1!C2423),"",Blad1!C2423)</f>
        <v xml:space="preserve"> </v>
      </c>
      <c r="D2423" s="47"/>
      <c r="E2423" s="113"/>
      <c r="F2423" s="6" t="str">
        <f ca="1">Blad1!E2423</f>
        <v/>
      </c>
      <c r="G2423" s="6"/>
      <c r="H2423" s="6"/>
      <c r="I2423" s="6"/>
      <c r="J2423" s="45"/>
      <c r="K2423" s="79"/>
      <c r="L2423" s="10" t="str">
        <f t="shared" si="34"/>
        <v/>
      </c>
    </row>
    <row r="2424" spans="1:12" ht="22.7" customHeight="1">
      <c r="A2424" s="5" t="str">
        <f ca="1">Blad1!A2423</f>
        <v/>
      </c>
      <c r="B2424" s="5" t="str">
        <f ca="1">Blad1!B2424</f>
        <v/>
      </c>
      <c r="C2424" s="9" t="str">
        <f ca="1">IF(ISERROR(Blad1!C2424),"",Blad1!C2424)</f>
        <v xml:space="preserve"> </v>
      </c>
      <c r="D2424" s="47"/>
      <c r="E2424" s="113"/>
      <c r="F2424" s="6" t="str">
        <f ca="1">Blad1!E2424</f>
        <v/>
      </c>
      <c r="G2424" s="6"/>
      <c r="H2424" s="6"/>
      <c r="I2424" s="6"/>
      <c r="J2424" s="45"/>
      <c r="K2424" s="79"/>
      <c r="L2424" s="10" t="str">
        <f t="shared" si="34"/>
        <v/>
      </c>
    </row>
    <row r="2425" spans="1:12" ht="22.7" customHeight="1">
      <c r="A2425" s="5" t="str">
        <f ca="1">Blad1!A2424</f>
        <v/>
      </c>
      <c r="B2425" s="5" t="str">
        <f ca="1">Blad1!B2425</f>
        <v/>
      </c>
      <c r="C2425" s="9" t="str">
        <f ca="1">IF(ISERROR(Blad1!C2425),"",Blad1!C2425)</f>
        <v xml:space="preserve"> </v>
      </c>
      <c r="D2425" s="47"/>
      <c r="E2425" s="113"/>
      <c r="F2425" s="6" t="str">
        <f ca="1">Blad1!E2425</f>
        <v/>
      </c>
      <c r="G2425" s="6"/>
      <c r="H2425" s="6"/>
      <c r="I2425" s="6"/>
      <c r="J2425" s="45"/>
      <c r="K2425" s="79"/>
      <c r="L2425" s="10" t="str">
        <f t="shared" si="34"/>
        <v/>
      </c>
    </row>
    <row r="2426" spans="1:12" ht="22.7" customHeight="1">
      <c r="A2426" s="5" t="str">
        <f ca="1">Blad1!A2425</f>
        <v/>
      </c>
      <c r="B2426" s="5" t="str">
        <f ca="1">Blad1!B2426</f>
        <v/>
      </c>
      <c r="C2426" s="9" t="str">
        <f ca="1">IF(ISERROR(Blad1!C2426),"",Blad1!C2426)</f>
        <v xml:space="preserve"> </v>
      </c>
      <c r="D2426" s="47"/>
      <c r="E2426" s="113"/>
      <c r="F2426" s="6" t="str">
        <f ca="1">Blad1!E2426</f>
        <v/>
      </c>
      <c r="G2426" s="6"/>
      <c r="H2426" s="6"/>
      <c r="I2426" s="6"/>
      <c r="J2426" s="45"/>
      <c r="K2426" s="79"/>
      <c r="L2426" s="10" t="str">
        <f t="shared" si="34"/>
        <v/>
      </c>
    </row>
    <row r="2427" spans="1:12" ht="22.7" customHeight="1">
      <c r="A2427" s="5" t="str">
        <f ca="1">Blad1!A2426</f>
        <v/>
      </c>
      <c r="B2427" s="5" t="str">
        <f ca="1">Blad1!B2427</f>
        <v/>
      </c>
      <c r="C2427" s="9" t="str">
        <f ca="1">IF(ISERROR(Blad1!C2427),"",Blad1!C2427)</f>
        <v xml:space="preserve"> </v>
      </c>
      <c r="D2427" s="47"/>
      <c r="E2427" s="113"/>
      <c r="F2427" s="6" t="str">
        <f ca="1">Blad1!E2427</f>
        <v/>
      </c>
      <c r="G2427" s="6"/>
      <c r="H2427" s="6"/>
      <c r="I2427" s="6"/>
      <c r="J2427" s="45"/>
      <c r="K2427" s="79"/>
      <c r="L2427" s="10" t="str">
        <f t="shared" si="34"/>
        <v/>
      </c>
    </row>
    <row r="2428" spans="1:12" ht="22.7" customHeight="1">
      <c r="A2428" s="5" t="str">
        <f ca="1">Blad1!A2427</f>
        <v/>
      </c>
      <c r="B2428" s="5" t="str">
        <f ca="1">Blad1!B2428</f>
        <v/>
      </c>
      <c r="C2428" s="9" t="str">
        <f ca="1">IF(ISERROR(Blad1!C2428),"",Blad1!C2428)</f>
        <v xml:space="preserve"> </v>
      </c>
      <c r="D2428" s="47"/>
      <c r="E2428" s="113"/>
      <c r="F2428" s="6" t="str">
        <f ca="1">Blad1!E2428</f>
        <v/>
      </c>
      <c r="G2428" s="6"/>
      <c r="H2428" s="6"/>
      <c r="I2428" s="6"/>
      <c r="J2428" s="45"/>
      <c r="K2428" s="79"/>
      <c r="L2428" s="10" t="str">
        <f t="shared" si="34"/>
        <v/>
      </c>
    </row>
    <row r="2429" spans="1:12" ht="22.7" customHeight="1">
      <c r="A2429" s="5" t="str">
        <f ca="1">Blad1!A2428</f>
        <v/>
      </c>
      <c r="B2429" s="5" t="str">
        <f ca="1">Blad1!B2429</f>
        <v/>
      </c>
      <c r="C2429" s="9" t="str">
        <f ca="1">IF(ISERROR(Blad1!C2429),"",Blad1!C2429)</f>
        <v xml:space="preserve"> </v>
      </c>
      <c r="D2429" s="47"/>
      <c r="E2429" s="113"/>
      <c r="F2429" s="6" t="str">
        <f ca="1">Blad1!E2429</f>
        <v/>
      </c>
      <c r="G2429" s="6"/>
      <c r="H2429" s="6"/>
      <c r="I2429" s="6"/>
      <c r="J2429" s="45"/>
      <c r="K2429" s="79"/>
      <c r="L2429" s="10" t="str">
        <f t="shared" si="34"/>
        <v/>
      </c>
    </row>
    <row r="2430" spans="1:12" ht="22.7" customHeight="1">
      <c r="A2430" s="5" t="str">
        <f ca="1">Blad1!A2429</f>
        <v/>
      </c>
      <c r="B2430" s="5" t="str">
        <f ca="1">Blad1!B2430</f>
        <v/>
      </c>
      <c r="C2430" s="9" t="str">
        <f ca="1">IF(ISERROR(Blad1!C2430),"",Blad1!C2430)</f>
        <v xml:space="preserve"> </v>
      </c>
      <c r="D2430" s="47"/>
      <c r="E2430" s="113"/>
      <c r="F2430" s="6" t="str">
        <f ca="1">Blad1!E2430</f>
        <v/>
      </c>
      <c r="G2430" s="6"/>
      <c r="H2430" s="6"/>
      <c r="I2430" s="6"/>
      <c r="J2430" s="45"/>
      <c r="K2430" s="79"/>
      <c r="L2430" s="10" t="str">
        <f t="shared" si="34"/>
        <v/>
      </c>
    </row>
    <row r="2431" spans="1:12" ht="22.7" customHeight="1">
      <c r="A2431" s="5" t="str">
        <f ca="1">Blad1!A2430</f>
        <v/>
      </c>
      <c r="B2431" s="5" t="str">
        <f ca="1">Blad1!B2431</f>
        <v/>
      </c>
      <c r="C2431" s="9" t="str">
        <f ca="1">IF(ISERROR(Blad1!C2431),"",Blad1!C2431)</f>
        <v xml:space="preserve"> </v>
      </c>
      <c r="D2431" s="47"/>
      <c r="E2431" s="113"/>
      <c r="F2431" s="6" t="str">
        <f ca="1">Blad1!E2431</f>
        <v/>
      </c>
      <c r="G2431" s="6"/>
      <c r="H2431" s="6"/>
      <c r="I2431" s="6"/>
      <c r="J2431" s="45"/>
      <c r="K2431" s="79"/>
      <c r="L2431" s="10" t="str">
        <f t="shared" si="34"/>
        <v/>
      </c>
    </row>
    <row r="2432" spans="1:12" ht="22.7" customHeight="1">
      <c r="A2432" s="5" t="str">
        <f ca="1">Blad1!A2431</f>
        <v/>
      </c>
      <c r="B2432" s="5" t="str">
        <f ca="1">Blad1!B2432</f>
        <v/>
      </c>
      <c r="C2432" s="9" t="str">
        <f ca="1">IF(ISERROR(Blad1!C2432),"",Blad1!C2432)</f>
        <v xml:space="preserve"> </v>
      </c>
      <c r="D2432" s="47"/>
      <c r="E2432" s="113"/>
      <c r="F2432" s="6" t="str">
        <f ca="1">Blad1!E2432</f>
        <v/>
      </c>
      <c r="G2432" s="6"/>
      <c r="H2432" s="6"/>
      <c r="I2432" s="6"/>
      <c r="J2432" s="45"/>
      <c r="K2432" s="79"/>
      <c r="L2432" s="10" t="str">
        <f t="shared" si="34"/>
        <v/>
      </c>
    </row>
    <row r="2433" spans="1:12" ht="22.7" customHeight="1">
      <c r="A2433" s="5" t="str">
        <f ca="1">Blad1!A2432</f>
        <v/>
      </c>
      <c r="B2433" s="5" t="str">
        <f ca="1">Blad1!B2433</f>
        <v/>
      </c>
      <c r="C2433" s="9" t="str">
        <f ca="1">IF(ISERROR(Blad1!C2433),"",Blad1!C2433)</f>
        <v xml:space="preserve"> </v>
      </c>
      <c r="D2433" s="47"/>
      <c r="E2433" s="113"/>
      <c r="F2433" s="6" t="str">
        <f ca="1">Blad1!E2433</f>
        <v/>
      </c>
      <c r="G2433" s="6"/>
      <c r="H2433" s="6"/>
      <c r="I2433" s="6"/>
      <c r="J2433" s="45"/>
      <c r="K2433" s="79"/>
      <c r="L2433" s="10" t="str">
        <f t="shared" si="34"/>
        <v/>
      </c>
    </row>
    <row r="2434" spans="1:12" ht="22.7" customHeight="1">
      <c r="A2434" s="5" t="str">
        <f ca="1">Blad1!A2433</f>
        <v/>
      </c>
      <c r="B2434" s="5" t="str">
        <f ca="1">Blad1!B2434</f>
        <v/>
      </c>
      <c r="C2434" s="9" t="str">
        <f ca="1">IF(ISERROR(Blad1!C2434),"",Blad1!C2434)</f>
        <v xml:space="preserve"> </v>
      </c>
      <c r="D2434" s="47"/>
      <c r="E2434" s="113"/>
      <c r="F2434" s="6" t="str">
        <f ca="1">Blad1!E2434</f>
        <v/>
      </c>
      <c r="G2434" s="6"/>
      <c r="H2434" s="6"/>
      <c r="I2434" s="6"/>
      <c r="J2434" s="45"/>
      <c r="K2434" s="79"/>
      <c r="L2434" s="10" t="str">
        <f t="shared" si="34"/>
        <v/>
      </c>
    </row>
    <row r="2435" spans="1:12" ht="22.7" customHeight="1">
      <c r="A2435" s="5" t="str">
        <f ca="1">Blad1!A2434</f>
        <v/>
      </c>
      <c r="B2435" s="5" t="str">
        <f ca="1">Blad1!B2435</f>
        <v/>
      </c>
      <c r="C2435" s="9" t="str">
        <f ca="1">IF(ISERROR(Blad1!C2435),"",Blad1!C2435)</f>
        <v xml:space="preserve"> </v>
      </c>
      <c r="D2435" s="47"/>
      <c r="E2435" s="113"/>
      <c r="F2435" s="6" t="str">
        <f ca="1">Blad1!E2435</f>
        <v/>
      </c>
      <c r="G2435" s="6"/>
      <c r="H2435" s="6"/>
      <c r="I2435" s="6"/>
      <c r="J2435" s="45"/>
      <c r="K2435" s="79"/>
      <c r="L2435" s="10" t="str">
        <f t="shared" si="34"/>
        <v/>
      </c>
    </row>
    <row r="2436" spans="1:12" ht="22.7" customHeight="1">
      <c r="A2436" s="5" t="str">
        <f ca="1">Blad1!A2435</f>
        <v/>
      </c>
      <c r="B2436" s="5" t="str">
        <f ca="1">Blad1!B2436</f>
        <v/>
      </c>
      <c r="C2436" s="9" t="str">
        <f ca="1">IF(ISERROR(Blad1!C2436),"",Blad1!C2436)</f>
        <v xml:space="preserve"> </v>
      </c>
      <c r="D2436" s="47"/>
      <c r="E2436" s="113"/>
      <c r="F2436" s="6" t="str">
        <f ca="1">Blad1!E2436</f>
        <v/>
      </c>
      <c r="G2436" s="6"/>
      <c r="H2436" s="6"/>
      <c r="I2436" s="6"/>
      <c r="J2436" s="45"/>
      <c r="K2436" s="79"/>
      <c r="L2436" s="10" t="str">
        <f t="shared" si="34"/>
        <v/>
      </c>
    </row>
    <row r="2437" spans="1:12" ht="22.7" customHeight="1">
      <c r="A2437" s="5" t="str">
        <f ca="1">Blad1!A2436</f>
        <v/>
      </c>
      <c r="B2437" s="5" t="str">
        <f ca="1">Blad1!B2437</f>
        <v/>
      </c>
      <c r="C2437" s="9" t="str">
        <f ca="1">IF(ISERROR(Blad1!C2437),"",Blad1!C2437)</f>
        <v xml:space="preserve"> </v>
      </c>
      <c r="D2437" s="47"/>
      <c r="E2437" s="113"/>
      <c r="F2437" s="6" t="str">
        <f ca="1">Blad1!E2437</f>
        <v/>
      </c>
      <c r="G2437" s="6"/>
      <c r="H2437" s="6"/>
      <c r="I2437" s="6"/>
      <c r="J2437" s="45"/>
      <c r="K2437" s="79"/>
      <c r="L2437" s="10" t="str">
        <f t="shared" si="34"/>
        <v/>
      </c>
    </row>
    <row r="2438" spans="1:12" ht="22.7" customHeight="1">
      <c r="A2438" s="5" t="str">
        <f ca="1">Blad1!A2437</f>
        <v/>
      </c>
      <c r="B2438" s="5" t="str">
        <f ca="1">Blad1!B2438</f>
        <v/>
      </c>
      <c r="C2438" s="9" t="str">
        <f ca="1">IF(ISERROR(Blad1!C2438),"",Blad1!C2438)</f>
        <v xml:space="preserve"> </v>
      </c>
      <c r="D2438" s="47"/>
      <c r="E2438" s="113"/>
      <c r="F2438" s="6" t="str">
        <f ca="1">Blad1!E2438</f>
        <v/>
      </c>
      <c r="G2438" s="6"/>
      <c r="H2438" s="6"/>
      <c r="I2438" s="6"/>
      <c r="J2438" s="45"/>
      <c r="K2438" s="79"/>
      <c r="L2438" s="10" t="str">
        <f t="shared" si="34"/>
        <v/>
      </c>
    </row>
    <row r="2439" spans="1:12" ht="22.7" customHeight="1">
      <c r="A2439" s="5" t="str">
        <f ca="1">Blad1!A2438</f>
        <v/>
      </c>
      <c r="B2439" s="5" t="str">
        <f ca="1">Blad1!B2439</f>
        <v/>
      </c>
      <c r="C2439" s="9" t="str">
        <f ca="1">IF(ISERROR(Blad1!C2439),"",Blad1!C2439)</f>
        <v xml:space="preserve"> </v>
      </c>
      <c r="D2439" s="47"/>
      <c r="E2439" s="113"/>
      <c r="F2439" s="6" t="str">
        <f ca="1">Blad1!E2439</f>
        <v/>
      </c>
      <c r="G2439" s="6"/>
      <c r="H2439" s="6"/>
      <c r="I2439" s="6"/>
      <c r="J2439" s="45"/>
      <c r="K2439" s="79"/>
      <c r="L2439" s="10" t="str">
        <f t="shared" si="34"/>
        <v/>
      </c>
    </row>
    <row r="2440" spans="1:12" ht="22.7" customHeight="1">
      <c r="A2440" s="5" t="str">
        <f ca="1">Blad1!A2439</f>
        <v/>
      </c>
      <c r="B2440" s="5" t="str">
        <f ca="1">Blad1!B2440</f>
        <v/>
      </c>
      <c r="C2440" s="9" t="str">
        <f ca="1">IF(ISERROR(Blad1!C2440),"",Blad1!C2440)</f>
        <v xml:space="preserve"> </v>
      </c>
      <c r="D2440" s="47"/>
      <c r="E2440" s="113"/>
      <c r="F2440" s="6" t="str">
        <f ca="1">Blad1!E2440</f>
        <v/>
      </c>
      <c r="G2440" s="6"/>
      <c r="H2440" s="6"/>
      <c r="I2440" s="6"/>
      <c r="J2440" s="45"/>
      <c r="K2440" s="79"/>
      <c r="L2440" s="10" t="str">
        <f t="shared" si="34"/>
        <v/>
      </c>
    </row>
    <row r="2441" spans="1:12" ht="22.7" customHeight="1">
      <c r="A2441" s="5" t="str">
        <f ca="1">Blad1!A2440</f>
        <v/>
      </c>
      <c r="B2441" s="5" t="str">
        <f ca="1">Blad1!B2441</f>
        <v/>
      </c>
      <c r="C2441" s="9" t="str">
        <f ca="1">IF(ISERROR(Blad1!C2441),"",Blad1!C2441)</f>
        <v xml:space="preserve"> </v>
      </c>
      <c r="D2441" s="47"/>
      <c r="E2441" s="113"/>
      <c r="F2441" s="6" t="str">
        <f ca="1">Blad1!E2441</f>
        <v/>
      </c>
      <c r="G2441" s="6"/>
      <c r="H2441" s="6"/>
      <c r="I2441" s="6"/>
      <c r="J2441" s="45"/>
      <c r="K2441" s="79"/>
      <c r="L2441" s="10" t="str">
        <f t="shared" si="34"/>
        <v/>
      </c>
    </row>
    <row r="2442" spans="1:12" ht="22.7" customHeight="1">
      <c r="A2442" s="5" t="str">
        <f ca="1">Blad1!A2441</f>
        <v/>
      </c>
      <c r="B2442" s="5" t="str">
        <f ca="1">Blad1!B2442</f>
        <v/>
      </c>
      <c r="C2442" s="9" t="str">
        <f ca="1">IF(ISERROR(Blad1!C2442),"",Blad1!C2442)</f>
        <v xml:space="preserve"> </v>
      </c>
      <c r="D2442" s="47"/>
      <c r="E2442" s="113"/>
      <c r="F2442" s="6" t="str">
        <f ca="1">Blad1!E2442</f>
        <v/>
      </c>
      <c r="G2442" s="6"/>
      <c r="H2442" s="6"/>
      <c r="I2442" s="6"/>
      <c r="J2442" s="45"/>
      <c r="K2442" s="79"/>
      <c r="L2442" s="10" t="str">
        <f t="shared" si="34"/>
        <v/>
      </c>
    </row>
    <row r="2443" spans="1:12" ht="22.7" customHeight="1">
      <c r="A2443" s="5" t="str">
        <f ca="1">Blad1!A2442</f>
        <v/>
      </c>
      <c r="B2443" s="5" t="str">
        <f ca="1">Blad1!B2443</f>
        <v/>
      </c>
      <c r="C2443" s="9" t="str">
        <f ca="1">IF(ISERROR(Blad1!C2443),"",Blad1!C2443)</f>
        <v xml:space="preserve"> </v>
      </c>
      <c r="D2443" s="47"/>
      <c r="E2443" s="113"/>
      <c r="F2443" s="6" t="str">
        <f ca="1">Blad1!E2443</f>
        <v/>
      </c>
      <c r="G2443" s="6"/>
      <c r="H2443" s="6"/>
      <c r="I2443" s="6"/>
      <c r="J2443" s="45"/>
      <c r="K2443" s="79"/>
      <c r="L2443" s="10" t="str">
        <f t="shared" ref="L2443:L2506" si="35">IF(J2443&lt;&gt;"",L2442+1,"")</f>
        <v/>
      </c>
    </row>
    <row r="2444" spans="1:12" ht="22.7" customHeight="1">
      <c r="A2444" s="5" t="str">
        <f ca="1">Blad1!A2443</f>
        <v/>
      </c>
      <c r="B2444" s="5" t="str">
        <f ca="1">Blad1!B2444</f>
        <v/>
      </c>
      <c r="C2444" s="9" t="str">
        <f ca="1">IF(ISERROR(Blad1!C2444),"",Blad1!C2444)</f>
        <v xml:space="preserve"> </v>
      </c>
      <c r="D2444" s="47"/>
      <c r="E2444" s="113"/>
      <c r="F2444" s="6" t="str">
        <f ca="1">Blad1!E2444</f>
        <v/>
      </c>
      <c r="G2444" s="6"/>
      <c r="H2444" s="6"/>
      <c r="I2444" s="6"/>
      <c r="J2444" s="45"/>
      <c r="K2444" s="79"/>
      <c r="L2444" s="10" t="str">
        <f t="shared" si="35"/>
        <v/>
      </c>
    </row>
    <row r="2445" spans="1:12" ht="22.7" customHeight="1">
      <c r="A2445" s="5" t="str">
        <f ca="1">Blad1!A2444</f>
        <v/>
      </c>
      <c r="B2445" s="5" t="str">
        <f ca="1">Blad1!B2445</f>
        <v/>
      </c>
      <c r="C2445" s="9" t="str">
        <f ca="1">IF(ISERROR(Blad1!C2445),"",Blad1!C2445)</f>
        <v xml:space="preserve"> </v>
      </c>
      <c r="D2445" s="47"/>
      <c r="E2445" s="113"/>
      <c r="F2445" s="6" t="str">
        <f ca="1">Blad1!E2445</f>
        <v/>
      </c>
      <c r="G2445" s="6"/>
      <c r="H2445" s="6"/>
      <c r="I2445" s="6"/>
      <c r="J2445" s="45"/>
      <c r="K2445" s="79"/>
      <c r="L2445" s="10" t="str">
        <f t="shared" si="35"/>
        <v/>
      </c>
    </row>
    <row r="2446" spans="1:12" ht="22.7" customHeight="1">
      <c r="A2446" s="5" t="str">
        <f ca="1">Blad1!A2445</f>
        <v/>
      </c>
      <c r="B2446" s="5" t="str">
        <f ca="1">Blad1!B2446</f>
        <v/>
      </c>
      <c r="C2446" s="9" t="str">
        <f ca="1">IF(ISERROR(Blad1!C2446),"",Blad1!C2446)</f>
        <v xml:space="preserve"> </v>
      </c>
      <c r="D2446" s="47"/>
      <c r="E2446" s="113"/>
      <c r="F2446" s="6" t="str">
        <f ca="1">Blad1!E2446</f>
        <v/>
      </c>
      <c r="G2446" s="6"/>
      <c r="H2446" s="6"/>
      <c r="I2446" s="6"/>
      <c r="J2446" s="45"/>
      <c r="K2446" s="79"/>
      <c r="L2446" s="10" t="str">
        <f t="shared" si="35"/>
        <v/>
      </c>
    </row>
    <row r="2447" spans="1:12" ht="22.7" customHeight="1">
      <c r="A2447" s="5" t="str">
        <f ca="1">Blad1!A2446</f>
        <v/>
      </c>
      <c r="B2447" s="5" t="str">
        <f ca="1">Blad1!B2447</f>
        <v/>
      </c>
      <c r="C2447" s="9" t="str">
        <f ca="1">IF(ISERROR(Blad1!C2447),"",Blad1!C2447)</f>
        <v xml:space="preserve"> </v>
      </c>
      <c r="D2447" s="47"/>
      <c r="E2447" s="113"/>
      <c r="F2447" s="6" t="str">
        <f ca="1">Blad1!E2447</f>
        <v/>
      </c>
      <c r="G2447" s="6"/>
      <c r="H2447" s="6"/>
      <c r="I2447" s="6"/>
      <c r="J2447" s="45"/>
      <c r="K2447" s="79"/>
      <c r="L2447" s="10" t="str">
        <f t="shared" si="35"/>
        <v/>
      </c>
    </row>
    <row r="2448" spans="1:12" ht="22.7" customHeight="1">
      <c r="A2448" s="5" t="str">
        <f ca="1">Blad1!A2447</f>
        <v/>
      </c>
      <c r="B2448" s="5" t="str">
        <f ca="1">Blad1!B2448</f>
        <v/>
      </c>
      <c r="C2448" s="9" t="str">
        <f ca="1">IF(ISERROR(Blad1!C2448),"",Blad1!C2448)</f>
        <v xml:space="preserve"> </v>
      </c>
      <c r="D2448" s="47"/>
      <c r="E2448" s="113"/>
      <c r="F2448" s="6" t="str">
        <f ca="1">Blad1!E2448</f>
        <v/>
      </c>
      <c r="G2448" s="6"/>
      <c r="H2448" s="6"/>
      <c r="I2448" s="6"/>
      <c r="J2448" s="45"/>
      <c r="K2448" s="79"/>
      <c r="L2448" s="10" t="str">
        <f t="shared" si="35"/>
        <v/>
      </c>
    </row>
    <row r="2449" spans="1:12" ht="22.7" customHeight="1">
      <c r="A2449" s="5" t="str">
        <f ca="1">Blad1!A2448</f>
        <v/>
      </c>
      <c r="B2449" s="5" t="str">
        <f ca="1">Blad1!B2449</f>
        <v/>
      </c>
      <c r="C2449" s="9" t="str">
        <f ca="1">IF(ISERROR(Blad1!C2449),"",Blad1!C2449)</f>
        <v xml:space="preserve"> </v>
      </c>
      <c r="D2449" s="47"/>
      <c r="E2449" s="113"/>
      <c r="F2449" s="6" t="str">
        <f ca="1">Blad1!E2449</f>
        <v/>
      </c>
      <c r="G2449" s="6"/>
      <c r="H2449" s="6"/>
      <c r="I2449" s="6"/>
      <c r="J2449" s="45"/>
      <c r="K2449" s="79"/>
      <c r="L2449" s="10" t="str">
        <f t="shared" si="35"/>
        <v/>
      </c>
    </row>
    <row r="2450" spans="1:12" ht="22.7" customHeight="1">
      <c r="A2450" s="5" t="str">
        <f ca="1">Blad1!A2449</f>
        <v/>
      </c>
      <c r="B2450" s="5" t="str">
        <f ca="1">Blad1!B2450</f>
        <v/>
      </c>
      <c r="C2450" s="9" t="str">
        <f ca="1">IF(ISERROR(Blad1!C2450),"",Blad1!C2450)</f>
        <v xml:space="preserve"> </v>
      </c>
      <c r="D2450" s="47"/>
      <c r="E2450" s="113"/>
      <c r="F2450" s="6" t="str">
        <f ca="1">Blad1!E2450</f>
        <v/>
      </c>
      <c r="G2450" s="6"/>
      <c r="H2450" s="6"/>
      <c r="I2450" s="6"/>
      <c r="J2450" s="45"/>
      <c r="K2450" s="79"/>
      <c r="L2450" s="10" t="str">
        <f t="shared" si="35"/>
        <v/>
      </c>
    </row>
    <row r="2451" spans="1:12" ht="22.7" customHeight="1">
      <c r="A2451" s="5" t="str">
        <f ca="1">Blad1!A2450</f>
        <v/>
      </c>
      <c r="B2451" s="5" t="str">
        <f ca="1">Blad1!B2451</f>
        <v/>
      </c>
      <c r="C2451" s="9" t="str">
        <f ca="1">IF(ISERROR(Blad1!C2451),"",Blad1!C2451)</f>
        <v xml:space="preserve"> </v>
      </c>
      <c r="D2451" s="47"/>
      <c r="E2451" s="113"/>
      <c r="F2451" s="6" t="str">
        <f ca="1">Blad1!E2451</f>
        <v/>
      </c>
      <c r="G2451" s="6"/>
      <c r="H2451" s="6"/>
      <c r="I2451" s="6"/>
      <c r="J2451" s="45"/>
      <c r="K2451" s="79"/>
      <c r="L2451" s="10" t="str">
        <f t="shared" si="35"/>
        <v/>
      </c>
    </row>
    <row r="2452" spans="1:12" ht="22.7" customHeight="1">
      <c r="A2452" s="5" t="str">
        <f ca="1">Blad1!A2451</f>
        <v/>
      </c>
      <c r="B2452" s="5" t="str">
        <f ca="1">Blad1!B2452</f>
        <v/>
      </c>
      <c r="C2452" s="9" t="str">
        <f ca="1">IF(ISERROR(Blad1!C2452),"",Blad1!C2452)</f>
        <v xml:space="preserve"> </v>
      </c>
      <c r="D2452" s="47"/>
      <c r="E2452" s="113"/>
      <c r="F2452" s="6" t="str">
        <f ca="1">Blad1!E2452</f>
        <v/>
      </c>
      <c r="G2452" s="6"/>
      <c r="H2452" s="6"/>
      <c r="I2452" s="6"/>
      <c r="J2452" s="45"/>
      <c r="K2452" s="79"/>
      <c r="L2452" s="10" t="str">
        <f t="shared" si="35"/>
        <v/>
      </c>
    </row>
    <row r="2453" spans="1:12" ht="22.7" customHeight="1">
      <c r="A2453" s="5" t="str">
        <f ca="1">Blad1!A2452</f>
        <v/>
      </c>
      <c r="B2453" s="5" t="str">
        <f ca="1">Blad1!B2453</f>
        <v/>
      </c>
      <c r="C2453" s="9" t="str">
        <f ca="1">IF(ISERROR(Blad1!C2453),"",Blad1!C2453)</f>
        <v xml:space="preserve"> </v>
      </c>
      <c r="D2453" s="47"/>
      <c r="E2453" s="113"/>
      <c r="F2453" s="6" t="str">
        <f ca="1">Blad1!E2453</f>
        <v/>
      </c>
      <c r="G2453" s="6"/>
      <c r="H2453" s="6"/>
      <c r="I2453" s="6"/>
      <c r="J2453" s="45"/>
      <c r="K2453" s="79"/>
      <c r="L2453" s="10" t="str">
        <f t="shared" si="35"/>
        <v/>
      </c>
    </row>
    <row r="2454" spans="1:12" ht="22.7" customHeight="1">
      <c r="A2454" s="5" t="str">
        <f ca="1">Blad1!A2453</f>
        <v/>
      </c>
      <c r="B2454" s="5" t="str">
        <f ca="1">Blad1!B2454</f>
        <v/>
      </c>
      <c r="C2454" s="9" t="str">
        <f ca="1">IF(ISERROR(Blad1!C2454),"",Blad1!C2454)</f>
        <v xml:space="preserve"> </v>
      </c>
      <c r="D2454" s="47"/>
      <c r="E2454" s="113"/>
      <c r="F2454" s="6" t="str">
        <f ca="1">Blad1!E2454</f>
        <v/>
      </c>
      <c r="G2454" s="6"/>
      <c r="H2454" s="6"/>
      <c r="I2454" s="6"/>
      <c r="J2454" s="45"/>
      <c r="K2454" s="79"/>
      <c r="L2454" s="10" t="str">
        <f t="shared" si="35"/>
        <v/>
      </c>
    </row>
    <row r="2455" spans="1:12" ht="22.7" customHeight="1">
      <c r="A2455" s="5" t="str">
        <f ca="1">Blad1!A2454</f>
        <v/>
      </c>
      <c r="B2455" s="5" t="str">
        <f ca="1">Blad1!B2455</f>
        <v/>
      </c>
      <c r="C2455" s="9" t="str">
        <f ca="1">IF(ISERROR(Blad1!C2455),"",Blad1!C2455)</f>
        <v xml:space="preserve"> </v>
      </c>
      <c r="D2455" s="47"/>
      <c r="E2455" s="113"/>
      <c r="F2455" s="6" t="str">
        <f ca="1">Blad1!E2455</f>
        <v/>
      </c>
      <c r="G2455" s="6"/>
      <c r="H2455" s="6"/>
      <c r="I2455" s="6"/>
      <c r="J2455" s="45"/>
      <c r="K2455" s="79"/>
      <c r="L2455" s="10" t="str">
        <f t="shared" si="35"/>
        <v/>
      </c>
    </row>
    <row r="2456" spans="1:12" ht="22.7" customHeight="1">
      <c r="A2456" s="5" t="str">
        <f ca="1">Blad1!A2455</f>
        <v/>
      </c>
      <c r="B2456" s="5" t="str">
        <f ca="1">Blad1!B2456</f>
        <v/>
      </c>
      <c r="C2456" s="9" t="str">
        <f ca="1">IF(ISERROR(Blad1!C2456),"",Blad1!C2456)</f>
        <v xml:space="preserve"> </v>
      </c>
      <c r="D2456" s="47"/>
      <c r="E2456" s="113"/>
      <c r="F2456" s="6" t="str">
        <f ca="1">Blad1!E2456</f>
        <v/>
      </c>
      <c r="G2456" s="6"/>
      <c r="H2456" s="6"/>
      <c r="I2456" s="6"/>
      <c r="J2456" s="45"/>
      <c r="K2456" s="79"/>
      <c r="L2456" s="10" t="str">
        <f t="shared" si="35"/>
        <v/>
      </c>
    </row>
    <row r="2457" spans="1:12" ht="22.7" customHeight="1">
      <c r="A2457" s="5" t="str">
        <f ca="1">Blad1!A2456</f>
        <v/>
      </c>
      <c r="B2457" s="5" t="str">
        <f ca="1">Blad1!B2457</f>
        <v/>
      </c>
      <c r="C2457" s="9" t="str">
        <f ca="1">IF(ISERROR(Blad1!C2457),"",Blad1!C2457)</f>
        <v xml:space="preserve"> </v>
      </c>
      <c r="D2457" s="47"/>
      <c r="E2457" s="113"/>
      <c r="F2457" s="6" t="str">
        <f ca="1">Blad1!E2457</f>
        <v/>
      </c>
      <c r="G2457" s="6"/>
      <c r="H2457" s="6"/>
      <c r="I2457" s="6"/>
      <c r="J2457" s="45"/>
      <c r="K2457" s="79"/>
      <c r="L2457" s="10" t="str">
        <f t="shared" si="35"/>
        <v/>
      </c>
    </row>
    <row r="2458" spans="1:12" ht="22.7" customHeight="1">
      <c r="A2458" s="5" t="str">
        <f ca="1">Blad1!A2457</f>
        <v/>
      </c>
      <c r="B2458" s="5" t="str">
        <f ca="1">Blad1!B2458</f>
        <v/>
      </c>
      <c r="C2458" s="9" t="str">
        <f ca="1">IF(ISERROR(Blad1!C2458),"",Blad1!C2458)</f>
        <v xml:space="preserve"> </v>
      </c>
      <c r="D2458" s="47"/>
      <c r="E2458" s="113"/>
      <c r="F2458" s="6" t="str">
        <f ca="1">Blad1!E2458</f>
        <v/>
      </c>
      <c r="G2458" s="6"/>
      <c r="H2458" s="6"/>
      <c r="I2458" s="6"/>
      <c r="J2458" s="45"/>
      <c r="K2458" s="79"/>
      <c r="L2458" s="10" t="str">
        <f t="shared" si="35"/>
        <v/>
      </c>
    </row>
    <row r="2459" spans="1:12" ht="22.7" customHeight="1">
      <c r="A2459" s="5" t="str">
        <f ca="1">Blad1!A2458</f>
        <v/>
      </c>
      <c r="B2459" s="5" t="str">
        <f ca="1">Blad1!B2459</f>
        <v/>
      </c>
      <c r="C2459" s="9" t="str">
        <f ca="1">IF(ISERROR(Blad1!C2459),"",Blad1!C2459)</f>
        <v xml:space="preserve"> </v>
      </c>
      <c r="D2459" s="47"/>
      <c r="E2459" s="113"/>
      <c r="F2459" s="6" t="str">
        <f ca="1">Blad1!E2459</f>
        <v/>
      </c>
      <c r="G2459" s="6"/>
      <c r="H2459" s="6"/>
      <c r="I2459" s="6"/>
      <c r="J2459" s="45"/>
      <c r="K2459" s="79"/>
      <c r="L2459" s="10" t="str">
        <f t="shared" si="35"/>
        <v/>
      </c>
    </row>
    <row r="2460" spans="1:12" ht="22.7" customHeight="1">
      <c r="A2460" s="5" t="str">
        <f ca="1">Blad1!A2459</f>
        <v/>
      </c>
      <c r="B2460" s="5" t="str">
        <f ca="1">Blad1!B2460</f>
        <v/>
      </c>
      <c r="C2460" s="9" t="str">
        <f ca="1">IF(ISERROR(Blad1!C2460),"",Blad1!C2460)</f>
        <v xml:space="preserve"> </v>
      </c>
      <c r="D2460" s="47"/>
      <c r="E2460" s="113"/>
      <c r="F2460" s="6" t="str">
        <f ca="1">Blad1!E2460</f>
        <v/>
      </c>
      <c r="G2460" s="6"/>
      <c r="H2460" s="6"/>
      <c r="I2460" s="6"/>
      <c r="J2460" s="45"/>
      <c r="K2460" s="79"/>
      <c r="L2460" s="10" t="str">
        <f t="shared" si="35"/>
        <v/>
      </c>
    </row>
    <row r="2461" spans="1:12" ht="22.7" customHeight="1">
      <c r="A2461" s="5" t="str">
        <f ca="1">Blad1!A2460</f>
        <v/>
      </c>
      <c r="B2461" s="5" t="str">
        <f ca="1">Blad1!B2461</f>
        <v/>
      </c>
      <c r="C2461" s="9" t="str">
        <f ca="1">IF(ISERROR(Blad1!C2461),"",Blad1!C2461)</f>
        <v xml:space="preserve"> </v>
      </c>
      <c r="D2461" s="47"/>
      <c r="E2461" s="113"/>
      <c r="F2461" s="6" t="str">
        <f ca="1">Blad1!E2461</f>
        <v/>
      </c>
      <c r="G2461" s="6"/>
      <c r="H2461" s="6"/>
      <c r="I2461" s="6"/>
      <c r="J2461" s="45"/>
      <c r="K2461" s="79"/>
      <c r="L2461" s="10" t="str">
        <f t="shared" si="35"/>
        <v/>
      </c>
    </row>
    <row r="2462" spans="1:12" ht="22.7" customHeight="1">
      <c r="A2462" s="5" t="str">
        <f ca="1">Blad1!A2461</f>
        <v/>
      </c>
      <c r="B2462" s="5" t="str">
        <f ca="1">Blad1!B2462</f>
        <v/>
      </c>
      <c r="C2462" s="9" t="str">
        <f ca="1">IF(ISERROR(Blad1!C2462),"",Blad1!C2462)</f>
        <v xml:space="preserve"> </v>
      </c>
      <c r="D2462" s="47"/>
      <c r="E2462" s="113"/>
      <c r="F2462" s="6" t="str">
        <f ca="1">Blad1!E2462</f>
        <v/>
      </c>
      <c r="G2462" s="6"/>
      <c r="H2462" s="6"/>
      <c r="I2462" s="6"/>
      <c r="J2462" s="45"/>
      <c r="K2462" s="79"/>
      <c r="L2462" s="10" t="str">
        <f t="shared" si="35"/>
        <v/>
      </c>
    </row>
    <row r="2463" spans="1:12" ht="22.7" customHeight="1">
      <c r="A2463" s="5" t="str">
        <f ca="1">Blad1!A2462</f>
        <v/>
      </c>
      <c r="B2463" s="5" t="str">
        <f ca="1">Blad1!B2463</f>
        <v/>
      </c>
      <c r="C2463" s="9" t="str">
        <f ca="1">IF(ISERROR(Blad1!C2463),"",Blad1!C2463)</f>
        <v xml:space="preserve"> </v>
      </c>
      <c r="D2463" s="47"/>
      <c r="E2463" s="113"/>
      <c r="F2463" s="6" t="str">
        <f ca="1">Blad1!E2463</f>
        <v/>
      </c>
      <c r="G2463" s="6"/>
      <c r="H2463" s="6"/>
      <c r="I2463" s="6"/>
      <c r="J2463" s="45"/>
      <c r="K2463" s="79"/>
      <c r="L2463" s="10" t="str">
        <f t="shared" si="35"/>
        <v/>
      </c>
    </row>
    <row r="2464" spans="1:12" ht="22.7" customHeight="1">
      <c r="A2464" s="5" t="str">
        <f ca="1">Blad1!A2463</f>
        <v/>
      </c>
      <c r="B2464" s="5" t="str">
        <f ca="1">Blad1!B2464</f>
        <v/>
      </c>
      <c r="C2464" s="9" t="str">
        <f ca="1">IF(ISERROR(Blad1!C2464),"",Blad1!C2464)</f>
        <v xml:space="preserve"> </v>
      </c>
      <c r="D2464" s="47"/>
      <c r="E2464" s="113"/>
      <c r="F2464" s="6" t="str">
        <f ca="1">Blad1!E2464</f>
        <v/>
      </c>
      <c r="G2464" s="6"/>
      <c r="H2464" s="6"/>
      <c r="I2464" s="6"/>
      <c r="J2464" s="45"/>
      <c r="K2464" s="79"/>
      <c r="L2464" s="10" t="str">
        <f t="shared" si="35"/>
        <v/>
      </c>
    </row>
    <row r="2465" spans="1:12" ht="22.7" customHeight="1">
      <c r="A2465" s="5" t="str">
        <f ca="1">Blad1!A2464</f>
        <v/>
      </c>
      <c r="B2465" s="5" t="str">
        <f ca="1">Blad1!B2465</f>
        <v/>
      </c>
      <c r="C2465" s="9" t="str">
        <f ca="1">IF(ISERROR(Blad1!C2465),"",Blad1!C2465)</f>
        <v xml:space="preserve"> </v>
      </c>
      <c r="D2465" s="47"/>
      <c r="E2465" s="113"/>
      <c r="F2465" s="6" t="str">
        <f ca="1">Blad1!E2465</f>
        <v/>
      </c>
      <c r="G2465" s="6"/>
      <c r="H2465" s="6"/>
      <c r="I2465" s="6"/>
      <c r="J2465" s="45"/>
      <c r="K2465" s="79"/>
      <c r="L2465" s="10" t="str">
        <f t="shared" si="35"/>
        <v/>
      </c>
    </row>
    <row r="2466" spans="1:12" ht="22.7" customHeight="1">
      <c r="A2466" s="5" t="str">
        <f ca="1">Blad1!A2465</f>
        <v/>
      </c>
      <c r="B2466" s="5" t="str">
        <f ca="1">Blad1!B2466</f>
        <v/>
      </c>
      <c r="C2466" s="9" t="str">
        <f ca="1">IF(ISERROR(Blad1!C2466),"",Blad1!C2466)</f>
        <v xml:space="preserve"> </v>
      </c>
      <c r="D2466" s="47"/>
      <c r="E2466" s="113"/>
      <c r="F2466" s="6" t="str">
        <f ca="1">Blad1!E2466</f>
        <v/>
      </c>
      <c r="G2466" s="6"/>
      <c r="H2466" s="6"/>
      <c r="I2466" s="6"/>
      <c r="J2466" s="45"/>
      <c r="K2466" s="79"/>
      <c r="L2466" s="10" t="str">
        <f t="shared" si="35"/>
        <v/>
      </c>
    </row>
    <row r="2467" spans="1:12" ht="22.7" customHeight="1">
      <c r="A2467" s="5" t="str">
        <f ca="1">Blad1!A2466</f>
        <v/>
      </c>
      <c r="B2467" s="5" t="str">
        <f ca="1">Blad1!B2467</f>
        <v/>
      </c>
      <c r="C2467" s="9" t="str">
        <f ca="1">IF(ISERROR(Blad1!C2467),"",Blad1!C2467)</f>
        <v xml:space="preserve"> </v>
      </c>
      <c r="D2467" s="47"/>
      <c r="E2467" s="113"/>
      <c r="F2467" s="6" t="str">
        <f ca="1">Blad1!E2467</f>
        <v/>
      </c>
      <c r="G2467" s="6"/>
      <c r="H2467" s="6"/>
      <c r="I2467" s="6"/>
      <c r="J2467" s="45"/>
      <c r="K2467" s="79"/>
      <c r="L2467" s="10" t="str">
        <f t="shared" si="35"/>
        <v/>
      </c>
    </row>
    <row r="2468" spans="1:12" ht="22.7" customHeight="1">
      <c r="A2468" s="5" t="str">
        <f ca="1">Blad1!A2467</f>
        <v/>
      </c>
      <c r="B2468" s="5" t="str">
        <f ca="1">Blad1!B2468</f>
        <v/>
      </c>
      <c r="C2468" s="9" t="str">
        <f ca="1">IF(ISERROR(Blad1!C2468),"",Blad1!C2468)</f>
        <v xml:space="preserve"> </v>
      </c>
      <c r="D2468" s="47"/>
      <c r="E2468" s="113"/>
      <c r="F2468" s="6" t="str">
        <f ca="1">Blad1!E2468</f>
        <v/>
      </c>
      <c r="G2468" s="6"/>
      <c r="H2468" s="6"/>
      <c r="I2468" s="6"/>
      <c r="J2468" s="45"/>
      <c r="K2468" s="79"/>
      <c r="L2468" s="10" t="str">
        <f t="shared" si="35"/>
        <v/>
      </c>
    </row>
    <row r="2469" spans="1:12" ht="22.7" customHeight="1">
      <c r="A2469" s="5" t="str">
        <f ca="1">Blad1!A2468</f>
        <v/>
      </c>
      <c r="B2469" s="5" t="str">
        <f ca="1">Blad1!B2469</f>
        <v/>
      </c>
      <c r="C2469" s="9" t="str">
        <f ca="1">IF(ISERROR(Blad1!C2469),"",Blad1!C2469)</f>
        <v xml:space="preserve"> </v>
      </c>
      <c r="D2469" s="47"/>
      <c r="E2469" s="113"/>
      <c r="F2469" s="6" t="str">
        <f ca="1">Blad1!E2469</f>
        <v/>
      </c>
      <c r="G2469" s="6"/>
      <c r="H2469" s="6"/>
      <c r="I2469" s="6"/>
      <c r="J2469" s="45"/>
      <c r="K2469" s="79"/>
      <c r="L2469" s="10" t="str">
        <f t="shared" si="35"/>
        <v/>
      </c>
    </row>
    <row r="2470" spans="1:12" ht="22.7" customHeight="1">
      <c r="A2470" s="5" t="str">
        <f ca="1">Blad1!A2469</f>
        <v/>
      </c>
      <c r="B2470" s="5" t="str">
        <f ca="1">Blad1!B2470</f>
        <v/>
      </c>
      <c r="C2470" s="9" t="str">
        <f ca="1">IF(ISERROR(Blad1!C2470),"",Blad1!C2470)</f>
        <v xml:space="preserve"> </v>
      </c>
      <c r="D2470" s="47"/>
      <c r="E2470" s="113"/>
      <c r="F2470" s="6" t="str">
        <f ca="1">Blad1!E2470</f>
        <v/>
      </c>
      <c r="G2470" s="6"/>
      <c r="H2470" s="6"/>
      <c r="I2470" s="6"/>
      <c r="J2470" s="45"/>
      <c r="K2470" s="79"/>
      <c r="L2470" s="10" t="str">
        <f t="shared" si="35"/>
        <v/>
      </c>
    </row>
    <row r="2471" spans="1:12" ht="22.7" customHeight="1">
      <c r="A2471" s="5" t="str">
        <f ca="1">Blad1!A2470</f>
        <v/>
      </c>
      <c r="B2471" s="5" t="str">
        <f ca="1">Blad1!B2471</f>
        <v/>
      </c>
      <c r="C2471" s="9" t="str">
        <f ca="1">IF(ISERROR(Blad1!C2471),"",Blad1!C2471)</f>
        <v xml:space="preserve"> </v>
      </c>
      <c r="D2471" s="47"/>
      <c r="E2471" s="113"/>
      <c r="F2471" s="6" t="str">
        <f ca="1">Blad1!E2471</f>
        <v/>
      </c>
      <c r="G2471" s="6"/>
      <c r="H2471" s="6"/>
      <c r="I2471" s="6"/>
      <c r="J2471" s="45"/>
      <c r="K2471" s="79"/>
      <c r="L2471" s="10" t="str">
        <f t="shared" si="35"/>
        <v/>
      </c>
    </row>
    <row r="2472" spans="1:12" ht="22.7" customHeight="1">
      <c r="A2472" s="5" t="str">
        <f ca="1">Blad1!A2471</f>
        <v/>
      </c>
      <c r="B2472" s="5" t="str">
        <f ca="1">Blad1!B2472</f>
        <v/>
      </c>
      <c r="C2472" s="9" t="str">
        <f ca="1">IF(ISERROR(Blad1!C2472),"",Blad1!C2472)</f>
        <v xml:space="preserve"> </v>
      </c>
      <c r="D2472" s="47"/>
      <c r="E2472" s="113"/>
      <c r="F2472" s="6" t="str">
        <f ca="1">Blad1!E2472</f>
        <v/>
      </c>
      <c r="G2472" s="6"/>
      <c r="H2472" s="6"/>
      <c r="I2472" s="6"/>
      <c r="J2472" s="45"/>
      <c r="K2472" s="79"/>
      <c r="L2472" s="10" t="str">
        <f t="shared" si="35"/>
        <v/>
      </c>
    </row>
    <row r="2473" spans="1:12" ht="22.7" customHeight="1">
      <c r="A2473" s="5" t="str">
        <f ca="1">Blad1!A2472</f>
        <v/>
      </c>
      <c r="B2473" s="5" t="str">
        <f ca="1">Blad1!B2473</f>
        <v/>
      </c>
      <c r="C2473" s="9" t="str">
        <f ca="1">IF(ISERROR(Blad1!C2473),"",Blad1!C2473)</f>
        <v xml:space="preserve"> </v>
      </c>
      <c r="D2473" s="47"/>
      <c r="E2473" s="113"/>
      <c r="F2473" s="6" t="str">
        <f ca="1">Blad1!E2473</f>
        <v/>
      </c>
      <c r="G2473" s="6"/>
      <c r="H2473" s="6"/>
      <c r="I2473" s="6"/>
      <c r="J2473" s="45"/>
      <c r="K2473" s="79"/>
      <c r="L2473" s="10" t="str">
        <f t="shared" si="35"/>
        <v/>
      </c>
    </row>
    <row r="2474" spans="1:12" ht="22.7" customHeight="1">
      <c r="A2474" s="5" t="str">
        <f ca="1">Blad1!A2473</f>
        <v/>
      </c>
      <c r="B2474" s="5" t="str">
        <f ca="1">Blad1!B2474</f>
        <v/>
      </c>
      <c r="C2474" s="9" t="str">
        <f ca="1">IF(ISERROR(Blad1!C2474),"",Blad1!C2474)</f>
        <v xml:space="preserve"> </v>
      </c>
      <c r="D2474" s="47"/>
      <c r="E2474" s="113"/>
      <c r="F2474" s="6" t="str">
        <f ca="1">Blad1!E2474</f>
        <v/>
      </c>
      <c r="G2474" s="6"/>
      <c r="H2474" s="6"/>
      <c r="I2474" s="6"/>
      <c r="J2474" s="45"/>
      <c r="K2474" s="79"/>
      <c r="L2474" s="10" t="str">
        <f t="shared" si="35"/>
        <v/>
      </c>
    </row>
    <row r="2475" spans="1:12" ht="22.7" customHeight="1">
      <c r="A2475" s="5" t="str">
        <f ca="1">Blad1!A2474</f>
        <v/>
      </c>
      <c r="B2475" s="5" t="str">
        <f ca="1">Blad1!B2475</f>
        <v/>
      </c>
      <c r="C2475" s="9" t="str">
        <f ca="1">IF(ISERROR(Blad1!C2475),"",Blad1!C2475)</f>
        <v xml:space="preserve"> </v>
      </c>
      <c r="D2475" s="47"/>
      <c r="E2475" s="113"/>
      <c r="F2475" s="6" t="str">
        <f ca="1">Blad1!E2475</f>
        <v/>
      </c>
      <c r="G2475" s="6"/>
      <c r="H2475" s="6"/>
      <c r="I2475" s="6"/>
      <c r="J2475" s="45"/>
      <c r="K2475" s="79"/>
      <c r="L2475" s="10" t="str">
        <f t="shared" si="35"/>
        <v/>
      </c>
    </row>
    <row r="2476" spans="1:12" ht="22.7" customHeight="1">
      <c r="A2476" s="5" t="str">
        <f ca="1">Blad1!A2475</f>
        <v/>
      </c>
      <c r="B2476" s="5" t="str">
        <f ca="1">Blad1!B2476</f>
        <v/>
      </c>
      <c r="C2476" s="9" t="str">
        <f ca="1">IF(ISERROR(Blad1!C2476),"",Blad1!C2476)</f>
        <v xml:space="preserve"> </v>
      </c>
      <c r="D2476" s="47"/>
      <c r="E2476" s="113"/>
      <c r="F2476" s="6" t="str">
        <f ca="1">Blad1!E2476</f>
        <v/>
      </c>
      <c r="G2476" s="6"/>
      <c r="H2476" s="6"/>
      <c r="I2476" s="6"/>
      <c r="J2476" s="45"/>
      <c r="K2476" s="79"/>
      <c r="L2476" s="10" t="str">
        <f t="shared" si="35"/>
        <v/>
      </c>
    </row>
    <row r="2477" spans="1:12" ht="22.7" customHeight="1">
      <c r="A2477" s="5" t="str">
        <f ca="1">Blad1!A2476</f>
        <v/>
      </c>
      <c r="B2477" s="5" t="str">
        <f ca="1">Blad1!B2477</f>
        <v/>
      </c>
      <c r="C2477" s="9" t="str">
        <f ca="1">IF(ISERROR(Blad1!C2477),"",Blad1!C2477)</f>
        <v xml:space="preserve"> </v>
      </c>
      <c r="D2477" s="47"/>
      <c r="E2477" s="113"/>
      <c r="F2477" s="6" t="str">
        <f ca="1">Blad1!E2477</f>
        <v/>
      </c>
      <c r="G2477" s="6"/>
      <c r="H2477" s="6"/>
      <c r="I2477" s="6"/>
      <c r="J2477" s="45"/>
      <c r="K2477" s="79"/>
      <c r="L2477" s="10" t="str">
        <f t="shared" si="35"/>
        <v/>
      </c>
    </row>
    <row r="2478" spans="1:12" ht="22.7" customHeight="1">
      <c r="A2478" s="5" t="str">
        <f ca="1">Blad1!A2477</f>
        <v/>
      </c>
      <c r="B2478" s="5" t="str">
        <f ca="1">Blad1!B2478</f>
        <v/>
      </c>
      <c r="C2478" s="9" t="str">
        <f ca="1">IF(ISERROR(Blad1!C2478),"",Blad1!C2478)</f>
        <v xml:space="preserve"> </v>
      </c>
      <c r="D2478" s="47"/>
      <c r="E2478" s="113"/>
      <c r="F2478" s="6" t="str">
        <f ca="1">Blad1!E2478</f>
        <v/>
      </c>
      <c r="G2478" s="6"/>
      <c r="H2478" s="6"/>
      <c r="I2478" s="6"/>
      <c r="J2478" s="45"/>
      <c r="K2478" s="79"/>
      <c r="L2478" s="10" t="str">
        <f t="shared" si="35"/>
        <v/>
      </c>
    </row>
    <row r="2479" spans="1:12" ht="22.7" customHeight="1">
      <c r="A2479" s="5" t="str">
        <f ca="1">Blad1!A2478</f>
        <v/>
      </c>
      <c r="B2479" s="5" t="str">
        <f ca="1">Blad1!B2479</f>
        <v/>
      </c>
      <c r="C2479" s="9" t="str">
        <f ca="1">IF(ISERROR(Blad1!C2479),"",Blad1!C2479)</f>
        <v xml:space="preserve"> </v>
      </c>
      <c r="D2479" s="47"/>
      <c r="E2479" s="113"/>
      <c r="F2479" s="6" t="str">
        <f ca="1">Blad1!E2479</f>
        <v/>
      </c>
      <c r="G2479" s="6"/>
      <c r="H2479" s="6"/>
      <c r="I2479" s="6"/>
      <c r="J2479" s="45"/>
      <c r="K2479" s="79"/>
      <c r="L2479" s="10" t="str">
        <f t="shared" si="35"/>
        <v/>
      </c>
    </row>
    <row r="2480" spans="1:12" ht="22.7" customHeight="1">
      <c r="A2480" s="5" t="str">
        <f ca="1">Blad1!A2479</f>
        <v/>
      </c>
      <c r="B2480" s="5" t="str">
        <f ca="1">Blad1!B2480</f>
        <v/>
      </c>
      <c r="C2480" s="9" t="str">
        <f ca="1">IF(ISERROR(Blad1!C2480),"",Blad1!C2480)</f>
        <v xml:space="preserve"> </v>
      </c>
      <c r="D2480" s="47"/>
      <c r="E2480" s="113"/>
      <c r="F2480" s="6" t="str">
        <f ca="1">Blad1!E2480</f>
        <v/>
      </c>
      <c r="G2480" s="6"/>
      <c r="H2480" s="6"/>
      <c r="I2480" s="6"/>
      <c r="J2480" s="45"/>
      <c r="K2480" s="79"/>
      <c r="L2480" s="10" t="str">
        <f t="shared" si="35"/>
        <v/>
      </c>
    </row>
    <row r="2481" spans="1:12" ht="22.7" customHeight="1">
      <c r="A2481" s="5" t="str">
        <f ca="1">Blad1!A2480</f>
        <v/>
      </c>
      <c r="B2481" s="5" t="str">
        <f ca="1">Blad1!B2481</f>
        <v/>
      </c>
      <c r="C2481" s="9" t="str">
        <f ca="1">IF(ISERROR(Blad1!C2481),"",Blad1!C2481)</f>
        <v xml:space="preserve"> </v>
      </c>
      <c r="D2481" s="47"/>
      <c r="E2481" s="113"/>
      <c r="F2481" s="6" t="str">
        <f ca="1">Blad1!E2481</f>
        <v/>
      </c>
      <c r="G2481" s="6"/>
      <c r="H2481" s="6"/>
      <c r="I2481" s="6"/>
      <c r="J2481" s="45"/>
      <c r="K2481" s="79"/>
      <c r="L2481" s="10" t="str">
        <f t="shared" si="35"/>
        <v/>
      </c>
    </row>
    <row r="2482" spans="1:12" ht="22.7" customHeight="1">
      <c r="A2482" s="5" t="str">
        <f ca="1">Blad1!A2481</f>
        <v/>
      </c>
      <c r="B2482" s="5" t="str">
        <f ca="1">Blad1!B2482</f>
        <v/>
      </c>
      <c r="C2482" s="9" t="str">
        <f ca="1">IF(ISERROR(Blad1!C2482),"",Blad1!C2482)</f>
        <v xml:space="preserve"> </v>
      </c>
      <c r="D2482" s="47"/>
      <c r="E2482" s="113"/>
      <c r="F2482" s="6" t="str">
        <f ca="1">Blad1!E2482</f>
        <v/>
      </c>
      <c r="G2482" s="6"/>
      <c r="H2482" s="6"/>
      <c r="I2482" s="6"/>
      <c r="J2482" s="45"/>
      <c r="K2482" s="79"/>
      <c r="L2482" s="10" t="str">
        <f t="shared" si="35"/>
        <v/>
      </c>
    </row>
    <row r="2483" spans="1:12" ht="22.7" customHeight="1">
      <c r="A2483" s="5" t="str">
        <f ca="1">Blad1!A2482</f>
        <v/>
      </c>
      <c r="B2483" s="5" t="str">
        <f ca="1">Blad1!B2483</f>
        <v/>
      </c>
      <c r="C2483" s="9" t="str">
        <f ca="1">IF(ISERROR(Blad1!C2483),"",Blad1!C2483)</f>
        <v xml:space="preserve"> </v>
      </c>
      <c r="D2483" s="47"/>
      <c r="E2483" s="113"/>
      <c r="F2483" s="6" t="str">
        <f ca="1">Blad1!E2483</f>
        <v/>
      </c>
      <c r="G2483" s="6"/>
      <c r="H2483" s="6"/>
      <c r="I2483" s="6"/>
      <c r="J2483" s="45"/>
      <c r="K2483" s="79"/>
      <c r="L2483" s="10" t="str">
        <f t="shared" si="35"/>
        <v/>
      </c>
    </row>
    <row r="2484" spans="1:12" ht="22.7" customHeight="1">
      <c r="A2484" s="5" t="str">
        <f ca="1">Blad1!A2483</f>
        <v/>
      </c>
      <c r="B2484" s="5" t="str">
        <f ca="1">Blad1!B2484</f>
        <v/>
      </c>
      <c r="C2484" s="9" t="str">
        <f ca="1">IF(ISERROR(Blad1!C2484),"",Blad1!C2484)</f>
        <v xml:space="preserve"> </v>
      </c>
      <c r="D2484" s="47"/>
      <c r="E2484" s="113"/>
      <c r="F2484" s="6" t="str">
        <f ca="1">Blad1!E2484</f>
        <v/>
      </c>
      <c r="G2484" s="6"/>
      <c r="H2484" s="6"/>
      <c r="I2484" s="6"/>
      <c r="J2484" s="45"/>
      <c r="K2484" s="79"/>
      <c r="L2484" s="10" t="str">
        <f t="shared" si="35"/>
        <v/>
      </c>
    </row>
    <row r="2485" spans="1:12" ht="22.7" customHeight="1">
      <c r="A2485" s="5" t="str">
        <f ca="1">Blad1!A2484</f>
        <v/>
      </c>
      <c r="B2485" s="5" t="str">
        <f ca="1">Blad1!B2485</f>
        <v/>
      </c>
      <c r="C2485" s="9" t="str">
        <f ca="1">IF(ISERROR(Blad1!C2485),"",Blad1!C2485)</f>
        <v xml:space="preserve"> </v>
      </c>
      <c r="D2485" s="47"/>
      <c r="E2485" s="113"/>
      <c r="F2485" s="6" t="str">
        <f ca="1">Blad1!E2485</f>
        <v/>
      </c>
      <c r="G2485" s="6"/>
      <c r="H2485" s="6"/>
      <c r="I2485" s="6"/>
      <c r="J2485" s="45"/>
      <c r="K2485" s="79"/>
      <c r="L2485" s="10" t="str">
        <f t="shared" si="35"/>
        <v/>
      </c>
    </row>
    <row r="2486" spans="1:12" ht="22.7" customHeight="1">
      <c r="A2486" s="5" t="str">
        <f ca="1">Blad1!A2485</f>
        <v/>
      </c>
      <c r="B2486" s="5" t="str">
        <f ca="1">Blad1!B2486</f>
        <v/>
      </c>
      <c r="C2486" s="9" t="str">
        <f ca="1">IF(ISERROR(Blad1!C2486),"",Blad1!C2486)</f>
        <v xml:space="preserve"> </v>
      </c>
      <c r="D2486" s="47"/>
      <c r="E2486" s="113"/>
      <c r="F2486" s="6" t="str">
        <f ca="1">Blad1!E2486</f>
        <v/>
      </c>
      <c r="G2486" s="6"/>
      <c r="H2486" s="6"/>
      <c r="I2486" s="6"/>
      <c r="J2486" s="45"/>
      <c r="K2486" s="79"/>
      <c r="L2486" s="10" t="str">
        <f t="shared" si="35"/>
        <v/>
      </c>
    </row>
    <row r="2487" spans="1:12" ht="22.7" customHeight="1">
      <c r="A2487" s="5" t="str">
        <f ca="1">Blad1!A2486</f>
        <v/>
      </c>
      <c r="B2487" s="5" t="str">
        <f ca="1">Blad1!B2487</f>
        <v/>
      </c>
      <c r="C2487" s="9" t="str">
        <f ca="1">IF(ISERROR(Blad1!C2487),"",Blad1!C2487)</f>
        <v xml:space="preserve"> </v>
      </c>
      <c r="D2487" s="47"/>
      <c r="E2487" s="113"/>
      <c r="F2487" s="6" t="str">
        <f ca="1">Blad1!E2487</f>
        <v/>
      </c>
      <c r="G2487" s="6"/>
      <c r="H2487" s="6"/>
      <c r="I2487" s="6"/>
      <c r="J2487" s="45"/>
      <c r="K2487" s="79"/>
      <c r="L2487" s="10" t="str">
        <f t="shared" si="35"/>
        <v/>
      </c>
    </row>
    <row r="2488" spans="1:12" ht="22.7" customHeight="1">
      <c r="A2488" s="5" t="str">
        <f ca="1">Blad1!A2487</f>
        <v/>
      </c>
      <c r="B2488" s="5" t="str">
        <f ca="1">Blad1!B2488</f>
        <v/>
      </c>
      <c r="C2488" s="9" t="str">
        <f ca="1">IF(ISERROR(Blad1!C2488),"",Blad1!C2488)</f>
        <v xml:space="preserve"> </v>
      </c>
      <c r="D2488" s="47"/>
      <c r="E2488" s="113"/>
      <c r="F2488" s="6" t="str">
        <f ca="1">Blad1!E2488</f>
        <v/>
      </c>
      <c r="G2488" s="6"/>
      <c r="H2488" s="6"/>
      <c r="I2488" s="6"/>
      <c r="J2488" s="45"/>
      <c r="K2488" s="79"/>
      <c r="L2488" s="10" t="str">
        <f t="shared" si="35"/>
        <v/>
      </c>
    </row>
    <row r="2489" spans="1:12" ht="22.7" customHeight="1">
      <c r="A2489" s="5" t="str">
        <f ca="1">Blad1!A2488</f>
        <v/>
      </c>
      <c r="B2489" s="5" t="str">
        <f ca="1">Blad1!B2489</f>
        <v/>
      </c>
      <c r="C2489" s="9" t="str">
        <f ca="1">IF(ISERROR(Blad1!C2489),"",Blad1!C2489)</f>
        <v xml:space="preserve"> </v>
      </c>
      <c r="D2489" s="47"/>
      <c r="E2489" s="113"/>
      <c r="F2489" s="6" t="str">
        <f ca="1">Blad1!E2489</f>
        <v/>
      </c>
      <c r="G2489" s="6"/>
      <c r="H2489" s="6"/>
      <c r="I2489" s="6"/>
      <c r="J2489" s="45"/>
      <c r="K2489" s="79"/>
      <c r="L2489" s="10" t="str">
        <f t="shared" si="35"/>
        <v/>
      </c>
    </row>
    <row r="2490" spans="1:12" ht="22.7" customHeight="1">
      <c r="A2490" s="5" t="str">
        <f ca="1">Blad1!A2489</f>
        <v/>
      </c>
      <c r="B2490" s="5" t="str">
        <f ca="1">Blad1!B2490</f>
        <v/>
      </c>
      <c r="C2490" s="9" t="str">
        <f ca="1">IF(ISERROR(Blad1!C2490),"",Blad1!C2490)</f>
        <v xml:space="preserve"> </v>
      </c>
      <c r="D2490" s="47"/>
      <c r="E2490" s="113"/>
      <c r="F2490" s="6" t="str">
        <f ca="1">Blad1!E2490</f>
        <v/>
      </c>
      <c r="G2490" s="6"/>
      <c r="H2490" s="6"/>
      <c r="I2490" s="6"/>
      <c r="J2490" s="45"/>
      <c r="K2490" s="79"/>
      <c r="L2490" s="10" t="str">
        <f t="shared" si="35"/>
        <v/>
      </c>
    </row>
    <row r="2491" spans="1:12" ht="22.7" customHeight="1">
      <c r="A2491" s="5" t="str">
        <f ca="1">Blad1!A2490</f>
        <v/>
      </c>
      <c r="B2491" s="5" t="str">
        <f ca="1">Blad1!B2491</f>
        <v/>
      </c>
      <c r="C2491" s="9" t="str">
        <f ca="1">IF(ISERROR(Blad1!C2491),"",Blad1!C2491)</f>
        <v xml:space="preserve"> </v>
      </c>
      <c r="D2491" s="47"/>
      <c r="E2491" s="113"/>
      <c r="F2491" s="6" t="str">
        <f ca="1">Blad1!E2491</f>
        <v/>
      </c>
      <c r="G2491" s="6"/>
      <c r="H2491" s="6"/>
      <c r="I2491" s="6"/>
      <c r="J2491" s="45"/>
      <c r="K2491" s="79"/>
      <c r="L2491" s="10" t="str">
        <f t="shared" si="35"/>
        <v/>
      </c>
    </row>
    <row r="2492" spans="1:12" ht="22.7" customHeight="1">
      <c r="A2492" s="5" t="str">
        <f ca="1">Blad1!A2491</f>
        <v/>
      </c>
      <c r="B2492" s="5" t="str">
        <f ca="1">Blad1!B2492</f>
        <v/>
      </c>
      <c r="C2492" s="9" t="str">
        <f ca="1">IF(ISERROR(Blad1!C2492),"",Blad1!C2492)</f>
        <v xml:space="preserve"> </v>
      </c>
      <c r="D2492" s="47"/>
      <c r="E2492" s="113"/>
      <c r="F2492" s="6" t="str">
        <f ca="1">Blad1!E2492</f>
        <v/>
      </c>
      <c r="G2492" s="6"/>
      <c r="H2492" s="6"/>
      <c r="I2492" s="6"/>
      <c r="J2492" s="45"/>
      <c r="K2492" s="79"/>
      <c r="L2492" s="10" t="str">
        <f t="shared" si="35"/>
        <v/>
      </c>
    </row>
    <row r="2493" spans="1:12" ht="22.7" customHeight="1">
      <c r="A2493" s="5" t="str">
        <f ca="1">Blad1!A2492</f>
        <v/>
      </c>
      <c r="B2493" s="5" t="str">
        <f ca="1">Blad1!B2493</f>
        <v/>
      </c>
      <c r="C2493" s="9" t="str">
        <f ca="1">IF(ISERROR(Blad1!C2493),"",Blad1!C2493)</f>
        <v xml:space="preserve"> </v>
      </c>
      <c r="D2493" s="47"/>
      <c r="E2493" s="113"/>
      <c r="F2493" s="6" t="str">
        <f ca="1">Blad1!E2493</f>
        <v/>
      </c>
      <c r="G2493" s="6"/>
      <c r="H2493" s="6"/>
      <c r="I2493" s="6"/>
      <c r="J2493" s="45"/>
      <c r="K2493" s="79"/>
      <c r="L2493" s="10" t="str">
        <f t="shared" si="35"/>
        <v/>
      </c>
    </row>
    <row r="2494" spans="1:12" ht="22.7" customHeight="1">
      <c r="A2494" s="5" t="str">
        <f ca="1">Blad1!A2493</f>
        <v/>
      </c>
      <c r="B2494" s="5" t="str">
        <f ca="1">Blad1!B2494</f>
        <v/>
      </c>
      <c r="C2494" s="9" t="str">
        <f ca="1">IF(ISERROR(Blad1!C2494),"",Blad1!C2494)</f>
        <v xml:space="preserve"> </v>
      </c>
      <c r="D2494" s="47"/>
      <c r="E2494" s="113"/>
      <c r="F2494" s="6" t="str">
        <f ca="1">Blad1!E2494</f>
        <v/>
      </c>
      <c r="G2494" s="6"/>
      <c r="H2494" s="6"/>
      <c r="I2494" s="6"/>
      <c r="J2494" s="45"/>
      <c r="K2494" s="79"/>
      <c r="L2494" s="10" t="str">
        <f t="shared" si="35"/>
        <v/>
      </c>
    </row>
    <row r="2495" spans="1:12" ht="22.7" customHeight="1">
      <c r="A2495" s="5" t="str">
        <f ca="1">Blad1!A2494</f>
        <v/>
      </c>
      <c r="B2495" s="5" t="str">
        <f ca="1">Blad1!B2495</f>
        <v/>
      </c>
      <c r="C2495" s="9" t="str">
        <f ca="1">IF(ISERROR(Blad1!C2495),"",Blad1!C2495)</f>
        <v xml:space="preserve"> </v>
      </c>
      <c r="D2495" s="47"/>
      <c r="E2495" s="113"/>
      <c r="F2495" s="6" t="str">
        <f ca="1">Blad1!E2495</f>
        <v/>
      </c>
      <c r="G2495" s="6"/>
      <c r="H2495" s="6"/>
      <c r="I2495" s="6"/>
      <c r="J2495" s="45"/>
      <c r="K2495" s="79"/>
      <c r="L2495" s="10" t="str">
        <f t="shared" si="35"/>
        <v/>
      </c>
    </row>
    <row r="2496" spans="1:12" ht="22.7" customHeight="1">
      <c r="A2496" s="5" t="str">
        <f ca="1">Blad1!A2495</f>
        <v/>
      </c>
      <c r="B2496" s="5" t="str">
        <f ca="1">Blad1!B2496</f>
        <v/>
      </c>
      <c r="C2496" s="9" t="str">
        <f ca="1">IF(ISERROR(Blad1!C2496),"",Blad1!C2496)</f>
        <v xml:space="preserve"> </v>
      </c>
      <c r="D2496" s="47"/>
      <c r="E2496" s="113"/>
      <c r="F2496" s="6" t="str">
        <f ca="1">Blad1!E2496</f>
        <v/>
      </c>
      <c r="G2496" s="6"/>
      <c r="H2496" s="6"/>
      <c r="I2496" s="6"/>
      <c r="J2496" s="45"/>
      <c r="K2496" s="79"/>
      <c r="L2496" s="10" t="str">
        <f t="shared" si="35"/>
        <v/>
      </c>
    </row>
    <row r="2497" spans="1:12" ht="22.7" customHeight="1">
      <c r="A2497" s="5" t="str">
        <f ca="1">Blad1!A2496</f>
        <v/>
      </c>
      <c r="B2497" s="5" t="str">
        <f ca="1">Blad1!B2497</f>
        <v/>
      </c>
      <c r="C2497" s="9" t="str">
        <f ca="1">IF(ISERROR(Blad1!C2497),"",Blad1!C2497)</f>
        <v xml:space="preserve"> </v>
      </c>
      <c r="D2497" s="47"/>
      <c r="E2497" s="113"/>
      <c r="F2497" s="6" t="str">
        <f ca="1">Blad1!E2497</f>
        <v/>
      </c>
      <c r="G2497" s="6"/>
      <c r="H2497" s="6"/>
      <c r="I2497" s="6"/>
      <c r="J2497" s="45"/>
      <c r="K2497" s="79"/>
      <c r="L2497" s="10" t="str">
        <f t="shared" si="35"/>
        <v/>
      </c>
    </row>
    <row r="2498" spans="1:12" ht="22.7" customHeight="1">
      <c r="A2498" s="5" t="str">
        <f ca="1">Blad1!A2497</f>
        <v/>
      </c>
      <c r="B2498" s="5" t="str">
        <f ca="1">Blad1!B2498</f>
        <v/>
      </c>
      <c r="C2498" s="9" t="str">
        <f ca="1">IF(ISERROR(Blad1!C2498),"",Blad1!C2498)</f>
        <v xml:space="preserve"> </v>
      </c>
      <c r="D2498" s="47"/>
      <c r="E2498" s="113"/>
      <c r="F2498" s="6" t="str">
        <f ca="1">Blad1!E2498</f>
        <v/>
      </c>
      <c r="G2498" s="6"/>
      <c r="H2498" s="6"/>
      <c r="I2498" s="6"/>
      <c r="J2498" s="45"/>
      <c r="K2498" s="79"/>
      <c r="L2498" s="10" t="str">
        <f t="shared" si="35"/>
        <v/>
      </c>
    </row>
    <row r="2499" spans="1:12" ht="22.7" customHeight="1">
      <c r="A2499" s="5" t="str">
        <f ca="1">Blad1!A2498</f>
        <v/>
      </c>
      <c r="B2499" s="5" t="str">
        <f ca="1">Blad1!B2499</f>
        <v/>
      </c>
      <c r="C2499" s="9" t="str">
        <f ca="1">IF(ISERROR(Blad1!C2499),"",Blad1!C2499)</f>
        <v xml:space="preserve"> </v>
      </c>
      <c r="D2499" s="47"/>
      <c r="E2499" s="113"/>
      <c r="F2499" s="6" t="str">
        <f ca="1">Blad1!E2499</f>
        <v/>
      </c>
      <c r="G2499" s="6"/>
      <c r="H2499" s="6"/>
      <c r="I2499" s="6"/>
      <c r="J2499" s="45"/>
      <c r="K2499" s="79"/>
      <c r="L2499" s="10" t="str">
        <f t="shared" si="35"/>
        <v/>
      </c>
    </row>
    <row r="2500" spans="1:12" ht="22.7" customHeight="1">
      <c r="A2500" s="5" t="str">
        <f ca="1">Blad1!A2499</f>
        <v/>
      </c>
      <c r="B2500" s="5" t="str">
        <f ca="1">Blad1!B2500</f>
        <v/>
      </c>
      <c r="C2500" s="9" t="str">
        <f ca="1">IF(ISERROR(Blad1!C2500),"",Blad1!C2500)</f>
        <v xml:space="preserve"> </v>
      </c>
      <c r="D2500" s="47"/>
      <c r="E2500" s="113"/>
      <c r="F2500" s="6" t="str">
        <f ca="1">Blad1!E2500</f>
        <v/>
      </c>
      <c r="G2500" s="6"/>
      <c r="H2500" s="6"/>
      <c r="I2500" s="6"/>
      <c r="J2500" s="45"/>
      <c r="K2500" s="79"/>
      <c r="L2500" s="10" t="str">
        <f t="shared" si="35"/>
        <v/>
      </c>
    </row>
    <row r="2501" spans="1:12" ht="22.7" customHeight="1">
      <c r="A2501" s="5" t="str">
        <f ca="1">Blad1!A2500</f>
        <v/>
      </c>
      <c r="B2501" s="5" t="str">
        <f ca="1">Blad1!B2501</f>
        <v/>
      </c>
      <c r="C2501" s="9" t="str">
        <f ca="1">IF(ISERROR(Blad1!C2501),"",Blad1!C2501)</f>
        <v xml:space="preserve"> </v>
      </c>
      <c r="D2501" s="47"/>
      <c r="E2501" s="113"/>
      <c r="F2501" s="6" t="str">
        <f ca="1">Blad1!E2501</f>
        <v/>
      </c>
      <c r="G2501" s="6"/>
      <c r="H2501" s="6"/>
      <c r="I2501" s="6"/>
      <c r="J2501" s="45"/>
      <c r="K2501" s="79"/>
      <c r="L2501" s="10" t="str">
        <f t="shared" si="35"/>
        <v/>
      </c>
    </row>
    <row r="2502" spans="1:12" ht="22.7" customHeight="1">
      <c r="A2502" s="5" t="str">
        <f ca="1">Blad1!A2501</f>
        <v/>
      </c>
      <c r="B2502" s="5" t="str">
        <f ca="1">Blad1!B2502</f>
        <v/>
      </c>
      <c r="C2502" s="9" t="str">
        <f ca="1">IF(ISERROR(Blad1!C2502),"",Blad1!C2502)</f>
        <v xml:space="preserve"> </v>
      </c>
      <c r="D2502" s="47"/>
      <c r="E2502" s="113"/>
      <c r="F2502" s="6" t="str">
        <f ca="1">Blad1!E2502</f>
        <v/>
      </c>
      <c r="G2502" s="6"/>
      <c r="H2502" s="6"/>
      <c r="I2502" s="6"/>
      <c r="J2502" s="45"/>
      <c r="K2502" s="79"/>
      <c r="L2502" s="10" t="str">
        <f t="shared" si="35"/>
        <v/>
      </c>
    </row>
    <row r="2503" spans="1:12" ht="22.7" customHeight="1">
      <c r="A2503" s="5" t="str">
        <f ca="1">Blad1!A2502</f>
        <v/>
      </c>
      <c r="B2503" s="5" t="str">
        <f ca="1">Blad1!B2503</f>
        <v/>
      </c>
      <c r="C2503" s="9" t="str">
        <f ca="1">IF(ISERROR(Blad1!C2503),"",Blad1!C2503)</f>
        <v xml:space="preserve"> </v>
      </c>
      <c r="D2503" s="47"/>
      <c r="E2503" s="113"/>
      <c r="F2503" s="6" t="str">
        <f ca="1">Blad1!E2503</f>
        <v/>
      </c>
      <c r="G2503" s="6"/>
      <c r="H2503" s="6"/>
      <c r="I2503" s="6"/>
      <c r="J2503" s="45"/>
      <c r="K2503" s="79"/>
      <c r="L2503" s="10" t="str">
        <f t="shared" si="35"/>
        <v/>
      </c>
    </row>
    <row r="2504" spans="1:12" ht="22.7" customHeight="1">
      <c r="A2504" s="5" t="str">
        <f ca="1">Blad1!A2503</f>
        <v/>
      </c>
      <c r="B2504" s="5" t="str">
        <f ca="1">Blad1!B2504</f>
        <v/>
      </c>
      <c r="C2504" s="9" t="str">
        <f ca="1">IF(ISERROR(Blad1!C2504),"",Blad1!C2504)</f>
        <v xml:space="preserve"> </v>
      </c>
      <c r="D2504" s="47"/>
      <c r="E2504" s="113"/>
      <c r="F2504" s="6" t="str">
        <f ca="1">Blad1!E2504</f>
        <v/>
      </c>
      <c r="G2504" s="6"/>
      <c r="H2504" s="6"/>
      <c r="I2504" s="6"/>
      <c r="J2504" s="45"/>
      <c r="K2504" s="79"/>
      <c r="L2504" s="10" t="str">
        <f t="shared" si="35"/>
        <v/>
      </c>
    </row>
    <row r="2505" spans="1:12" ht="22.7" customHeight="1">
      <c r="A2505" s="5" t="str">
        <f ca="1">Blad1!A2504</f>
        <v/>
      </c>
      <c r="B2505" s="5" t="str">
        <f ca="1">Blad1!B2505</f>
        <v/>
      </c>
      <c r="C2505" s="9" t="str">
        <f ca="1">IF(ISERROR(Blad1!C2505),"",Blad1!C2505)</f>
        <v xml:space="preserve"> </v>
      </c>
      <c r="D2505" s="47"/>
      <c r="E2505" s="113"/>
      <c r="F2505" s="6" t="str">
        <f ca="1">Blad1!E2505</f>
        <v/>
      </c>
      <c r="G2505" s="6"/>
      <c r="H2505" s="6"/>
      <c r="I2505" s="6"/>
      <c r="J2505" s="45"/>
      <c r="K2505" s="79"/>
      <c r="L2505" s="10" t="str">
        <f t="shared" si="35"/>
        <v/>
      </c>
    </row>
    <row r="2506" spans="1:12" ht="22.7" customHeight="1">
      <c r="A2506" s="5" t="str">
        <f ca="1">Blad1!A2505</f>
        <v/>
      </c>
      <c r="B2506" s="5" t="str">
        <f ca="1">Blad1!B2506</f>
        <v/>
      </c>
      <c r="C2506" s="9" t="str">
        <f ca="1">IF(ISERROR(Blad1!C2506),"",Blad1!C2506)</f>
        <v xml:space="preserve"> </v>
      </c>
      <c r="D2506" s="47"/>
      <c r="E2506" s="113"/>
      <c r="F2506" s="6" t="str">
        <f ca="1">Blad1!E2506</f>
        <v/>
      </c>
      <c r="G2506" s="6"/>
      <c r="H2506" s="6"/>
      <c r="I2506" s="6"/>
      <c r="J2506" s="45"/>
      <c r="K2506" s="79"/>
      <c r="L2506" s="10" t="str">
        <f t="shared" si="35"/>
        <v/>
      </c>
    </row>
    <row r="2507" spans="1:12" ht="22.7" customHeight="1">
      <c r="A2507" s="5" t="str">
        <f ca="1">Blad1!A2506</f>
        <v/>
      </c>
      <c r="B2507" s="5" t="str">
        <f ca="1">Blad1!B2507</f>
        <v/>
      </c>
      <c r="C2507" s="9" t="str">
        <f ca="1">IF(ISERROR(Blad1!C2507),"",Blad1!C2507)</f>
        <v xml:space="preserve"> </v>
      </c>
      <c r="D2507" s="47"/>
      <c r="E2507" s="113"/>
      <c r="F2507" s="6" t="str">
        <f ca="1">Blad1!E2507</f>
        <v/>
      </c>
      <c r="G2507" s="6"/>
      <c r="H2507" s="6"/>
      <c r="I2507" s="6"/>
      <c r="J2507" s="45"/>
      <c r="K2507" s="79"/>
      <c r="L2507" s="10" t="str">
        <f t="shared" ref="L2507:L2570" si="36">IF(J2507&lt;&gt;"",L2506+1,"")</f>
        <v/>
      </c>
    </row>
    <row r="2508" spans="1:12" ht="22.7" customHeight="1">
      <c r="A2508" s="5" t="str">
        <f ca="1">Blad1!A2507</f>
        <v/>
      </c>
      <c r="B2508" s="5" t="str">
        <f ca="1">Blad1!B2508</f>
        <v/>
      </c>
      <c r="C2508" s="9" t="str">
        <f ca="1">IF(ISERROR(Blad1!C2508),"",Blad1!C2508)</f>
        <v xml:space="preserve"> </v>
      </c>
      <c r="D2508" s="47"/>
      <c r="E2508" s="113"/>
      <c r="F2508" s="6" t="str">
        <f ca="1">Blad1!E2508</f>
        <v/>
      </c>
      <c r="G2508" s="6"/>
      <c r="H2508" s="6"/>
      <c r="I2508" s="6"/>
      <c r="J2508" s="45"/>
      <c r="K2508" s="79"/>
      <c r="L2508" s="10" t="str">
        <f t="shared" si="36"/>
        <v/>
      </c>
    </row>
    <row r="2509" spans="1:12" ht="22.7" customHeight="1">
      <c r="A2509" s="5" t="str">
        <f ca="1">Blad1!A2508</f>
        <v/>
      </c>
      <c r="B2509" s="5" t="str">
        <f ca="1">Blad1!B2509</f>
        <v/>
      </c>
      <c r="C2509" s="9" t="str">
        <f ca="1">IF(ISERROR(Blad1!C2509),"",Blad1!C2509)</f>
        <v xml:space="preserve"> </v>
      </c>
      <c r="D2509" s="47"/>
      <c r="E2509" s="113"/>
      <c r="F2509" s="6" t="str">
        <f ca="1">Blad1!E2509</f>
        <v/>
      </c>
      <c r="G2509" s="6"/>
      <c r="H2509" s="6"/>
      <c r="I2509" s="6"/>
      <c r="J2509" s="45"/>
      <c r="K2509" s="79"/>
      <c r="L2509" s="10" t="str">
        <f t="shared" si="36"/>
        <v/>
      </c>
    </row>
    <row r="2510" spans="1:12" ht="22.7" customHeight="1">
      <c r="A2510" s="5" t="str">
        <f ca="1">Blad1!A2509</f>
        <v/>
      </c>
      <c r="B2510" s="5" t="str">
        <f ca="1">Blad1!B2510</f>
        <v/>
      </c>
      <c r="C2510" s="9" t="str">
        <f ca="1">IF(ISERROR(Blad1!C2510),"",Blad1!C2510)</f>
        <v xml:space="preserve"> </v>
      </c>
      <c r="D2510" s="47"/>
      <c r="E2510" s="113"/>
      <c r="F2510" s="6" t="str">
        <f ca="1">Blad1!E2510</f>
        <v/>
      </c>
      <c r="G2510" s="6"/>
      <c r="H2510" s="6"/>
      <c r="I2510" s="6"/>
      <c r="J2510" s="45"/>
      <c r="K2510" s="79"/>
      <c r="L2510" s="10" t="str">
        <f t="shared" si="36"/>
        <v/>
      </c>
    </row>
    <row r="2511" spans="1:12" ht="22.7" customHeight="1">
      <c r="A2511" s="5" t="str">
        <f ca="1">Blad1!A2510</f>
        <v/>
      </c>
      <c r="B2511" s="5" t="str">
        <f ca="1">Blad1!B2511</f>
        <v/>
      </c>
      <c r="C2511" s="9" t="str">
        <f ca="1">IF(ISERROR(Blad1!C2511),"",Blad1!C2511)</f>
        <v xml:space="preserve"> </v>
      </c>
      <c r="D2511" s="47"/>
      <c r="E2511" s="113"/>
      <c r="F2511" s="6" t="str">
        <f ca="1">Blad1!E2511</f>
        <v/>
      </c>
      <c r="G2511" s="6"/>
      <c r="H2511" s="6"/>
      <c r="I2511" s="6"/>
      <c r="J2511" s="45"/>
      <c r="K2511" s="79"/>
      <c r="L2511" s="10" t="str">
        <f t="shared" si="36"/>
        <v/>
      </c>
    </row>
    <row r="2512" spans="1:12" ht="22.7" customHeight="1">
      <c r="A2512" s="5" t="str">
        <f ca="1">Blad1!A2511</f>
        <v/>
      </c>
      <c r="B2512" s="5" t="str">
        <f ca="1">Blad1!B2512</f>
        <v/>
      </c>
      <c r="C2512" s="9" t="str">
        <f ca="1">IF(ISERROR(Blad1!C2512),"",Blad1!C2512)</f>
        <v xml:space="preserve"> </v>
      </c>
      <c r="D2512" s="47"/>
      <c r="E2512" s="113"/>
      <c r="F2512" s="6" t="str">
        <f ca="1">Blad1!E2512</f>
        <v/>
      </c>
      <c r="G2512" s="6"/>
      <c r="H2512" s="6"/>
      <c r="I2512" s="6"/>
      <c r="J2512" s="45"/>
      <c r="K2512" s="79"/>
      <c r="L2512" s="10" t="str">
        <f t="shared" si="36"/>
        <v/>
      </c>
    </row>
    <row r="2513" spans="1:12" ht="22.7" customHeight="1">
      <c r="A2513" s="5" t="str">
        <f ca="1">Blad1!A2512</f>
        <v/>
      </c>
      <c r="B2513" s="5" t="str">
        <f ca="1">Blad1!B2513</f>
        <v/>
      </c>
      <c r="C2513" s="9" t="str">
        <f ca="1">IF(ISERROR(Blad1!C2513),"",Blad1!C2513)</f>
        <v xml:space="preserve"> </v>
      </c>
      <c r="D2513" s="47"/>
      <c r="E2513" s="113"/>
      <c r="F2513" s="6" t="str">
        <f ca="1">Blad1!E2513</f>
        <v/>
      </c>
      <c r="G2513" s="6"/>
      <c r="H2513" s="6"/>
      <c r="I2513" s="6"/>
      <c r="J2513" s="45"/>
      <c r="K2513" s="79"/>
      <c r="L2513" s="10" t="str">
        <f t="shared" si="36"/>
        <v/>
      </c>
    </row>
    <row r="2514" spans="1:12" ht="22.7" customHeight="1">
      <c r="A2514" s="5" t="str">
        <f ca="1">Blad1!A2513</f>
        <v/>
      </c>
      <c r="B2514" s="5" t="str">
        <f ca="1">Blad1!B2514</f>
        <v/>
      </c>
      <c r="C2514" s="9" t="str">
        <f ca="1">IF(ISERROR(Blad1!C2514),"",Blad1!C2514)</f>
        <v xml:space="preserve"> </v>
      </c>
      <c r="D2514" s="47"/>
      <c r="E2514" s="113"/>
      <c r="F2514" s="6" t="str">
        <f ca="1">Blad1!E2514</f>
        <v/>
      </c>
      <c r="G2514" s="6"/>
      <c r="H2514" s="6"/>
      <c r="I2514" s="6"/>
      <c r="J2514" s="45"/>
      <c r="K2514" s="79"/>
      <c r="L2514" s="10" t="str">
        <f t="shared" si="36"/>
        <v/>
      </c>
    </row>
    <row r="2515" spans="1:12" ht="22.7" customHeight="1">
      <c r="A2515" s="5" t="str">
        <f ca="1">Blad1!A2514</f>
        <v/>
      </c>
      <c r="B2515" s="5" t="str">
        <f ca="1">Blad1!B2515</f>
        <v/>
      </c>
      <c r="C2515" s="9" t="str">
        <f ca="1">IF(ISERROR(Blad1!C2515),"",Blad1!C2515)</f>
        <v xml:space="preserve"> </v>
      </c>
      <c r="D2515" s="47"/>
      <c r="E2515" s="113"/>
      <c r="F2515" s="6" t="str">
        <f ca="1">Blad1!E2515</f>
        <v/>
      </c>
      <c r="G2515" s="6"/>
      <c r="H2515" s="6"/>
      <c r="I2515" s="6"/>
      <c r="J2515" s="45"/>
      <c r="K2515" s="79"/>
      <c r="L2515" s="10" t="str">
        <f t="shared" si="36"/>
        <v/>
      </c>
    </row>
    <row r="2516" spans="1:12" ht="22.7" customHeight="1">
      <c r="A2516" s="5" t="str">
        <f ca="1">Blad1!A2515</f>
        <v/>
      </c>
      <c r="B2516" s="5" t="str">
        <f ca="1">Blad1!B2516</f>
        <v/>
      </c>
      <c r="C2516" s="9" t="str">
        <f ca="1">IF(ISERROR(Blad1!C2516),"",Blad1!C2516)</f>
        <v xml:space="preserve"> </v>
      </c>
      <c r="D2516" s="47"/>
      <c r="E2516" s="113"/>
      <c r="F2516" s="6" t="str">
        <f ca="1">Blad1!E2516</f>
        <v/>
      </c>
      <c r="G2516" s="6"/>
      <c r="H2516" s="6"/>
      <c r="I2516" s="6"/>
      <c r="J2516" s="45"/>
      <c r="K2516" s="79"/>
      <c r="L2516" s="10" t="str">
        <f t="shared" si="36"/>
        <v/>
      </c>
    </row>
    <row r="2517" spans="1:12" ht="22.7" customHeight="1">
      <c r="A2517" s="5" t="str">
        <f ca="1">Blad1!A2516</f>
        <v/>
      </c>
      <c r="B2517" s="5" t="str">
        <f ca="1">Blad1!B2517</f>
        <v/>
      </c>
      <c r="C2517" s="9" t="str">
        <f ca="1">IF(ISERROR(Blad1!C2517),"",Blad1!C2517)</f>
        <v xml:space="preserve"> </v>
      </c>
      <c r="D2517" s="47"/>
      <c r="E2517" s="113"/>
      <c r="F2517" s="6" t="str">
        <f ca="1">Blad1!E2517</f>
        <v/>
      </c>
      <c r="G2517" s="6"/>
      <c r="H2517" s="6"/>
      <c r="I2517" s="6"/>
      <c r="J2517" s="45"/>
      <c r="K2517" s="79"/>
      <c r="L2517" s="10" t="str">
        <f t="shared" si="36"/>
        <v/>
      </c>
    </row>
    <row r="2518" spans="1:12" ht="22.7" customHeight="1">
      <c r="A2518" s="5" t="str">
        <f ca="1">Blad1!A2517</f>
        <v/>
      </c>
      <c r="B2518" s="5" t="str">
        <f ca="1">Blad1!B2518</f>
        <v/>
      </c>
      <c r="C2518" s="9" t="str">
        <f ca="1">IF(ISERROR(Blad1!C2518),"",Blad1!C2518)</f>
        <v xml:space="preserve"> </v>
      </c>
      <c r="D2518" s="47"/>
      <c r="E2518" s="113"/>
      <c r="F2518" s="6" t="str">
        <f ca="1">Blad1!E2518</f>
        <v/>
      </c>
      <c r="G2518" s="6"/>
      <c r="H2518" s="6"/>
      <c r="I2518" s="6"/>
      <c r="J2518" s="45"/>
      <c r="K2518" s="79"/>
      <c r="L2518" s="10" t="str">
        <f t="shared" si="36"/>
        <v/>
      </c>
    </row>
    <row r="2519" spans="1:12" ht="22.7" customHeight="1">
      <c r="A2519" s="5" t="str">
        <f ca="1">Blad1!A2518</f>
        <v/>
      </c>
      <c r="B2519" s="5" t="str">
        <f ca="1">Blad1!B2519</f>
        <v/>
      </c>
      <c r="C2519" s="9" t="str">
        <f ca="1">IF(ISERROR(Blad1!C2519),"",Blad1!C2519)</f>
        <v xml:space="preserve"> </v>
      </c>
      <c r="D2519" s="47"/>
      <c r="E2519" s="113"/>
      <c r="F2519" s="6" t="str">
        <f ca="1">Blad1!E2519</f>
        <v/>
      </c>
      <c r="G2519" s="6"/>
      <c r="H2519" s="6"/>
      <c r="I2519" s="6"/>
      <c r="J2519" s="45"/>
      <c r="K2519" s="79"/>
      <c r="L2519" s="10" t="str">
        <f t="shared" si="36"/>
        <v/>
      </c>
    </row>
    <row r="2520" spans="1:12" ht="22.7" customHeight="1">
      <c r="A2520" s="5" t="str">
        <f ca="1">Blad1!A2519</f>
        <v/>
      </c>
      <c r="B2520" s="5" t="str">
        <f ca="1">Blad1!B2520</f>
        <v/>
      </c>
      <c r="C2520" s="9" t="str">
        <f ca="1">IF(ISERROR(Blad1!C2520),"",Blad1!C2520)</f>
        <v xml:space="preserve"> </v>
      </c>
      <c r="D2520" s="47"/>
      <c r="E2520" s="113"/>
      <c r="F2520" s="6" t="str">
        <f ca="1">Blad1!E2520</f>
        <v/>
      </c>
      <c r="G2520" s="6"/>
      <c r="H2520" s="6"/>
      <c r="I2520" s="6"/>
      <c r="J2520" s="45"/>
      <c r="K2520" s="79"/>
      <c r="L2520" s="10" t="str">
        <f t="shared" si="36"/>
        <v/>
      </c>
    </row>
    <row r="2521" spans="1:12" ht="22.7" customHeight="1">
      <c r="A2521" s="5" t="str">
        <f ca="1">Blad1!A2520</f>
        <v/>
      </c>
      <c r="B2521" s="5" t="str">
        <f ca="1">Blad1!B2521</f>
        <v/>
      </c>
      <c r="C2521" s="9" t="str">
        <f ca="1">IF(ISERROR(Blad1!C2521),"",Blad1!C2521)</f>
        <v xml:space="preserve"> </v>
      </c>
      <c r="D2521" s="47"/>
      <c r="E2521" s="113"/>
      <c r="F2521" s="6" t="str">
        <f ca="1">Blad1!E2521</f>
        <v/>
      </c>
      <c r="G2521" s="6"/>
      <c r="H2521" s="6"/>
      <c r="I2521" s="6"/>
      <c r="J2521" s="45"/>
      <c r="K2521" s="79"/>
      <c r="L2521" s="10" t="str">
        <f t="shared" si="36"/>
        <v/>
      </c>
    </row>
    <row r="2522" spans="1:12" ht="22.7" customHeight="1">
      <c r="A2522" s="5" t="str">
        <f ca="1">Blad1!A2521</f>
        <v/>
      </c>
      <c r="B2522" s="5" t="str">
        <f ca="1">Blad1!B2522</f>
        <v/>
      </c>
      <c r="C2522" s="9" t="str">
        <f ca="1">IF(ISERROR(Blad1!C2522),"",Blad1!C2522)</f>
        <v xml:space="preserve"> </v>
      </c>
      <c r="D2522" s="47"/>
      <c r="E2522" s="113"/>
      <c r="F2522" s="6" t="str">
        <f ca="1">Blad1!E2522</f>
        <v/>
      </c>
      <c r="G2522" s="6"/>
      <c r="H2522" s="6"/>
      <c r="I2522" s="6"/>
      <c r="J2522" s="45"/>
      <c r="K2522" s="79"/>
      <c r="L2522" s="10" t="str">
        <f t="shared" si="36"/>
        <v/>
      </c>
    </row>
    <row r="2523" spans="1:12" ht="22.7" customHeight="1">
      <c r="A2523" s="5" t="str">
        <f ca="1">Blad1!A2522</f>
        <v/>
      </c>
      <c r="B2523" s="5" t="str">
        <f ca="1">Blad1!B2523</f>
        <v/>
      </c>
      <c r="C2523" s="9" t="str">
        <f ca="1">IF(ISERROR(Blad1!C2523),"",Blad1!C2523)</f>
        <v xml:space="preserve"> </v>
      </c>
      <c r="D2523" s="47"/>
      <c r="E2523" s="113"/>
      <c r="F2523" s="6" t="str">
        <f ca="1">Blad1!E2523</f>
        <v/>
      </c>
      <c r="G2523" s="6"/>
      <c r="H2523" s="6"/>
      <c r="I2523" s="6"/>
      <c r="J2523" s="45"/>
      <c r="K2523" s="79"/>
      <c r="L2523" s="10" t="str">
        <f t="shared" si="36"/>
        <v/>
      </c>
    </row>
    <row r="2524" spans="1:12" ht="22.7" customHeight="1">
      <c r="A2524" s="5" t="str">
        <f ca="1">Blad1!A2523</f>
        <v/>
      </c>
      <c r="B2524" s="5" t="str">
        <f ca="1">Blad1!B2524</f>
        <v/>
      </c>
      <c r="C2524" s="9" t="str">
        <f ca="1">IF(ISERROR(Blad1!C2524),"",Blad1!C2524)</f>
        <v xml:space="preserve"> </v>
      </c>
      <c r="D2524" s="47"/>
      <c r="E2524" s="113"/>
      <c r="F2524" s="6" t="str">
        <f ca="1">Blad1!E2524</f>
        <v/>
      </c>
      <c r="G2524" s="6"/>
      <c r="H2524" s="6"/>
      <c r="I2524" s="6"/>
      <c r="J2524" s="45"/>
      <c r="K2524" s="79"/>
      <c r="L2524" s="10" t="str">
        <f t="shared" si="36"/>
        <v/>
      </c>
    </row>
    <row r="2525" spans="1:12" ht="22.7" customHeight="1">
      <c r="A2525" s="5" t="str">
        <f ca="1">Blad1!A2524</f>
        <v/>
      </c>
      <c r="B2525" s="5" t="str">
        <f ca="1">Blad1!B2525</f>
        <v/>
      </c>
      <c r="C2525" s="9" t="str">
        <f ca="1">IF(ISERROR(Blad1!C2525),"",Blad1!C2525)</f>
        <v xml:space="preserve"> </v>
      </c>
      <c r="D2525" s="47"/>
      <c r="E2525" s="113"/>
      <c r="F2525" s="6" t="str">
        <f ca="1">Blad1!E2525</f>
        <v/>
      </c>
      <c r="G2525" s="6"/>
      <c r="H2525" s="6"/>
      <c r="I2525" s="6"/>
      <c r="J2525" s="45"/>
      <c r="K2525" s="79"/>
      <c r="L2525" s="10" t="str">
        <f t="shared" si="36"/>
        <v/>
      </c>
    </row>
    <row r="2526" spans="1:12" ht="22.7" customHeight="1">
      <c r="A2526" s="5" t="str">
        <f ca="1">Blad1!A2525</f>
        <v/>
      </c>
      <c r="B2526" s="5" t="str">
        <f ca="1">Blad1!B2526</f>
        <v/>
      </c>
      <c r="C2526" s="9" t="str">
        <f ca="1">IF(ISERROR(Blad1!C2526),"",Blad1!C2526)</f>
        <v xml:space="preserve"> </v>
      </c>
      <c r="D2526" s="47"/>
      <c r="E2526" s="113"/>
      <c r="F2526" s="6" t="str">
        <f ca="1">Blad1!E2526</f>
        <v/>
      </c>
      <c r="G2526" s="6"/>
      <c r="H2526" s="6"/>
      <c r="I2526" s="6"/>
      <c r="J2526" s="45"/>
      <c r="K2526" s="79"/>
      <c r="L2526" s="10" t="str">
        <f t="shared" si="36"/>
        <v/>
      </c>
    </row>
    <row r="2527" spans="1:12" ht="22.7" customHeight="1">
      <c r="A2527" s="5" t="str">
        <f ca="1">Blad1!A2526</f>
        <v/>
      </c>
      <c r="B2527" s="5" t="str">
        <f ca="1">Blad1!B2527</f>
        <v/>
      </c>
      <c r="C2527" s="9" t="str">
        <f ca="1">IF(ISERROR(Blad1!C2527),"",Blad1!C2527)</f>
        <v xml:space="preserve"> </v>
      </c>
      <c r="D2527" s="47"/>
      <c r="E2527" s="113"/>
      <c r="F2527" s="6" t="str">
        <f ca="1">Blad1!E2527</f>
        <v/>
      </c>
      <c r="G2527" s="6"/>
      <c r="H2527" s="6"/>
      <c r="I2527" s="6"/>
      <c r="J2527" s="45"/>
      <c r="K2527" s="79"/>
      <c r="L2527" s="10" t="str">
        <f t="shared" si="36"/>
        <v/>
      </c>
    </row>
    <row r="2528" spans="1:12" ht="22.7" customHeight="1">
      <c r="A2528" s="5" t="str">
        <f ca="1">Blad1!A2527</f>
        <v/>
      </c>
      <c r="B2528" s="5" t="str">
        <f ca="1">Blad1!B2528</f>
        <v/>
      </c>
      <c r="C2528" s="9" t="str">
        <f ca="1">IF(ISERROR(Blad1!C2528),"",Blad1!C2528)</f>
        <v xml:space="preserve"> </v>
      </c>
      <c r="D2528" s="47"/>
      <c r="E2528" s="113"/>
      <c r="F2528" s="6" t="str">
        <f ca="1">Blad1!E2528</f>
        <v/>
      </c>
      <c r="G2528" s="6"/>
      <c r="H2528" s="6"/>
      <c r="I2528" s="6"/>
      <c r="J2528" s="45"/>
      <c r="K2528" s="79"/>
      <c r="L2528" s="10" t="str">
        <f t="shared" si="36"/>
        <v/>
      </c>
    </row>
    <row r="2529" spans="1:12" ht="22.7" customHeight="1">
      <c r="A2529" s="5" t="str">
        <f ca="1">Blad1!A2528</f>
        <v/>
      </c>
      <c r="B2529" s="5" t="str">
        <f ca="1">Blad1!B2529</f>
        <v/>
      </c>
      <c r="C2529" s="9" t="str">
        <f ca="1">IF(ISERROR(Blad1!C2529),"",Blad1!C2529)</f>
        <v xml:space="preserve"> </v>
      </c>
      <c r="D2529" s="47"/>
      <c r="E2529" s="113"/>
      <c r="F2529" s="6" t="str">
        <f ca="1">Blad1!E2529</f>
        <v/>
      </c>
      <c r="G2529" s="6"/>
      <c r="H2529" s="6"/>
      <c r="I2529" s="6"/>
      <c r="J2529" s="45"/>
      <c r="K2529" s="79"/>
      <c r="L2529" s="10" t="str">
        <f t="shared" si="36"/>
        <v/>
      </c>
    </row>
    <row r="2530" spans="1:12" ht="22.7" customHeight="1">
      <c r="A2530" s="5" t="str">
        <f ca="1">Blad1!A2529</f>
        <v/>
      </c>
      <c r="B2530" s="5" t="str">
        <f ca="1">Blad1!B2530</f>
        <v/>
      </c>
      <c r="C2530" s="9" t="str">
        <f ca="1">IF(ISERROR(Blad1!C2530),"",Blad1!C2530)</f>
        <v xml:space="preserve"> </v>
      </c>
      <c r="D2530" s="47"/>
      <c r="E2530" s="113"/>
      <c r="F2530" s="6" t="str">
        <f ca="1">Blad1!E2530</f>
        <v/>
      </c>
      <c r="G2530" s="6"/>
      <c r="H2530" s="6"/>
      <c r="I2530" s="6"/>
      <c r="J2530" s="45"/>
      <c r="K2530" s="79"/>
      <c r="L2530" s="10" t="str">
        <f t="shared" si="36"/>
        <v/>
      </c>
    </row>
    <row r="2531" spans="1:12" ht="22.7" customHeight="1">
      <c r="A2531" s="5" t="str">
        <f ca="1">Blad1!A2530</f>
        <v/>
      </c>
      <c r="B2531" s="5" t="str">
        <f ca="1">Blad1!B2531</f>
        <v/>
      </c>
      <c r="C2531" s="9" t="str">
        <f ca="1">IF(ISERROR(Blad1!C2531),"",Blad1!C2531)</f>
        <v xml:space="preserve"> </v>
      </c>
      <c r="D2531" s="47"/>
      <c r="E2531" s="113"/>
      <c r="F2531" s="6" t="str">
        <f ca="1">Blad1!E2531</f>
        <v/>
      </c>
      <c r="G2531" s="6"/>
      <c r="H2531" s="6"/>
      <c r="I2531" s="6"/>
      <c r="J2531" s="45"/>
      <c r="K2531" s="79"/>
      <c r="L2531" s="10" t="str">
        <f t="shared" si="36"/>
        <v/>
      </c>
    </row>
    <row r="2532" spans="1:12" ht="22.7" customHeight="1">
      <c r="A2532" s="5" t="str">
        <f ca="1">Blad1!A2531</f>
        <v/>
      </c>
      <c r="B2532" s="5" t="str">
        <f ca="1">Blad1!B2532</f>
        <v/>
      </c>
      <c r="C2532" s="9" t="str">
        <f ca="1">IF(ISERROR(Blad1!C2532),"",Blad1!C2532)</f>
        <v xml:space="preserve"> </v>
      </c>
      <c r="D2532" s="47"/>
      <c r="E2532" s="113"/>
      <c r="F2532" s="6" t="str">
        <f ca="1">Blad1!E2532</f>
        <v/>
      </c>
      <c r="G2532" s="6"/>
      <c r="H2532" s="6"/>
      <c r="I2532" s="6"/>
      <c r="J2532" s="45"/>
      <c r="K2532" s="79"/>
      <c r="L2532" s="10" t="str">
        <f t="shared" si="36"/>
        <v/>
      </c>
    </row>
    <row r="2533" spans="1:12" ht="22.7" customHeight="1">
      <c r="A2533" s="5" t="str">
        <f ca="1">Blad1!A2532</f>
        <v/>
      </c>
      <c r="B2533" s="5" t="str">
        <f ca="1">Blad1!B2533</f>
        <v/>
      </c>
      <c r="C2533" s="9" t="str">
        <f ca="1">IF(ISERROR(Blad1!C2533),"",Blad1!C2533)</f>
        <v xml:space="preserve"> </v>
      </c>
      <c r="D2533" s="47"/>
      <c r="E2533" s="113"/>
      <c r="F2533" s="6" t="str">
        <f ca="1">Blad1!E2533</f>
        <v/>
      </c>
      <c r="G2533" s="6"/>
      <c r="H2533" s="6"/>
      <c r="I2533" s="6"/>
      <c r="J2533" s="45"/>
      <c r="K2533" s="79"/>
      <c r="L2533" s="10" t="str">
        <f t="shared" si="36"/>
        <v/>
      </c>
    </row>
    <row r="2534" spans="1:12" ht="22.7" customHeight="1">
      <c r="A2534" s="5" t="str">
        <f ca="1">Blad1!A2533</f>
        <v/>
      </c>
      <c r="B2534" s="5" t="str">
        <f ca="1">Blad1!B2534</f>
        <v/>
      </c>
      <c r="C2534" s="9" t="str">
        <f ca="1">IF(ISERROR(Blad1!C2534),"",Blad1!C2534)</f>
        <v xml:space="preserve"> </v>
      </c>
      <c r="D2534" s="47"/>
      <c r="E2534" s="113"/>
      <c r="F2534" s="6" t="str">
        <f ca="1">Blad1!E2534</f>
        <v/>
      </c>
      <c r="G2534" s="6"/>
      <c r="H2534" s="6"/>
      <c r="I2534" s="6"/>
      <c r="J2534" s="45"/>
      <c r="K2534" s="79"/>
      <c r="L2534" s="10" t="str">
        <f t="shared" si="36"/>
        <v/>
      </c>
    </row>
    <row r="2535" spans="1:12" ht="22.7" customHeight="1">
      <c r="A2535" s="5" t="str">
        <f ca="1">Blad1!A2534</f>
        <v/>
      </c>
      <c r="B2535" s="5" t="str">
        <f ca="1">Blad1!B2535</f>
        <v/>
      </c>
      <c r="C2535" s="9" t="str">
        <f ca="1">IF(ISERROR(Blad1!C2535),"",Blad1!C2535)</f>
        <v xml:space="preserve"> </v>
      </c>
      <c r="D2535" s="47"/>
      <c r="E2535" s="113"/>
      <c r="F2535" s="6" t="str">
        <f ca="1">Blad1!E2535</f>
        <v/>
      </c>
      <c r="G2535" s="6"/>
      <c r="H2535" s="6"/>
      <c r="I2535" s="6"/>
      <c r="J2535" s="45"/>
      <c r="K2535" s="79"/>
      <c r="L2535" s="10" t="str">
        <f t="shared" si="36"/>
        <v/>
      </c>
    </row>
    <row r="2536" spans="1:12" ht="22.7" customHeight="1">
      <c r="A2536" s="5" t="str">
        <f ca="1">Blad1!A2535</f>
        <v/>
      </c>
      <c r="B2536" s="5" t="str">
        <f ca="1">Blad1!B2536</f>
        <v/>
      </c>
      <c r="C2536" s="9" t="str">
        <f ca="1">IF(ISERROR(Blad1!C2536),"",Blad1!C2536)</f>
        <v xml:space="preserve"> </v>
      </c>
      <c r="D2536" s="47"/>
      <c r="E2536" s="113"/>
      <c r="F2536" s="6" t="str">
        <f ca="1">Blad1!E2536</f>
        <v/>
      </c>
      <c r="G2536" s="6"/>
      <c r="H2536" s="6"/>
      <c r="I2536" s="6"/>
      <c r="J2536" s="45"/>
      <c r="K2536" s="79"/>
      <c r="L2536" s="10" t="str">
        <f t="shared" si="36"/>
        <v/>
      </c>
    </row>
    <row r="2537" spans="1:12" ht="22.7" customHeight="1">
      <c r="A2537" s="5" t="str">
        <f ca="1">Blad1!A2536</f>
        <v/>
      </c>
      <c r="B2537" s="5" t="str">
        <f ca="1">Blad1!B2537</f>
        <v/>
      </c>
      <c r="C2537" s="9" t="str">
        <f ca="1">IF(ISERROR(Blad1!C2537),"",Blad1!C2537)</f>
        <v xml:space="preserve"> </v>
      </c>
      <c r="D2537" s="47"/>
      <c r="E2537" s="113"/>
      <c r="F2537" s="6" t="str">
        <f ca="1">Blad1!E2537</f>
        <v/>
      </c>
      <c r="G2537" s="6"/>
      <c r="H2537" s="6"/>
      <c r="I2537" s="6"/>
      <c r="J2537" s="45"/>
      <c r="K2537" s="79"/>
      <c r="L2537" s="10" t="str">
        <f t="shared" si="36"/>
        <v/>
      </c>
    </row>
    <row r="2538" spans="1:12" ht="22.7" customHeight="1">
      <c r="A2538" s="5" t="str">
        <f ca="1">Blad1!A2537</f>
        <v/>
      </c>
      <c r="B2538" s="5" t="str">
        <f ca="1">Blad1!B2538</f>
        <v/>
      </c>
      <c r="C2538" s="9" t="str">
        <f ca="1">IF(ISERROR(Blad1!C2538),"",Blad1!C2538)</f>
        <v xml:space="preserve"> </v>
      </c>
      <c r="D2538" s="47"/>
      <c r="E2538" s="113"/>
      <c r="F2538" s="6" t="str">
        <f ca="1">Blad1!E2538</f>
        <v/>
      </c>
      <c r="G2538" s="6"/>
      <c r="H2538" s="6"/>
      <c r="I2538" s="6"/>
      <c r="J2538" s="45"/>
      <c r="K2538" s="79"/>
      <c r="L2538" s="10" t="str">
        <f t="shared" si="36"/>
        <v/>
      </c>
    </row>
    <row r="2539" spans="1:12" ht="22.7" customHeight="1">
      <c r="A2539" s="5" t="str">
        <f ca="1">Blad1!A2538</f>
        <v/>
      </c>
      <c r="B2539" s="5" t="str">
        <f ca="1">Blad1!B2539</f>
        <v/>
      </c>
      <c r="C2539" s="9" t="str">
        <f ca="1">IF(ISERROR(Blad1!C2539),"",Blad1!C2539)</f>
        <v xml:space="preserve"> </v>
      </c>
      <c r="D2539" s="47"/>
      <c r="E2539" s="113"/>
      <c r="F2539" s="6" t="str">
        <f ca="1">Blad1!E2539</f>
        <v/>
      </c>
      <c r="G2539" s="6"/>
      <c r="H2539" s="6"/>
      <c r="I2539" s="6"/>
      <c r="J2539" s="45"/>
      <c r="K2539" s="79"/>
      <c r="L2539" s="10" t="str">
        <f t="shared" si="36"/>
        <v/>
      </c>
    </row>
    <row r="2540" spans="1:12" ht="22.7" customHeight="1">
      <c r="A2540" s="5" t="str">
        <f ca="1">Blad1!A2539</f>
        <v/>
      </c>
      <c r="B2540" s="5" t="str">
        <f ca="1">Blad1!B2540</f>
        <v/>
      </c>
      <c r="C2540" s="9" t="str">
        <f ca="1">IF(ISERROR(Blad1!C2540),"",Blad1!C2540)</f>
        <v xml:space="preserve"> </v>
      </c>
      <c r="D2540" s="47"/>
      <c r="E2540" s="113"/>
      <c r="F2540" s="6" t="str">
        <f ca="1">Blad1!E2540</f>
        <v/>
      </c>
      <c r="G2540" s="6"/>
      <c r="H2540" s="6"/>
      <c r="I2540" s="6"/>
      <c r="J2540" s="45"/>
      <c r="K2540" s="79"/>
      <c r="L2540" s="10" t="str">
        <f t="shared" si="36"/>
        <v/>
      </c>
    </row>
    <row r="2541" spans="1:12" ht="22.7" customHeight="1">
      <c r="A2541" s="5" t="str">
        <f ca="1">Blad1!A2540</f>
        <v/>
      </c>
      <c r="B2541" s="5" t="str">
        <f ca="1">Blad1!B2541</f>
        <v/>
      </c>
      <c r="C2541" s="9" t="str">
        <f ca="1">IF(ISERROR(Blad1!C2541),"",Blad1!C2541)</f>
        <v xml:space="preserve"> </v>
      </c>
      <c r="D2541" s="47"/>
      <c r="E2541" s="113"/>
      <c r="F2541" s="6" t="str">
        <f ca="1">Blad1!E2541</f>
        <v/>
      </c>
      <c r="G2541" s="6"/>
      <c r="H2541" s="6"/>
      <c r="I2541" s="6"/>
      <c r="J2541" s="45"/>
      <c r="K2541" s="79"/>
      <c r="L2541" s="10" t="str">
        <f t="shared" si="36"/>
        <v/>
      </c>
    </row>
    <row r="2542" spans="1:12" ht="22.7" customHeight="1">
      <c r="A2542" s="5" t="str">
        <f ca="1">Blad1!A2541</f>
        <v/>
      </c>
      <c r="B2542" s="5" t="str">
        <f ca="1">Blad1!B2542</f>
        <v/>
      </c>
      <c r="C2542" s="9" t="str">
        <f ca="1">IF(ISERROR(Blad1!C2542),"",Blad1!C2542)</f>
        <v xml:space="preserve"> </v>
      </c>
      <c r="D2542" s="47"/>
      <c r="E2542" s="113"/>
      <c r="F2542" s="6" t="str">
        <f ca="1">Blad1!E2542</f>
        <v/>
      </c>
      <c r="G2542" s="6"/>
      <c r="H2542" s="6"/>
      <c r="I2542" s="6"/>
      <c r="J2542" s="45"/>
      <c r="K2542" s="79"/>
      <c r="L2542" s="10" t="str">
        <f t="shared" si="36"/>
        <v/>
      </c>
    </row>
    <row r="2543" spans="1:12" ht="22.7" customHeight="1">
      <c r="A2543" s="5" t="str">
        <f ca="1">Blad1!A2542</f>
        <v/>
      </c>
      <c r="B2543" s="5" t="str">
        <f ca="1">Blad1!B2543</f>
        <v/>
      </c>
      <c r="C2543" s="9" t="str">
        <f ca="1">IF(ISERROR(Blad1!C2543),"",Blad1!C2543)</f>
        <v xml:space="preserve"> </v>
      </c>
      <c r="D2543" s="47"/>
      <c r="E2543" s="113"/>
      <c r="F2543" s="6" t="str">
        <f ca="1">Blad1!E2543</f>
        <v/>
      </c>
      <c r="G2543" s="6"/>
      <c r="H2543" s="6"/>
      <c r="I2543" s="6"/>
      <c r="J2543" s="45"/>
      <c r="K2543" s="79"/>
      <c r="L2543" s="10" t="str">
        <f t="shared" si="36"/>
        <v/>
      </c>
    </row>
    <row r="2544" spans="1:12" ht="22.7" customHeight="1">
      <c r="A2544" s="5" t="str">
        <f ca="1">Blad1!A2543</f>
        <v/>
      </c>
      <c r="B2544" s="5" t="str">
        <f ca="1">Blad1!B2544</f>
        <v/>
      </c>
      <c r="C2544" s="9" t="str">
        <f ca="1">IF(ISERROR(Blad1!C2544),"",Blad1!C2544)</f>
        <v xml:space="preserve"> </v>
      </c>
      <c r="D2544" s="47"/>
      <c r="E2544" s="113"/>
      <c r="F2544" s="6" t="str">
        <f ca="1">Blad1!E2544</f>
        <v/>
      </c>
      <c r="G2544" s="6"/>
      <c r="H2544" s="6"/>
      <c r="I2544" s="6"/>
      <c r="J2544" s="45"/>
      <c r="K2544" s="79"/>
      <c r="L2544" s="10" t="str">
        <f t="shared" si="36"/>
        <v/>
      </c>
    </row>
    <row r="2545" spans="1:12" ht="22.7" customHeight="1">
      <c r="A2545" s="5" t="str">
        <f ca="1">Blad1!A2544</f>
        <v/>
      </c>
      <c r="B2545" s="5" t="str">
        <f ca="1">Blad1!B2545</f>
        <v/>
      </c>
      <c r="C2545" s="9" t="str">
        <f ca="1">IF(ISERROR(Blad1!C2545),"",Blad1!C2545)</f>
        <v xml:space="preserve"> </v>
      </c>
      <c r="D2545" s="47"/>
      <c r="E2545" s="113"/>
      <c r="F2545" s="6" t="str">
        <f ca="1">Blad1!E2545</f>
        <v/>
      </c>
      <c r="G2545" s="6"/>
      <c r="H2545" s="6"/>
      <c r="I2545" s="6"/>
      <c r="J2545" s="45"/>
      <c r="K2545" s="79"/>
      <c r="L2545" s="10" t="str">
        <f t="shared" si="36"/>
        <v/>
      </c>
    </row>
    <row r="2546" spans="1:12" ht="22.7" customHeight="1">
      <c r="A2546" s="5" t="str">
        <f ca="1">Blad1!A2545</f>
        <v/>
      </c>
      <c r="B2546" s="5" t="str">
        <f ca="1">Blad1!B2546</f>
        <v/>
      </c>
      <c r="C2546" s="9" t="str">
        <f ca="1">IF(ISERROR(Blad1!C2546),"",Blad1!C2546)</f>
        <v xml:space="preserve"> </v>
      </c>
      <c r="D2546" s="47"/>
      <c r="E2546" s="113"/>
      <c r="F2546" s="6" t="str">
        <f ca="1">Blad1!E2546</f>
        <v/>
      </c>
      <c r="G2546" s="6"/>
      <c r="H2546" s="6"/>
      <c r="I2546" s="6"/>
      <c r="J2546" s="45"/>
      <c r="K2546" s="79"/>
      <c r="L2546" s="10" t="str">
        <f t="shared" si="36"/>
        <v/>
      </c>
    </row>
    <row r="2547" spans="1:12" ht="22.7" customHeight="1">
      <c r="A2547" s="5" t="str">
        <f ca="1">Blad1!A2546</f>
        <v/>
      </c>
      <c r="B2547" s="5" t="str">
        <f ca="1">Blad1!B2547</f>
        <v/>
      </c>
      <c r="C2547" s="9" t="str">
        <f ca="1">IF(ISERROR(Blad1!C2547),"",Blad1!C2547)</f>
        <v xml:space="preserve"> </v>
      </c>
      <c r="D2547" s="47"/>
      <c r="E2547" s="113"/>
      <c r="F2547" s="6" t="str">
        <f ca="1">Blad1!E2547</f>
        <v/>
      </c>
      <c r="G2547" s="6"/>
      <c r="H2547" s="6"/>
      <c r="I2547" s="6"/>
      <c r="J2547" s="45"/>
      <c r="K2547" s="79"/>
      <c r="L2547" s="10" t="str">
        <f t="shared" si="36"/>
        <v/>
      </c>
    </row>
    <row r="2548" spans="1:12" ht="22.7" customHeight="1">
      <c r="A2548" s="5" t="str">
        <f ca="1">Blad1!A2547</f>
        <v/>
      </c>
      <c r="B2548" s="5" t="str">
        <f ca="1">Blad1!B2548</f>
        <v/>
      </c>
      <c r="C2548" s="9" t="str">
        <f ca="1">IF(ISERROR(Blad1!C2548),"",Blad1!C2548)</f>
        <v xml:space="preserve"> </v>
      </c>
      <c r="D2548" s="47"/>
      <c r="E2548" s="113"/>
      <c r="F2548" s="6" t="str">
        <f ca="1">Blad1!E2548</f>
        <v/>
      </c>
      <c r="G2548" s="6"/>
      <c r="H2548" s="6"/>
      <c r="I2548" s="6"/>
      <c r="J2548" s="45"/>
      <c r="K2548" s="79"/>
      <c r="L2548" s="10" t="str">
        <f t="shared" si="36"/>
        <v/>
      </c>
    </row>
    <row r="2549" spans="1:12" ht="22.7" customHeight="1">
      <c r="A2549" s="5" t="str">
        <f ca="1">Blad1!A2548</f>
        <v/>
      </c>
      <c r="B2549" s="5" t="str">
        <f ca="1">Blad1!B2549</f>
        <v/>
      </c>
      <c r="C2549" s="9" t="str">
        <f ca="1">IF(ISERROR(Blad1!C2549),"",Blad1!C2549)</f>
        <v xml:space="preserve"> </v>
      </c>
      <c r="D2549" s="47"/>
      <c r="E2549" s="113"/>
      <c r="F2549" s="6" t="str">
        <f ca="1">Blad1!E2549</f>
        <v/>
      </c>
      <c r="G2549" s="6"/>
      <c r="H2549" s="6"/>
      <c r="I2549" s="6"/>
      <c r="J2549" s="45"/>
      <c r="K2549" s="79"/>
      <c r="L2549" s="10" t="str">
        <f t="shared" si="36"/>
        <v/>
      </c>
    </row>
    <row r="2550" spans="1:12" ht="22.7" customHeight="1">
      <c r="A2550" s="5" t="str">
        <f ca="1">Blad1!A2549</f>
        <v/>
      </c>
      <c r="B2550" s="5" t="str">
        <f ca="1">Blad1!B2550</f>
        <v/>
      </c>
      <c r="C2550" s="9" t="str">
        <f ca="1">IF(ISERROR(Blad1!C2550),"",Blad1!C2550)</f>
        <v xml:space="preserve"> </v>
      </c>
      <c r="D2550" s="47"/>
      <c r="E2550" s="113"/>
      <c r="F2550" s="6" t="str">
        <f ca="1">Blad1!E2550</f>
        <v/>
      </c>
      <c r="G2550" s="6"/>
      <c r="H2550" s="6"/>
      <c r="I2550" s="6"/>
      <c r="J2550" s="45"/>
      <c r="K2550" s="79"/>
      <c r="L2550" s="10" t="str">
        <f t="shared" si="36"/>
        <v/>
      </c>
    </row>
    <row r="2551" spans="1:12" ht="22.7" customHeight="1">
      <c r="A2551" s="5" t="str">
        <f ca="1">Blad1!A2550</f>
        <v/>
      </c>
      <c r="B2551" s="5" t="str">
        <f ca="1">Blad1!B2551</f>
        <v/>
      </c>
      <c r="C2551" s="9" t="str">
        <f ca="1">IF(ISERROR(Blad1!C2551),"",Blad1!C2551)</f>
        <v xml:space="preserve"> </v>
      </c>
      <c r="D2551" s="47"/>
      <c r="E2551" s="113"/>
      <c r="F2551" s="6" t="str">
        <f ca="1">Blad1!E2551</f>
        <v/>
      </c>
      <c r="G2551" s="6"/>
      <c r="H2551" s="6"/>
      <c r="I2551" s="6"/>
      <c r="J2551" s="45"/>
      <c r="K2551" s="79"/>
      <c r="L2551" s="10" t="str">
        <f t="shared" si="36"/>
        <v/>
      </c>
    </row>
    <row r="2552" spans="1:12" ht="22.7" customHeight="1">
      <c r="A2552" s="5" t="str">
        <f ca="1">Blad1!A2551</f>
        <v/>
      </c>
      <c r="B2552" s="5" t="str">
        <f ca="1">Blad1!B2552</f>
        <v/>
      </c>
      <c r="C2552" s="9" t="str">
        <f ca="1">IF(ISERROR(Blad1!C2552),"",Blad1!C2552)</f>
        <v xml:space="preserve"> </v>
      </c>
      <c r="D2552" s="47"/>
      <c r="E2552" s="113"/>
      <c r="F2552" s="6" t="str">
        <f ca="1">Blad1!E2552</f>
        <v/>
      </c>
      <c r="G2552" s="6"/>
      <c r="H2552" s="6"/>
      <c r="I2552" s="6"/>
      <c r="J2552" s="45"/>
      <c r="K2552" s="79"/>
      <c r="L2552" s="10" t="str">
        <f t="shared" si="36"/>
        <v/>
      </c>
    </row>
    <row r="2553" spans="1:12" ht="22.7" customHeight="1">
      <c r="A2553" s="5" t="str">
        <f ca="1">Blad1!A2552</f>
        <v/>
      </c>
      <c r="B2553" s="5" t="str">
        <f ca="1">Blad1!B2553</f>
        <v/>
      </c>
      <c r="C2553" s="9" t="str">
        <f ca="1">IF(ISERROR(Blad1!C2553),"",Blad1!C2553)</f>
        <v xml:space="preserve"> </v>
      </c>
      <c r="D2553" s="47"/>
      <c r="E2553" s="113"/>
      <c r="F2553" s="6" t="str">
        <f ca="1">Blad1!E2553</f>
        <v/>
      </c>
      <c r="G2553" s="6"/>
      <c r="H2553" s="6"/>
      <c r="I2553" s="6"/>
      <c r="J2553" s="45"/>
      <c r="K2553" s="79"/>
      <c r="L2553" s="10" t="str">
        <f t="shared" si="36"/>
        <v/>
      </c>
    </row>
    <row r="2554" spans="1:12" ht="22.7" customHeight="1">
      <c r="A2554" s="5" t="str">
        <f ca="1">Blad1!A2553</f>
        <v/>
      </c>
      <c r="B2554" s="5" t="str">
        <f ca="1">Blad1!B2554</f>
        <v/>
      </c>
      <c r="C2554" s="9" t="str">
        <f ca="1">IF(ISERROR(Blad1!C2554),"",Blad1!C2554)</f>
        <v xml:space="preserve"> </v>
      </c>
      <c r="D2554" s="47"/>
      <c r="E2554" s="113"/>
      <c r="F2554" s="6" t="str">
        <f ca="1">Blad1!E2554</f>
        <v/>
      </c>
      <c r="G2554" s="6"/>
      <c r="H2554" s="6"/>
      <c r="I2554" s="6"/>
      <c r="J2554" s="45"/>
      <c r="K2554" s="79"/>
      <c r="L2554" s="10" t="str">
        <f t="shared" si="36"/>
        <v/>
      </c>
    </row>
    <row r="2555" spans="1:12" ht="22.7" customHeight="1">
      <c r="A2555" s="5" t="str">
        <f ca="1">Blad1!A2554</f>
        <v/>
      </c>
      <c r="B2555" s="5" t="str">
        <f ca="1">Blad1!B2555</f>
        <v/>
      </c>
      <c r="C2555" s="9" t="str">
        <f ca="1">IF(ISERROR(Blad1!C2555),"",Blad1!C2555)</f>
        <v xml:space="preserve"> </v>
      </c>
      <c r="D2555" s="47"/>
      <c r="E2555" s="113"/>
      <c r="F2555" s="6" t="str">
        <f ca="1">Blad1!E2555</f>
        <v/>
      </c>
      <c r="G2555" s="6"/>
      <c r="H2555" s="6"/>
      <c r="I2555" s="6"/>
      <c r="J2555" s="45"/>
      <c r="K2555" s="79"/>
      <c r="L2555" s="10" t="str">
        <f t="shared" si="36"/>
        <v/>
      </c>
    </row>
    <row r="2556" spans="1:12" ht="22.7" customHeight="1">
      <c r="A2556" s="5" t="str">
        <f ca="1">Blad1!A2555</f>
        <v/>
      </c>
      <c r="B2556" s="5" t="str">
        <f ca="1">Blad1!B2556</f>
        <v/>
      </c>
      <c r="C2556" s="9" t="str">
        <f ca="1">IF(ISERROR(Blad1!C2556),"",Blad1!C2556)</f>
        <v xml:space="preserve"> </v>
      </c>
      <c r="D2556" s="47"/>
      <c r="E2556" s="113"/>
      <c r="F2556" s="6" t="str">
        <f ca="1">Blad1!E2556</f>
        <v/>
      </c>
      <c r="G2556" s="6"/>
      <c r="H2556" s="6"/>
      <c r="I2556" s="6"/>
      <c r="J2556" s="45"/>
      <c r="K2556" s="79"/>
      <c r="L2556" s="10" t="str">
        <f t="shared" si="36"/>
        <v/>
      </c>
    </row>
    <row r="2557" spans="1:12" ht="22.7" customHeight="1">
      <c r="A2557" s="5" t="str">
        <f ca="1">Blad1!A2556</f>
        <v/>
      </c>
      <c r="B2557" s="5" t="str">
        <f ca="1">Blad1!B2557</f>
        <v/>
      </c>
      <c r="C2557" s="9" t="str">
        <f ca="1">IF(ISERROR(Blad1!C2557),"",Blad1!C2557)</f>
        <v xml:space="preserve"> </v>
      </c>
      <c r="D2557" s="47"/>
      <c r="E2557" s="113"/>
      <c r="F2557" s="6" t="str">
        <f ca="1">Blad1!E2557</f>
        <v/>
      </c>
      <c r="G2557" s="6"/>
      <c r="H2557" s="6"/>
      <c r="I2557" s="6"/>
      <c r="J2557" s="45"/>
      <c r="K2557" s="79"/>
      <c r="L2557" s="10" t="str">
        <f t="shared" si="36"/>
        <v/>
      </c>
    </row>
    <row r="2558" spans="1:12" ht="22.7" customHeight="1">
      <c r="A2558" s="5" t="str">
        <f ca="1">Blad1!A2557</f>
        <v/>
      </c>
      <c r="B2558" s="5" t="str">
        <f ca="1">Blad1!B2558</f>
        <v/>
      </c>
      <c r="C2558" s="9" t="str">
        <f ca="1">IF(ISERROR(Blad1!C2558),"",Blad1!C2558)</f>
        <v xml:space="preserve"> </v>
      </c>
      <c r="D2558" s="47"/>
      <c r="E2558" s="113"/>
      <c r="F2558" s="6" t="str">
        <f ca="1">Blad1!E2558</f>
        <v/>
      </c>
      <c r="G2558" s="6"/>
      <c r="H2558" s="6"/>
      <c r="I2558" s="6"/>
      <c r="J2558" s="45"/>
      <c r="K2558" s="79"/>
      <c r="L2558" s="10" t="str">
        <f t="shared" si="36"/>
        <v/>
      </c>
    </row>
    <row r="2559" spans="1:12" ht="22.7" customHeight="1">
      <c r="A2559" s="5" t="str">
        <f ca="1">Blad1!A2558</f>
        <v/>
      </c>
      <c r="B2559" s="5" t="str">
        <f ca="1">Blad1!B2559</f>
        <v/>
      </c>
      <c r="C2559" s="9" t="str">
        <f ca="1">IF(ISERROR(Blad1!C2559),"",Blad1!C2559)</f>
        <v xml:space="preserve"> </v>
      </c>
      <c r="D2559" s="47"/>
      <c r="E2559" s="113"/>
      <c r="F2559" s="6" t="str">
        <f ca="1">Blad1!E2559</f>
        <v/>
      </c>
      <c r="G2559" s="6"/>
      <c r="H2559" s="6"/>
      <c r="I2559" s="6"/>
      <c r="J2559" s="45"/>
      <c r="K2559" s="79"/>
      <c r="L2559" s="10" t="str">
        <f t="shared" si="36"/>
        <v/>
      </c>
    </row>
    <row r="2560" spans="1:12" ht="22.7" customHeight="1">
      <c r="A2560" s="5" t="str">
        <f ca="1">Blad1!A2559</f>
        <v/>
      </c>
      <c r="B2560" s="5" t="str">
        <f ca="1">Blad1!B2560</f>
        <v/>
      </c>
      <c r="C2560" s="9" t="str">
        <f ca="1">IF(ISERROR(Blad1!C2560),"",Blad1!C2560)</f>
        <v xml:space="preserve"> </v>
      </c>
      <c r="D2560" s="47"/>
      <c r="E2560" s="113"/>
      <c r="F2560" s="6" t="str">
        <f ca="1">Blad1!E2560</f>
        <v/>
      </c>
      <c r="G2560" s="6"/>
      <c r="H2560" s="6"/>
      <c r="I2560" s="6"/>
      <c r="J2560" s="45"/>
      <c r="K2560" s="79"/>
      <c r="L2560" s="10" t="str">
        <f t="shared" si="36"/>
        <v/>
      </c>
    </row>
    <row r="2561" spans="1:12" ht="22.7" customHeight="1">
      <c r="A2561" s="5" t="str">
        <f ca="1">Blad1!A2560</f>
        <v/>
      </c>
      <c r="B2561" s="5" t="str">
        <f ca="1">Blad1!B2561</f>
        <v/>
      </c>
      <c r="C2561" s="9" t="str">
        <f ca="1">IF(ISERROR(Blad1!C2561),"",Blad1!C2561)</f>
        <v xml:space="preserve"> </v>
      </c>
      <c r="D2561" s="47"/>
      <c r="E2561" s="113"/>
      <c r="F2561" s="6" t="str">
        <f ca="1">Blad1!E2561</f>
        <v/>
      </c>
      <c r="G2561" s="6"/>
      <c r="H2561" s="6"/>
      <c r="I2561" s="6"/>
      <c r="J2561" s="45"/>
      <c r="K2561" s="79"/>
      <c r="L2561" s="10" t="str">
        <f t="shared" si="36"/>
        <v/>
      </c>
    </row>
    <row r="2562" spans="1:12" ht="22.7" customHeight="1">
      <c r="A2562" s="5" t="str">
        <f ca="1">Blad1!A2561</f>
        <v/>
      </c>
      <c r="B2562" s="5" t="str">
        <f ca="1">Blad1!B2562</f>
        <v/>
      </c>
      <c r="C2562" s="9" t="str">
        <f ca="1">IF(ISERROR(Blad1!C2562),"",Blad1!C2562)</f>
        <v xml:space="preserve"> </v>
      </c>
      <c r="D2562" s="47"/>
      <c r="E2562" s="113"/>
      <c r="F2562" s="6" t="str">
        <f ca="1">Blad1!E2562</f>
        <v/>
      </c>
      <c r="G2562" s="6"/>
      <c r="H2562" s="6"/>
      <c r="I2562" s="6"/>
      <c r="J2562" s="45"/>
      <c r="K2562" s="79"/>
      <c r="L2562" s="10" t="str">
        <f t="shared" si="36"/>
        <v/>
      </c>
    </row>
    <row r="2563" spans="1:12" ht="22.7" customHeight="1">
      <c r="A2563" s="5" t="str">
        <f ca="1">Blad1!A2562</f>
        <v/>
      </c>
      <c r="B2563" s="5" t="str">
        <f ca="1">Blad1!B2563</f>
        <v/>
      </c>
      <c r="C2563" s="9" t="str">
        <f ca="1">IF(ISERROR(Blad1!C2563),"",Blad1!C2563)</f>
        <v xml:space="preserve"> </v>
      </c>
      <c r="D2563" s="47"/>
      <c r="E2563" s="113"/>
      <c r="F2563" s="6" t="str">
        <f ca="1">Blad1!E2563</f>
        <v/>
      </c>
      <c r="G2563" s="6"/>
      <c r="H2563" s="6"/>
      <c r="I2563" s="6"/>
      <c r="J2563" s="45"/>
      <c r="K2563" s="79"/>
      <c r="L2563" s="10" t="str">
        <f t="shared" si="36"/>
        <v/>
      </c>
    </row>
    <row r="2564" spans="1:12" ht="22.7" customHeight="1">
      <c r="A2564" s="5" t="str">
        <f ca="1">Blad1!A2563</f>
        <v/>
      </c>
      <c r="B2564" s="5" t="str">
        <f ca="1">Blad1!B2564</f>
        <v/>
      </c>
      <c r="C2564" s="9" t="str">
        <f ca="1">IF(ISERROR(Blad1!C2564),"",Blad1!C2564)</f>
        <v xml:space="preserve"> </v>
      </c>
      <c r="D2564" s="47"/>
      <c r="E2564" s="113"/>
      <c r="F2564" s="6" t="str">
        <f ca="1">Blad1!E2564</f>
        <v/>
      </c>
      <c r="G2564" s="6"/>
      <c r="H2564" s="6"/>
      <c r="I2564" s="6"/>
      <c r="J2564" s="45"/>
      <c r="K2564" s="79"/>
      <c r="L2564" s="10" t="str">
        <f t="shared" si="36"/>
        <v/>
      </c>
    </row>
    <row r="2565" spans="1:12" ht="22.7" customHeight="1">
      <c r="A2565" s="5" t="str">
        <f ca="1">Blad1!A2564</f>
        <v/>
      </c>
      <c r="B2565" s="5" t="str">
        <f ca="1">Blad1!B2565</f>
        <v/>
      </c>
      <c r="C2565" s="9" t="str">
        <f ca="1">IF(ISERROR(Blad1!C2565),"",Blad1!C2565)</f>
        <v xml:space="preserve"> </v>
      </c>
      <c r="D2565" s="47"/>
      <c r="E2565" s="113"/>
      <c r="F2565" s="6" t="str">
        <f ca="1">Blad1!E2565</f>
        <v/>
      </c>
      <c r="G2565" s="6"/>
      <c r="H2565" s="6"/>
      <c r="I2565" s="6"/>
      <c r="J2565" s="45"/>
      <c r="K2565" s="79"/>
      <c r="L2565" s="10" t="str">
        <f t="shared" si="36"/>
        <v/>
      </c>
    </row>
    <row r="2566" spans="1:12" ht="22.7" customHeight="1">
      <c r="A2566" s="5" t="str">
        <f ca="1">Blad1!A2565</f>
        <v/>
      </c>
      <c r="B2566" s="5" t="str">
        <f ca="1">Blad1!B2566</f>
        <v/>
      </c>
      <c r="C2566" s="9" t="str">
        <f ca="1">IF(ISERROR(Blad1!C2566),"",Blad1!C2566)</f>
        <v xml:space="preserve"> </v>
      </c>
      <c r="D2566" s="47"/>
      <c r="E2566" s="113"/>
      <c r="F2566" s="6" t="str">
        <f ca="1">Blad1!E2566</f>
        <v/>
      </c>
      <c r="G2566" s="6"/>
      <c r="H2566" s="6"/>
      <c r="I2566" s="6"/>
      <c r="J2566" s="45"/>
      <c r="K2566" s="79"/>
      <c r="L2566" s="10" t="str">
        <f t="shared" si="36"/>
        <v/>
      </c>
    </row>
    <row r="2567" spans="1:12" ht="22.7" customHeight="1">
      <c r="A2567" s="5" t="str">
        <f ca="1">Blad1!A2566</f>
        <v/>
      </c>
      <c r="B2567" s="5" t="str">
        <f ca="1">Blad1!B2567</f>
        <v/>
      </c>
      <c r="C2567" s="9" t="str">
        <f ca="1">IF(ISERROR(Blad1!C2567),"",Blad1!C2567)</f>
        <v xml:space="preserve"> </v>
      </c>
      <c r="D2567" s="47"/>
      <c r="E2567" s="113"/>
      <c r="F2567" s="6" t="str">
        <f ca="1">Blad1!E2567</f>
        <v/>
      </c>
      <c r="G2567" s="6"/>
      <c r="H2567" s="6"/>
      <c r="I2567" s="6"/>
      <c r="J2567" s="45"/>
      <c r="K2567" s="79"/>
      <c r="L2567" s="10" t="str">
        <f t="shared" si="36"/>
        <v/>
      </c>
    </row>
    <row r="2568" spans="1:12" ht="22.7" customHeight="1">
      <c r="A2568" s="5" t="str">
        <f ca="1">Blad1!A2567</f>
        <v/>
      </c>
      <c r="B2568" s="5" t="str">
        <f ca="1">Blad1!B2568</f>
        <v/>
      </c>
      <c r="C2568" s="9" t="str">
        <f ca="1">IF(ISERROR(Blad1!C2568),"",Blad1!C2568)</f>
        <v xml:space="preserve"> </v>
      </c>
      <c r="D2568" s="47"/>
      <c r="E2568" s="113"/>
      <c r="F2568" s="6" t="str">
        <f ca="1">Blad1!E2568</f>
        <v/>
      </c>
      <c r="G2568" s="6"/>
      <c r="H2568" s="6"/>
      <c r="I2568" s="6"/>
      <c r="J2568" s="45"/>
      <c r="K2568" s="79"/>
      <c r="L2568" s="10" t="str">
        <f t="shared" si="36"/>
        <v/>
      </c>
    </row>
    <row r="2569" spans="1:12" ht="22.7" customHeight="1">
      <c r="A2569" s="5" t="str">
        <f ca="1">Blad1!A2568</f>
        <v/>
      </c>
      <c r="B2569" s="5" t="str">
        <f ca="1">Blad1!B2569</f>
        <v/>
      </c>
      <c r="C2569" s="9" t="str">
        <f ca="1">IF(ISERROR(Blad1!C2569),"",Blad1!C2569)</f>
        <v xml:space="preserve"> </v>
      </c>
      <c r="D2569" s="47"/>
      <c r="E2569" s="113"/>
      <c r="F2569" s="6" t="str">
        <f ca="1">Blad1!E2569</f>
        <v/>
      </c>
      <c r="G2569" s="6"/>
      <c r="H2569" s="6"/>
      <c r="I2569" s="6"/>
      <c r="J2569" s="45"/>
      <c r="K2569" s="79"/>
      <c r="L2569" s="10" t="str">
        <f t="shared" si="36"/>
        <v/>
      </c>
    </row>
    <row r="2570" spans="1:12" ht="22.7" customHeight="1">
      <c r="A2570" s="5" t="str">
        <f ca="1">Blad1!A2569</f>
        <v/>
      </c>
      <c r="B2570" s="5" t="str">
        <f ca="1">Blad1!B2570</f>
        <v/>
      </c>
      <c r="C2570" s="9" t="str">
        <f ca="1">IF(ISERROR(Blad1!C2570),"",Blad1!C2570)</f>
        <v xml:space="preserve"> </v>
      </c>
      <c r="D2570" s="47"/>
      <c r="E2570" s="113"/>
      <c r="F2570" s="6" t="str">
        <f ca="1">Blad1!E2570</f>
        <v/>
      </c>
      <c r="G2570" s="6"/>
      <c r="H2570" s="6"/>
      <c r="I2570" s="6"/>
      <c r="J2570" s="45"/>
      <c r="K2570" s="79"/>
      <c r="L2570" s="10" t="str">
        <f t="shared" si="36"/>
        <v/>
      </c>
    </row>
    <row r="2571" spans="1:12" ht="22.7" customHeight="1">
      <c r="A2571" s="5" t="str">
        <f ca="1">Blad1!A2570</f>
        <v/>
      </c>
      <c r="B2571" s="5" t="str">
        <f ca="1">Blad1!B2571</f>
        <v/>
      </c>
      <c r="C2571" s="9" t="str">
        <f ca="1">IF(ISERROR(Blad1!C2571),"",Blad1!C2571)</f>
        <v xml:space="preserve"> </v>
      </c>
      <c r="D2571" s="47"/>
      <c r="E2571" s="113"/>
      <c r="F2571" s="6" t="str">
        <f ca="1">Blad1!E2571</f>
        <v/>
      </c>
      <c r="G2571" s="6"/>
      <c r="H2571" s="6"/>
      <c r="I2571" s="6"/>
      <c r="J2571" s="45"/>
      <c r="K2571" s="79"/>
      <c r="L2571" s="10" t="str">
        <f t="shared" ref="L2571:L2600" si="37">IF(J2571&lt;&gt;"",L2570+1,"")</f>
        <v/>
      </c>
    </row>
    <row r="2572" spans="1:12" ht="22.7" customHeight="1">
      <c r="A2572" s="5" t="str">
        <f ca="1">Blad1!A2571</f>
        <v/>
      </c>
      <c r="B2572" s="5" t="str">
        <f ca="1">Blad1!B2572</f>
        <v/>
      </c>
      <c r="C2572" s="9" t="str">
        <f ca="1">IF(ISERROR(Blad1!C2572),"",Blad1!C2572)</f>
        <v xml:space="preserve"> </v>
      </c>
      <c r="D2572" s="47"/>
      <c r="E2572" s="113"/>
      <c r="F2572" s="6" t="str">
        <f ca="1">Blad1!E2572</f>
        <v/>
      </c>
      <c r="G2572" s="6"/>
      <c r="H2572" s="6"/>
      <c r="I2572" s="6"/>
      <c r="J2572" s="45"/>
      <c r="K2572" s="79"/>
      <c r="L2572" s="10" t="str">
        <f t="shared" si="37"/>
        <v/>
      </c>
    </row>
    <row r="2573" spans="1:12" ht="22.7" customHeight="1">
      <c r="A2573" s="5" t="str">
        <f ca="1">Blad1!A2572</f>
        <v/>
      </c>
      <c r="B2573" s="5" t="str">
        <f ca="1">Blad1!B2573</f>
        <v/>
      </c>
      <c r="C2573" s="9" t="str">
        <f ca="1">IF(ISERROR(Blad1!C2573),"",Blad1!C2573)</f>
        <v xml:space="preserve"> </v>
      </c>
      <c r="D2573" s="47"/>
      <c r="E2573" s="113"/>
      <c r="F2573" s="6" t="str">
        <f ca="1">Blad1!E2573</f>
        <v/>
      </c>
      <c r="G2573" s="6"/>
      <c r="H2573" s="6"/>
      <c r="I2573" s="6"/>
      <c r="J2573" s="45"/>
      <c r="K2573" s="79"/>
      <c r="L2573" s="10" t="str">
        <f t="shared" si="37"/>
        <v/>
      </c>
    </row>
    <row r="2574" spans="1:12" ht="22.7" customHeight="1">
      <c r="A2574" s="5" t="str">
        <f ca="1">Blad1!A2573</f>
        <v/>
      </c>
      <c r="B2574" s="5" t="str">
        <f ca="1">Blad1!B2574</f>
        <v/>
      </c>
      <c r="C2574" s="9" t="str">
        <f ca="1">IF(ISERROR(Blad1!C2574),"",Blad1!C2574)</f>
        <v xml:space="preserve"> </v>
      </c>
      <c r="D2574" s="47"/>
      <c r="E2574" s="113"/>
      <c r="F2574" s="6" t="str">
        <f ca="1">Blad1!E2574</f>
        <v/>
      </c>
      <c r="G2574" s="6"/>
      <c r="H2574" s="6"/>
      <c r="I2574" s="6"/>
      <c r="J2574" s="45"/>
      <c r="K2574" s="79"/>
      <c r="L2574" s="10" t="str">
        <f t="shared" si="37"/>
        <v/>
      </c>
    </row>
    <row r="2575" spans="1:12" ht="22.7" customHeight="1">
      <c r="A2575" s="5" t="str">
        <f ca="1">Blad1!A2574</f>
        <v/>
      </c>
      <c r="B2575" s="5" t="str">
        <f ca="1">Blad1!B2575</f>
        <v/>
      </c>
      <c r="C2575" s="9" t="str">
        <f ca="1">IF(ISERROR(Blad1!C2575),"",Blad1!C2575)</f>
        <v xml:space="preserve"> </v>
      </c>
      <c r="D2575" s="47"/>
      <c r="E2575" s="113"/>
      <c r="F2575" s="6" t="str">
        <f ca="1">Blad1!E2575</f>
        <v/>
      </c>
      <c r="G2575" s="6"/>
      <c r="H2575" s="6"/>
      <c r="I2575" s="6"/>
      <c r="J2575" s="45"/>
      <c r="K2575" s="79"/>
      <c r="L2575" s="10" t="str">
        <f t="shared" si="37"/>
        <v/>
      </c>
    </row>
    <row r="2576" spans="1:12" ht="22.7" customHeight="1">
      <c r="A2576" s="5" t="str">
        <f ca="1">Blad1!A2575</f>
        <v/>
      </c>
      <c r="B2576" s="5" t="str">
        <f ca="1">Blad1!B2576</f>
        <v/>
      </c>
      <c r="C2576" s="9" t="str">
        <f ca="1">IF(ISERROR(Blad1!C2576),"",Blad1!C2576)</f>
        <v xml:space="preserve"> </v>
      </c>
      <c r="D2576" s="47"/>
      <c r="E2576" s="113"/>
      <c r="F2576" s="6" t="str">
        <f ca="1">Blad1!E2576</f>
        <v/>
      </c>
      <c r="G2576" s="6"/>
      <c r="H2576" s="6"/>
      <c r="I2576" s="6"/>
      <c r="J2576" s="45"/>
      <c r="K2576" s="79"/>
      <c r="L2576" s="10" t="str">
        <f t="shared" si="37"/>
        <v/>
      </c>
    </row>
    <row r="2577" spans="1:12" ht="22.7" customHeight="1">
      <c r="A2577" s="5" t="str">
        <f ca="1">Blad1!A2576</f>
        <v/>
      </c>
      <c r="B2577" s="5" t="str">
        <f ca="1">Blad1!B2577</f>
        <v/>
      </c>
      <c r="C2577" s="9" t="str">
        <f ca="1">IF(ISERROR(Blad1!C2577),"",Blad1!C2577)</f>
        <v xml:space="preserve"> </v>
      </c>
      <c r="D2577" s="47"/>
      <c r="E2577" s="113"/>
      <c r="F2577" s="6" t="str">
        <f ca="1">Blad1!E2577</f>
        <v/>
      </c>
      <c r="G2577" s="6"/>
      <c r="H2577" s="6"/>
      <c r="I2577" s="6"/>
      <c r="J2577" s="45"/>
      <c r="K2577" s="79"/>
      <c r="L2577" s="10" t="str">
        <f t="shared" si="37"/>
        <v/>
      </c>
    </row>
    <row r="2578" spans="1:12" ht="22.7" customHeight="1">
      <c r="A2578" s="5" t="str">
        <f ca="1">Blad1!A2577</f>
        <v/>
      </c>
      <c r="B2578" s="5" t="str">
        <f ca="1">Blad1!B2578</f>
        <v/>
      </c>
      <c r="C2578" s="9" t="str">
        <f ca="1">IF(ISERROR(Blad1!C2578),"",Blad1!C2578)</f>
        <v xml:space="preserve"> </v>
      </c>
      <c r="D2578" s="47"/>
      <c r="E2578" s="113"/>
      <c r="F2578" s="6" t="str">
        <f ca="1">Blad1!E2578</f>
        <v/>
      </c>
      <c r="G2578" s="6"/>
      <c r="H2578" s="6"/>
      <c r="I2578" s="6"/>
      <c r="J2578" s="45"/>
      <c r="K2578" s="79"/>
      <c r="L2578" s="10" t="str">
        <f t="shared" si="37"/>
        <v/>
      </c>
    </row>
    <row r="2579" spans="1:12" ht="22.7" customHeight="1">
      <c r="A2579" s="5" t="str">
        <f ca="1">Blad1!A2578</f>
        <v/>
      </c>
      <c r="B2579" s="5" t="str">
        <f ca="1">Blad1!B2579</f>
        <v/>
      </c>
      <c r="C2579" s="9" t="str">
        <f ca="1">IF(ISERROR(Blad1!C2579),"",Blad1!C2579)</f>
        <v xml:space="preserve"> </v>
      </c>
      <c r="D2579" s="47"/>
      <c r="E2579" s="113"/>
      <c r="F2579" s="6" t="str">
        <f ca="1">Blad1!E2579</f>
        <v/>
      </c>
      <c r="G2579" s="6"/>
      <c r="H2579" s="6"/>
      <c r="I2579" s="6"/>
      <c r="J2579" s="45"/>
      <c r="K2579" s="79"/>
      <c r="L2579" s="10" t="str">
        <f t="shared" si="37"/>
        <v/>
      </c>
    </row>
    <row r="2580" spans="1:12" ht="22.7" customHeight="1">
      <c r="A2580" s="5" t="str">
        <f ca="1">Blad1!A2579</f>
        <v/>
      </c>
      <c r="B2580" s="5" t="str">
        <f ca="1">Blad1!B2580</f>
        <v/>
      </c>
      <c r="C2580" s="9" t="str">
        <f ca="1">IF(ISERROR(Blad1!C2580),"",Blad1!C2580)</f>
        <v xml:space="preserve"> </v>
      </c>
      <c r="D2580" s="47"/>
      <c r="E2580" s="113"/>
      <c r="F2580" s="6" t="str">
        <f ca="1">Blad1!E2580</f>
        <v/>
      </c>
      <c r="G2580" s="6"/>
      <c r="H2580" s="6"/>
      <c r="I2580" s="6"/>
      <c r="J2580" s="45"/>
      <c r="K2580" s="79"/>
      <c r="L2580" s="10" t="str">
        <f t="shared" si="37"/>
        <v/>
      </c>
    </row>
    <row r="2581" spans="1:12" ht="22.7" customHeight="1">
      <c r="A2581" s="5" t="str">
        <f ca="1">Blad1!A2580</f>
        <v/>
      </c>
      <c r="B2581" s="5" t="str">
        <f ca="1">Blad1!B2581</f>
        <v/>
      </c>
      <c r="C2581" s="9" t="str">
        <f ca="1">IF(ISERROR(Blad1!C2581),"",Blad1!C2581)</f>
        <v xml:space="preserve"> </v>
      </c>
      <c r="D2581" s="47"/>
      <c r="E2581" s="113"/>
      <c r="F2581" s="6" t="str">
        <f ca="1">Blad1!E2581</f>
        <v/>
      </c>
      <c r="G2581" s="6"/>
      <c r="H2581" s="6"/>
      <c r="I2581" s="6"/>
      <c r="J2581" s="45"/>
      <c r="K2581" s="79"/>
      <c r="L2581" s="10" t="str">
        <f t="shared" si="37"/>
        <v/>
      </c>
    </row>
    <row r="2582" spans="1:12" ht="22.7" customHeight="1">
      <c r="A2582" s="5" t="str">
        <f ca="1">Blad1!A2581</f>
        <v/>
      </c>
      <c r="B2582" s="5" t="str">
        <f ca="1">Blad1!B2582</f>
        <v/>
      </c>
      <c r="C2582" s="9" t="str">
        <f ca="1">IF(ISERROR(Blad1!C2582),"",Blad1!C2582)</f>
        <v xml:space="preserve"> </v>
      </c>
      <c r="D2582" s="47"/>
      <c r="E2582" s="113"/>
      <c r="F2582" s="6" t="str">
        <f ca="1">Blad1!E2582</f>
        <v/>
      </c>
      <c r="G2582" s="6"/>
      <c r="H2582" s="6"/>
      <c r="I2582" s="6"/>
      <c r="J2582" s="45"/>
      <c r="K2582" s="79"/>
      <c r="L2582" s="10" t="str">
        <f t="shared" si="37"/>
        <v/>
      </c>
    </row>
    <row r="2583" spans="1:12" ht="22.7" customHeight="1">
      <c r="A2583" s="5" t="str">
        <f ca="1">Blad1!A2582</f>
        <v/>
      </c>
      <c r="B2583" s="5" t="str">
        <f ca="1">Blad1!B2583</f>
        <v/>
      </c>
      <c r="C2583" s="9" t="str">
        <f ca="1">IF(ISERROR(Blad1!C2583),"",Blad1!C2583)</f>
        <v xml:space="preserve"> </v>
      </c>
      <c r="D2583" s="47"/>
      <c r="E2583" s="113"/>
      <c r="F2583" s="6" t="str">
        <f ca="1">Blad1!E2583</f>
        <v/>
      </c>
      <c r="G2583" s="6"/>
      <c r="H2583" s="6"/>
      <c r="I2583" s="6"/>
      <c r="J2583" s="45"/>
      <c r="K2583" s="79"/>
      <c r="L2583" s="10" t="str">
        <f t="shared" si="37"/>
        <v/>
      </c>
    </row>
    <row r="2584" spans="1:12" ht="22.7" customHeight="1">
      <c r="A2584" s="5" t="str">
        <f ca="1">Blad1!A2583</f>
        <v/>
      </c>
      <c r="B2584" s="5" t="str">
        <f ca="1">Blad1!B2584</f>
        <v/>
      </c>
      <c r="C2584" s="9" t="str">
        <f ca="1">IF(ISERROR(Blad1!C2584),"",Blad1!C2584)</f>
        <v xml:space="preserve"> </v>
      </c>
      <c r="D2584" s="47"/>
      <c r="E2584" s="113"/>
      <c r="F2584" s="6" t="str">
        <f ca="1">Blad1!E2584</f>
        <v/>
      </c>
      <c r="G2584" s="6"/>
      <c r="H2584" s="6"/>
      <c r="I2584" s="6"/>
      <c r="J2584" s="45"/>
      <c r="K2584" s="79"/>
      <c r="L2584" s="10" t="str">
        <f t="shared" si="37"/>
        <v/>
      </c>
    </row>
    <row r="2585" spans="1:12" ht="22.7" customHeight="1">
      <c r="A2585" s="5" t="str">
        <f ca="1">Blad1!A2584</f>
        <v/>
      </c>
      <c r="B2585" s="5" t="str">
        <f ca="1">Blad1!B2585</f>
        <v/>
      </c>
      <c r="C2585" s="9" t="str">
        <f ca="1">IF(ISERROR(Blad1!C2585),"",Blad1!C2585)</f>
        <v xml:space="preserve"> </v>
      </c>
      <c r="D2585" s="47"/>
      <c r="E2585" s="113"/>
      <c r="F2585" s="6" t="str">
        <f ca="1">Blad1!E2585</f>
        <v/>
      </c>
      <c r="G2585" s="6"/>
      <c r="H2585" s="6"/>
      <c r="I2585" s="6"/>
      <c r="J2585" s="45"/>
      <c r="K2585" s="79"/>
      <c r="L2585" s="10" t="str">
        <f t="shared" si="37"/>
        <v/>
      </c>
    </row>
    <row r="2586" spans="1:12" ht="22.7" customHeight="1">
      <c r="A2586" s="5" t="str">
        <f ca="1">Blad1!A2585</f>
        <v/>
      </c>
      <c r="B2586" s="5" t="str">
        <f ca="1">Blad1!B2586</f>
        <v/>
      </c>
      <c r="C2586" s="9" t="str">
        <f ca="1">IF(ISERROR(Blad1!C2586),"",Blad1!C2586)</f>
        <v xml:space="preserve"> </v>
      </c>
      <c r="D2586" s="47"/>
      <c r="E2586" s="113"/>
      <c r="F2586" s="6" t="str">
        <f ca="1">Blad1!E2586</f>
        <v/>
      </c>
      <c r="G2586" s="6"/>
      <c r="H2586" s="6"/>
      <c r="I2586" s="6"/>
      <c r="J2586" s="45"/>
      <c r="K2586" s="79"/>
      <c r="L2586" s="10" t="str">
        <f t="shared" si="37"/>
        <v/>
      </c>
    </row>
    <row r="2587" spans="1:12" ht="22.7" customHeight="1">
      <c r="A2587" s="5" t="str">
        <f ca="1">Blad1!A2586</f>
        <v/>
      </c>
      <c r="B2587" s="5" t="str">
        <f ca="1">Blad1!B2587</f>
        <v/>
      </c>
      <c r="C2587" s="9" t="str">
        <f ca="1">IF(ISERROR(Blad1!C2587),"",Blad1!C2587)</f>
        <v xml:space="preserve"> </v>
      </c>
      <c r="D2587" s="47"/>
      <c r="E2587" s="113"/>
      <c r="F2587" s="6" t="str">
        <f ca="1">Blad1!E2587</f>
        <v/>
      </c>
      <c r="G2587" s="6"/>
      <c r="H2587" s="6"/>
      <c r="I2587" s="6"/>
      <c r="J2587" s="45"/>
      <c r="K2587" s="79"/>
      <c r="L2587" s="10" t="str">
        <f t="shared" si="37"/>
        <v/>
      </c>
    </row>
    <row r="2588" spans="1:12" ht="22.7" customHeight="1">
      <c r="A2588" s="5" t="str">
        <f ca="1">Blad1!A2587</f>
        <v/>
      </c>
      <c r="B2588" s="5" t="str">
        <f ca="1">Blad1!B2588</f>
        <v/>
      </c>
      <c r="C2588" s="9" t="str">
        <f ca="1">IF(ISERROR(Blad1!C2588),"",Blad1!C2588)</f>
        <v xml:space="preserve"> </v>
      </c>
      <c r="D2588" s="47"/>
      <c r="E2588" s="113"/>
      <c r="F2588" s="6" t="str">
        <f ca="1">Blad1!E2588</f>
        <v/>
      </c>
      <c r="G2588" s="6"/>
      <c r="H2588" s="6"/>
      <c r="I2588" s="6"/>
      <c r="J2588" s="45"/>
      <c r="K2588" s="79"/>
      <c r="L2588" s="10" t="str">
        <f t="shared" si="37"/>
        <v/>
      </c>
    </row>
    <row r="2589" spans="1:12" ht="22.7" customHeight="1">
      <c r="A2589" s="5" t="str">
        <f ca="1">Blad1!A2588</f>
        <v/>
      </c>
      <c r="B2589" s="5" t="str">
        <f ca="1">Blad1!B2589</f>
        <v/>
      </c>
      <c r="C2589" s="9" t="str">
        <f ca="1">IF(ISERROR(Blad1!C2589),"",Blad1!C2589)</f>
        <v xml:space="preserve"> </v>
      </c>
      <c r="D2589" s="47"/>
      <c r="E2589" s="113"/>
      <c r="F2589" s="6" t="str">
        <f ca="1">Blad1!E2589</f>
        <v/>
      </c>
      <c r="G2589" s="6"/>
      <c r="H2589" s="6"/>
      <c r="I2589" s="6"/>
      <c r="J2589" s="45"/>
      <c r="K2589" s="79"/>
      <c r="L2589" s="10" t="str">
        <f t="shared" si="37"/>
        <v/>
      </c>
    </row>
    <row r="2590" spans="1:12" ht="22.7" customHeight="1">
      <c r="A2590" s="5" t="str">
        <f ca="1">Blad1!A2589</f>
        <v/>
      </c>
      <c r="B2590" s="5" t="str">
        <f ca="1">Blad1!B2590</f>
        <v/>
      </c>
      <c r="C2590" s="9" t="str">
        <f ca="1">IF(ISERROR(Blad1!C2590),"",Blad1!C2590)</f>
        <v xml:space="preserve"> </v>
      </c>
      <c r="D2590" s="47"/>
      <c r="E2590" s="113"/>
      <c r="F2590" s="6" t="str">
        <f ca="1">Blad1!E2590</f>
        <v/>
      </c>
      <c r="G2590" s="6"/>
      <c r="H2590" s="6"/>
      <c r="I2590" s="6"/>
      <c r="J2590" s="45"/>
      <c r="K2590" s="79"/>
      <c r="L2590" s="10" t="str">
        <f t="shared" si="37"/>
        <v/>
      </c>
    </row>
    <row r="2591" spans="1:12" ht="22.7" customHeight="1">
      <c r="A2591" s="5" t="str">
        <f ca="1">Blad1!A2590</f>
        <v/>
      </c>
      <c r="B2591" s="5" t="str">
        <f ca="1">Blad1!B2591</f>
        <v/>
      </c>
      <c r="C2591" s="9" t="str">
        <f ca="1">IF(ISERROR(Blad1!C2591),"",Blad1!C2591)</f>
        <v xml:space="preserve"> </v>
      </c>
      <c r="D2591" s="47"/>
      <c r="E2591" s="113"/>
      <c r="F2591" s="6" t="str">
        <f ca="1">Blad1!E2591</f>
        <v/>
      </c>
      <c r="G2591" s="6"/>
      <c r="H2591" s="6"/>
      <c r="I2591" s="6"/>
      <c r="J2591" s="45"/>
      <c r="K2591" s="79"/>
      <c r="L2591" s="10" t="str">
        <f t="shared" si="37"/>
        <v/>
      </c>
    </row>
    <row r="2592" spans="1:12" ht="22.7" customHeight="1">
      <c r="A2592" s="5" t="str">
        <f ca="1">Blad1!A2591</f>
        <v/>
      </c>
      <c r="B2592" s="5" t="str">
        <f ca="1">Blad1!B2592</f>
        <v/>
      </c>
      <c r="C2592" s="9" t="str">
        <f ca="1">IF(ISERROR(Blad1!C2592),"",Blad1!C2592)</f>
        <v xml:space="preserve"> </v>
      </c>
      <c r="D2592" s="47"/>
      <c r="E2592" s="113"/>
      <c r="F2592" s="6" t="str">
        <f ca="1">Blad1!E2592</f>
        <v/>
      </c>
      <c r="G2592" s="6"/>
      <c r="H2592" s="6"/>
      <c r="I2592" s="6"/>
      <c r="J2592" s="45"/>
      <c r="K2592" s="79"/>
      <c r="L2592" s="10" t="str">
        <f t="shared" si="37"/>
        <v/>
      </c>
    </row>
    <row r="2593" spans="1:12" ht="22.7" customHeight="1">
      <c r="A2593" s="5" t="str">
        <f ca="1">Blad1!A2592</f>
        <v/>
      </c>
      <c r="B2593" s="5" t="str">
        <f ca="1">Blad1!B2593</f>
        <v/>
      </c>
      <c r="C2593" s="9" t="str">
        <f ca="1">IF(ISERROR(Blad1!C2593),"",Blad1!C2593)</f>
        <v xml:space="preserve"> </v>
      </c>
      <c r="D2593" s="47"/>
      <c r="E2593" s="113"/>
      <c r="F2593" s="6" t="str">
        <f ca="1">Blad1!E2593</f>
        <v/>
      </c>
      <c r="G2593" s="6"/>
      <c r="H2593" s="6"/>
      <c r="I2593" s="6"/>
      <c r="J2593" s="45"/>
      <c r="K2593" s="79"/>
      <c r="L2593" s="10" t="str">
        <f t="shared" si="37"/>
        <v/>
      </c>
    </row>
    <row r="2594" spans="1:12" ht="22.7" customHeight="1">
      <c r="A2594" s="5" t="str">
        <f ca="1">Blad1!A2593</f>
        <v/>
      </c>
      <c r="B2594" s="5" t="str">
        <f ca="1">Blad1!B2594</f>
        <v/>
      </c>
      <c r="C2594" s="9" t="str">
        <f ca="1">IF(ISERROR(Blad1!C2594),"",Blad1!C2594)</f>
        <v xml:space="preserve"> </v>
      </c>
      <c r="D2594" s="47"/>
      <c r="E2594" s="113"/>
      <c r="F2594" s="6" t="str">
        <f ca="1">Blad1!E2594</f>
        <v/>
      </c>
      <c r="G2594" s="6"/>
      <c r="H2594" s="6"/>
      <c r="I2594" s="6"/>
      <c r="J2594" s="45"/>
      <c r="K2594" s="79"/>
      <c r="L2594" s="10" t="str">
        <f t="shared" si="37"/>
        <v/>
      </c>
    </row>
    <row r="2595" spans="1:12" ht="22.7" customHeight="1">
      <c r="A2595" s="5" t="str">
        <f ca="1">Blad1!A2594</f>
        <v/>
      </c>
      <c r="B2595" s="5" t="str">
        <f ca="1">Blad1!B2595</f>
        <v/>
      </c>
      <c r="C2595" s="9" t="str">
        <f ca="1">IF(ISERROR(Blad1!C2595),"",Blad1!C2595)</f>
        <v xml:space="preserve"> </v>
      </c>
      <c r="D2595" s="47"/>
      <c r="E2595" s="113"/>
      <c r="F2595" s="6" t="str">
        <f ca="1">Blad1!E2595</f>
        <v/>
      </c>
      <c r="G2595" s="6"/>
      <c r="H2595" s="6"/>
      <c r="I2595" s="6"/>
      <c r="J2595" s="45"/>
      <c r="K2595" s="79"/>
      <c r="L2595" s="10" t="str">
        <f t="shared" si="37"/>
        <v/>
      </c>
    </row>
    <row r="2596" spans="1:12" ht="22.7" customHeight="1">
      <c r="A2596" s="5" t="str">
        <f ca="1">Blad1!A2595</f>
        <v/>
      </c>
      <c r="B2596" s="5" t="str">
        <f ca="1">Blad1!B2596</f>
        <v/>
      </c>
      <c r="C2596" s="9" t="str">
        <f ca="1">IF(ISERROR(Blad1!C2596),"",Blad1!C2596)</f>
        <v xml:space="preserve"> </v>
      </c>
      <c r="D2596" s="47"/>
      <c r="E2596" s="113"/>
      <c r="F2596" s="6" t="str">
        <f ca="1">Blad1!E2596</f>
        <v/>
      </c>
      <c r="G2596" s="6"/>
      <c r="H2596" s="6"/>
      <c r="I2596" s="6"/>
      <c r="J2596" s="45"/>
      <c r="K2596" s="79"/>
      <c r="L2596" s="10" t="str">
        <f t="shared" si="37"/>
        <v/>
      </c>
    </row>
    <row r="2597" spans="1:12" ht="22.7" customHeight="1">
      <c r="A2597" s="5" t="str">
        <f ca="1">Blad1!A2596</f>
        <v/>
      </c>
      <c r="B2597" s="5" t="str">
        <f ca="1">Blad1!B2597</f>
        <v/>
      </c>
      <c r="C2597" s="9" t="str">
        <f ca="1">IF(ISERROR(Blad1!C2597),"",Blad1!C2597)</f>
        <v xml:space="preserve"> </v>
      </c>
      <c r="D2597" s="47"/>
      <c r="E2597" s="113"/>
      <c r="F2597" s="6" t="str">
        <f ca="1">Blad1!E2597</f>
        <v/>
      </c>
      <c r="G2597" s="6"/>
      <c r="H2597" s="6"/>
      <c r="I2597" s="6"/>
      <c r="J2597" s="45"/>
      <c r="K2597" s="79"/>
      <c r="L2597" s="10" t="str">
        <f t="shared" si="37"/>
        <v/>
      </c>
    </row>
    <row r="2598" spans="1:12" ht="22.7" customHeight="1">
      <c r="A2598" s="5" t="str">
        <f ca="1">Blad1!A2597</f>
        <v/>
      </c>
      <c r="B2598" s="5" t="str">
        <f ca="1">Blad1!B2598</f>
        <v/>
      </c>
      <c r="C2598" s="9" t="str">
        <f ca="1">IF(ISERROR(Blad1!C2598),"",Blad1!C2598)</f>
        <v xml:space="preserve"> </v>
      </c>
      <c r="D2598" s="47"/>
      <c r="E2598" s="113"/>
      <c r="F2598" s="6" t="str">
        <f ca="1">Blad1!E2598</f>
        <v/>
      </c>
      <c r="G2598" s="6"/>
      <c r="H2598" s="6"/>
      <c r="I2598" s="6"/>
      <c r="J2598" s="45"/>
      <c r="K2598" s="79"/>
      <c r="L2598" s="10" t="str">
        <f t="shared" si="37"/>
        <v/>
      </c>
    </row>
    <row r="2599" spans="1:12" ht="22.7" customHeight="1">
      <c r="A2599" s="5" t="str">
        <f ca="1">Blad1!A2598</f>
        <v/>
      </c>
      <c r="B2599" s="5" t="str">
        <f ca="1">Blad1!B2599</f>
        <v/>
      </c>
      <c r="C2599" s="9" t="str">
        <f ca="1">IF(ISERROR(Blad1!C2599),"",Blad1!C2599)</f>
        <v xml:space="preserve"> </v>
      </c>
      <c r="D2599" s="47"/>
      <c r="E2599" s="113"/>
      <c r="F2599" s="6" t="str">
        <f ca="1">Blad1!E2599</f>
        <v/>
      </c>
      <c r="G2599" s="6"/>
      <c r="H2599" s="6"/>
      <c r="I2599" s="6"/>
      <c r="J2599" s="45"/>
      <c r="K2599" s="79"/>
      <c r="L2599" s="10" t="str">
        <f t="shared" si="37"/>
        <v/>
      </c>
    </row>
    <row r="2600" spans="1:12" ht="22.7" customHeight="1">
      <c r="A2600" s="5" t="str">
        <f ca="1">Blad1!A2599</f>
        <v/>
      </c>
      <c r="B2600" s="5"/>
      <c r="C2600" s="9"/>
      <c r="D2600" s="47"/>
      <c r="E2600" s="113"/>
      <c r="F2600" s="6"/>
      <c r="G2600" s="6"/>
      <c r="H2600" s="6"/>
      <c r="I2600" s="6"/>
      <c r="J2600" s="45"/>
      <c r="K2600" s="79"/>
      <c r="L2600" s="10" t="str">
        <f t="shared" si="37"/>
        <v/>
      </c>
    </row>
    <row r="2601" spans="1:12" ht="22.7" customHeight="1">
      <c r="A2601" s="5"/>
      <c r="B2601" s="5"/>
      <c r="C2601" s="9"/>
      <c r="D2601" s="47"/>
      <c r="E2601" s="113"/>
      <c r="F2601" s="6"/>
      <c r="G2601" s="6"/>
      <c r="H2601" s="6"/>
      <c r="I2601" s="6"/>
      <c r="J2601" s="45"/>
      <c r="K2601" s="79"/>
      <c r="L2601" s="10"/>
    </row>
    <row r="2602" spans="1:12" ht="22.7" customHeight="1">
      <c r="A2602" s="5"/>
      <c r="B2602" s="5"/>
      <c r="C2602" s="9"/>
      <c r="D2602" s="47"/>
      <c r="E2602" s="113"/>
      <c r="F2602" s="6"/>
      <c r="G2602" s="6"/>
      <c r="H2602" s="6"/>
      <c r="I2602" s="6"/>
      <c r="J2602" s="45"/>
      <c r="K2602" s="79"/>
      <c r="L2602" s="10"/>
    </row>
    <row r="2603" spans="1:12" ht="22.7" customHeight="1">
      <c r="A2603" s="5"/>
      <c r="B2603" s="5"/>
      <c r="C2603" s="9"/>
      <c r="D2603" s="47"/>
      <c r="E2603" s="113"/>
      <c r="F2603" s="6"/>
      <c r="G2603" s="6"/>
      <c r="H2603" s="6"/>
      <c r="I2603" s="6"/>
      <c r="J2603" s="45"/>
      <c r="K2603" s="79"/>
      <c r="L2603" s="10"/>
    </row>
    <row r="2604" spans="1:12" ht="22.7" customHeight="1">
      <c r="A2604" s="5"/>
      <c r="B2604" s="5"/>
      <c r="C2604" s="9"/>
      <c r="D2604" s="47"/>
      <c r="E2604" s="113"/>
      <c r="F2604" s="6"/>
      <c r="G2604" s="6"/>
      <c r="H2604" s="6"/>
      <c r="I2604" s="6"/>
      <c r="J2604" s="45"/>
      <c r="K2604" s="79"/>
      <c r="L2604" s="10"/>
    </row>
    <row r="2605" spans="1:12" ht="22.7" customHeight="1">
      <c r="A2605" s="5"/>
      <c r="B2605" s="5"/>
      <c r="C2605" s="9"/>
      <c r="D2605" s="47"/>
      <c r="E2605" s="113"/>
      <c r="F2605" s="6"/>
      <c r="G2605" s="6"/>
      <c r="H2605" s="6"/>
      <c r="I2605" s="6"/>
      <c r="J2605" s="45"/>
      <c r="K2605" s="79"/>
      <c r="L2605" s="10"/>
    </row>
    <row r="2606" spans="1:12" ht="22.7" customHeight="1">
      <c r="A2606" s="5"/>
      <c r="B2606" s="5"/>
      <c r="C2606" s="9"/>
      <c r="D2606" s="47"/>
      <c r="E2606" s="113"/>
      <c r="F2606" s="6"/>
      <c r="G2606" s="6"/>
      <c r="H2606" s="6"/>
      <c r="I2606" s="6"/>
      <c r="J2606" s="45"/>
      <c r="K2606" s="79"/>
      <c r="L2606" s="10"/>
    </row>
    <row r="2607" spans="1:12" ht="22.7" customHeight="1">
      <c r="A2607" s="5"/>
      <c r="B2607" s="5"/>
      <c r="C2607" s="9"/>
      <c r="D2607" s="47"/>
      <c r="E2607" s="113"/>
      <c r="F2607" s="6"/>
      <c r="G2607" s="6"/>
      <c r="H2607" s="6"/>
      <c r="I2607" s="6"/>
      <c r="J2607" s="45"/>
      <c r="K2607" s="79"/>
      <c r="L2607" s="10"/>
    </row>
    <row r="2608" spans="1:12" ht="22.7" customHeight="1">
      <c r="A2608" s="5"/>
      <c r="B2608" s="5"/>
      <c r="C2608" s="9"/>
      <c r="D2608" s="47"/>
      <c r="E2608" s="113"/>
      <c r="F2608" s="6"/>
      <c r="G2608" s="6"/>
      <c r="H2608" s="6"/>
      <c r="I2608" s="6"/>
      <c r="J2608" s="45"/>
      <c r="K2608" s="79"/>
      <c r="L2608" s="10"/>
    </row>
    <row r="2609" spans="1:12" ht="22.7" customHeight="1">
      <c r="A2609" s="5"/>
      <c r="B2609" s="5"/>
      <c r="C2609" s="9"/>
      <c r="D2609" s="47"/>
      <c r="E2609" s="113"/>
      <c r="F2609" s="6"/>
      <c r="G2609" s="6"/>
      <c r="H2609" s="6"/>
      <c r="I2609" s="6"/>
      <c r="J2609" s="45"/>
      <c r="K2609" s="79"/>
      <c r="L2609" s="10"/>
    </row>
    <row r="2610" spans="1:12" ht="22.7" customHeight="1">
      <c r="A2610" s="5"/>
      <c r="B2610" s="5"/>
      <c r="C2610" s="9"/>
      <c r="D2610" s="47"/>
      <c r="E2610" s="113"/>
      <c r="F2610" s="6"/>
      <c r="G2610" s="6"/>
      <c r="H2610" s="6"/>
      <c r="I2610" s="6"/>
      <c r="J2610" s="45"/>
      <c r="K2610" s="79"/>
      <c r="L2610" s="10"/>
    </row>
    <row r="2611" spans="1:12" ht="22.7" customHeight="1">
      <c r="A2611" s="5"/>
      <c r="B2611" s="5"/>
      <c r="C2611" s="9"/>
      <c r="D2611" s="47"/>
      <c r="E2611" s="113"/>
      <c r="F2611" s="6"/>
      <c r="G2611" s="6"/>
      <c r="H2611" s="6"/>
      <c r="I2611" s="6"/>
      <c r="J2611" s="45"/>
      <c r="K2611" s="79"/>
      <c r="L2611" s="10"/>
    </row>
    <row r="2612" spans="1:12" ht="22.7" customHeight="1">
      <c r="A2612" s="5"/>
      <c r="B2612" s="5"/>
      <c r="C2612" s="9"/>
      <c r="D2612" s="47"/>
      <c r="E2612" s="113"/>
      <c r="F2612" s="6"/>
      <c r="G2612" s="6"/>
      <c r="H2612" s="6"/>
      <c r="I2612" s="6"/>
      <c r="J2612" s="45"/>
      <c r="K2612" s="79"/>
      <c r="L2612" s="10"/>
    </row>
    <row r="2613" spans="1:12" ht="22.7" customHeight="1">
      <c r="A2613" s="5"/>
      <c r="B2613" s="5"/>
      <c r="C2613" s="9"/>
      <c r="D2613" s="47"/>
      <c r="E2613" s="113"/>
      <c r="F2613" s="6"/>
      <c r="G2613" s="6"/>
      <c r="H2613" s="6"/>
      <c r="I2613" s="6"/>
      <c r="J2613" s="45"/>
      <c r="K2613" s="79"/>
      <c r="L2613" s="10"/>
    </row>
    <row r="2614" spans="1:12" ht="22.7" customHeight="1">
      <c r="A2614" s="5"/>
      <c r="B2614" s="5"/>
      <c r="C2614" s="9"/>
      <c r="D2614" s="47"/>
      <c r="E2614" s="113"/>
      <c r="F2614" s="6"/>
      <c r="G2614" s="6"/>
      <c r="H2614" s="6"/>
      <c r="I2614" s="6"/>
      <c r="J2614" s="45"/>
      <c r="K2614" s="79"/>
      <c r="L2614" s="10"/>
    </row>
    <row r="2615" spans="1:12" ht="22.7" customHeight="1">
      <c r="A2615" s="5"/>
      <c r="B2615" s="5"/>
      <c r="C2615" s="9"/>
      <c r="D2615" s="47"/>
      <c r="E2615" s="113"/>
      <c r="F2615" s="6"/>
      <c r="G2615" s="6"/>
      <c r="H2615" s="6"/>
      <c r="I2615" s="6"/>
      <c r="J2615" s="45"/>
      <c r="K2615" s="79"/>
      <c r="L2615" s="10"/>
    </row>
    <row r="2616" spans="1:12" ht="22.7" customHeight="1">
      <c r="A2616" s="5"/>
      <c r="B2616" s="5"/>
      <c r="C2616" s="9"/>
      <c r="D2616" s="47"/>
      <c r="E2616" s="113"/>
      <c r="F2616" s="6"/>
      <c r="G2616" s="6"/>
      <c r="H2616" s="6"/>
      <c r="I2616" s="6"/>
      <c r="J2616" s="45"/>
      <c r="K2616" s="79"/>
      <c r="L2616" s="10"/>
    </row>
    <row r="2617" spans="1:12" ht="22.7" customHeight="1">
      <c r="A2617" s="5"/>
      <c r="B2617" s="5"/>
      <c r="C2617" s="9"/>
      <c r="D2617" s="47"/>
      <c r="E2617" s="113"/>
      <c r="F2617" s="6"/>
      <c r="G2617" s="6"/>
      <c r="H2617" s="6"/>
      <c r="I2617" s="6"/>
      <c r="J2617" s="45"/>
      <c r="K2617" s="79"/>
      <c r="L2617" s="10"/>
    </row>
    <row r="2618" spans="1:12" ht="22.7" customHeight="1">
      <c r="A2618" s="5"/>
      <c r="B2618" s="5"/>
      <c r="C2618" s="9"/>
      <c r="D2618" s="47"/>
      <c r="E2618" s="113"/>
      <c r="F2618" s="6"/>
      <c r="G2618" s="6"/>
      <c r="H2618" s="6"/>
      <c r="I2618" s="6"/>
      <c r="J2618" s="45"/>
      <c r="K2618" s="79"/>
      <c r="L2618" s="10"/>
    </row>
    <row r="2619" spans="1:12" ht="22.7" customHeight="1">
      <c r="A2619" s="5"/>
      <c r="B2619" s="5"/>
      <c r="C2619" s="9"/>
      <c r="D2619" s="47"/>
      <c r="E2619" s="113"/>
      <c r="F2619" s="6"/>
      <c r="G2619" s="6"/>
      <c r="H2619" s="6"/>
      <c r="I2619" s="6"/>
      <c r="J2619" s="45"/>
      <c r="K2619" s="79"/>
      <c r="L2619" s="10"/>
    </row>
    <row r="2620" spans="1:12" ht="22.7" customHeight="1">
      <c r="A2620" s="5"/>
      <c r="B2620" s="5"/>
      <c r="C2620" s="9"/>
      <c r="D2620" s="47"/>
      <c r="E2620" s="113"/>
      <c r="F2620" s="6"/>
      <c r="G2620" s="6"/>
      <c r="H2620" s="6"/>
      <c r="I2620" s="6"/>
      <c r="J2620" s="45"/>
      <c r="K2620" s="79"/>
      <c r="L2620" s="10"/>
    </row>
    <row r="2621" spans="1:12" ht="22.7" customHeight="1">
      <c r="A2621" s="5"/>
      <c r="B2621" s="5"/>
      <c r="C2621" s="9"/>
      <c r="D2621" s="47"/>
      <c r="E2621" s="113"/>
      <c r="F2621" s="6"/>
      <c r="G2621" s="6"/>
      <c r="H2621" s="6"/>
      <c r="I2621" s="6"/>
      <c r="J2621" s="45"/>
      <c r="K2621" s="79"/>
      <c r="L2621" s="10"/>
    </row>
    <row r="2622" spans="1:12" ht="22.7" customHeight="1">
      <c r="A2622" s="5"/>
      <c r="B2622" s="5"/>
      <c r="C2622" s="9"/>
      <c r="D2622" s="47"/>
      <c r="E2622" s="113"/>
      <c r="F2622" s="6"/>
      <c r="G2622" s="6"/>
      <c r="H2622" s="6"/>
      <c r="I2622" s="6"/>
      <c r="J2622" s="45"/>
      <c r="K2622" s="79"/>
      <c r="L2622" s="10"/>
    </row>
    <row r="2623" spans="1:12" ht="22.7" customHeight="1">
      <c r="A2623" s="5"/>
      <c r="B2623" s="5"/>
      <c r="C2623" s="9"/>
      <c r="D2623" s="47"/>
      <c r="E2623" s="113"/>
      <c r="F2623" s="6"/>
      <c r="G2623" s="6"/>
      <c r="H2623" s="6"/>
      <c r="I2623" s="6"/>
      <c r="J2623" s="45"/>
      <c r="K2623" s="79"/>
      <c r="L2623" s="10"/>
    </row>
    <row r="2624" spans="1:12" ht="22.7" customHeight="1">
      <c r="A2624" s="5"/>
      <c r="B2624" s="5"/>
      <c r="C2624" s="9"/>
      <c r="D2624" s="47"/>
      <c r="E2624" s="113"/>
      <c r="F2624" s="6"/>
      <c r="G2624" s="6"/>
      <c r="H2624" s="6"/>
      <c r="I2624" s="6"/>
      <c r="J2624" s="45"/>
      <c r="K2624" s="79"/>
      <c r="L2624" s="10"/>
    </row>
    <row r="2625" spans="1:12" ht="22.7" customHeight="1">
      <c r="A2625" s="5"/>
      <c r="B2625" s="5"/>
      <c r="C2625" s="9"/>
      <c r="D2625" s="47"/>
      <c r="E2625" s="113"/>
      <c r="F2625" s="6"/>
      <c r="G2625" s="6"/>
      <c r="H2625" s="6"/>
      <c r="I2625" s="6"/>
      <c r="J2625" s="45"/>
      <c r="K2625" s="79"/>
      <c r="L2625" s="10"/>
    </row>
    <row r="2626" spans="1:12" ht="22.7" customHeight="1">
      <c r="A2626" s="5"/>
      <c r="B2626" s="5"/>
      <c r="C2626" s="9"/>
      <c r="D2626" s="47"/>
      <c r="E2626" s="113"/>
      <c r="F2626" s="6"/>
      <c r="G2626" s="6"/>
      <c r="H2626" s="6"/>
      <c r="I2626" s="6"/>
      <c r="J2626" s="45"/>
      <c r="K2626" s="79"/>
      <c r="L2626" s="10"/>
    </row>
    <row r="2627" spans="1:12" ht="22.7" customHeight="1">
      <c r="A2627" s="5"/>
      <c r="B2627" s="5"/>
      <c r="C2627" s="9"/>
      <c r="D2627" s="47"/>
      <c r="E2627" s="113"/>
      <c r="F2627" s="6"/>
      <c r="G2627" s="6"/>
      <c r="H2627" s="6"/>
      <c r="I2627" s="6"/>
      <c r="J2627" s="45"/>
      <c r="K2627" s="79"/>
      <c r="L2627" s="10"/>
    </row>
    <row r="2628" spans="1:12" ht="22.7" customHeight="1">
      <c r="A2628" s="5"/>
      <c r="B2628" s="5"/>
      <c r="C2628" s="9"/>
      <c r="D2628" s="47"/>
      <c r="E2628" s="113"/>
      <c r="F2628" s="6"/>
      <c r="G2628" s="6"/>
      <c r="H2628" s="6"/>
      <c r="I2628" s="6"/>
      <c r="J2628" s="45"/>
      <c r="K2628" s="79"/>
      <c r="L2628" s="10"/>
    </row>
    <row r="2629" spans="1:12" ht="22.7" customHeight="1">
      <c r="A2629" s="5"/>
      <c r="B2629" s="5"/>
      <c r="C2629" s="9"/>
      <c r="D2629" s="47"/>
      <c r="E2629" s="113"/>
      <c r="F2629" s="6"/>
      <c r="G2629" s="6"/>
      <c r="H2629" s="6"/>
      <c r="I2629" s="6"/>
      <c r="J2629" s="45"/>
      <c r="K2629" s="79"/>
      <c r="L2629" s="10"/>
    </row>
    <row r="2630" spans="1:12" ht="22.7" customHeight="1">
      <c r="A2630" s="5"/>
      <c r="B2630" s="5"/>
      <c r="C2630" s="9"/>
      <c r="D2630" s="47"/>
      <c r="E2630" s="113"/>
      <c r="F2630" s="6"/>
      <c r="G2630" s="6"/>
      <c r="H2630" s="6"/>
      <c r="I2630" s="6"/>
      <c r="J2630" s="45"/>
      <c r="K2630" s="79"/>
      <c r="L2630" s="10"/>
    </row>
    <row r="2631" spans="1:12" ht="22.7" customHeight="1">
      <c r="A2631" s="5"/>
      <c r="B2631" s="5"/>
      <c r="C2631" s="9"/>
      <c r="D2631" s="47"/>
      <c r="E2631" s="113"/>
      <c r="F2631" s="6"/>
      <c r="G2631" s="6"/>
      <c r="H2631" s="6"/>
      <c r="I2631" s="6"/>
      <c r="J2631" s="45"/>
      <c r="K2631" s="79"/>
      <c r="L2631" s="10"/>
    </row>
    <row r="2632" spans="1:12" ht="22.7" customHeight="1">
      <c r="A2632" s="5"/>
      <c r="B2632" s="5"/>
      <c r="C2632" s="9"/>
      <c r="D2632" s="47"/>
      <c r="E2632" s="113"/>
      <c r="F2632" s="6"/>
      <c r="G2632" s="6"/>
      <c r="H2632" s="6"/>
      <c r="I2632" s="6"/>
      <c r="J2632" s="45"/>
      <c r="K2632" s="79"/>
      <c r="L2632" s="10"/>
    </row>
    <row r="2633" spans="1:12" ht="22.7" customHeight="1">
      <c r="A2633" s="5"/>
      <c r="B2633" s="5"/>
      <c r="C2633" s="9"/>
      <c r="D2633" s="47"/>
      <c r="E2633" s="113"/>
      <c r="F2633" s="6"/>
      <c r="G2633" s="6"/>
      <c r="H2633" s="6"/>
      <c r="I2633" s="6"/>
      <c r="J2633" s="45"/>
      <c r="K2633" s="79"/>
      <c r="L2633" s="10"/>
    </row>
    <row r="2634" spans="1:12" ht="22.7" customHeight="1">
      <c r="A2634" s="5"/>
      <c r="B2634" s="5"/>
      <c r="C2634" s="9"/>
      <c r="D2634" s="47"/>
      <c r="E2634" s="113"/>
      <c r="F2634" s="6"/>
      <c r="G2634" s="6"/>
      <c r="H2634" s="6"/>
      <c r="I2634" s="6"/>
      <c r="J2634" s="45"/>
      <c r="K2634" s="79"/>
      <c r="L2634" s="10"/>
    </row>
    <row r="2635" spans="1:12" ht="22.7" customHeight="1">
      <c r="A2635" s="5"/>
      <c r="B2635" s="5"/>
      <c r="C2635" s="9"/>
      <c r="D2635" s="47"/>
      <c r="E2635" s="113"/>
      <c r="F2635" s="6"/>
      <c r="G2635" s="6"/>
      <c r="H2635" s="6"/>
      <c r="I2635" s="6"/>
      <c r="J2635" s="45"/>
      <c r="K2635" s="79"/>
      <c r="L2635" s="10"/>
    </row>
    <row r="2636" spans="1:12" ht="22.7" customHeight="1">
      <c r="A2636" s="5"/>
      <c r="B2636" s="5"/>
      <c r="C2636" s="9"/>
      <c r="D2636" s="47"/>
      <c r="E2636" s="113"/>
      <c r="F2636" s="6"/>
      <c r="G2636" s="6"/>
      <c r="H2636" s="6"/>
      <c r="I2636" s="6"/>
      <c r="J2636" s="45"/>
      <c r="K2636" s="79"/>
      <c r="L2636" s="10"/>
    </row>
    <row r="2637" spans="1:12" ht="22.7" customHeight="1">
      <c r="A2637" s="5"/>
      <c r="B2637" s="5"/>
      <c r="C2637" s="9"/>
      <c r="D2637" s="47"/>
      <c r="E2637" s="113"/>
      <c r="F2637" s="6"/>
      <c r="G2637" s="6"/>
      <c r="H2637" s="6"/>
      <c r="I2637" s="6"/>
      <c r="J2637" s="45"/>
      <c r="K2637" s="79"/>
      <c r="L2637" s="10"/>
    </row>
    <row r="2638" spans="1:12" ht="22.7" customHeight="1">
      <c r="A2638" s="5"/>
      <c r="B2638" s="5"/>
      <c r="C2638" s="9"/>
      <c r="D2638" s="47"/>
      <c r="E2638" s="113"/>
      <c r="F2638" s="6"/>
      <c r="G2638" s="6"/>
      <c r="H2638" s="6"/>
      <c r="I2638" s="6"/>
      <c r="J2638" s="45"/>
      <c r="K2638" s="79"/>
      <c r="L2638" s="10"/>
    </row>
    <row r="2639" spans="1:12" ht="22.7" customHeight="1">
      <c r="A2639" s="5"/>
      <c r="B2639" s="5"/>
      <c r="C2639" s="9"/>
      <c r="D2639" s="47"/>
      <c r="E2639" s="113"/>
      <c r="F2639" s="6"/>
      <c r="G2639" s="6"/>
      <c r="H2639" s="6"/>
      <c r="I2639" s="6"/>
      <c r="J2639" s="45"/>
      <c r="K2639" s="79"/>
      <c r="L2639" s="10"/>
    </row>
    <row r="2640" spans="1:12" ht="22.7" customHeight="1">
      <c r="A2640" s="5"/>
      <c r="B2640" s="5"/>
      <c r="C2640" s="9"/>
      <c r="D2640" s="47"/>
      <c r="E2640" s="113"/>
      <c r="F2640" s="6"/>
      <c r="G2640" s="6"/>
      <c r="H2640" s="6"/>
      <c r="I2640" s="6"/>
      <c r="J2640" s="45"/>
      <c r="K2640" s="79"/>
      <c r="L2640" s="10"/>
    </row>
    <row r="2641" spans="1:12" ht="22.7" customHeight="1">
      <c r="A2641" s="5"/>
      <c r="B2641" s="5"/>
      <c r="C2641" s="9"/>
      <c r="D2641" s="47"/>
      <c r="E2641" s="113"/>
      <c r="F2641" s="6"/>
      <c r="G2641" s="6"/>
      <c r="H2641" s="6"/>
      <c r="I2641" s="6"/>
      <c r="J2641" s="45"/>
      <c r="K2641" s="79"/>
      <c r="L2641" s="10"/>
    </row>
    <row r="2642" spans="1:12" ht="22.7" customHeight="1">
      <c r="A2642" s="5"/>
      <c r="B2642" s="5"/>
      <c r="C2642" s="9"/>
      <c r="D2642" s="47"/>
      <c r="E2642" s="113"/>
      <c r="F2642" s="6"/>
      <c r="G2642" s="6"/>
      <c r="H2642" s="6"/>
      <c r="I2642" s="6"/>
      <c r="J2642" s="45"/>
      <c r="K2642" s="79"/>
      <c r="L2642" s="10"/>
    </row>
    <row r="2643" spans="1:12" ht="22.7" customHeight="1">
      <c r="A2643" s="5"/>
      <c r="B2643" s="5"/>
      <c r="C2643" s="9"/>
      <c r="D2643" s="47"/>
      <c r="E2643" s="113"/>
      <c r="F2643" s="6"/>
      <c r="G2643" s="6"/>
      <c r="H2643" s="6"/>
      <c r="I2643" s="6"/>
      <c r="J2643" s="45"/>
      <c r="K2643" s="79"/>
      <c r="L2643" s="10"/>
    </row>
    <row r="2644" spans="1:12" ht="22.7" customHeight="1">
      <c r="A2644" s="5"/>
      <c r="B2644" s="5"/>
      <c r="C2644" s="9"/>
      <c r="D2644" s="47"/>
      <c r="E2644" s="113"/>
      <c r="F2644" s="6"/>
      <c r="G2644" s="6"/>
      <c r="H2644" s="6"/>
      <c r="I2644" s="6"/>
      <c r="J2644" s="45"/>
      <c r="K2644" s="79"/>
      <c r="L2644" s="10"/>
    </row>
    <row r="2645" spans="1:12" ht="22.7" customHeight="1">
      <c r="A2645" s="5"/>
      <c r="B2645" s="5"/>
      <c r="C2645" s="9"/>
      <c r="D2645" s="47"/>
      <c r="E2645" s="113"/>
      <c r="F2645" s="6"/>
      <c r="G2645" s="6"/>
      <c r="H2645" s="6"/>
      <c r="I2645" s="6"/>
      <c r="J2645" s="45"/>
      <c r="K2645" s="79"/>
      <c r="L2645" s="10"/>
    </row>
    <row r="2646" spans="1:12" ht="22.7" customHeight="1">
      <c r="A2646" s="5"/>
      <c r="B2646" s="5"/>
      <c r="C2646" s="9"/>
      <c r="D2646" s="47"/>
      <c r="E2646" s="113"/>
      <c r="F2646" s="6"/>
      <c r="G2646" s="6"/>
      <c r="H2646" s="6"/>
      <c r="I2646" s="6"/>
      <c r="J2646" s="45"/>
      <c r="K2646" s="79"/>
      <c r="L2646" s="10"/>
    </row>
    <row r="2647" spans="1:12" ht="22.7" customHeight="1">
      <c r="A2647" s="5"/>
      <c r="B2647" s="5"/>
      <c r="C2647" s="9"/>
      <c r="D2647" s="47"/>
      <c r="E2647" s="113"/>
      <c r="F2647" s="6"/>
      <c r="G2647" s="6"/>
      <c r="H2647" s="6"/>
      <c r="I2647" s="6"/>
      <c r="J2647" s="45"/>
      <c r="K2647" s="79"/>
      <c r="L2647" s="10"/>
    </row>
    <row r="2648" spans="1:12" ht="22.7" customHeight="1">
      <c r="A2648" s="5"/>
      <c r="B2648" s="5"/>
      <c r="C2648" s="9"/>
      <c r="D2648" s="47"/>
      <c r="E2648" s="113"/>
      <c r="F2648" s="6"/>
      <c r="G2648" s="6"/>
      <c r="H2648" s="6"/>
      <c r="I2648" s="6"/>
      <c r="J2648" s="45"/>
      <c r="K2648" s="79"/>
      <c r="L2648" s="10"/>
    </row>
    <row r="2649" spans="1:12" ht="22.7" customHeight="1">
      <c r="A2649" s="5"/>
      <c r="B2649" s="5"/>
      <c r="C2649" s="9"/>
      <c r="D2649" s="47"/>
      <c r="E2649" s="113"/>
      <c r="F2649" s="6"/>
      <c r="G2649" s="6"/>
      <c r="H2649" s="6"/>
      <c r="I2649" s="6"/>
      <c r="J2649" s="45"/>
      <c r="K2649" s="79"/>
      <c r="L2649" s="10"/>
    </row>
    <row r="2650" spans="1:12" ht="22.7" customHeight="1">
      <c r="A2650" s="5"/>
      <c r="B2650" s="5"/>
      <c r="C2650" s="9"/>
      <c r="D2650" s="47"/>
      <c r="E2650" s="113"/>
      <c r="F2650" s="6"/>
      <c r="G2650" s="6"/>
      <c r="H2650" s="6"/>
      <c r="I2650" s="6"/>
      <c r="J2650" s="45"/>
      <c r="K2650" s="79"/>
      <c r="L2650" s="10"/>
    </row>
    <row r="2651" spans="1:12" ht="22.7" customHeight="1">
      <c r="A2651" s="5"/>
      <c r="D2651" s="47"/>
      <c r="E2651" s="113"/>
      <c r="G2651" s="6"/>
      <c r="H2651" s="6"/>
      <c r="I2651" s="6"/>
      <c r="J2651" s="45"/>
      <c r="K2651" s="79"/>
      <c r="L2651" s="10"/>
    </row>
  </sheetData>
  <sheetProtection formatCells="0" formatColumns="0" formatRows="0" insertColumns="0" insertRows="0" deleteColumns="0" selectLockedCells="1"/>
  <autoFilter ref="L1:L2651"/>
  <mergeCells count="7">
    <mergeCell ref="A1:B1"/>
    <mergeCell ref="B2:C2"/>
    <mergeCell ref="D1:K1"/>
    <mergeCell ref="J5:K5"/>
    <mergeCell ref="D4:K4"/>
    <mergeCell ref="D3:K3"/>
    <mergeCell ref="D2:K2"/>
  </mergeCells>
  <phoneticPr fontId="0" type="noConversion"/>
  <conditionalFormatting sqref="J5">
    <cfRule type="expression" dxfId="9" priority="9" stopIfTrue="1">
      <formula>$L$5="#N/B"</formula>
    </cfRule>
  </conditionalFormatting>
  <conditionalFormatting sqref="E18:E100 E220:E242 E244:E1052">
    <cfRule type="cellIs" dxfId="8" priority="10" stopIfTrue="1" operator="lessThan">
      <formula>$E17</formula>
    </cfRule>
  </conditionalFormatting>
  <conditionalFormatting sqref="E1053:E2651">
    <cfRule type="cellIs" dxfId="7" priority="8" stopIfTrue="1" operator="lessThan">
      <formula>$E1052</formula>
    </cfRule>
  </conditionalFormatting>
  <conditionalFormatting sqref="E8:E17">
    <cfRule type="cellIs" dxfId="6" priority="7" stopIfTrue="1" operator="lessThan">
      <formula>$E7</formula>
    </cfRule>
  </conditionalFormatting>
  <conditionalFormatting sqref="E8:E17">
    <cfRule type="cellIs" dxfId="5" priority="6" stopIfTrue="1" operator="lessThan">
      <formula>$E7</formula>
    </cfRule>
  </conditionalFormatting>
  <conditionalFormatting sqref="E202:E219">
    <cfRule type="cellIs" dxfId="4" priority="5" stopIfTrue="1" operator="lessThan">
      <formula>$E201</formula>
    </cfRule>
  </conditionalFormatting>
  <conditionalFormatting sqref="E202:E217">
    <cfRule type="cellIs" dxfId="3" priority="4" stopIfTrue="1" operator="lessThan">
      <formula>$E201</formula>
    </cfRule>
  </conditionalFormatting>
  <conditionalFormatting sqref="E320:E350">
    <cfRule type="cellIs" dxfId="2" priority="2" stopIfTrue="1" operator="lessThan">
      <formula>$E319</formula>
    </cfRule>
  </conditionalFormatting>
  <conditionalFormatting sqref="E243">
    <cfRule type="cellIs" dxfId="1" priority="12" stopIfTrue="1" operator="lessThan">
      <formula>$E241</formula>
    </cfRule>
  </conditionalFormatting>
  <conditionalFormatting sqref="E242">
    <cfRule type="cellIs" dxfId="0" priority="1" stopIfTrue="1" operator="lessThan">
      <formula>$E240</formula>
    </cfRule>
  </conditionalFormatting>
  <dataValidations disablePrompts="1" count="3">
    <dataValidation type="time" allowBlank="1" showInputMessage="1" showErrorMessage="1" sqref="E5">
      <formula1>0.208333333333333</formula1>
      <formula2>0.958333333333333</formula2>
    </dataValidation>
    <dataValidation type="custom" allowBlank="1" showInputMessage="1" showErrorMessage="1" sqref="J5:K5">
      <formula1>IF(ISNA($L$5),"Na de Finish-vermelding, in kolom D, wordt hier de totale lengte van de dagetappe vermeld","Afstand / Distance : "&amp;TEXT($L$5,"0,0")&amp;" km")</formula1>
    </dataValidation>
    <dataValidation type="custom" allowBlank="1" showInputMessage="1" showErrorMessage="1" sqref="L5">
      <formula1>VLOOKUP("Finish",$D:$E,2,FALSE)</formula1>
    </dataValidation>
  </dataValidations>
  <pageMargins left="0.15748031496062992" right="0" top="0.19685039370078741" bottom="0" header="0.11811023622047245" footer="0"/>
  <pageSetup paperSize="9" scale="99" fitToHeight="14" orientation="portrait" r:id="rId1"/>
  <headerFooter alignWithMargins="0">
    <oddHeader>&amp;C&amp;"Arial Narrow,Standaard"&amp;8&amp;P</oddHeader>
  </headerFooter>
  <rowBreaks count="1" manualBreakCount="1">
    <brk id="1395" max="8" man="1"/>
  </rowBreaks>
  <colBreaks count="1" manualBreakCount="1">
    <brk id="16" max="1373" man="1"/>
  </colBreaks>
  <legacyDrawing r:id="rId2"/>
</worksheet>
</file>

<file path=xl/worksheets/sheet3.xml><?xml version="1.0" encoding="utf-8"?>
<worksheet xmlns="http://schemas.openxmlformats.org/spreadsheetml/2006/main" xmlns:r="http://schemas.openxmlformats.org/officeDocument/2006/relationships">
  <sheetPr codeName="Blad2"/>
  <dimension ref="C1:F26"/>
  <sheetViews>
    <sheetView showZeros="0" showOutlineSymbols="0" workbookViewId="0">
      <pane xSplit="2" ySplit="2" topLeftCell="C21" activePane="bottomRight" state="frozen"/>
      <selection pane="topRight" activeCell="C1" sqref="C1"/>
      <selection pane="bottomLeft" activeCell="A3" sqref="A3"/>
      <selection pane="bottomRight" activeCell="C3" sqref="C3"/>
    </sheetView>
  </sheetViews>
  <sheetFormatPr defaultRowHeight="12.75"/>
  <cols>
    <col min="1" max="1" width="3" customWidth="1"/>
    <col min="2" max="2" width="2.85546875" customWidth="1"/>
    <col min="4" max="4" width="39.140625" customWidth="1"/>
    <col min="5" max="5" width="21.5703125" customWidth="1"/>
    <col min="6" max="6" width="15.7109375" customWidth="1"/>
  </cols>
  <sheetData>
    <row r="1" spans="3:6" ht="13.5" thickBot="1"/>
    <row r="2" spans="3:6" ht="13.5" thickBot="1">
      <c r="C2" s="1" t="s">
        <v>29</v>
      </c>
      <c r="D2" s="2" t="s">
        <v>30</v>
      </c>
      <c r="E2" s="2" t="s">
        <v>31</v>
      </c>
      <c r="F2" s="3" t="s">
        <v>32</v>
      </c>
    </row>
    <row r="3" spans="3:6">
      <c r="C3" s="36"/>
      <c r="D3" s="37"/>
      <c r="E3" s="37"/>
      <c r="F3" s="38"/>
    </row>
    <row r="4" spans="3:6">
      <c r="C4" s="39"/>
      <c r="D4" s="40"/>
      <c r="E4" s="40"/>
      <c r="F4" s="41"/>
    </row>
    <row r="5" spans="3:6">
      <c r="C5" s="39"/>
      <c r="D5" s="40"/>
      <c r="E5" s="40"/>
      <c r="F5" s="41"/>
    </row>
    <row r="6" spans="3:6">
      <c r="C6" s="39"/>
      <c r="D6" s="40"/>
      <c r="E6" s="40"/>
      <c r="F6" s="41"/>
    </row>
    <row r="7" spans="3:6">
      <c r="C7" s="39"/>
      <c r="D7" s="40"/>
      <c r="E7" s="40"/>
      <c r="F7" s="41"/>
    </row>
    <row r="8" spans="3:6">
      <c r="C8" s="39"/>
      <c r="D8" s="40"/>
      <c r="E8" s="40"/>
      <c r="F8" s="41"/>
    </row>
    <row r="9" spans="3:6">
      <c r="C9" s="39"/>
      <c r="D9" s="40"/>
      <c r="E9" s="40"/>
      <c r="F9" s="41"/>
    </row>
    <row r="10" spans="3:6">
      <c r="C10" s="39"/>
      <c r="D10" s="40"/>
      <c r="E10" s="40"/>
      <c r="F10" s="41"/>
    </row>
    <row r="11" spans="3:6">
      <c r="C11" s="39"/>
      <c r="D11" s="40"/>
      <c r="E11" s="40"/>
      <c r="F11" s="41"/>
    </row>
    <row r="12" spans="3:6">
      <c r="C12" s="39"/>
      <c r="D12" s="40"/>
      <c r="E12" s="40"/>
      <c r="F12" s="41"/>
    </row>
    <row r="13" spans="3:6">
      <c r="C13" s="39"/>
      <c r="D13" s="40"/>
      <c r="E13" s="40"/>
      <c r="F13" s="41"/>
    </row>
    <row r="14" spans="3:6">
      <c r="C14" s="39"/>
      <c r="D14" s="40"/>
      <c r="E14" s="40"/>
      <c r="F14" s="41"/>
    </row>
    <row r="15" spans="3:6">
      <c r="C15" s="39"/>
      <c r="D15" s="40"/>
      <c r="E15" s="40"/>
      <c r="F15" s="41"/>
    </row>
    <row r="16" spans="3:6">
      <c r="C16" s="39"/>
      <c r="D16" s="40"/>
      <c r="E16" s="40"/>
      <c r="F16" s="41"/>
    </row>
    <row r="17" spans="3:6">
      <c r="C17" s="39"/>
      <c r="D17" s="40"/>
      <c r="E17" s="40"/>
      <c r="F17" s="41"/>
    </row>
    <row r="18" spans="3:6">
      <c r="C18" s="39"/>
      <c r="D18" s="40"/>
      <c r="E18" s="40"/>
      <c r="F18" s="41"/>
    </row>
    <row r="19" spans="3:6">
      <c r="C19" s="39"/>
      <c r="D19" s="40"/>
      <c r="E19" s="40"/>
      <c r="F19" s="41"/>
    </row>
    <row r="20" spans="3:6">
      <c r="C20" s="39"/>
      <c r="D20" s="40"/>
      <c r="E20" s="40"/>
      <c r="F20" s="41"/>
    </row>
    <row r="21" spans="3:6">
      <c r="C21" s="39"/>
      <c r="D21" s="40"/>
      <c r="E21" s="40"/>
      <c r="F21" s="41"/>
    </row>
    <row r="22" spans="3:6">
      <c r="C22" s="39"/>
      <c r="D22" s="40"/>
      <c r="E22" s="40"/>
      <c r="F22" s="41"/>
    </row>
    <row r="23" spans="3:6">
      <c r="C23" s="39"/>
      <c r="D23" s="40"/>
      <c r="E23" s="40"/>
      <c r="F23" s="41"/>
    </row>
    <row r="24" spans="3:6">
      <c r="C24" s="39"/>
      <c r="D24" s="40"/>
      <c r="E24" s="40"/>
      <c r="F24" s="41"/>
    </row>
    <row r="25" spans="3:6">
      <c r="C25" s="39"/>
      <c r="D25" s="40"/>
      <c r="E25" s="40"/>
      <c r="F25" s="41"/>
    </row>
    <row r="26" spans="3:6" ht="13.5" thickBot="1">
      <c r="C26" s="42"/>
      <c r="D26" s="43"/>
      <c r="E26" s="43"/>
      <c r="F26" s="44"/>
    </row>
  </sheetData>
  <sheetProtection selectLockedCells="1"/>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Blad3"/>
  <dimension ref="A2:V2599"/>
  <sheetViews>
    <sheetView zoomScale="75" zoomScaleNormal="100" workbookViewId="0">
      <pane xSplit="5" ySplit="6" topLeftCell="F155" activePane="bottomRight" state="frozen"/>
      <selection pane="topRight" activeCell="F1" sqref="F1"/>
      <selection pane="bottomLeft" activeCell="A7" sqref="A7"/>
      <selection pane="bottomRight" activeCell="A201" sqref="A201"/>
    </sheetView>
  </sheetViews>
  <sheetFormatPr defaultRowHeight="12"/>
  <cols>
    <col min="1" max="2" width="10.42578125" style="12" bestFit="1" customWidth="1"/>
    <col min="3" max="3" width="6.85546875" style="12" bestFit="1" customWidth="1"/>
    <col min="4" max="4" width="6.7109375" style="13" customWidth="1"/>
    <col min="5" max="5" width="6.28515625" style="12" customWidth="1"/>
    <col min="6" max="6" width="4.5703125" style="12" bestFit="1" customWidth="1"/>
    <col min="7" max="7" width="8" style="12" bestFit="1" customWidth="1"/>
    <col min="8" max="8" width="8.5703125" style="12" bestFit="1" customWidth="1"/>
    <col min="9" max="9" width="4.85546875" style="12" bestFit="1" customWidth="1"/>
    <col min="10" max="10" width="8" style="12" bestFit="1" customWidth="1"/>
    <col min="11" max="11" width="8.5703125" style="12" bestFit="1" customWidth="1"/>
    <col min="12" max="12" width="6.140625" style="12" bestFit="1" customWidth="1"/>
    <col min="13" max="13" width="5.5703125" style="12" bestFit="1" customWidth="1"/>
    <col min="14" max="17" width="12.7109375" style="12" bestFit="1" customWidth="1"/>
    <col min="18" max="18" width="12.7109375" style="14" bestFit="1" customWidth="1"/>
    <col min="19" max="19" width="8.7109375" style="12" bestFit="1" customWidth="1"/>
    <col min="20" max="20" width="4.140625" style="12" bestFit="1" customWidth="1"/>
    <col min="21" max="21" width="1.85546875" style="12" bestFit="1" customWidth="1"/>
    <col min="22" max="16384" width="9.140625" style="12"/>
  </cols>
  <sheetData>
    <row r="2" spans="1:20">
      <c r="G2" s="12" t="e">
        <f ca="1">VLOOKUP("EINDE NEUTR*",INDIRECT("route!D$6"):INDIRECT("route!E$6518"),2,FALSE)</f>
        <v>#N/A</v>
      </c>
    </row>
    <row r="3" spans="1:20">
      <c r="G3" s="12">
        <f ca="1">VLOOKUP("FINISH",INDIRECT("route!D$6"):INDIRECT("route!E$6518"),2,FALSE)</f>
        <v>116.1</v>
      </c>
    </row>
    <row r="4" spans="1:20">
      <c r="A4" s="11"/>
    </row>
    <row r="5" spans="1:20" ht="12.75" thickBot="1">
      <c r="A5" s="15" t="str">
        <f>route!$A$5</f>
        <v>42</v>
      </c>
      <c r="B5" s="15" t="str">
        <f>route!$B$5</f>
        <v>40</v>
      </c>
      <c r="C5" s="16"/>
      <c r="E5" s="175">
        <f>route!$E$5</f>
        <v>0.54166666666666663</v>
      </c>
      <c r="F5" s="175"/>
    </row>
    <row r="6" spans="1:20" ht="38.25" customHeight="1" thickTop="1">
      <c r="A6" s="17" t="s">
        <v>5</v>
      </c>
      <c r="B6" s="17" t="s">
        <v>5</v>
      </c>
      <c r="D6" s="34" t="s">
        <v>51</v>
      </c>
      <c r="E6" s="33" t="s">
        <v>50</v>
      </c>
      <c r="F6" s="18" t="str">
        <f>B5</f>
        <v>40</v>
      </c>
      <c r="G6" s="19"/>
      <c r="H6" s="20"/>
      <c r="I6" s="18" t="str">
        <f>A5</f>
        <v>42</v>
      </c>
      <c r="J6" s="19"/>
      <c r="K6" s="20"/>
      <c r="L6" s="77"/>
      <c r="N6" s="21" t="s">
        <v>46</v>
      </c>
      <c r="O6" s="21" t="s">
        <v>47</v>
      </c>
      <c r="P6" s="21" t="s">
        <v>131</v>
      </c>
      <c r="Q6" s="21" t="s">
        <v>132</v>
      </c>
      <c r="R6" s="22" t="s">
        <v>48</v>
      </c>
    </row>
    <row r="7" spans="1:20">
      <c r="A7" s="23">
        <f ca="1">IF(route!E7="","",IF(INDIRECT("route!D7")&gt;0,J7,("")))</f>
        <v>0.54166666666666663</v>
      </c>
      <c r="B7" s="23">
        <f ca="1">IF(route!E7="","",IF(INDIRECT("route!D7")&gt;0,G7,("")))</f>
        <v>0.54166666666666663</v>
      </c>
      <c r="C7" s="24" t="e">
        <f ca="1">IF(D7&gt;=0,VLOOKUP("EINDE NEUTR*",INDIRECT("route!D$6"):INDIRECT("route!E$8500"),2,FALSE)-D7," ")</f>
        <v>#N/A</v>
      </c>
      <c r="D7" s="13">
        <f ca="1">INDIRECT("route!E7")</f>
        <v>0</v>
      </c>
      <c r="E7" s="25" t="str">
        <f t="shared" ref="E7:E70" ca="1" si="0">IF($S7=TRUE,"",M7-M6)</f>
        <v/>
      </c>
      <c r="F7" s="26">
        <v>7.2</v>
      </c>
      <c r="G7" s="27">
        <f>uur</f>
        <v>0.54166666666666663</v>
      </c>
      <c r="H7" s="28">
        <f>uur</f>
        <v>0.54166666666666663</v>
      </c>
      <c r="I7" s="26">
        <v>7.2</v>
      </c>
      <c r="J7" s="27">
        <f>uur</f>
        <v>0.54166666666666663</v>
      </c>
      <c r="K7" s="28">
        <f>uur</f>
        <v>0.54166666666666663</v>
      </c>
      <c r="L7" s="26">
        <v>0</v>
      </c>
      <c r="M7" s="24">
        <f ca="1">IF(INDIRECT("route!D7")="START",0,IF(S7=TRUE,M6,INDIRECT("route!E7")))</f>
        <v>0</v>
      </c>
      <c r="N7" s="14" t="e">
        <f ca="1">SEARCH($N$6,INDIRECT("route!J7"))</f>
        <v>#VALUE!</v>
      </c>
      <c r="O7" s="14" t="e">
        <f ca="1">SEARCH($O$6,INDIRECT("route!J7"))</f>
        <v>#VALUE!</v>
      </c>
      <c r="P7" s="14" t="e">
        <f ca="1">SEARCH($P$6,INDIRECT("route!J7"))</f>
        <v>#VALUE!</v>
      </c>
      <c r="Q7" s="14" t="e">
        <f ca="1">SEARCH($Q$6,INDIRECT("route!J7"))</f>
        <v>#VALUE!</v>
      </c>
      <c r="R7" s="14" t="e">
        <f ca="1">SEARCH($R$6,INDIRECT("route!J7"))</f>
        <v>#VALUE!</v>
      </c>
      <c r="S7" s="14" t="b">
        <f ca="1">AND(ISERROR(N7),ISERROR(O7),ISERROR(P7),ISERROR(Q7),ISERROR(R7))</f>
        <v>1</v>
      </c>
      <c r="T7" s="12">
        <v>7</v>
      </c>
    </row>
    <row r="8" spans="1:20">
      <c r="A8" s="23" t="str">
        <f ca="1">IF(INDIRECT("route!D8")&gt;0,K8,(""))</f>
        <v/>
      </c>
      <c r="B8" s="23" t="str">
        <f ca="1">IF(INDIRECT("route!D8")&gt;0,H8,(""))</f>
        <v/>
      </c>
      <c r="C8" s="24" t="e">
        <f ca="1">IF(D8&gt;=0,VLOOKUP("EINDE NEUTR*",INDIRECT("route!D$6"):INDIRECT("route!E$8500"),2,FALSE)-D8," ")</f>
        <v>#N/A</v>
      </c>
      <c r="D8" s="13">
        <f ca="1">INDIRECT("route!E8")</f>
        <v>0.1</v>
      </c>
      <c r="E8" s="25">
        <f t="shared" ca="1" si="0"/>
        <v>0.1</v>
      </c>
      <c r="F8" s="26">
        <v>7.2</v>
      </c>
      <c r="G8" s="29">
        <f ca="1">TIME(0,0,0+L8*1000/F8)</f>
        <v>1.5046296296296297E-4</v>
      </c>
      <c r="H8" s="28">
        <f ca="1">H7+G8</f>
        <v>0.54181712962962958</v>
      </c>
      <c r="I8" s="26">
        <v>7.2</v>
      </c>
      <c r="J8" s="29">
        <f t="shared" ref="J8:J39" ca="1" si="1">TIME(0,0,0+L8*1000/I8)</f>
        <v>1.5046296296296297E-4</v>
      </c>
      <c r="K8" s="28">
        <f ca="1">K7+J8</f>
        <v>0.54181712962962958</v>
      </c>
      <c r="L8" s="26">
        <f ca="1">INDIRECT("route!E8")-INDIRECT("route!E7")</f>
        <v>0.1</v>
      </c>
      <c r="M8" s="24">
        <f ca="1">IF(INDIRECT("route!D8")="START",0,IF(S8=TRUE,M7,INDIRECT("route!E8")))</f>
        <v>0.1</v>
      </c>
      <c r="N8" s="14" t="e">
        <f ca="1">SEARCH($N$6,INDIRECT("route!J8"))</f>
        <v>#VALUE!</v>
      </c>
      <c r="O8" s="14">
        <f ca="1">SEARCH($O$6,INDIRECT("route!J8"))</f>
        <v>2</v>
      </c>
      <c r="P8" s="14" t="e">
        <f ca="1">SEARCH($P$6,INDIRECT("route!J8"))</f>
        <v>#VALUE!</v>
      </c>
      <c r="Q8" s="14" t="e">
        <f ca="1">SEARCH($Q$6,INDIRECT("route!J8"))</f>
        <v>#VALUE!</v>
      </c>
      <c r="R8" s="14" t="e">
        <f ca="1">SEARCH($R$6,INDIRECT("route!J8"))</f>
        <v>#VALUE!</v>
      </c>
      <c r="S8" s="14" t="b">
        <f t="shared" ref="S8:S71" ca="1" si="2">AND(ISERROR(N8),ISERROR(O8),ISERROR(P8),ISERROR(Q8),ISERROR(R8))</f>
        <v>0</v>
      </c>
      <c r="T8" s="12">
        <v>8</v>
      </c>
    </row>
    <row r="9" spans="1:20">
      <c r="A9" s="23" t="str">
        <f ca="1">IF(INDIRECT("route!D9")&gt;0,K9,(""))</f>
        <v/>
      </c>
      <c r="B9" s="23" t="str">
        <f ca="1">IF(INDIRECT("route!D9")&gt;0,H9,(""))</f>
        <v/>
      </c>
      <c r="C9" s="24" t="e">
        <f ca="1">IF(D9&gt;=0,VLOOKUP("EINDE NEUTR*",INDIRECT("route!D$6"):INDIRECT("route!E$8500"),2,FALSE)-D9," ")</f>
        <v>#N/A</v>
      </c>
      <c r="D9" s="13">
        <f ca="1">INDIRECT("route!E9")</f>
        <v>0.2</v>
      </c>
      <c r="E9" s="25" t="str">
        <f t="shared" ca="1" si="0"/>
        <v/>
      </c>
      <c r="F9" s="26">
        <v>7.2</v>
      </c>
      <c r="G9" s="29">
        <f t="shared" ref="G9:G40" ca="1" si="3">TIME(0,0,0+L9*1000/F9)</f>
        <v>1.5046296296296297E-4</v>
      </c>
      <c r="H9" s="28">
        <f t="shared" ref="H9:H42" ca="1" si="4">H8+G9</f>
        <v>0.54196759259259253</v>
      </c>
      <c r="I9" s="26">
        <v>7.2</v>
      </c>
      <c r="J9" s="29">
        <f t="shared" ca="1" si="1"/>
        <v>1.5046296296296297E-4</v>
      </c>
      <c r="K9" s="28">
        <f t="shared" ref="K9:K41" ca="1" si="5">K8+J9</f>
        <v>0.54196759259259253</v>
      </c>
      <c r="L9" s="26">
        <f ca="1">INDIRECT("route!E9")-INDIRECT("route!E8")</f>
        <v>0.1</v>
      </c>
      <c r="M9" s="24">
        <f ca="1">IF(INDIRECT("route!D9")="START",0,IF(S9=TRUE,M8,INDIRECT("route!E9")))</f>
        <v>0.1</v>
      </c>
      <c r="N9" s="14" t="e">
        <f ca="1">SEARCH($N$6,INDIRECT("route!J9"))</f>
        <v>#VALUE!</v>
      </c>
      <c r="O9" s="14" t="e">
        <f ca="1">SEARCH($O$6,INDIRECT("route!J9"))</f>
        <v>#VALUE!</v>
      </c>
      <c r="P9" s="14" t="e">
        <f ca="1">SEARCH($P$6,INDIRECT("route!J9"))</f>
        <v>#VALUE!</v>
      </c>
      <c r="Q9" s="14" t="e">
        <f ca="1">SEARCH($Q$6,INDIRECT("route!J9"))</f>
        <v>#VALUE!</v>
      </c>
      <c r="R9" s="14" t="e">
        <f ca="1">SEARCH($R$6,INDIRECT("route!J9"))</f>
        <v>#VALUE!</v>
      </c>
      <c r="S9" s="14" t="b">
        <f t="shared" ca="1" si="2"/>
        <v>1</v>
      </c>
      <c r="T9" s="12">
        <v>9</v>
      </c>
    </row>
    <row r="10" spans="1:20">
      <c r="A10" s="23" t="str">
        <f ca="1">IF(INDIRECT("route!D10")&gt;0,K10,(""))</f>
        <v/>
      </c>
      <c r="B10" s="23" t="str">
        <f ca="1">IF(INDIRECT("route!D10")&gt;0,H10,(""))</f>
        <v/>
      </c>
      <c r="C10" s="24" t="e">
        <f ca="1">IF(D10&gt;0,VLOOKUP("EINDE NEUTR*",INDIRECT("route!D$6"):INDIRECT("route!E$8500"),2,FALSE)-D10," ")</f>
        <v>#N/A</v>
      </c>
      <c r="D10" s="13">
        <f ca="1">INDIRECT("route!E10")</f>
        <v>0.5</v>
      </c>
      <c r="E10" s="25" t="str">
        <f t="shared" ca="1" si="0"/>
        <v/>
      </c>
      <c r="F10" s="26">
        <v>7.2</v>
      </c>
      <c r="G10" s="29">
        <f t="shared" ca="1" si="3"/>
        <v>4.7453703703703704E-4</v>
      </c>
      <c r="H10" s="28">
        <f t="shared" ca="1" si="4"/>
        <v>0.54244212962962957</v>
      </c>
      <c r="I10" s="26">
        <v>7.2</v>
      </c>
      <c r="J10" s="29">
        <f t="shared" ca="1" si="1"/>
        <v>4.7453703703703704E-4</v>
      </c>
      <c r="K10" s="28">
        <f t="shared" ca="1" si="5"/>
        <v>0.54244212962962957</v>
      </c>
      <c r="L10" s="26">
        <f ca="1">INDIRECT("route!E10")-INDIRECT("route!E9")</f>
        <v>0.3</v>
      </c>
      <c r="M10" s="24">
        <f ca="1">IF(INDIRECT("route!D10")="START",0,IF(S10=TRUE,M9,INDIRECT("route!E10")))</f>
        <v>0.1</v>
      </c>
      <c r="N10" s="14" t="e">
        <f ca="1">SEARCH($N$6,INDIRECT("route!J10"))</f>
        <v>#VALUE!</v>
      </c>
      <c r="O10" s="14" t="e">
        <f ca="1">SEARCH($O$6,INDIRECT("route!J10"))</f>
        <v>#VALUE!</v>
      </c>
      <c r="P10" s="14" t="e">
        <f ca="1">SEARCH($P$6,INDIRECT("route!J10"))</f>
        <v>#VALUE!</v>
      </c>
      <c r="Q10" s="14" t="e">
        <f ca="1">SEARCH($Q$6,INDIRECT("route!J10"))</f>
        <v>#VALUE!</v>
      </c>
      <c r="R10" s="14" t="e">
        <f ca="1">SEARCH($R$6,INDIRECT("route!J10"))</f>
        <v>#VALUE!</v>
      </c>
      <c r="S10" s="14" t="b">
        <f t="shared" ca="1" si="2"/>
        <v>1</v>
      </c>
      <c r="T10" s="12">
        <v>10</v>
      </c>
    </row>
    <row r="11" spans="1:20">
      <c r="A11" s="23" t="str">
        <f ca="1">IF(INDIRECT("route!D11")&gt;0,K11,(""))</f>
        <v/>
      </c>
      <c r="B11" s="23" t="str">
        <f ca="1">IF(INDIRECT("route!D11")&gt;0,H11,(""))</f>
        <v/>
      </c>
      <c r="C11" s="24" t="e">
        <f ca="1">IF(D11&gt;0,VLOOKUP("EINDE NEUTR*",INDIRECT("route!D$6"):INDIRECT("route!E$8500"),2,FALSE)-D11," ")</f>
        <v>#N/A</v>
      </c>
      <c r="D11" s="13">
        <f ca="1">INDIRECT("route!E11")</f>
        <v>0.6</v>
      </c>
      <c r="E11" s="25">
        <f t="shared" ca="1" si="0"/>
        <v>0.5</v>
      </c>
      <c r="F11" s="26">
        <v>7.2</v>
      </c>
      <c r="G11" s="29">
        <f t="shared" ca="1" si="3"/>
        <v>1.5046296296296297E-4</v>
      </c>
      <c r="H11" s="28">
        <f t="shared" ca="1" si="4"/>
        <v>0.54259259259259252</v>
      </c>
      <c r="I11" s="26">
        <v>7.2</v>
      </c>
      <c r="J11" s="29">
        <f t="shared" ca="1" si="1"/>
        <v>1.5046296296296297E-4</v>
      </c>
      <c r="K11" s="28">
        <f t="shared" ca="1" si="5"/>
        <v>0.54259259259259252</v>
      </c>
      <c r="L11" s="26">
        <f ca="1">INDIRECT("route!E11")-INDIRECT("route!E10")</f>
        <v>9.9999999999999978E-2</v>
      </c>
      <c r="M11" s="24">
        <f ca="1">IF(INDIRECT("route!D11")="START",0,IF(S11=TRUE,M10,INDIRECT("route!E11")))</f>
        <v>0.6</v>
      </c>
      <c r="N11" s="14">
        <f ca="1">SEARCH($N$6,INDIRECT("route!J11"))</f>
        <v>2</v>
      </c>
      <c r="O11" s="14" t="e">
        <f ca="1">SEARCH($O$6,INDIRECT("route!J11"))</f>
        <v>#VALUE!</v>
      </c>
      <c r="P11" s="14" t="e">
        <f ca="1">SEARCH($P$6,INDIRECT("route!J11"))</f>
        <v>#VALUE!</v>
      </c>
      <c r="Q11" s="14" t="e">
        <f ca="1">SEARCH($Q$6,INDIRECT("route!J11"))</f>
        <v>#VALUE!</v>
      </c>
      <c r="R11" s="14" t="e">
        <f ca="1">SEARCH($R$6,INDIRECT("route!J11"))</f>
        <v>#VALUE!</v>
      </c>
      <c r="S11" s="14" t="b">
        <f t="shared" ca="1" si="2"/>
        <v>0</v>
      </c>
      <c r="T11" s="12">
        <v>11</v>
      </c>
    </row>
    <row r="12" spans="1:20">
      <c r="A12" s="23" t="str">
        <f ca="1">IF(INDIRECT("route!D12")&gt;0,K12,(""))</f>
        <v/>
      </c>
      <c r="B12" s="23" t="str">
        <f ca="1">IF(INDIRECT("route!D12")&gt;0,H12,(""))</f>
        <v/>
      </c>
      <c r="C12" s="24" t="e">
        <f ca="1">IF(D12&gt;0,VLOOKUP("EINDE NEUTR*",INDIRECT("route!D$6"):INDIRECT("route!E$8500"),2,FALSE)-D12," ")</f>
        <v>#N/A</v>
      </c>
      <c r="D12" s="13">
        <f ca="1">INDIRECT("route!E12")</f>
        <v>0.8</v>
      </c>
      <c r="E12" s="25" t="str">
        <f t="shared" ca="1" si="0"/>
        <v/>
      </c>
      <c r="F12" s="26">
        <v>7.2</v>
      </c>
      <c r="G12" s="29">
        <f t="shared" ca="1" si="3"/>
        <v>3.1250000000000001E-4</v>
      </c>
      <c r="H12" s="28">
        <f t="shared" ca="1" si="4"/>
        <v>0.54290509259259256</v>
      </c>
      <c r="I12" s="26">
        <v>7.2</v>
      </c>
      <c r="J12" s="29">
        <f t="shared" ca="1" si="1"/>
        <v>3.1250000000000001E-4</v>
      </c>
      <c r="K12" s="28">
        <f t="shared" ca="1" si="5"/>
        <v>0.54290509259259256</v>
      </c>
      <c r="L12" s="26">
        <f ca="1">INDIRECT("route!E12")-INDIRECT("route!E11")</f>
        <v>0.20000000000000007</v>
      </c>
      <c r="M12" s="24">
        <f ca="1">IF(INDIRECT("route!D12")="START",0,IF(S12=TRUE,M11,INDIRECT("route!E12")))</f>
        <v>0.6</v>
      </c>
      <c r="N12" s="14" t="e">
        <f ca="1">SEARCH($N$6,INDIRECT("route!J12"))</f>
        <v>#VALUE!</v>
      </c>
      <c r="O12" s="14" t="e">
        <f ca="1">SEARCH($O$6,INDIRECT("route!J12"))</f>
        <v>#VALUE!</v>
      </c>
      <c r="P12" s="14" t="e">
        <f ca="1">SEARCH($P$6,INDIRECT("route!J12"))</f>
        <v>#VALUE!</v>
      </c>
      <c r="Q12" s="14" t="e">
        <f ca="1">SEARCH($Q$6,INDIRECT("route!J12"))</f>
        <v>#VALUE!</v>
      </c>
      <c r="R12" s="14" t="e">
        <f ca="1">SEARCH($R$6,INDIRECT("route!J12"))</f>
        <v>#VALUE!</v>
      </c>
      <c r="S12" s="14" t="b">
        <f t="shared" ca="1" si="2"/>
        <v>1</v>
      </c>
      <c r="T12" s="12">
        <v>12</v>
      </c>
    </row>
    <row r="13" spans="1:20">
      <c r="A13" s="23">
        <f ca="1">IF(INDIRECT("route!D13")&gt;0,K13,(""))</f>
        <v>0.5433796296296296</v>
      </c>
      <c r="B13" s="23">
        <f ca="1">IF(INDIRECT("route!D13")&gt;0,H13,(""))</f>
        <v>0.5433796296296296</v>
      </c>
      <c r="C13" s="24" t="e">
        <f ca="1">IF(D13&gt;0,VLOOKUP("EINDE NEUTR*",INDIRECT("route!D$6"):INDIRECT("route!E$8500"),2,FALSE)-D13," ")</f>
        <v>#N/A</v>
      </c>
      <c r="D13" s="13">
        <f ca="1">INDIRECT("route!E13")</f>
        <v>1.1000000000000001</v>
      </c>
      <c r="E13" s="25">
        <f t="shared" ca="1" si="0"/>
        <v>0.50000000000000011</v>
      </c>
      <c r="F13" s="26">
        <v>7.2</v>
      </c>
      <c r="G13" s="29">
        <f t="shared" ca="1" si="3"/>
        <v>4.7453703703703704E-4</v>
      </c>
      <c r="H13" s="28">
        <f t="shared" ca="1" si="4"/>
        <v>0.5433796296296296</v>
      </c>
      <c r="I13" s="26">
        <v>7.2</v>
      </c>
      <c r="J13" s="29">
        <f t="shared" ca="1" si="1"/>
        <v>4.7453703703703704E-4</v>
      </c>
      <c r="K13" s="28">
        <f t="shared" ca="1" si="5"/>
        <v>0.5433796296296296</v>
      </c>
      <c r="L13" s="26">
        <f ca="1">INDIRECT("route!E13")-INDIRECT("route!E12")</f>
        <v>0.30000000000000004</v>
      </c>
      <c r="M13" s="24">
        <f ca="1">IF(INDIRECT("route!D13")="START",0,IF(S13=TRUE,M12,INDIRECT("route!E13")))</f>
        <v>1.1000000000000001</v>
      </c>
      <c r="N13" s="14" t="e">
        <f ca="1">SEARCH($N$6,INDIRECT("route!J13"))</f>
        <v>#VALUE!</v>
      </c>
      <c r="O13" s="14">
        <f ca="1">SEARCH($O$6,INDIRECT("route!J13"))</f>
        <v>2</v>
      </c>
      <c r="P13" s="14" t="e">
        <f ca="1">SEARCH($P$6,INDIRECT("route!J13"))</f>
        <v>#VALUE!</v>
      </c>
      <c r="Q13" s="14" t="e">
        <f ca="1">SEARCH($Q$6,INDIRECT("route!J13"))</f>
        <v>#VALUE!</v>
      </c>
      <c r="R13" s="14" t="e">
        <f ca="1">SEARCH($R$6,INDIRECT("route!J13"))</f>
        <v>#VALUE!</v>
      </c>
      <c r="S13" s="14" t="b">
        <f t="shared" ca="1" si="2"/>
        <v>0</v>
      </c>
      <c r="T13" s="12">
        <v>13</v>
      </c>
    </row>
    <row r="14" spans="1:20">
      <c r="A14" s="23" t="str">
        <f ca="1">IF(INDIRECT("route!D14")&gt;0,K14,(""))</f>
        <v/>
      </c>
      <c r="B14" s="23" t="str">
        <f ca="1">IF(INDIRECT("route!D14")&gt;0,H14,(""))</f>
        <v/>
      </c>
      <c r="C14" s="24" t="e">
        <f ca="1">IF(D14&gt;0,VLOOKUP("EINDE NEUTR*",INDIRECT("route!D$6"):INDIRECT("route!E$8500"),2,FALSE)-D14," ")</f>
        <v>#N/A</v>
      </c>
      <c r="D14" s="13">
        <f ca="1">INDIRECT("route!E14")</f>
        <v>1.4</v>
      </c>
      <c r="E14" s="25" t="str">
        <f t="shared" ca="1" si="0"/>
        <v/>
      </c>
      <c r="F14" s="26">
        <v>7.2</v>
      </c>
      <c r="G14" s="29">
        <f t="shared" ca="1" si="3"/>
        <v>4.7453703703703704E-4</v>
      </c>
      <c r="H14" s="28">
        <f t="shared" ca="1" si="4"/>
        <v>0.54385416666666664</v>
      </c>
      <c r="I14" s="26">
        <v>7.2</v>
      </c>
      <c r="J14" s="29">
        <f t="shared" ca="1" si="1"/>
        <v>4.7453703703703704E-4</v>
      </c>
      <c r="K14" s="28">
        <f t="shared" ca="1" si="5"/>
        <v>0.54385416666666664</v>
      </c>
      <c r="L14" s="26">
        <f ca="1">INDIRECT("route!E14")-INDIRECT("route!E13")</f>
        <v>0.29999999999999982</v>
      </c>
      <c r="M14" s="24">
        <f ca="1">IF(INDIRECT("route!D14")="START",0,IF(S14=TRUE,M13,INDIRECT("route!E14")))</f>
        <v>1.1000000000000001</v>
      </c>
      <c r="N14" s="14" t="e">
        <f ca="1">SEARCH($N$6,INDIRECT("route!J14"))</f>
        <v>#VALUE!</v>
      </c>
      <c r="O14" s="14" t="e">
        <f ca="1">SEARCH($O$6,INDIRECT("route!J14"))</f>
        <v>#VALUE!</v>
      </c>
      <c r="P14" s="14" t="e">
        <f ca="1">SEARCH($P$6,INDIRECT("route!J14"))</f>
        <v>#VALUE!</v>
      </c>
      <c r="Q14" s="14" t="e">
        <f ca="1">SEARCH($Q$6,INDIRECT("route!J14"))</f>
        <v>#VALUE!</v>
      </c>
      <c r="R14" s="14" t="e">
        <f ca="1">SEARCH($R$6,INDIRECT("route!J14"))</f>
        <v>#VALUE!</v>
      </c>
      <c r="S14" s="14" t="b">
        <f t="shared" ca="1" si="2"/>
        <v>1</v>
      </c>
      <c r="T14" s="12">
        <v>14</v>
      </c>
    </row>
    <row r="15" spans="1:20">
      <c r="A15" s="23" t="str">
        <f ca="1">IF(INDIRECT("route!D15")&gt;0,K15,(""))</f>
        <v/>
      </c>
      <c r="B15" s="23" t="str">
        <f ca="1">IF(INDIRECT("route!D15")&gt;0,H15,(""))</f>
        <v/>
      </c>
      <c r="C15" s="24" t="e">
        <f ca="1">IF(D15&gt;0,VLOOKUP("EINDE NEUTR*",INDIRECT("route!D$6"):INDIRECT("route!E$8500"),2,FALSE)-D15," ")</f>
        <v>#N/A</v>
      </c>
      <c r="D15" s="13">
        <f ca="1">INDIRECT("route!E15")</f>
        <v>1.8</v>
      </c>
      <c r="E15" s="25" t="str">
        <f t="shared" ca="1" si="0"/>
        <v/>
      </c>
      <c r="F15" s="26">
        <v>7.2</v>
      </c>
      <c r="G15" s="29">
        <f t="shared" ca="1" si="3"/>
        <v>6.3657407407407402E-4</v>
      </c>
      <c r="H15" s="28">
        <f t="shared" ca="1" si="4"/>
        <v>0.54449074074074066</v>
      </c>
      <c r="I15" s="26">
        <v>7.2</v>
      </c>
      <c r="J15" s="29">
        <f t="shared" ca="1" si="1"/>
        <v>6.3657407407407402E-4</v>
      </c>
      <c r="K15" s="28">
        <f t="shared" ca="1" si="5"/>
        <v>0.54449074074074066</v>
      </c>
      <c r="L15" s="26">
        <f ca="1">INDIRECT("route!E15")-INDIRECT("route!E14")</f>
        <v>0.40000000000000013</v>
      </c>
      <c r="M15" s="24">
        <f ca="1">IF(INDIRECT("route!D15")="START",0,IF(S15=TRUE,M14,INDIRECT("route!E15")))</f>
        <v>1.1000000000000001</v>
      </c>
      <c r="N15" s="14" t="e">
        <f ca="1">SEARCH($N$6,INDIRECT("route!J15"))</f>
        <v>#VALUE!</v>
      </c>
      <c r="O15" s="14" t="e">
        <f ca="1">SEARCH($O$6,INDIRECT("route!J15"))</f>
        <v>#VALUE!</v>
      </c>
      <c r="P15" s="14" t="e">
        <f ca="1">SEARCH($P$6,INDIRECT("route!J15"))</f>
        <v>#VALUE!</v>
      </c>
      <c r="Q15" s="14" t="e">
        <f ca="1">SEARCH($Q$6,INDIRECT("route!J15"))</f>
        <v>#VALUE!</v>
      </c>
      <c r="R15" s="14" t="e">
        <f ca="1">SEARCH($R$6,INDIRECT("route!J15"))</f>
        <v>#VALUE!</v>
      </c>
      <c r="S15" s="14" t="b">
        <f t="shared" ca="1" si="2"/>
        <v>1</v>
      </c>
      <c r="T15" s="12">
        <v>15</v>
      </c>
    </row>
    <row r="16" spans="1:20">
      <c r="A16" s="23">
        <f ca="1">IF(INDIRECT("route!D16")&gt;0,K16,(""))</f>
        <v>0.54528935185185179</v>
      </c>
      <c r="B16" s="23">
        <f ca="1">IF(INDIRECT("route!D16")&gt;0,H16,(""))</f>
        <v>0.54528935185185179</v>
      </c>
      <c r="C16" s="24" t="e">
        <f ca="1">IF(D16&gt;0,VLOOKUP("EINDE NEUTR*",INDIRECT("route!D$6"):INDIRECT("route!E$8500"),2,FALSE)-D16," ")</f>
        <v>#N/A</v>
      </c>
      <c r="D16" s="13">
        <f ca="1">INDIRECT("route!E16")</f>
        <v>2.2999999999999998</v>
      </c>
      <c r="E16" s="25">
        <f t="shared" ca="1" si="0"/>
        <v>1.1999999999999997</v>
      </c>
      <c r="F16" s="26">
        <v>7.2</v>
      </c>
      <c r="G16" s="29">
        <f t="shared" ca="1" si="3"/>
        <v>7.9861111111111105E-4</v>
      </c>
      <c r="H16" s="28">
        <f t="shared" ca="1" si="4"/>
        <v>0.54528935185185179</v>
      </c>
      <c r="I16" s="26">
        <v>7.2</v>
      </c>
      <c r="J16" s="29">
        <f t="shared" ca="1" si="1"/>
        <v>7.9861111111111105E-4</v>
      </c>
      <c r="K16" s="28">
        <f t="shared" ca="1" si="5"/>
        <v>0.54528935185185179</v>
      </c>
      <c r="L16" s="26">
        <f ca="1">INDIRECT("route!E16")-INDIRECT("route!E15")</f>
        <v>0.49999999999999978</v>
      </c>
      <c r="M16" s="24">
        <f ca="1">IF(INDIRECT("route!D16")="START",0,IF(S16=TRUE,M15,INDIRECT("route!E16")))</f>
        <v>2.2999999999999998</v>
      </c>
      <c r="N16" s="14" t="e">
        <f ca="1">SEARCH($N$6,INDIRECT("route!J16"))</f>
        <v>#VALUE!</v>
      </c>
      <c r="O16" s="14">
        <f ca="1">SEARCH($O$6,INDIRECT("route!J16"))</f>
        <v>2</v>
      </c>
      <c r="P16" s="14" t="e">
        <f ca="1">SEARCH($P$6,INDIRECT("route!J16"))</f>
        <v>#VALUE!</v>
      </c>
      <c r="Q16" s="14" t="e">
        <f ca="1">SEARCH($Q$6,INDIRECT("route!J16"))</f>
        <v>#VALUE!</v>
      </c>
      <c r="R16" s="14" t="e">
        <f ca="1">SEARCH($R$6,INDIRECT("route!J16"))</f>
        <v>#VALUE!</v>
      </c>
      <c r="S16" s="14" t="b">
        <f t="shared" ca="1" si="2"/>
        <v>0</v>
      </c>
      <c r="T16" s="12">
        <v>16</v>
      </c>
    </row>
    <row r="17" spans="1:20">
      <c r="A17" s="23" t="str">
        <f ca="1">IF(INDIRECT("route!D17")&gt;0,K17,(""))</f>
        <v/>
      </c>
      <c r="B17" s="23" t="str">
        <f ca="1">IF(INDIRECT("route!D17")&gt;0,H17,(""))</f>
        <v/>
      </c>
      <c r="C17" s="24" t="str">
        <f ca="1">IF(D17&gt;0,VLOOKUP("EINDE NEUTR*",INDIRECT("route!D$6"):INDIRECT("route!E$8500"),2,FALSE)-D17," ")</f>
        <v xml:space="preserve"> </v>
      </c>
      <c r="D17" s="13">
        <f ca="1">INDIRECT("route!E17")</f>
        <v>0</v>
      </c>
      <c r="E17" s="25" t="str">
        <f t="shared" ca="1" si="0"/>
        <v/>
      </c>
      <c r="F17" s="26">
        <v>7.2</v>
      </c>
      <c r="G17" s="29" t="e">
        <f t="shared" ca="1" si="3"/>
        <v>#NUM!</v>
      </c>
      <c r="H17" s="28" t="e">
        <f t="shared" ca="1" si="4"/>
        <v>#NUM!</v>
      </c>
      <c r="I17" s="26">
        <v>7.2</v>
      </c>
      <c r="J17" s="29" t="e">
        <f t="shared" ca="1" si="1"/>
        <v>#NUM!</v>
      </c>
      <c r="K17" s="28" t="e">
        <f t="shared" ca="1" si="5"/>
        <v>#NUM!</v>
      </c>
      <c r="L17" s="26">
        <f ca="1">INDIRECT("route!E17")-INDIRECT("route!E16")</f>
        <v>-2.2999999999999998</v>
      </c>
      <c r="M17" s="24">
        <f ca="1">IF(INDIRECT("route!D17")="START",0,IF(S17=TRUE,M16,INDIRECT("route!E17")))</f>
        <v>2.2999999999999998</v>
      </c>
      <c r="N17" s="14" t="e">
        <f ca="1">SEARCH($N$6,INDIRECT("route!J17"))</f>
        <v>#VALUE!</v>
      </c>
      <c r="O17" s="14" t="e">
        <f ca="1">SEARCH($O$6,INDIRECT("route!J17"))</f>
        <v>#VALUE!</v>
      </c>
      <c r="P17" s="14" t="e">
        <f ca="1">SEARCH($P$6,INDIRECT("route!J17"))</f>
        <v>#VALUE!</v>
      </c>
      <c r="Q17" s="14" t="e">
        <f ca="1">SEARCH($Q$6,INDIRECT("route!J17"))</f>
        <v>#VALUE!</v>
      </c>
      <c r="R17" s="14" t="e">
        <f ca="1">SEARCH($R$6,INDIRECT("route!J17"))</f>
        <v>#VALUE!</v>
      </c>
      <c r="S17" s="14" t="b">
        <f t="shared" ca="1" si="2"/>
        <v>1</v>
      </c>
      <c r="T17" s="12">
        <v>17</v>
      </c>
    </row>
    <row r="18" spans="1:20">
      <c r="A18" s="23" t="str">
        <f ca="1">IF(INDIRECT("route!D18")&gt;0,K18,(""))</f>
        <v/>
      </c>
      <c r="B18" s="23" t="str">
        <f ca="1">IF(INDIRECT("route!D18")&gt;0,H18,(""))</f>
        <v/>
      </c>
      <c r="C18" s="24" t="str">
        <f ca="1">IF(D18&gt;0,VLOOKUP("EINDE NEUTR*",INDIRECT("route!D$6"):INDIRECT("route!E$8500"),2,FALSE)-D18," ")</f>
        <v xml:space="preserve"> </v>
      </c>
      <c r="D18" s="13">
        <f ca="1">INDIRECT("route!E18")</f>
        <v>0</v>
      </c>
      <c r="E18" s="25" t="str">
        <f t="shared" ca="1" si="0"/>
        <v/>
      </c>
      <c r="F18" s="26">
        <v>7.2</v>
      </c>
      <c r="G18" s="29">
        <f t="shared" ca="1" si="3"/>
        <v>0</v>
      </c>
      <c r="H18" s="28" t="e">
        <f t="shared" ca="1" si="4"/>
        <v>#NUM!</v>
      </c>
      <c r="I18" s="26">
        <v>7.2</v>
      </c>
      <c r="J18" s="29">
        <f t="shared" ca="1" si="1"/>
        <v>0</v>
      </c>
      <c r="K18" s="28" t="e">
        <f t="shared" ca="1" si="5"/>
        <v>#NUM!</v>
      </c>
      <c r="L18" s="26">
        <f ca="1">INDIRECT("route!E18")-INDIRECT("route!E17")</f>
        <v>0</v>
      </c>
      <c r="M18" s="24">
        <f ca="1">IF(INDIRECT("route!D18")="START",0,IF(S18=TRUE,M17,INDIRECT("route!E18")))</f>
        <v>2.2999999999999998</v>
      </c>
      <c r="N18" s="14" t="e">
        <f ca="1">SEARCH($N$6,INDIRECT("route!J18"))</f>
        <v>#VALUE!</v>
      </c>
      <c r="O18" s="14" t="e">
        <f ca="1">SEARCH($O$6,INDIRECT("route!J18"))</f>
        <v>#VALUE!</v>
      </c>
      <c r="P18" s="14" t="e">
        <f ca="1">SEARCH($P$6,INDIRECT("route!J18"))</f>
        <v>#VALUE!</v>
      </c>
      <c r="Q18" s="14" t="e">
        <f ca="1">SEARCH($Q$6,INDIRECT("route!J18"))</f>
        <v>#VALUE!</v>
      </c>
      <c r="R18" s="14" t="e">
        <f ca="1">SEARCH($R$6,INDIRECT("route!J18"))</f>
        <v>#VALUE!</v>
      </c>
      <c r="S18" s="14" t="b">
        <f t="shared" ca="1" si="2"/>
        <v>1</v>
      </c>
      <c r="T18" s="12">
        <v>18</v>
      </c>
    </row>
    <row r="19" spans="1:20">
      <c r="A19" s="23" t="str">
        <f ca="1">IF(INDIRECT("route!D19")&gt;0,K19,(""))</f>
        <v/>
      </c>
      <c r="B19" s="23" t="str">
        <f ca="1">IF(INDIRECT("route!D19")&gt;0,H19,(""))</f>
        <v/>
      </c>
      <c r="C19" s="24" t="str">
        <f ca="1">IF(D19&gt;0,VLOOKUP("EINDE NEUTR*",INDIRECT("route!D$6"):INDIRECT("route!E$8500"),2,FALSE)-D19," ")</f>
        <v xml:space="preserve"> </v>
      </c>
      <c r="D19" s="13">
        <f ca="1">INDIRECT("route!E19")</f>
        <v>0</v>
      </c>
      <c r="E19" s="25" t="str">
        <f t="shared" ca="1" si="0"/>
        <v/>
      </c>
      <c r="F19" s="26">
        <v>7.2</v>
      </c>
      <c r="G19" s="29">
        <f t="shared" ca="1" si="3"/>
        <v>0</v>
      </c>
      <c r="H19" s="28" t="e">
        <f t="shared" ca="1" si="4"/>
        <v>#NUM!</v>
      </c>
      <c r="I19" s="26">
        <v>7.2</v>
      </c>
      <c r="J19" s="29">
        <f t="shared" ca="1" si="1"/>
        <v>0</v>
      </c>
      <c r="K19" s="28" t="e">
        <f t="shared" ca="1" si="5"/>
        <v>#NUM!</v>
      </c>
      <c r="L19" s="26">
        <f ca="1">INDIRECT("route!E19")-INDIRECT("route!E18")</f>
        <v>0</v>
      </c>
      <c r="M19" s="24">
        <f ca="1">IF(INDIRECT("route!D19")="START",0,IF(S19=TRUE,M18,INDIRECT("route!E19")))</f>
        <v>2.2999999999999998</v>
      </c>
      <c r="N19" s="14" t="e">
        <f ca="1">SEARCH($N$6,INDIRECT("route!J19"))</f>
        <v>#VALUE!</v>
      </c>
      <c r="O19" s="14" t="e">
        <f ca="1">SEARCH($O$6,INDIRECT("route!J19"))</f>
        <v>#VALUE!</v>
      </c>
      <c r="P19" s="14" t="e">
        <f ca="1">SEARCH($P$6,INDIRECT("route!J19"))</f>
        <v>#VALUE!</v>
      </c>
      <c r="Q19" s="14" t="e">
        <f ca="1">SEARCH($Q$6,INDIRECT("route!J19"))</f>
        <v>#VALUE!</v>
      </c>
      <c r="R19" s="14" t="e">
        <f ca="1">SEARCH($R$6,INDIRECT("route!J19"))</f>
        <v>#VALUE!</v>
      </c>
      <c r="S19" s="14" t="b">
        <f t="shared" ca="1" si="2"/>
        <v>1</v>
      </c>
      <c r="T19" s="12">
        <v>19</v>
      </c>
    </row>
    <row r="20" spans="1:20">
      <c r="A20" s="23" t="str">
        <f ca="1">IF(INDIRECT("route!D20")&gt;0,K20,(""))</f>
        <v/>
      </c>
      <c r="B20" s="23" t="str">
        <f ca="1">IF(INDIRECT("route!D20")&gt;0,H20,(""))</f>
        <v/>
      </c>
      <c r="C20" s="24" t="str">
        <f ca="1">IF(D20&gt;0,VLOOKUP("EINDE NEUTR*",INDIRECT("route!D$6"):INDIRECT("route!E$8500"),2,FALSE)-D20," ")</f>
        <v xml:space="preserve"> </v>
      </c>
      <c r="D20" s="13">
        <f ca="1">INDIRECT("route!E20")</f>
        <v>0</v>
      </c>
      <c r="E20" s="25" t="str">
        <f t="shared" ca="1" si="0"/>
        <v/>
      </c>
      <c r="F20" s="26">
        <v>7.2</v>
      </c>
      <c r="G20" s="29">
        <f t="shared" ca="1" si="3"/>
        <v>0</v>
      </c>
      <c r="H20" s="28" t="e">
        <f t="shared" ca="1" si="4"/>
        <v>#NUM!</v>
      </c>
      <c r="I20" s="26">
        <v>7.2</v>
      </c>
      <c r="J20" s="29">
        <f t="shared" ca="1" si="1"/>
        <v>0</v>
      </c>
      <c r="K20" s="28" t="e">
        <f t="shared" ca="1" si="5"/>
        <v>#NUM!</v>
      </c>
      <c r="L20" s="26">
        <f ca="1">INDIRECT("route!E20")-INDIRECT("route!E19")</f>
        <v>0</v>
      </c>
      <c r="M20" s="24">
        <f ca="1">IF(INDIRECT("route!D20")="START",0,IF(S20=TRUE,M19,INDIRECT("route!E20")))</f>
        <v>2.2999999999999998</v>
      </c>
      <c r="N20" s="14" t="e">
        <f ca="1">SEARCH($N$6,INDIRECT("route!J20"))</f>
        <v>#VALUE!</v>
      </c>
      <c r="O20" s="14" t="e">
        <f ca="1">SEARCH($O$6,INDIRECT("route!J20"))</f>
        <v>#VALUE!</v>
      </c>
      <c r="P20" s="14" t="e">
        <f ca="1">SEARCH($P$6,INDIRECT("route!J20"))</f>
        <v>#VALUE!</v>
      </c>
      <c r="Q20" s="14" t="e">
        <f ca="1">SEARCH($Q$6,INDIRECT("route!J20"))</f>
        <v>#VALUE!</v>
      </c>
      <c r="R20" s="14" t="e">
        <f ca="1">SEARCH($R$6,INDIRECT("route!J20"))</f>
        <v>#VALUE!</v>
      </c>
      <c r="S20" s="14" t="b">
        <f t="shared" ca="1" si="2"/>
        <v>1</v>
      </c>
      <c r="T20" s="12">
        <v>20</v>
      </c>
    </row>
    <row r="21" spans="1:20">
      <c r="A21" s="23" t="str">
        <f ca="1">IF(INDIRECT("route!D21")&gt;0,K21,(""))</f>
        <v/>
      </c>
      <c r="B21" s="23" t="str">
        <f ca="1">IF(INDIRECT("route!D21")&gt;0,H21,(""))</f>
        <v/>
      </c>
      <c r="C21" s="24" t="str">
        <f ca="1">IF(D21&gt;0,VLOOKUP("EINDE NEUTR*",INDIRECT("route!D$6"):INDIRECT("route!E$8500"),2,FALSE)-D21," ")</f>
        <v xml:space="preserve"> </v>
      </c>
      <c r="D21" s="13">
        <f ca="1">INDIRECT("route!E21")</f>
        <v>0</v>
      </c>
      <c r="E21" s="25" t="str">
        <f t="shared" ca="1" si="0"/>
        <v/>
      </c>
      <c r="F21" s="26">
        <v>7.2</v>
      </c>
      <c r="G21" s="29">
        <f t="shared" ca="1" si="3"/>
        <v>0</v>
      </c>
      <c r="H21" s="28" t="e">
        <f t="shared" ca="1" si="4"/>
        <v>#NUM!</v>
      </c>
      <c r="I21" s="26">
        <v>7.2</v>
      </c>
      <c r="J21" s="29">
        <f t="shared" ca="1" si="1"/>
        <v>0</v>
      </c>
      <c r="K21" s="28" t="e">
        <f t="shared" ca="1" si="5"/>
        <v>#NUM!</v>
      </c>
      <c r="L21" s="26">
        <f ca="1">INDIRECT("route!E21")-INDIRECT("route!E20")</f>
        <v>0</v>
      </c>
      <c r="M21" s="24">
        <f ca="1">IF(INDIRECT("route!D21")="START",0,IF(S21=TRUE,M20,INDIRECT("route!E21")))</f>
        <v>2.2999999999999998</v>
      </c>
      <c r="N21" s="14" t="e">
        <f ca="1">SEARCH($N$6,INDIRECT("route!J21"))</f>
        <v>#VALUE!</v>
      </c>
      <c r="O21" s="14" t="e">
        <f ca="1">SEARCH($O$6,INDIRECT("route!J21"))</f>
        <v>#VALUE!</v>
      </c>
      <c r="P21" s="14" t="e">
        <f ca="1">SEARCH($P$6,INDIRECT("route!J21"))</f>
        <v>#VALUE!</v>
      </c>
      <c r="Q21" s="14" t="e">
        <f ca="1">SEARCH($Q$6,INDIRECT("route!J21"))</f>
        <v>#VALUE!</v>
      </c>
      <c r="R21" s="14" t="e">
        <f ca="1">SEARCH($R$6,INDIRECT("route!J21"))</f>
        <v>#VALUE!</v>
      </c>
      <c r="S21" s="14" t="b">
        <f t="shared" ca="1" si="2"/>
        <v>1</v>
      </c>
      <c r="T21" s="12">
        <v>21</v>
      </c>
    </row>
    <row r="22" spans="1:20">
      <c r="A22" s="23" t="str">
        <f ca="1">IF(INDIRECT("route!D22")&gt;0,K22,(""))</f>
        <v/>
      </c>
      <c r="B22" s="23" t="str">
        <f ca="1">IF(INDIRECT("route!D22")&gt;0,H22,(""))</f>
        <v/>
      </c>
      <c r="C22" s="24" t="str">
        <f ca="1">IF(D22&gt;0,VLOOKUP("EINDE NEUTR*",INDIRECT("route!D$6"):INDIRECT("route!E$8500"),2,FALSE)-D22," ")</f>
        <v xml:space="preserve"> </v>
      </c>
      <c r="D22" s="13">
        <f ca="1">INDIRECT("route!E22")</f>
        <v>0</v>
      </c>
      <c r="E22" s="25" t="str">
        <f t="shared" ca="1" si="0"/>
        <v/>
      </c>
      <c r="F22" s="26">
        <v>7.2</v>
      </c>
      <c r="G22" s="29">
        <f ca="1">TIME(0,0,0+L22*1000/F22)</f>
        <v>0</v>
      </c>
      <c r="H22" s="28" t="e">
        <f ca="1">H21+G22</f>
        <v>#NUM!</v>
      </c>
      <c r="I22" s="26">
        <v>7.2</v>
      </c>
      <c r="J22" s="29">
        <f t="shared" ca="1" si="1"/>
        <v>0</v>
      </c>
      <c r="K22" s="28" t="e">
        <f ca="1">K21+J22</f>
        <v>#NUM!</v>
      </c>
      <c r="L22" s="26">
        <f ca="1">INDIRECT("route!E22")-INDIRECT("route!E21")</f>
        <v>0</v>
      </c>
      <c r="M22" s="24">
        <f ca="1">IF(INDIRECT("route!D22")="START",0,IF(S22=TRUE,M21,INDIRECT("route!E22")))</f>
        <v>2.2999999999999998</v>
      </c>
      <c r="N22" s="14" t="e">
        <f ca="1">SEARCH($N$6,INDIRECT("route!J22"))</f>
        <v>#VALUE!</v>
      </c>
      <c r="O22" s="14" t="e">
        <f ca="1">SEARCH($O$6,INDIRECT("route!J22"))</f>
        <v>#VALUE!</v>
      </c>
      <c r="P22" s="14" t="e">
        <f ca="1">SEARCH($P$6,INDIRECT("route!J22"))</f>
        <v>#VALUE!</v>
      </c>
      <c r="Q22" s="14" t="e">
        <f ca="1">SEARCH($Q$6,INDIRECT("route!J22"))</f>
        <v>#VALUE!</v>
      </c>
      <c r="R22" s="14" t="e">
        <f ca="1">SEARCH($R$6,INDIRECT("route!J22"))</f>
        <v>#VALUE!</v>
      </c>
      <c r="S22" s="14" t="b">
        <f t="shared" ca="1" si="2"/>
        <v>1</v>
      </c>
      <c r="T22" s="12">
        <v>22</v>
      </c>
    </row>
    <row r="23" spans="1:20">
      <c r="A23" s="23" t="str">
        <f ca="1">IF(INDIRECT("route!D23")&gt;0,K23,(""))</f>
        <v/>
      </c>
      <c r="B23" s="23" t="str">
        <f ca="1">IF(INDIRECT("route!D23")&gt;0,H23,(""))</f>
        <v/>
      </c>
      <c r="C23" s="24" t="str">
        <f ca="1">IF(D23&gt;0,VLOOKUP("EINDE NEUTR*",INDIRECT("route!D$6"):INDIRECT("route!E$8500"),2,FALSE)-D23," ")</f>
        <v xml:space="preserve"> </v>
      </c>
      <c r="D23" s="13">
        <f ca="1">INDIRECT("route!E23")</f>
        <v>0</v>
      </c>
      <c r="E23" s="25" t="str">
        <f t="shared" ca="1" si="0"/>
        <v/>
      </c>
      <c r="F23" s="26">
        <v>7.2</v>
      </c>
      <c r="G23" s="29">
        <f t="shared" ca="1" si="3"/>
        <v>0</v>
      </c>
      <c r="H23" s="28" t="e">
        <f t="shared" ca="1" si="4"/>
        <v>#NUM!</v>
      </c>
      <c r="I23" s="26">
        <v>7.2</v>
      </c>
      <c r="J23" s="29">
        <f t="shared" ca="1" si="1"/>
        <v>0</v>
      </c>
      <c r="K23" s="28" t="e">
        <f t="shared" ca="1" si="5"/>
        <v>#NUM!</v>
      </c>
      <c r="L23" s="26">
        <f ca="1">INDIRECT("route!E23")-INDIRECT("route!E22")</f>
        <v>0</v>
      </c>
      <c r="M23" s="24">
        <f ca="1">IF(INDIRECT("route!D23")="START",0,IF(S23=TRUE,M22,INDIRECT("route!E23")))</f>
        <v>2.2999999999999998</v>
      </c>
      <c r="N23" s="14" t="e">
        <f ca="1">SEARCH($N$6,INDIRECT("route!J23"))</f>
        <v>#VALUE!</v>
      </c>
      <c r="O23" s="14" t="e">
        <f ca="1">SEARCH($O$6,INDIRECT("route!J23"))</f>
        <v>#VALUE!</v>
      </c>
      <c r="P23" s="14" t="e">
        <f ca="1">SEARCH($P$6,INDIRECT("route!J23"))</f>
        <v>#VALUE!</v>
      </c>
      <c r="Q23" s="14" t="e">
        <f ca="1">SEARCH($Q$6,INDIRECT("route!J23"))</f>
        <v>#VALUE!</v>
      </c>
      <c r="R23" s="14" t="e">
        <f ca="1">SEARCH($R$6,INDIRECT("route!J23"))</f>
        <v>#VALUE!</v>
      </c>
      <c r="S23" s="14" t="b">
        <f t="shared" ca="1" si="2"/>
        <v>1</v>
      </c>
      <c r="T23" s="12">
        <v>23</v>
      </c>
    </row>
    <row r="24" spans="1:20">
      <c r="A24" s="23" t="str">
        <f ca="1">IF(INDIRECT("route!D24")&gt;0,K24,(""))</f>
        <v/>
      </c>
      <c r="B24" s="23" t="str">
        <f ca="1">IF(INDIRECT("route!D24")&gt;0,H24,(""))</f>
        <v/>
      </c>
      <c r="C24" s="24" t="str">
        <f ca="1">IF(D24&gt;0,VLOOKUP("EINDE NEUTR*",INDIRECT("route!D$6"):INDIRECT("route!E$8500"),2,FALSE)-D24," ")</f>
        <v xml:space="preserve"> </v>
      </c>
      <c r="D24" s="13">
        <f ca="1">INDIRECT("route!E24")</f>
        <v>0</v>
      </c>
      <c r="E24" s="25" t="str">
        <f t="shared" ca="1" si="0"/>
        <v/>
      </c>
      <c r="F24" s="26">
        <v>7.2</v>
      </c>
      <c r="G24" s="29">
        <f t="shared" ca="1" si="3"/>
        <v>0</v>
      </c>
      <c r="H24" s="28" t="e">
        <f t="shared" ca="1" si="4"/>
        <v>#NUM!</v>
      </c>
      <c r="I24" s="26">
        <v>7.2</v>
      </c>
      <c r="J24" s="29">
        <f t="shared" ca="1" si="1"/>
        <v>0</v>
      </c>
      <c r="K24" s="28" t="e">
        <f t="shared" ca="1" si="5"/>
        <v>#NUM!</v>
      </c>
      <c r="L24" s="26">
        <f ca="1">INDIRECT("route!E24")-INDIRECT("route!E23")</f>
        <v>0</v>
      </c>
      <c r="M24" s="24">
        <f ca="1">IF(INDIRECT("route!D24")="START",0,IF(S24=TRUE,M23,INDIRECT("route!E24")))</f>
        <v>2.2999999999999998</v>
      </c>
      <c r="N24" s="14" t="e">
        <f ca="1">SEARCH($N$6,INDIRECT("route!J24"))</f>
        <v>#VALUE!</v>
      </c>
      <c r="O24" s="14" t="e">
        <f ca="1">SEARCH($O$6,INDIRECT("route!J24"))</f>
        <v>#VALUE!</v>
      </c>
      <c r="P24" s="14" t="e">
        <f ca="1">SEARCH($P$6,INDIRECT("route!J24"))</f>
        <v>#VALUE!</v>
      </c>
      <c r="Q24" s="14" t="e">
        <f ca="1">SEARCH($Q$6,INDIRECT("route!J24"))</f>
        <v>#VALUE!</v>
      </c>
      <c r="R24" s="14" t="e">
        <f ca="1">SEARCH($R$6,INDIRECT("route!J24"))</f>
        <v>#VALUE!</v>
      </c>
      <c r="S24" s="14" t="b">
        <f t="shared" ca="1" si="2"/>
        <v>1</v>
      </c>
      <c r="T24" s="12">
        <v>24</v>
      </c>
    </row>
    <row r="25" spans="1:20">
      <c r="A25" s="23" t="str">
        <f ca="1">IF(INDIRECT("route!D25")&gt;0,K25,(""))</f>
        <v/>
      </c>
      <c r="B25" s="23" t="str">
        <f ca="1">IF(INDIRECT("route!D25")&gt;0,H25,(""))</f>
        <v/>
      </c>
      <c r="C25" s="24" t="str">
        <f ca="1">IF(D25&gt;0,VLOOKUP("EINDE NEUTR*",INDIRECT("route!D$6"):INDIRECT("route!E$8500"),2,FALSE)-D25," ")</f>
        <v xml:space="preserve"> </v>
      </c>
      <c r="D25" s="13">
        <f ca="1">INDIRECT("route!E25")</f>
        <v>0</v>
      </c>
      <c r="E25" s="25" t="str">
        <f t="shared" ca="1" si="0"/>
        <v/>
      </c>
      <c r="F25" s="26">
        <v>7.2</v>
      </c>
      <c r="G25" s="29">
        <f t="shared" ca="1" si="3"/>
        <v>0</v>
      </c>
      <c r="H25" s="28" t="e">
        <f t="shared" ca="1" si="4"/>
        <v>#NUM!</v>
      </c>
      <c r="I25" s="26">
        <v>7.2</v>
      </c>
      <c r="J25" s="29">
        <f t="shared" ca="1" si="1"/>
        <v>0</v>
      </c>
      <c r="K25" s="28" t="e">
        <f t="shared" ca="1" si="5"/>
        <v>#NUM!</v>
      </c>
      <c r="L25" s="26">
        <f ca="1">INDIRECT("route!E25")-INDIRECT("route!E24")</f>
        <v>0</v>
      </c>
      <c r="M25" s="24">
        <f ca="1">IF(INDIRECT("route!D25")="START",0,IF(S25=TRUE,M24,INDIRECT("route!E25")))</f>
        <v>2.2999999999999998</v>
      </c>
      <c r="N25" s="14" t="e">
        <f ca="1">SEARCH($N$6,INDIRECT("route!J25"))</f>
        <v>#VALUE!</v>
      </c>
      <c r="O25" s="14" t="e">
        <f ca="1">SEARCH($O$6,INDIRECT("route!J25"))</f>
        <v>#VALUE!</v>
      </c>
      <c r="P25" s="14" t="e">
        <f ca="1">SEARCH($P$6,INDIRECT("route!J25"))</f>
        <v>#VALUE!</v>
      </c>
      <c r="Q25" s="14" t="e">
        <f ca="1">SEARCH($Q$6,INDIRECT("route!J25"))</f>
        <v>#VALUE!</v>
      </c>
      <c r="R25" s="14" t="e">
        <f ca="1">SEARCH($R$6,INDIRECT("route!J25"))</f>
        <v>#VALUE!</v>
      </c>
      <c r="S25" s="14" t="b">
        <f t="shared" ca="1" si="2"/>
        <v>1</v>
      </c>
      <c r="T25" s="12">
        <v>25</v>
      </c>
    </row>
    <row r="26" spans="1:20">
      <c r="A26" s="23" t="str">
        <f ca="1">IF(INDIRECT("route!D26")&gt;0,K26,(""))</f>
        <v/>
      </c>
      <c r="B26" s="23" t="str">
        <f ca="1">IF(INDIRECT("route!D26")&gt;0,H26,(""))</f>
        <v/>
      </c>
      <c r="C26" s="24" t="str">
        <f ca="1">IF(D26&gt;0,VLOOKUP("EINDE NEUTR*",INDIRECT("route!D$6"):INDIRECT("route!E$8500"),2,FALSE)-D26," ")</f>
        <v xml:space="preserve"> </v>
      </c>
      <c r="D26" s="13">
        <f ca="1">INDIRECT("route!E26")</f>
        <v>0</v>
      </c>
      <c r="E26" s="25" t="str">
        <f t="shared" ca="1" si="0"/>
        <v/>
      </c>
      <c r="F26" s="26">
        <v>7.2</v>
      </c>
      <c r="G26" s="29">
        <f t="shared" ca="1" si="3"/>
        <v>0</v>
      </c>
      <c r="H26" s="28" t="e">
        <f t="shared" ca="1" si="4"/>
        <v>#NUM!</v>
      </c>
      <c r="I26" s="26">
        <v>7.2</v>
      </c>
      <c r="J26" s="29">
        <f t="shared" ca="1" si="1"/>
        <v>0</v>
      </c>
      <c r="K26" s="28" t="e">
        <f t="shared" ca="1" si="5"/>
        <v>#NUM!</v>
      </c>
      <c r="L26" s="26">
        <f ca="1">INDIRECT("route!E26")-INDIRECT("route!E25")</f>
        <v>0</v>
      </c>
      <c r="M26" s="24">
        <f ca="1">IF(INDIRECT("route!D26")="START",0,IF(S26=TRUE,M25,INDIRECT("route!E26")))</f>
        <v>2.2999999999999998</v>
      </c>
      <c r="N26" s="14" t="e">
        <f ca="1">SEARCH($N$6,INDIRECT("route!J26"))</f>
        <v>#VALUE!</v>
      </c>
      <c r="O26" s="14" t="e">
        <f ca="1">SEARCH($O$6,INDIRECT("route!J26"))</f>
        <v>#VALUE!</v>
      </c>
      <c r="P26" s="14" t="e">
        <f ca="1">SEARCH($P$6,INDIRECT("route!J26"))</f>
        <v>#VALUE!</v>
      </c>
      <c r="Q26" s="14" t="e">
        <f ca="1">SEARCH($Q$6,INDIRECT("route!J26"))</f>
        <v>#VALUE!</v>
      </c>
      <c r="R26" s="14" t="e">
        <f ca="1">SEARCH($R$6,INDIRECT("route!J26"))</f>
        <v>#VALUE!</v>
      </c>
      <c r="S26" s="14" t="b">
        <f t="shared" ca="1" si="2"/>
        <v>1</v>
      </c>
      <c r="T26" s="12">
        <v>26</v>
      </c>
    </row>
    <row r="27" spans="1:20">
      <c r="A27" s="23" t="str">
        <f ca="1">IF(INDIRECT("route!D27")&gt;0,K27,(""))</f>
        <v/>
      </c>
      <c r="B27" s="23" t="str">
        <f ca="1">IF(INDIRECT("route!D27")&gt;0,H27,(""))</f>
        <v/>
      </c>
      <c r="C27" s="24" t="str">
        <f ca="1">IF(D27&gt;0,VLOOKUP("EINDE NEUTR*",INDIRECT("route!D$6"):INDIRECT("route!E$8500"),2,FALSE)-D27," ")</f>
        <v xml:space="preserve"> </v>
      </c>
      <c r="D27" s="13">
        <f ca="1">INDIRECT("route!E27")</f>
        <v>0</v>
      </c>
      <c r="E27" s="25" t="str">
        <f t="shared" ca="1" si="0"/>
        <v/>
      </c>
      <c r="F27" s="26">
        <v>7.2</v>
      </c>
      <c r="G27" s="29">
        <f t="shared" ca="1" si="3"/>
        <v>0</v>
      </c>
      <c r="H27" s="28" t="e">
        <f ca="1">H26+G27</f>
        <v>#NUM!</v>
      </c>
      <c r="I27" s="26">
        <v>7.2</v>
      </c>
      <c r="J27" s="29">
        <f t="shared" ca="1" si="1"/>
        <v>0</v>
      </c>
      <c r="K27" s="28" t="e">
        <f t="shared" ca="1" si="5"/>
        <v>#NUM!</v>
      </c>
      <c r="L27" s="26">
        <f ca="1">INDIRECT("route!E27")-INDIRECT("route!E26")</f>
        <v>0</v>
      </c>
      <c r="M27" s="24">
        <f ca="1">IF(INDIRECT("route!D27")="START",0,IF(S27=TRUE,M26,INDIRECT("route!E27")))</f>
        <v>2.2999999999999998</v>
      </c>
      <c r="N27" s="14" t="e">
        <f ca="1">SEARCH($N$6,INDIRECT("route!J27"))</f>
        <v>#VALUE!</v>
      </c>
      <c r="O27" s="14" t="e">
        <f ca="1">SEARCH($O$6,INDIRECT("route!J27"))</f>
        <v>#VALUE!</v>
      </c>
      <c r="P27" s="14" t="e">
        <f ca="1">SEARCH($P$6,INDIRECT("route!J27"))</f>
        <v>#VALUE!</v>
      </c>
      <c r="Q27" s="14" t="e">
        <f ca="1">SEARCH($Q$6,INDIRECT("route!J27"))</f>
        <v>#VALUE!</v>
      </c>
      <c r="R27" s="14" t="e">
        <f ca="1">SEARCH($R$6,INDIRECT("route!J27"))</f>
        <v>#VALUE!</v>
      </c>
      <c r="S27" s="14" t="b">
        <f t="shared" ca="1" si="2"/>
        <v>1</v>
      </c>
      <c r="T27" s="12">
        <v>27</v>
      </c>
    </row>
    <row r="28" spans="1:20">
      <c r="A28" s="23" t="str">
        <f ca="1">IF(INDIRECT("route!D28")&gt;0,K28,(""))</f>
        <v/>
      </c>
      <c r="B28" s="23" t="str">
        <f ca="1">IF(INDIRECT("route!D28")&gt;0,H28,(""))</f>
        <v/>
      </c>
      <c r="C28" s="24" t="str">
        <f ca="1">IF(D28&gt;0,VLOOKUP("EINDE NEUTR*",INDIRECT("route!D$6"):INDIRECT("route!E$8500"),2,FALSE)-D28," ")</f>
        <v xml:space="preserve"> </v>
      </c>
      <c r="D28" s="13">
        <f ca="1">INDIRECT("route!E28")</f>
        <v>0</v>
      </c>
      <c r="E28" s="25" t="str">
        <f t="shared" ca="1" si="0"/>
        <v/>
      </c>
      <c r="F28" s="26">
        <v>7.2</v>
      </c>
      <c r="G28" s="29">
        <f ca="1">TIME(0,0,0+L28*1000/F28)</f>
        <v>0</v>
      </c>
      <c r="H28" s="28" t="e">
        <f t="shared" ca="1" si="4"/>
        <v>#NUM!</v>
      </c>
      <c r="I28" s="26">
        <v>7.2</v>
      </c>
      <c r="J28" s="29">
        <f t="shared" ca="1" si="1"/>
        <v>0</v>
      </c>
      <c r="K28" s="28" t="e">
        <f t="shared" ca="1" si="5"/>
        <v>#NUM!</v>
      </c>
      <c r="L28" s="26">
        <f ca="1">INDIRECT("route!E28")-INDIRECT("route!E27")</f>
        <v>0</v>
      </c>
      <c r="M28" s="24">
        <f ca="1">IF(INDIRECT("route!D28")="START",0,IF(S28=TRUE,M27,INDIRECT("route!E28")))</f>
        <v>2.2999999999999998</v>
      </c>
      <c r="N28" s="14" t="e">
        <f ca="1">SEARCH($N$6,INDIRECT("route!J28"))</f>
        <v>#VALUE!</v>
      </c>
      <c r="O28" s="14" t="e">
        <f ca="1">SEARCH($O$6,INDIRECT("route!J28"))</f>
        <v>#VALUE!</v>
      </c>
      <c r="P28" s="14" t="e">
        <f ca="1">SEARCH($P$6,INDIRECT("route!J28"))</f>
        <v>#VALUE!</v>
      </c>
      <c r="Q28" s="14" t="e">
        <f ca="1">SEARCH($Q$6,INDIRECT("route!J28"))</f>
        <v>#VALUE!</v>
      </c>
      <c r="R28" s="14" t="e">
        <f ca="1">SEARCH($R$6,INDIRECT("route!J28"))</f>
        <v>#VALUE!</v>
      </c>
      <c r="S28" s="14" t="b">
        <f t="shared" ca="1" si="2"/>
        <v>1</v>
      </c>
      <c r="T28" s="12">
        <v>28</v>
      </c>
    </row>
    <row r="29" spans="1:20">
      <c r="A29" s="23" t="str">
        <f ca="1">IF(INDIRECT("route!D29")&gt;0,K29,(""))</f>
        <v/>
      </c>
      <c r="B29" s="23" t="str">
        <f ca="1">IF(INDIRECT("route!D29")&gt;0,H29,(""))</f>
        <v/>
      </c>
      <c r="C29" s="24" t="str">
        <f ca="1">IF(D29&gt;0,VLOOKUP("EINDE NEUTR*",INDIRECT("route!D$6"):INDIRECT("route!E$8500"),2,FALSE)-D29," ")</f>
        <v xml:space="preserve"> </v>
      </c>
      <c r="D29" s="13">
        <f ca="1">INDIRECT("route!E29")</f>
        <v>0</v>
      </c>
      <c r="E29" s="25" t="str">
        <f t="shared" ca="1" si="0"/>
        <v/>
      </c>
      <c r="F29" s="26">
        <v>7.2</v>
      </c>
      <c r="G29" s="29">
        <f t="shared" ca="1" si="3"/>
        <v>0</v>
      </c>
      <c r="H29" s="28" t="e">
        <f t="shared" ca="1" si="4"/>
        <v>#NUM!</v>
      </c>
      <c r="I29" s="26">
        <v>7.2</v>
      </c>
      <c r="J29" s="29">
        <f t="shared" ca="1" si="1"/>
        <v>0</v>
      </c>
      <c r="K29" s="28" t="e">
        <f t="shared" ca="1" si="5"/>
        <v>#NUM!</v>
      </c>
      <c r="L29" s="26">
        <f ca="1">INDIRECT("route!E29")-INDIRECT("route!E28")</f>
        <v>0</v>
      </c>
      <c r="M29" s="24">
        <f ca="1">IF(INDIRECT("route!D29")="START",0,IF(S29=TRUE,M28,INDIRECT("route!E29")))</f>
        <v>2.2999999999999998</v>
      </c>
      <c r="N29" s="14" t="e">
        <f ca="1">SEARCH($N$6,INDIRECT("route!J29"))</f>
        <v>#VALUE!</v>
      </c>
      <c r="O29" s="14" t="e">
        <f ca="1">SEARCH($O$6,INDIRECT("route!J29"))</f>
        <v>#VALUE!</v>
      </c>
      <c r="P29" s="14" t="e">
        <f ca="1">SEARCH($P$6,INDIRECT("route!J29"))</f>
        <v>#VALUE!</v>
      </c>
      <c r="Q29" s="14" t="e">
        <f ca="1">SEARCH($Q$6,INDIRECT("route!J29"))</f>
        <v>#VALUE!</v>
      </c>
      <c r="R29" s="14" t="e">
        <f ca="1">SEARCH($R$6,INDIRECT("route!J29"))</f>
        <v>#VALUE!</v>
      </c>
      <c r="S29" s="14" t="b">
        <f t="shared" ca="1" si="2"/>
        <v>1</v>
      </c>
      <c r="T29" s="12">
        <v>29</v>
      </c>
    </row>
    <row r="30" spans="1:20">
      <c r="A30" s="23" t="str">
        <f ca="1">IF(INDIRECT("route!D30")&gt;0,K30,(""))</f>
        <v/>
      </c>
      <c r="B30" s="23" t="str">
        <f ca="1">IF(INDIRECT("route!D30")&gt;0,H30,(""))</f>
        <v/>
      </c>
      <c r="C30" s="24" t="str">
        <f ca="1">IF(D30&gt;0,VLOOKUP("EINDE NEUTR*",INDIRECT("route!D$6"):INDIRECT("route!E$8500"),2,FALSE)-D30," ")</f>
        <v xml:space="preserve"> </v>
      </c>
      <c r="D30" s="13">
        <f ca="1">INDIRECT("route!E30")</f>
        <v>0</v>
      </c>
      <c r="E30" s="25" t="str">
        <f t="shared" ca="1" si="0"/>
        <v/>
      </c>
      <c r="F30" s="26">
        <v>7.2</v>
      </c>
      <c r="G30" s="29">
        <f t="shared" ca="1" si="3"/>
        <v>0</v>
      </c>
      <c r="H30" s="28" t="e">
        <f t="shared" ca="1" si="4"/>
        <v>#NUM!</v>
      </c>
      <c r="I30" s="26">
        <v>7.2</v>
      </c>
      <c r="J30" s="29">
        <f t="shared" ca="1" si="1"/>
        <v>0</v>
      </c>
      <c r="K30" s="28" t="e">
        <f t="shared" ca="1" si="5"/>
        <v>#NUM!</v>
      </c>
      <c r="L30" s="26">
        <f ca="1">INDIRECT("route!E30")-INDIRECT("route!E29")</f>
        <v>0</v>
      </c>
      <c r="M30" s="24">
        <f ca="1">IF(INDIRECT("route!D30")="START",0,IF(S30=TRUE,M29,INDIRECT("route!E30")))</f>
        <v>2.2999999999999998</v>
      </c>
      <c r="N30" s="14" t="e">
        <f ca="1">SEARCH($N$6,INDIRECT("route!J30"))</f>
        <v>#VALUE!</v>
      </c>
      <c r="O30" s="14" t="e">
        <f ca="1">SEARCH($O$6,INDIRECT("route!J30"))</f>
        <v>#VALUE!</v>
      </c>
      <c r="P30" s="14" t="e">
        <f ca="1">SEARCH($P$6,INDIRECT("route!J30"))</f>
        <v>#VALUE!</v>
      </c>
      <c r="Q30" s="14" t="e">
        <f ca="1">SEARCH($Q$6,INDIRECT("route!J30"))</f>
        <v>#VALUE!</v>
      </c>
      <c r="R30" s="14" t="e">
        <f ca="1">SEARCH($R$6,INDIRECT("route!J30"))</f>
        <v>#VALUE!</v>
      </c>
      <c r="S30" s="14" t="b">
        <f t="shared" ca="1" si="2"/>
        <v>1</v>
      </c>
      <c r="T30" s="12">
        <v>30</v>
      </c>
    </row>
    <row r="31" spans="1:20">
      <c r="A31" s="23" t="str">
        <f ca="1">IF(INDIRECT("route!D31")&gt;0,K31,(""))</f>
        <v/>
      </c>
      <c r="B31" s="23" t="str">
        <f ca="1">IF(INDIRECT("route!D31")&gt;0,H31,(""))</f>
        <v/>
      </c>
      <c r="C31" s="24" t="str">
        <f ca="1">IF(D31&gt;0,VLOOKUP("EINDE NEUTR*",INDIRECT("route!D$6"):INDIRECT("route!E$8500"),2,FALSE)-D31," ")</f>
        <v xml:space="preserve"> </v>
      </c>
      <c r="D31" s="13">
        <f ca="1">INDIRECT("route!E31")</f>
        <v>0</v>
      </c>
      <c r="E31" s="25" t="str">
        <f t="shared" ca="1" si="0"/>
        <v/>
      </c>
      <c r="F31" s="26">
        <v>7.2</v>
      </c>
      <c r="G31" s="29">
        <f t="shared" ca="1" si="3"/>
        <v>0</v>
      </c>
      <c r="H31" s="28" t="e">
        <f t="shared" ca="1" si="4"/>
        <v>#NUM!</v>
      </c>
      <c r="I31" s="26">
        <v>7.2</v>
      </c>
      <c r="J31" s="29">
        <f t="shared" ca="1" si="1"/>
        <v>0</v>
      </c>
      <c r="K31" s="28" t="e">
        <f t="shared" ca="1" si="5"/>
        <v>#NUM!</v>
      </c>
      <c r="L31" s="26">
        <f ca="1">INDIRECT("route!E31")-INDIRECT("route!E30")</f>
        <v>0</v>
      </c>
      <c r="M31" s="24">
        <f ca="1">IF(INDIRECT("route!D31")="START",0,IF(S31=TRUE,M30,INDIRECT("route!E31")))</f>
        <v>2.2999999999999998</v>
      </c>
      <c r="N31" s="14" t="e">
        <f ca="1">SEARCH($N$6,INDIRECT("route!J31"))</f>
        <v>#VALUE!</v>
      </c>
      <c r="O31" s="14" t="e">
        <f ca="1">SEARCH($O$6,INDIRECT("route!J31"))</f>
        <v>#VALUE!</v>
      </c>
      <c r="P31" s="14" t="e">
        <f ca="1">SEARCH($P$6,INDIRECT("route!J31"))</f>
        <v>#VALUE!</v>
      </c>
      <c r="Q31" s="14" t="e">
        <f ca="1">SEARCH($Q$6,INDIRECT("route!J31"))</f>
        <v>#VALUE!</v>
      </c>
      <c r="R31" s="14" t="e">
        <f ca="1">SEARCH($R$6,INDIRECT("route!J31"))</f>
        <v>#VALUE!</v>
      </c>
      <c r="S31" s="14" t="b">
        <f t="shared" ca="1" si="2"/>
        <v>1</v>
      </c>
      <c r="T31" s="12">
        <v>31</v>
      </c>
    </row>
    <row r="32" spans="1:20">
      <c r="A32" s="23" t="str">
        <f ca="1">IF(INDIRECT("route!D32")&gt;0,K32,(""))</f>
        <v/>
      </c>
      <c r="B32" s="23" t="str">
        <f ca="1">IF(INDIRECT("route!D32")&gt;0,H32,(""))</f>
        <v/>
      </c>
      <c r="C32" s="24" t="str">
        <f ca="1">IF(D32&gt;0,VLOOKUP("EINDE NEUTR*",INDIRECT("route!D$6"):INDIRECT("route!E$8500"),2,FALSE)-D32," ")</f>
        <v xml:space="preserve"> </v>
      </c>
      <c r="D32" s="13">
        <f ca="1">INDIRECT("route!E32")</f>
        <v>0</v>
      </c>
      <c r="E32" s="25" t="str">
        <f t="shared" ca="1" si="0"/>
        <v/>
      </c>
      <c r="F32" s="26">
        <v>7.2</v>
      </c>
      <c r="G32" s="29">
        <f t="shared" ca="1" si="3"/>
        <v>0</v>
      </c>
      <c r="H32" s="28" t="e">
        <f t="shared" ca="1" si="4"/>
        <v>#NUM!</v>
      </c>
      <c r="I32" s="26">
        <v>7.2</v>
      </c>
      <c r="J32" s="29">
        <f t="shared" ca="1" si="1"/>
        <v>0</v>
      </c>
      <c r="K32" s="28" t="e">
        <f ca="1">K31+J32</f>
        <v>#NUM!</v>
      </c>
      <c r="L32" s="26">
        <f ca="1">INDIRECT("route!E32")-INDIRECT("route!E31")</f>
        <v>0</v>
      </c>
      <c r="M32" s="24">
        <f ca="1">IF(INDIRECT("route!D32")="START",0,IF(S32=TRUE,M31,INDIRECT("route!E32")))</f>
        <v>2.2999999999999998</v>
      </c>
      <c r="N32" s="14" t="e">
        <f ca="1">SEARCH($N$6,INDIRECT("route!J32"))</f>
        <v>#VALUE!</v>
      </c>
      <c r="O32" s="14" t="e">
        <f ca="1">SEARCH($O$6,INDIRECT("route!J32"))</f>
        <v>#VALUE!</v>
      </c>
      <c r="P32" s="14" t="e">
        <f ca="1">SEARCH($P$6,INDIRECT("route!J32"))</f>
        <v>#VALUE!</v>
      </c>
      <c r="Q32" s="14" t="e">
        <f ca="1">SEARCH($Q$6,INDIRECT("route!J32"))</f>
        <v>#VALUE!</v>
      </c>
      <c r="R32" s="14" t="e">
        <f ca="1">SEARCH($R$6,INDIRECT("route!J32"))</f>
        <v>#VALUE!</v>
      </c>
      <c r="S32" s="14" t="b">
        <f t="shared" ca="1" si="2"/>
        <v>1</v>
      </c>
      <c r="T32" s="12">
        <v>32</v>
      </c>
    </row>
    <row r="33" spans="1:21">
      <c r="A33" s="23" t="str">
        <f ca="1">IF(INDIRECT("route!D33")&gt;0,K33,(""))</f>
        <v/>
      </c>
      <c r="B33" s="23" t="str">
        <f ca="1">IF(INDIRECT("route!D33")&gt;0,H33,(""))</f>
        <v/>
      </c>
      <c r="C33" s="24" t="str">
        <f ca="1">IF(D33&gt;0,VLOOKUP("EINDE NEUTR*",INDIRECT("route!D$6"):INDIRECT("route!E$8500"),2,FALSE)-D33," ")</f>
        <v xml:space="preserve"> </v>
      </c>
      <c r="D33" s="13">
        <f ca="1">INDIRECT("route!E33")</f>
        <v>0</v>
      </c>
      <c r="E33" s="25" t="str">
        <f t="shared" ca="1" si="0"/>
        <v/>
      </c>
      <c r="F33" s="26">
        <v>7.2</v>
      </c>
      <c r="G33" s="29">
        <f t="shared" ca="1" si="3"/>
        <v>0</v>
      </c>
      <c r="H33" s="28" t="e">
        <f ca="1">H32+G33</f>
        <v>#NUM!</v>
      </c>
      <c r="I33" s="26">
        <v>7.2</v>
      </c>
      <c r="J33" s="29">
        <f t="shared" ca="1" si="1"/>
        <v>0</v>
      </c>
      <c r="K33" s="28" t="e">
        <f t="shared" ca="1" si="5"/>
        <v>#NUM!</v>
      </c>
      <c r="L33" s="26">
        <f ca="1">INDIRECT("route!E33")-INDIRECT("route!E32")</f>
        <v>0</v>
      </c>
      <c r="M33" s="24">
        <f ca="1">IF(INDIRECT("route!D33")="START",0,IF(S33=TRUE,M32,INDIRECT("route!E33")))</f>
        <v>2.2999999999999998</v>
      </c>
      <c r="N33" s="14" t="e">
        <f ca="1">SEARCH($N$6,INDIRECT("route!J33"))</f>
        <v>#VALUE!</v>
      </c>
      <c r="O33" s="14" t="e">
        <f ca="1">SEARCH($O$6,INDIRECT("route!J33"))</f>
        <v>#VALUE!</v>
      </c>
      <c r="P33" s="14" t="e">
        <f ca="1">SEARCH($P$6,INDIRECT("route!J33"))</f>
        <v>#VALUE!</v>
      </c>
      <c r="Q33" s="14" t="e">
        <f ca="1">SEARCH($Q$6,INDIRECT("route!J33"))</f>
        <v>#VALUE!</v>
      </c>
      <c r="R33" s="14" t="e">
        <f ca="1">SEARCH($R$6,INDIRECT("route!J33"))</f>
        <v>#VALUE!</v>
      </c>
      <c r="S33" s="14" t="b">
        <f t="shared" ca="1" si="2"/>
        <v>1</v>
      </c>
      <c r="T33" s="12">
        <v>33</v>
      </c>
    </row>
    <row r="34" spans="1:21">
      <c r="A34" s="23" t="str">
        <f ca="1">IF(INDIRECT("route!D34")&gt;0,K34,(""))</f>
        <v/>
      </c>
      <c r="B34" s="23" t="str">
        <f ca="1">IF(INDIRECT("route!D34")&gt;0,H34,(""))</f>
        <v/>
      </c>
      <c r="C34" s="24" t="str">
        <f ca="1">IF(D34&gt;0,VLOOKUP("EINDE NEUTR*",INDIRECT("route!D$6"):INDIRECT("route!E$8500"),2,FALSE)-D34," ")</f>
        <v xml:space="preserve"> </v>
      </c>
      <c r="D34" s="13">
        <f ca="1">INDIRECT("route!E34")</f>
        <v>0</v>
      </c>
      <c r="E34" s="25" t="str">
        <f t="shared" ca="1" si="0"/>
        <v/>
      </c>
      <c r="F34" s="26">
        <v>7.2</v>
      </c>
      <c r="G34" s="29">
        <f t="shared" ca="1" si="3"/>
        <v>0</v>
      </c>
      <c r="H34" s="28" t="e">
        <f t="shared" ca="1" si="4"/>
        <v>#NUM!</v>
      </c>
      <c r="I34" s="26">
        <v>7.2</v>
      </c>
      <c r="J34" s="29">
        <f t="shared" ca="1" si="1"/>
        <v>0</v>
      </c>
      <c r="K34" s="28" t="e">
        <f t="shared" ca="1" si="5"/>
        <v>#NUM!</v>
      </c>
      <c r="L34" s="26">
        <f ca="1">INDIRECT("route!E34")-INDIRECT("route!E33")</f>
        <v>0</v>
      </c>
      <c r="M34" s="24">
        <f ca="1">IF(INDIRECT("route!D34")="START",0,IF(S34=TRUE,M33,INDIRECT("route!E34")))</f>
        <v>2.2999999999999998</v>
      </c>
      <c r="N34" s="14" t="e">
        <f ca="1">SEARCH($N$6,INDIRECT("route!J34"))</f>
        <v>#VALUE!</v>
      </c>
      <c r="O34" s="14" t="e">
        <f ca="1">SEARCH($O$6,INDIRECT("route!J34"))</f>
        <v>#VALUE!</v>
      </c>
      <c r="P34" s="14" t="e">
        <f ca="1">SEARCH($P$6,INDIRECT("route!J34"))</f>
        <v>#VALUE!</v>
      </c>
      <c r="Q34" s="14" t="e">
        <f ca="1">SEARCH($Q$6,INDIRECT("route!J34"))</f>
        <v>#VALUE!</v>
      </c>
      <c r="R34" s="14" t="e">
        <f ca="1">SEARCH($R$6,INDIRECT("route!J34"))</f>
        <v>#VALUE!</v>
      </c>
      <c r="S34" s="14" t="b">
        <f t="shared" ca="1" si="2"/>
        <v>1</v>
      </c>
      <c r="T34" s="12">
        <v>34</v>
      </c>
    </row>
    <row r="35" spans="1:21">
      <c r="A35" s="23" t="str">
        <f ca="1">IF(INDIRECT("route!D35")&gt;0,K35,(""))</f>
        <v/>
      </c>
      <c r="B35" s="23" t="str">
        <f ca="1">IF(INDIRECT("route!D35")&gt;0,H35,(""))</f>
        <v/>
      </c>
      <c r="C35" s="24" t="str">
        <f ca="1">IF(D35&gt;0,VLOOKUP("EINDE NEUTR*",INDIRECT("route!D$6"):INDIRECT("route!E$8500"),2,FALSE)-D35," ")</f>
        <v xml:space="preserve"> </v>
      </c>
      <c r="D35" s="13">
        <f ca="1">INDIRECT("route!E35")</f>
        <v>0</v>
      </c>
      <c r="E35" s="25" t="str">
        <f t="shared" ca="1" si="0"/>
        <v/>
      </c>
      <c r="F35" s="26">
        <v>7.2</v>
      </c>
      <c r="G35" s="29">
        <f t="shared" ca="1" si="3"/>
        <v>0</v>
      </c>
      <c r="H35" s="28" t="e">
        <f t="shared" ca="1" si="4"/>
        <v>#NUM!</v>
      </c>
      <c r="I35" s="26">
        <v>7.2</v>
      </c>
      <c r="J35" s="29">
        <f t="shared" ca="1" si="1"/>
        <v>0</v>
      </c>
      <c r="K35" s="28" t="e">
        <f t="shared" ca="1" si="5"/>
        <v>#NUM!</v>
      </c>
      <c r="L35" s="26">
        <f ca="1">INDIRECT("route!E35")-INDIRECT("route!E34")</f>
        <v>0</v>
      </c>
      <c r="M35" s="24">
        <f ca="1">IF(INDIRECT("route!D35")="START",0,IF(S35=TRUE,M34,INDIRECT("route!E35")))</f>
        <v>2.2999999999999998</v>
      </c>
      <c r="N35" s="14" t="e">
        <f ca="1">SEARCH($N$6,INDIRECT("route!J35"))</f>
        <v>#VALUE!</v>
      </c>
      <c r="O35" s="14" t="e">
        <f ca="1">SEARCH($O$6,INDIRECT("route!J35"))</f>
        <v>#VALUE!</v>
      </c>
      <c r="P35" s="14" t="e">
        <f ca="1">SEARCH($P$6,INDIRECT("route!J35"))</f>
        <v>#VALUE!</v>
      </c>
      <c r="Q35" s="14" t="e">
        <f ca="1">SEARCH($Q$6,INDIRECT("route!J35"))</f>
        <v>#VALUE!</v>
      </c>
      <c r="R35" s="14" t="e">
        <f ca="1">SEARCH($R$6,INDIRECT("route!J35"))</f>
        <v>#VALUE!</v>
      </c>
      <c r="S35" s="14" t="b">
        <f t="shared" ca="1" si="2"/>
        <v>1</v>
      </c>
      <c r="T35" s="12">
        <v>35</v>
      </c>
    </row>
    <row r="36" spans="1:21">
      <c r="A36" s="23" t="str">
        <f ca="1">IF(INDIRECT("route!D36")&gt;0,K36,(""))</f>
        <v/>
      </c>
      <c r="B36" s="23" t="str">
        <f ca="1">IF(INDIRECT("route!D36")&gt;0,H36,(""))</f>
        <v/>
      </c>
      <c r="C36" s="24" t="str">
        <f ca="1">IF(D36&gt;0,VLOOKUP("EINDE NEUTR*",INDIRECT("route!D$6"):INDIRECT("route!E$8500"),2,FALSE)-D36," ")</f>
        <v xml:space="preserve"> </v>
      </c>
      <c r="D36" s="13">
        <f ca="1">INDIRECT("route!E36")</f>
        <v>0</v>
      </c>
      <c r="E36" s="25" t="str">
        <f t="shared" ca="1" si="0"/>
        <v/>
      </c>
      <c r="F36" s="26">
        <v>7.2</v>
      </c>
      <c r="G36" s="29">
        <f t="shared" ca="1" si="3"/>
        <v>0</v>
      </c>
      <c r="H36" s="28" t="e">
        <f t="shared" ca="1" si="4"/>
        <v>#NUM!</v>
      </c>
      <c r="I36" s="26">
        <v>7.2</v>
      </c>
      <c r="J36" s="29">
        <f t="shared" ca="1" si="1"/>
        <v>0</v>
      </c>
      <c r="K36" s="28" t="e">
        <f t="shared" ca="1" si="5"/>
        <v>#NUM!</v>
      </c>
      <c r="L36" s="26">
        <f ca="1">INDIRECT("route!E36")-INDIRECT("route!E35")</f>
        <v>0</v>
      </c>
      <c r="M36" s="24">
        <f ca="1">IF(INDIRECT("route!D36")="START",0,IF(S36=TRUE,M35,INDIRECT("route!E36")))</f>
        <v>2.2999999999999998</v>
      </c>
      <c r="N36" s="14" t="e">
        <f ca="1">SEARCH($N$6,INDIRECT("route!J36"))</f>
        <v>#VALUE!</v>
      </c>
      <c r="O36" s="14" t="e">
        <f ca="1">SEARCH($O$6,INDIRECT("route!J36"))</f>
        <v>#VALUE!</v>
      </c>
      <c r="P36" s="14" t="e">
        <f ca="1">SEARCH($P$6,INDIRECT("route!J36"))</f>
        <v>#VALUE!</v>
      </c>
      <c r="Q36" s="14" t="e">
        <f ca="1">SEARCH($Q$6,INDIRECT("route!J36"))</f>
        <v>#VALUE!</v>
      </c>
      <c r="R36" s="14" t="e">
        <f ca="1">SEARCH($R$6,INDIRECT("route!J36"))</f>
        <v>#VALUE!</v>
      </c>
      <c r="S36" s="14" t="b">
        <f t="shared" ca="1" si="2"/>
        <v>1</v>
      </c>
      <c r="T36" s="12">
        <v>36</v>
      </c>
    </row>
    <row r="37" spans="1:21">
      <c r="A37" s="23" t="str">
        <f ca="1">IF(INDIRECT("route!D37")&gt;0,K37,(""))</f>
        <v/>
      </c>
      <c r="B37" s="23" t="str">
        <f ca="1">IF(INDIRECT("route!D37")&gt;0,H37,(""))</f>
        <v/>
      </c>
      <c r="C37" s="24" t="str">
        <f ca="1">IF(D37&gt;0,VLOOKUP("EINDE NEUTR*",INDIRECT("route!D$6"):INDIRECT("route!E$8500"),2,FALSE)-D37," ")</f>
        <v xml:space="preserve"> </v>
      </c>
      <c r="D37" s="13">
        <f ca="1">INDIRECT("route!E37")</f>
        <v>0</v>
      </c>
      <c r="E37" s="25" t="str">
        <f t="shared" ca="1" si="0"/>
        <v/>
      </c>
      <c r="F37" s="26">
        <v>7.2</v>
      </c>
      <c r="G37" s="29">
        <f t="shared" ca="1" si="3"/>
        <v>0</v>
      </c>
      <c r="H37" s="28" t="e">
        <f t="shared" ca="1" si="4"/>
        <v>#NUM!</v>
      </c>
      <c r="I37" s="26">
        <v>7.2</v>
      </c>
      <c r="J37" s="29">
        <f t="shared" ca="1" si="1"/>
        <v>0</v>
      </c>
      <c r="K37" s="28" t="e">
        <f t="shared" ca="1" si="5"/>
        <v>#NUM!</v>
      </c>
      <c r="L37" s="26">
        <f ca="1">INDIRECT("route!E37")-INDIRECT("route!E36")</f>
        <v>0</v>
      </c>
      <c r="M37" s="24">
        <f ca="1">IF(INDIRECT("route!D37")="START",0,IF(S37=TRUE,M36,INDIRECT("route!E37")))</f>
        <v>2.2999999999999998</v>
      </c>
      <c r="N37" s="14" t="e">
        <f ca="1">SEARCH($N$6,INDIRECT("route!J37"))</f>
        <v>#VALUE!</v>
      </c>
      <c r="O37" s="14" t="e">
        <f ca="1">SEARCH($O$6,INDIRECT("route!J37"))</f>
        <v>#VALUE!</v>
      </c>
      <c r="P37" s="14" t="e">
        <f ca="1">SEARCH($P$6,INDIRECT("route!J37"))</f>
        <v>#VALUE!</v>
      </c>
      <c r="Q37" s="14" t="e">
        <f ca="1">SEARCH($Q$6,INDIRECT("route!J37"))</f>
        <v>#VALUE!</v>
      </c>
      <c r="R37" s="14" t="e">
        <f ca="1">SEARCH($R$6,INDIRECT("route!J37"))</f>
        <v>#VALUE!</v>
      </c>
      <c r="S37" s="14" t="b">
        <f t="shared" ca="1" si="2"/>
        <v>1</v>
      </c>
      <c r="T37" s="12">
        <v>37</v>
      </c>
    </row>
    <row r="38" spans="1:21">
      <c r="A38" s="23" t="str">
        <f ca="1">IF(INDIRECT("route!D38")&gt;0,K38,(""))</f>
        <v/>
      </c>
      <c r="B38" s="23" t="str">
        <f ca="1">IF(INDIRECT("route!D38")&gt;0,H38,(""))</f>
        <v/>
      </c>
      <c r="C38" s="24" t="str">
        <f ca="1">IF(D38&gt;0,VLOOKUP("EINDE NEUTR*",INDIRECT("route!D$6"):INDIRECT("route!E$8500"),2,FALSE)-D38," ")</f>
        <v xml:space="preserve"> </v>
      </c>
      <c r="D38" s="13">
        <f ca="1">INDIRECT("route!E38")</f>
        <v>0</v>
      </c>
      <c r="E38" s="25" t="str">
        <f t="shared" ca="1" si="0"/>
        <v/>
      </c>
      <c r="F38" s="26">
        <v>7.2</v>
      </c>
      <c r="G38" s="29">
        <f t="shared" ca="1" si="3"/>
        <v>0</v>
      </c>
      <c r="H38" s="28" t="e">
        <f t="shared" ca="1" si="4"/>
        <v>#NUM!</v>
      </c>
      <c r="I38" s="26">
        <v>7.2</v>
      </c>
      <c r="J38" s="29">
        <f t="shared" ca="1" si="1"/>
        <v>0</v>
      </c>
      <c r="K38" s="28" t="e">
        <f t="shared" ca="1" si="5"/>
        <v>#NUM!</v>
      </c>
      <c r="L38" s="26">
        <f ca="1">INDIRECT("route!E38")-INDIRECT("route!E37")</f>
        <v>0</v>
      </c>
      <c r="M38" s="24">
        <f ca="1">IF(INDIRECT("route!D38")="START",0,IF(S38=TRUE,M37,INDIRECT("route!E38")))</f>
        <v>2.2999999999999998</v>
      </c>
      <c r="N38" s="14" t="e">
        <f ca="1">SEARCH($N$6,INDIRECT("route!J38"))</f>
        <v>#VALUE!</v>
      </c>
      <c r="O38" s="14" t="e">
        <f ca="1">SEARCH($O$6,INDIRECT("route!J38"))</f>
        <v>#VALUE!</v>
      </c>
      <c r="P38" s="14" t="e">
        <f ca="1">SEARCH($P$6,INDIRECT("route!J38"))</f>
        <v>#VALUE!</v>
      </c>
      <c r="Q38" s="14" t="e">
        <f ca="1">SEARCH($Q$6,INDIRECT("route!J38"))</f>
        <v>#VALUE!</v>
      </c>
      <c r="R38" s="14" t="e">
        <f ca="1">SEARCH($R$6,INDIRECT("route!J38"))</f>
        <v>#VALUE!</v>
      </c>
      <c r="S38" s="14" t="b">
        <f t="shared" ca="1" si="2"/>
        <v>1</v>
      </c>
      <c r="T38" s="12">
        <v>38</v>
      </c>
    </row>
    <row r="39" spans="1:21">
      <c r="A39" s="23" t="str">
        <f ca="1">IF(INDIRECT("route!D39")&gt;0,K39,(""))</f>
        <v/>
      </c>
      <c r="B39" s="23" t="str">
        <f ca="1">IF(INDIRECT("route!D39")&gt;0,H39,(""))</f>
        <v/>
      </c>
      <c r="C39" s="24" t="str">
        <f ca="1">IF(D39&gt;0,VLOOKUP("EINDE NEUTR*",INDIRECT("route!D$6"):INDIRECT("route!E$8500"),2,FALSE)-D39," ")</f>
        <v xml:space="preserve"> </v>
      </c>
      <c r="D39" s="13">
        <f ca="1">INDIRECT("route!E39")</f>
        <v>0</v>
      </c>
      <c r="E39" s="25" t="str">
        <f t="shared" ca="1" si="0"/>
        <v/>
      </c>
      <c r="F39" s="26">
        <v>7.2</v>
      </c>
      <c r="G39" s="29">
        <f t="shared" ca="1" si="3"/>
        <v>0</v>
      </c>
      <c r="H39" s="28" t="e">
        <f t="shared" ca="1" si="4"/>
        <v>#NUM!</v>
      </c>
      <c r="I39" s="26">
        <v>7.2</v>
      </c>
      <c r="J39" s="29">
        <f t="shared" ca="1" si="1"/>
        <v>0</v>
      </c>
      <c r="K39" s="28" t="e">
        <f t="shared" ca="1" si="5"/>
        <v>#NUM!</v>
      </c>
      <c r="L39" s="26">
        <f ca="1">INDIRECT("route!E39")-INDIRECT("route!E38")</f>
        <v>0</v>
      </c>
      <c r="M39" s="24">
        <f ca="1">IF(INDIRECT("route!D39")="START",0,IF(S39=TRUE,M38,INDIRECT("route!E39")))</f>
        <v>2.2999999999999998</v>
      </c>
      <c r="N39" s="14" t="e">
        <f ca="1">SEARCH($N$6,INDIRECT("route!J39"))</f>
        <v>#VALUE!</v>
      </c>
      <c r="O39" s="14" t="e">
        <f ca="1">SEARCH($O$6,INDIRECT("route!J39"))</f>
        <v>#VALUE!</v>
      </c>
      <c r="P39" s="14" t="e">
        <f ca="1">SEARCH($P$6,INDIRECT("route!J39"))</f>
        <v>#VALUE!</v>
      </c>
      <c r="Q39" s="14" t="e">
        <f ca="1">SEARCH($Q$6,INDIRECT("route!J39"))</f>
        <v>#VALUE!</v>
      </c>
      <c r="R39" s="14" t="e">
        <f ca="1">SEARCH($R$6,INDIRECT("route!J39"))</f>
        <v>#VALUE!</v>
      </c>
      <c r="S39" s="14" t="b">
        <f t="shared" ca="1" si="2"/>
        <v>1</v>
      </c>
      <c r="T39" s="12">
        <v>39</v>
      </c>
    </row>
    <row r="40" spans="1:21">
      <c r="A40" s="23" t="str">
        <f ca="1">IF(INDIRECT("route!D40")&gt;0,K40,(""))</f>
        <v/>
      </c>
      <c r="B40" s="23" t="str">
        <f ca="1">IF(INDIRECT("route!D40")&gt;0,H40,(""))</f>
        <v/>
      </c>
      <c r="C40" s="24" t="str">
        <f ca="1">IF(D40&gt;0,VLOOKUP("EINDE NEUTR*",INDIRECT("route!D$6"):INDIRECT("route!E$8500"),2,FALSE)-D40," ")</f>
        <v xml:space="preserve"> </v>
      </c>
      <c r="D40" s="13">
        <f ca="1">INDIRECT("route!E40")</f>
        <v>0</v>
      </c>
      <c r="E40" s="25" t="str">
        <f t="shared" ca="1" si="0"/>
        <v/>
      </c>
      <c r="F40" s="26">
        <v>7.2</v>
      </c>
      <c r="G40" s="29">
        <f t="shared" ca="1" si="3"/>
        <v>0</v>
      </c>
      <c r="H40" s="28" t="e">
        <f t="shared" ca="1" si="4"/>
        <v>#NUM!</v>
      </c>
      <c r="I40" s="26">
        <v>7.2</v>
      </c>
      <c r="J40" s="29">
        <f ca="1">TIME(0,0,0+L40*1000/I40)</f>
        <v>0</v>
      </c>
      <c r="K40" s="28" t="e">
        <f t="shared" ca="1" si="5"/>
        <v>#NUM!</v>
      </c>
      <c r="L40" s="26">
        <f ca="1">INDIRECT("route!E40")-INDIRECT("route!E39")</f>
        <v>0</v>
      </c>
      <c r="M40" s="24">
        <f ca="1">IF(INDIRECT("route!D40")="START",0,IF(S40=TRUE,M39,INDIRECT("route!E40")))</f>
        <v>2.2999999999999998</v>
      </c>
      <c r="N40" s="14" t="e">
        <f ca="1">SEARCH($N$6,INDIRECT("route!J40"))</f>
        <v>#VALUE!</v>
      </c>
      <c r="O40" s="14" t="e">
        <f ca="1">SEARCH($O$6,INDIRECT("route!J40"))</f>
        <v>#VALUE!</v>
      </c>
      <c r="P40" s="14" t="e">
        <f ca="1">SEARCH($P$6,INDIRECT("route!J40"))</f>
        <v>#VALUE!</v>
      </c>
      <c r="Q40" s="14" t="e">
        <f ca="1">SEARCH($Q$6,INDIRECT("route!J40"))</f>
        <v>#VALUE!</v>
      </c>
      <c r="R40" s="14" t="e">
        <f ca="1">SEARCH($R$6,INDIRECT("route!J40"))</f>
        <v>#VALUE!</v>
      </c>
      <c r="S40" s="14" t="b">
        <f t="shared" ca="1" si="2"/>
        <v>1</v>
      </c>
      <c r="T40" s="12">
        <v>40</v>
      </c>
    </row>
    <row r="41" spans="1:21" s="30" customFormat="1">
      <c r="A41" s="23" t="str">
        <f ca="1">IF(INDIRECT("route!D41")&gt;0,K41,(""))</f>
        <v/>
      </c>
      <c r="B41" s="23" t="str">
        <f ca="1">IF(INDIRECT("route!D41")&gt;0,H41,(""))</f>
        <v/>
      </c>
      <c r="C41" s="24" t="str">
        <f ca="1">IF(D41&gt;0,VLOOKUP("EINDE NEUTR*",INDIRECT("route!D$6"):INDIRECT("route!E$8500"),2,FALSE)-D41," ")</f>
        <v xml:space="preserve"> </v>
      </c>
      <c r="D41" s="25">
        <f ca="1">INDIRECT("route!E41")</f>
        <v>0</v>
      </c>
      <c r="E41" s="73" t="str">
        <f ca="1">IF($S41=TRUE,"",M41-M40)</f>
        <v/>
      </c>
      <c r="F41" s="26">
        <v>7.2</v>
      </c>
      <c r="G41" s="29">
        <f ca="1">TIME(0,0,0+L41*1000/F41)</f>
        <v>0</v>
      </c>
      <c r="H41" s="28" t="e">
        <f t="shared" ca="1" si="4"/>
        <v>#NUM!</v>
      </c>
      <c r="I41" s="26">
        <v>7.2</v>
      </c>
      <c r="J41" s="29">
        <f ca="1">TIME(0,0,0+L41*1000/I41)</f>
        <v>0</v>
      </c>
      <c r="K41" s="28" t="e">
        <f t="shared" ca="1" si="5"/>
        <v>#NUM!</v>
      </c>
      <c r="L41" s="26">
        <f ca="1">INDIRECT("route!E41")-INDIRECT("route!E40")</f>
        <v>0</v>
      </c>
      <c r="M41" s="24">
        <f ca="1">IF(INDIRECT("route!D41")="START",0,IF(S41=TRUE,M40,INDIRECT("route!E41")))</f>
        <v>2.2999999999999998</v>
      </c>
      <c r="N41" s="14" t="e">
        <f ca="1">SEARCH($N$6,INDIRECT("route!J41"))</f>
        <v>#VALUE!</v>
      </c>
      <c r="O41" s="14" t="e">
        <f ca="1">SEARCH($O$6,INDIRECT("route!J41"))</f>
        <v>#VALUE!</v>
      </c>
      <c r="P41" s="14" t="e">
        <f ca="1">SEARCH($P$6,INDIRECT("route!J41"))</f>
        <v>#VALUE!</v>
      </c>
      <c r="Q41" s="14" t="e">
        <f ca="1">SEARCH($Q$6,INDIRECT("route!J41"))</f>
        <v>#VALUE!</v>
      </c>
      <c r="R41" s="14" t="e">
        <f ca="1">SEARCH($R$6,INDIRECT("route!J41"))</f>
        <v>#VALUE!</v>
      </c>
      <c r="S41" s="14" t="b">
        <f t="shared" ca="1" si="2"/>
        <v>1</v>
      </c>
      <c r="T41" s="14">
        <v>41</v>
      </c>
      <c r="U41" s="14"/>
    </row>
    <row r="42" spans="1:21">
      <c r="A42" s="23" t="str">
        <f ca="1">IF(INDIRECT("route!D42")&gt;0,K42,(""))</f>
        <v/>
      </c>
      <c r="B42" s="23" t="str">
        <f ca="1">IF(INDIRECT("route!D42")&gt;0,H42,(""))</f>
        <v/>
      </c>
      <c r="C42" s="24" t="str">
        <f ca="1">IF(D42&gt;0,VLOOKUP("EINDE NEUTR*",INDIRECT("route!D$6"):INDIRECT("route!E$8500"),2,FALSE)-D42," ")</f>
        <v xml:space="preserve"> </v>
      </c>
      <c r="D42" s="13">
        <f ca="1">INDIRECT("route!E42")</f>
        <v>0</v>
      </c>
      <c r="E42" s="25" t="str">
        <f t="shared" ref="E42:E65" ca="1" si="6">IF($S42=TRUE,"",M42-M41)</f>
        <v/>
      </c>
      <c r="F42" s="26">
        <v>7.2</v>
      </c>
      <c r="G42" s="29">
        <f ca="1">TIME(0,0,0+L42*1000/F42)</f>
        <v>0</v>
      </c>
      <c r="H42" s="28" t="e">
        <f t="shared" ca="1" si="4"/>
        <v>#NUM!</v>
      </c>
      <c r="I42" s="26">
        <v>7.2</v>
      </c>
      <c r="J42" s="29">
        <f ca="1">TIME(0,0,0+L42*1000/I42)</f>
        <v>0</v>
      </c>
      <c r="K42" s="28" t="e">
        <f t="shared" ref="K42:K105" ca="1" si="7">K41+J42</f>
        <v>#NUM!</v>
      </c>
      <c r="L42" s="26">
        <f ca="1">INDIRECT("route!E42")-INDIRECT("route!E41")</f>
        <v>0</v>
      </c>
      <c r="M42" s="24">
        <f ca="1">IF(INDIRECT("route!D42")="START",0,IF(S42=TRUE,M41,INDIRECT("route!E42")))</f>
        <v>2.2999999999999998</v>
      </c>
      <c r="N42" s="14" t="e">
        <f ca="1">SEARCH($N$6,INDIRECT("route!J42"))</f>
        <v>#VALUE!</v>
      </c>
      <c r="O42" s="14" t="e">
        <f ca="1">SEARCH($O$6,INDIRECT("route!J42"))</f>
        <v>#VALUE!</v>
      </c>
      <c r="P42" s="14" t="e">
        <f ca="1">SEARCH($P$6,INDIRECT("route!J42"))</f>
        <v>#VALUE!</v>
      </c>
      <c r="Q42" s="14" t="e">
        <f ca="1">SEARCH($Q$6,INDIRECT("route!J42"))</f>
        <v>#VALUE!</v>
      </c>
      <c r="R42" s="14" t="e">
        <f ca="1">SEARCH($R$6,INDIRECT("route!J42"))</f>
        <v>#VALUE!</v>
      </c>
      <c r="S42" s="14" t="b">
        <f t="shared" ca="1" si="2"/>
        <v>1</v>
      </c>
      <c r="T42" s="12">
        <v>42</v>
      </c>
    </row>
    <row r="43" spans="1:21">
      <c r="A43" s="23" t="str">
        <f ca="1">IF(INDIRECT("route!D43")&gt;0,K43,(""))</f>
        <v/>
      </c>
      <c r="B43" s="23" t="str">
        <f ca="1">IF(INDIRECT("route!D43")&gt;0,H43,(""))</f>
        <v/>
      </c>
      <c r="C43" s="24" t="str">
        <f ca="1">IF(D43&gt;0,VLOOKUP("EINDE NEUTR*",INDIRECT("route!D$6"):INDIRECT("route!E$8500"),2,FALSE)-D43," ")</f>
        <v xml:space="preserve"> </v>
      </c>
      <c r="D43" s="13">
        <f ca="1">INDIRECT("route!E43")</f>
        <v>0</v>
      </c>
      <c r="E43" s="25" t="str">
        <f t="shared" ca="1" si="6"/>
        <v/>
      </c>
      <c r="F43" s="26">
        <v>7.2</v>
      </c>
      <c r="G43" s="29">
        <f t="shared" ref="G43:G106" ca="1" si="8">TIME(0,0,0+L43*1000/F43)</f>
        <v>0</v>
      </c>
      <c r="H43" s="28" t="e">
        <f t="shared" ref="H43:H105" ca="1" si="9">H42+G43</f>
        <v>#NUM!</v>
      </c>
      <c r="I43" s="26">
        <v>7.2</v>
      </c>
      <c r="J43" s="29">
        <f t="shared" ref="J43:J106" ca="1" si="10">TIME(0,0,0+L43*1000/I43)</f>
        <v>0</v>
      </c>
      <c r="K43" s="28" t="e">
        <f t="shared" ca="1" si="7"/>
        <v>#NUM!</v>
      </c>
      <c r="L43" s="26">
        <f ca="1">INDIRECT("route!E43")-INDIRECT("route!E42")</f>
        <v>0</v>
      </c>
      <c r="M43" s="24">
        <f ca="1">IF(INDIRECT("route!D43")="START",0,IF(S43=TRUE,M42,INDIRECT("route!E43")))</f>
        <v>2.2999999999999998</v>
      </c>
      <c r="N43" s="14" t="e">
        <f ca="1">SEARCH($N$6,INDIRECT("route!J43"))</f>
        <v>#VALUE!</v>
      </c>
      <c r="O43" s="14" t="e">
        <f ca="1">SEARCH($O$6,INDIRECT("route!J43"))</f>
        <v>#VALUE!</v>
      </c>
      <c r="P43" s="14" t="e">
        <f ca="1">SEARCH($P$6,INDIRECT("route!J43"))</f>
        <v>#VALUE!</v>
      </c>
      <c r="Q43" s="14" t="e">
        <f ca="1">SEARCH($Q$6,INDIRECT("route!J43"))</f>
        <v>#VALUE!</v>
      </c>
      <c r="R43" s="14" t="e">
        <f ca="1">SEARCH($R$6,INDIRECT("route!J43"))</f>
        <v>#VALUE!</v>
      </c>
      <c r="S43" s="14" t="b">
        <f t="shared" ca="1" si="2"/>
        <v>1</v>
      </c>
      <c r="T43" s="12">
        <v>43</v>
      </c>
    </row>
    <row r="44" spans="1:21">
      <c r="A44" s="23" t="str">
        <f ca="1">IF(INDIRECT("route!D44")&gt;0,K44,(""))</f>
        <v/>
      </c>
      <c r="B44" s="23" t="str">
        <f ca="1">IF(INDIRECT("route!D44")&gt;0,H44,(""))</f>
        <v/>
      </c>
      <c r="C44" s="24" t="str">
        <f ca="1">IF(D44&gt;0,VLOOKUP("EINDE NEUTR*",INDIRECT("route!D$6"):INDIRECT("route!E$8500"),2,FALSE)-D44," ")</f>
        <v xml:space="preserve"> </v>
      </c>
      <c r="D44" s="13">
        <f ca="1">INDIRECT("route!E44")</f>
        <v>0</v>
      </c>
      <c r="E44" s="25" t="str">
        <f t="shared" ca="1" si="6"/>
        <v/>
      </c>
      <c r="F44" s="26">
        <v>7.2</v>
      </c>
      <c r="G44" s="29">
        <f t="shared" ca="1" si="8"/>
        <v>0</v>
      </c>
      <c r="H44" s="28" t="e">
        <f t="shared" ca="1" si="9"/>
        <v>#NUM!</v>
      </c>
      <c r="I44" s="26">
        <v>7.2</v>
      </c>
      <c r="J44" s="29">
        <f t="shared" ca="1" si="10"/>
        <v>0</v>
      </c>
      <c r="K44" s="28" t="e">
        <f t="shared" ca="1" si="7"/>
        <v>#NUM!</v>
      </c>
      <c r="L44" s="26">
        <f ca="1">INDIRECT("route!E44")-INDIRECT("route!E43")</f>
        <v>0</v>
      </c>
      <c r="M44" s="24">
        <f ca="1">IF(INDIRECT("route!D44")="START",0,IF(S44=TRUE,M43,INDIRECT("route!E44")))</f>
        <v>2.2999999999999998</v>
      </c>
      <c r="N44" s="14" t="e">
        <f ca="1">SEARCH($N$6,INDIRECT("route!J44"))</f>
        <v>#VALUE!</v>
      </c>
      <c r="O44" s="14" t="e">
        <f ca="1">SEARCH($O$6,INDIRECT("route!J44"))</f>
        <v>#VALUE!</v>
      </c>
      <c r="P44" s="14" t="e">
        <f ca="1">SEARCH($P$6,INDIRECT("route!J44"))</f>
        <v>#VALUE!</v>
      </c>
      <c r="Q44" s="14" t="e">
        <f ca="1">SEARCH($Q$6,INDIRECT("route!J44"))</f>
        <v>#VALUE!</v>
      </c>
      <c r="R44" s="14" t="e">
        <f ca="1">SEARCH($R$6,INDIRECT("route!J44"))</f>
        <v>#VALUE!</v>
      </c>
      <c r="S44" s="14" t="b">
        <f t="shared" ca="1" si="2"/>
        <v>1</v>
      </c>
      <c r="T44" s="12">
        <v>44</v>
      </c>
    </row>
    <row r="45" spans="1:21">
      <c r="A45" s="23" t="str">
        <f ca="1">IF(INDIRECT("route!D45")&gt;0,K45,(""))</f>
        <v/>
      </c>
      <c r="B45" s="23" t="str">
        <f ca="1">IF(INDIRECT("route!D45")&gt;0,H45,(""))</f>
        <v/>
      </c>
      <c r="C45" s="24" t="str">
        <f ca="1">IF(D45&gt;0,VLOOKUP("EINDE NEUTR*",INDIRECT("route!D$6"):INDIRECT("route!E$8500"),2,FALSE)-D45," ")</f>
        <v xml:space="preserve"> </v>
      </c>
      <c r="D45" s="13">
        <f ca="1">INDIRECT("route!E45")</f>
        <v>0</v>
      </c>
      <c r="E45" s="25" t="str">
        <f t="shared" ca="1" si="6"/>
        <v/>
      </c>
      <c r="F45" s="26">
        <v>7.2</v>
      </c>
      <c r="G45" s="29">
        <f t="shared" ca="1" si="8"/>
        <v>0</v>
      </c>
      <c r="H45" s="28" t="e">
        <f t="shared" ca="1" si="9"/>
        <v>#NUM!</v>
      </c>
      <c r="I45" s="26">
        <v>7.2</v>
      </c>
      <c r="J45" s="29">
        <f t="shared" ca="1" si="10"/>
        <v>0</v>
      </c>
      <c r="K45" s="28" t="e">
        <f t="shared" ca="1" si="7"/>
        <v>#NUM!</v>
      </c>
      <c r="L45" s="26">
        <f ca="1">INDIRECT("route!E45")-INDIRECT("route!E44")</f>
        <v>0</v>
      </c>
      <c r="M45" s="24">
        <f ca="1">IF(INDIRECT("route!D45")="START",0,IF(S45=TRUE,M44,INDIRECT("route!E45")))</f>
        <v>2.2999999999999998</v>
      </c>
      <c r="N45" s="14" t="e">
        <f ca="1">SEARCH($N$6,INDIRECT("route!J45"))</f>
        <v>#VALUE!</v>
      </c>
      <c r="O45" s="14" t="e">
        <f ca="1">SEARCH($O$6,INDIRECT("route!J45"))</f>
        <v>#VALUE!</v>
      </c>
      <c r="P45" s="14" t="e">
        <f ca="1">SEARCH($P$6,INDIRECT("route!J45"))</f>
        <v>#VALUE!</v>
      </c>
      <c r="Q45" s="14" t="e">
        <f ca="1">SEARCH($Q$6,INDIRECT("route!J45"))</f>
        <v>#VALUE!</v>
      </c>
      <c r="R45" s="14" t="e">
        <f ca="1">SEARCH($R$6,INDIRECT("route!J45"))</f>
        <v>#VALUE!</v>
      </c>
      <c r="S45" s="14" t="b">
        <f t="shared" ca="1" si="2"/>
        <v>1</v>
      </c>
      <c r="T45" s="12">
        <v>45</v>
      </c>
    </row>
    <row r="46" spans="1:21">
      <c r="A46" s="23" t="str">
        <f ca="1">IF(INDIRECT("route!D46")&gt;0,K46,(""))</f>
        <v/>
      </c>
      <c r="B46" s="23" t="str">
        <f ca="1">IF(INDIRECT("route!D46")&gt;0,H46,(""))</f>
        <v/>
      </c>
      <c r="C46" s="24" t="str">
        <f ca="1">IF(D46&gt;0,VLOOKUP("EINDE NEUTR*",INDIRECT("route!D$6"):INDIRECT("route!E$8500"),2,FALSE)-D46," ")</f>
        <v xml:space="preserve"> </v>
      </c>
      <c r="D46" s="13">
        <f ca="1">INDIRECT("route!E46")</f>
        <v>0</v>
      </c>
      <c r="E46" s="25" t="str">
        <f t="shared" ca="1" si="6"/>
        <v/>
      </c>
      <c r="F46" s="26">
        <v>7.2</v>
      </c>
      <c r="G46" s="29">
        <f t="shared" ca="1" si="8"/>
        <v>0</v>
      </c>
      <c r="H46" s="28" t="e">
        <f t="shared" ca="1" si="9"/>
        <v>#NUM!</v>
      </c>
      <c r="I46" s="26">
        <v>7.2</v>
      </c>
      <c r="J46" s="29">
        <f t="shared" ca="1" si="10"/>
        <v>0</v>
      </c>
      <c r="K46" s="28" t="e">
        <f t="shared" ca="1" si="7"/>
        <v>#NUM!</v>
      </c>
      <c r="L46" s="26">
        <f ca="1">INDIRECT("route!E46")-INDIRECT("route!E45")</f>
        <v>0</v>
      </c>
      <c r="M46" s="24">
        <f ca="1">IF(INDIRECT("route!D46")="START",0,IF(S46=TRUE,M45,INDIRECT("route!E46")))</f>
        <v>2.2999999999999998</v>
      </c>
      <c r="N46" s="14" t="e">
        <f ca="1">SEARCH($N$6,INDIRECT("route!J46"))</f>
        <v>#VALUE!</v>
      </c>
      <c r="O46" s="14" t="e">
        <f ca="1">SEARCH($O$6,INDIRECT("route!J46"))</f>
        <v>#VALUE!</v>
      </c>
      <c r="P46" s="14" t="e">
        <f ca="1">SEARCH($P$6,INDIRECT("route!J46"))</f>
        <v>#VALUE!</v>
      </c>
      <c r="Q46" s="14" t="e">
        <f ca="1">SEARCH($Q$6,INDIRECT("route!J46"))</f>
        <v>#VALUE!</v>
      </c>
      <c r="R46" s="14" t="e">
        <f ca="1">SEARCH($R$6,INDIRECT("route!J46"))</f>
        <v>#VALUE!</v>
      </c>
      <c r="S46" s="14" t="b">
        <f t="shared" ca="1" si="2"/>
        <v>1</v>
      </c>
      <c r="T46" s="12">
        <v>46</v>
      </c>
    </row>
    <row r="47" spans="1:21">
      <c r="A47" s="23" t="str">
        <f ca="1">IF(INDIRECT("route!D47")&gt;0,K47,(""))</f>
        <v/>
      </c>
      <c r="B47" s="23" t="str">
        <f ca="1">IF(INDIRECT("route!D47")&gt;0,H47,(""))</f>
        <v/>
      </c>
      <c r="C47" s="24" t="str">
        <f ca="1">IF(D47&gt;0,VLOOKUP("EINDE NEUTR*",INDIRECT("route!D$6"):INDIRECT("route!E$8500"),2,FALSE)-D47," ")</f>
        <v xml:space="preserve"> </v>
      </c>
      <c r="D47" s="13">
        <f ca="1">INDIRECT("route!E47")</f>
        <v>0</v>
      </c>
      <c r="E47" s="25" t="str">
        <f t="shared" ca="1" si="6"/>
        <v/>
      </c>
      <c r="F47" s="26">
        <v>7.2</v>
      </c>
      <c r="G47" s="29">
        <f t="shared" ca="1" si="8"/>
        <v>0</v>
      </c>
      <c r="H47" s="28" t="e">
        <f t="shared" ca="1" si="9"/>
        <v>#NUM!</v>
      </c>
      <c r="I47" s="26">
        <v>7.2</v>
      </c>
      <c r="J47" s="29">
        <f t="shared" ca="1" si="10"/>
        <v>0</v>
      </c>
      <c r="K47" s="28" t="e">
        <f t="shared" ca="1" si="7"/>
        <v>#NUM!</v>
      </c>
      <c r="L47" s="26">
        <f ca="1">INDIRECT("route!E47")-INDIRECT("route!E46")</f>
        <v>0</v>
      </c>
      <c r="M47" s="24">
        <f ca="1">IF(INDIRECT("route!D47")="START",0,IF(S47=TRUE,M46,INDIRECT("route!E47")))</f>
        <v>2.2999999999999998</v>
      </c>
      <c r="N47" s="14" t="e">
        <f ca="1">SEARCH($N$6,INDIRECT("route!J47"))</f>
        <v>#VALUE!</v>
      </c>
      <c r="O47" s="14" t="e">
        <f ca="1">SEARCH($O$6,INDIRECT("route!J47"))</f>
        <v>#VALUE!</v>
      </c>
      <c r="P47" s="14" t="e">
        <f ca="1">SEARCH($P$6,INDIRECT("route!J47"))</f>
        <v>#VALUE!</v>
      </c>
      <c r="Q47" s="14" t="e">
        <f ca="1">SEARCH($Q$6,INDIRECT("route!J47"))</f>
        <v>#VALUE!</v>
      </c>
      <c r="R47" s="14" t="e">
        <f ca="1">SEARCH($R$6,INDIRECT("route!J47"))</f>
        <v>#VALUE!</v>
      </c>
      <c r="S47" s="14" t="b">
        <f t="shared" ca="1" si="2"/>
        <v>1</v>
      </c>
      <c r="T47" s="12">
        <v>47</v>
      </c>
    </row>
    <row r="48" spans="1:21">
      <c r="A48" s="23" t="str">
        <f ca="1">IF(INDIRECT("route!D48")&gt;0,K48,(""))</f>
        <v/>
      </c>
      <c r="B48" s="23" t="str">
        <f ca="1">IF(INDIRECT("route!D48")&gt;0,H48,(""))</f>
        <v/>
      </c>
      <c r="C48" s="24" t="str">
        <f ca="1">IF(D48&gt;0,VLOOKUP("EINDE NEUTR*",INDIRECT("route!D$6"):INDIRECT("route!E$8500"),2,FALSE)-D48," ")</f>
        <v xml:space="preserve"> </v>
      </c>
      <c r="D48" s="13">
        <f ca="1">INDIRECT("route!E48")</f>
        <v>0</v>
      </c>
      <c r="E48" s="25" t="str">
        <f t="shared" ca="1" si="6"/>
        <v/>
      </c>
      <c r="F48" s="26">
        <v>7.2</v>
      </c>
      <c r="G48" s="29">
        <f t="shared" ca="1" si="8"/>
        <v>0</v>
      </c>
      <c r="H48" s="28" t="e">
        <f t="shared" ca="1" si="9"/>
        <v>#NUM!</v>
      </c>
      <c r="I48" s="26">
        <v>7.2</v>
      </c>
      <c r="J48" s="29">
        <f t="shared" ca="1" si="10"/>
        <v>0</v>
      </c>
      <c r="K48" s="28" t="e">
        <f t="shared" ca="1" si="7"/>
        <v>#NUM!</v>
      </c>
      <c r="L48" s="26">
        <f ca="1">INDIRECT("route!E48")-INDIRECT("route!E47")</f>
        <v>0</v>
      </c>
      <c r="M48" s="24">
        <f ca="1">IF(INDIRECT("route!D48")="START",0,IF(S48=TRUE,M47,INDIRECT("route!E48")))</f>
        <v>2.2999999999999998</v>
      </c>
      <c r="N48" s="14" t="e">
        <f ca="1">SEARCH($N$6,INDIRECT("route!J48"))</f>
        <v>#VALUE!</v>
      </c>
      <c r="O48" s="14" t="e">
        <f ca="1">SEARCH($O$6,INDIRECT("route!J48"))</f>
        <v>#VALUE!</v>
      </c>
      <c r="P48" s="14" t="e">
        <f ca="1">SEARCH($P$6,INDIRECT("route!J48"))</f>
        <v>#VALUE!</v>
      </c>
      <c r="Q48" s="14" t="e">
        <f ca="1">SEARCH($Q$6,INDIRECT("route!J48"))</f>
        <v>#VALUE!</v>
      </c>
      <c r="R48" s="14" t="e">
        <f ca="1">SEARCH($R$6,INDIRECT("route!J48"))</f>
        <v>#VALUE!</v>
      </c>
      <c r="S48" s="14" t="b">
        <f t="shared" ca="1" si="2"/>
        <v>1</v>
      </c>
      <c r="T48" s="12">
        <v>48</v>
      </c>
    </row>
    <row r="49" spans="1:20">
      <c r="A49" s="23" t="str">
        <f ca="1">IF(INDIRECT("route!D49")&gt;0,K49,(""))</f>
        <v/>
      </c>
      <c r="B49" s="23" t="str">
        <f ca="1">IF(INDIRECT("route!D49")&gt;0,H49,(""))</f>
        <v/>
      </c>
      <c r="C49" s="24" t="str">
        <f ca="1">IF(D49&gt;0,VLOOKUP("EINDE NEUTR*",INDIRECT("route!D$6"):INDIRECT("route!E$8500"),2,FALSE)-D49," ")</f>
        <v xml:space="preserve"> </v>
      </c>
      <c r="D49" s="13">
        <f ca="1">INDIRECT("route!E49")</f>
        <v>0</v>
      </c>
      <c r="E49" s="25" t="str">
        <f t="shared" ca="1" si="6"/>
        <v/>
      </c>
      <c r="F49" s="26">
        <v>7.2</v>
      </c>
      <c r="G49" s="29">
        <f t="shared" ca="1" si="8"/>
        <v>0</v>
      </c>
      <c r="H49" s="28" t="e">
        <f t="shared" ca="1" si="9"/>
        <v>#NUM!</v>
      </c>
      <c r="I49" s="26">
        <v>7.2</v>
      </c>
      <c r="J49" s="29">
        <f t="shared" ca="1" si="10"/>
        <v>0</v>
      </c>
      <c r="K49" s="28" t="e">
        <f t="shared" ca="1" si="7"/>
        <v>#NUM!</v>
      </c>
      <c r="L49" s="26">
        <f ca="1">INDIRECT("route!E49")-INDIRECT("route!E48")</f>
        <v>0</v>
      </c>
      <c r="M49" s="24">
        <f ca="1">IF(INDIRECT("route!D49")="START",0,IF(S49=TRUE,M48,INDIRECT("route!E49")))</f>
        <v>2.2999999999999998</v>
      </c>
      <c r="N49" s="14" t="e">
        <f ca="1">SEARCH($N$6,INDIRECT("route!J49"))</f>
        <v>#VALUE!</v>
      </c>
      <c r="O49" s="14" t="e">
        <f ca="1">SEARCH($O$6,INDIRECT("route!J49"))</f>
        <v>#VALUE!</v>
      </c>
      <c r="P49" s="14" t="e">
        <f ca="1">SEARCH($P$6,INDIRECT("route!J49"))</f>
        <v>#VALUE!</v>
      </c>
      <c r="Q49" s="14" t="e">
        <f ca="1">SEARCH($Q$6,INDIRECT("route!J49"))</f>
        <v>#VALUE!</v>
      </c>
      <c r="R49" s="14" t="e">
        <f ca="1">SEARCH($R$6,INDIRECT("route!J49"))</f>
        <v>#VALUE!</v>
      </c>
      <c r="S49" s="14" t="b">
        <f t="shared" ca="1" si="2"/>
        <v>1</v>
      </c>
      <c r="T49" s="12">
        <v>49</v>
      </c>
    </row>
    <row r="50" spans="1:20">
      <c r="A50" s="23" t="str">
        <f ca="1">IF(INDIRECT("route!D50")&gt;0,K50,(""))</f>
        <v/>
      </c>
      <c r="B50" s="23" t="str">
        <f ca="1">IF(INDIRECT("route!D50")&gt;0,H50,(""))</f>
        <v/>
      </c>
      <c r="C50" s="24" t="str">
        <f ca="1">IF(D50&gt;0,VLOOKUP("EINDE NEUTR*",INDIRECT("route!D$6"):INDIRECT("route!E$8500"),2,FALSE)-D50," ")</f>
        <v xml:space="preserve"> </v>
      </c>
      <c r="D50" s="13">
        <f ca="1">INDIRECT("route!E50")</f>
        <v>0</v>
      </c>
      <c r="E50" s="25" t="str">
        <f t="shared" ca="1" si="6"/>
        <v/>
      </c>
      <c r="F50" s="26">
        <v>7.2</v>
      </c>
      <c r="G50" s="29">
        <f t="shared" ca="1" si="8"/>
        <v>0</v>
      </c>
      <c r="H50" s="28" t="e">
        <f t="shared" ca="1" si="9"/>
        <v>#NUM!</v>
      </c>
      <c r="I50" s="26">
        <v>7.2</v>
      </c>
      <c r="J50" s="29">
        <f t="shared" ca="1" si="10"/>
        <v>0</v>
      </c>
      <c r="K50" s="28" t="e">
        <f t="shared" ca="1" si="7"/>
        <v>#NUM!</v>
      </c>
      <c r="L50" s="26">
        <f ca="1">INDIRECT("route!E50")-INDIRECT("route!E49")</f>
        <v>0</v>
      </c>
      <c r="M50" s="24">
        <f ca="1">IF(INDIRECT("route!D50")="START",0,IF(S50=TRUE,M49,INDIRECT("route!E50")))</f>
        <v>2.2999999999999998</v>
      </c>
      <c r="N50" s="14" t="e">
        <f ca="1">SEARCH($N$6,INDIRECT("route!J50"))</f>
        <v>#VALUE!</v>
      </c>
      <c r="O50" s="14" t="e">
        <f ca="1">SEARCH($O$6,INDIRECT("route!J50"))</f>
        <v>#VALUE!</v>
      </c>
      <c r="P50" s="14" t="e">
        <f ca="1">SEARCH($P$6,INDIRECT("route!J50"))</f>
        <v>#VALUE!</v>
      </c>
      <c r="Q50" s="14" t="e">
        <f ca="1">SEARCH($Q$6,INDIRECT("route!J50"))</f>
        <v>#VALUE!</v>
      </c>
      <c r="R50" s="14" t="e">
        <f ca="1">SEARCH($R$6,INDIRECT("route!J50"))</f>
        <v>#VALUE!</v>
      </c>
      <c r="S50" s="14" t="b">
        <f t="shared" ca="1" si="2"/>
        <v>1</v>
      </c>
      <c r="T50" s="12">
        <v>50</v>
      </c>
    </row>
    <row r="51" spans="1:20">
      <c r="A51" s="23" t="str">
        <f ca="1">IF(INDIRECT("route!D51")&gt;0,K51,(""))</f>
        <v/>
      </c>
      <c r="B51" s="23" t="str">
        <f ca="1">IF(INDIRECT("route!D51")&gt;0,H51,(""))</f>
        <v/>
      </c>
      <c r="C51" s="24" t="str">
        <f ca="1">IF(D51&gt;0,VLOOKUP("EINDE NEUTR*",INDIRECT("route!D$6"):INDIRECT("route!E$8500"),2,FALSE)-D51," ")</f>
        <v xml:space="preserve"> </v>
      </c>
      <c r="D51" s="13">
        <f ca="1">INDIRECT("route!E51")</f>
        <v>0</v>
      </c>
      <c r="E51" s="25" t="str">
        <f t="shared" ca="1" si="6"/>
        <v/>
      </c>
      <c r="F51" s="26">
        <v>7.2</v>
      </c>
      <c r="G51" s="29">
        <f t="shared" ca="1" si="8"/>
        <v>0</v>
      </c>
      <c r="H51" s="28" t="e">
        <f t="shared" ca="1" si="9"/>
        <v>#NUM!</v>
      </c>
      <c r="I51" s="26">
        <v>7.2</v>
      </c>
      <c r="J51" s="29">
        <f t="shared" ca="1" si="10"/>
        <v>0</v>
      </c>
      <c r="K51" s="28" t="e">
        <f t="shared" ca="1" si="7"/>
        <v>#NUM!</v>
      </c>
      <c r="L51" s="26">
        <f ca="1">INDIRECT("route!E51")-INDIRECT("route!E50")</f>
        <v>0</v>
      </c>
      <c r="M51" s="24">
        <f ca="1">IF(INDIRECT("route!D51")="START",0,IF(S51=TRUE,M50,INDIRECT("route!E51")))</f>
        <v>2.2999999999999998</v>
      </c>
      <c r="N51" s="14" t="e">
        <f ca="1">SEARCH($N$6,INDIRECT("route!J51"))</f>
        <v>#VALUE!</v>
      </c>
      <c r="O51" s="14" t="e">
        <f ca="1">SEARCH($O$6,INDIRECT("route!J51"))</f>
        <v>#VALUE!</v>
      </c>
      <c r="P51" s="14" t="e">
        <f ca="1">SEARCH($P$6,INDIRECT("route!J51"))</f>
        <v>#VALUE!</v>
      </c>
      <c r="Q51" s="14" t="e">
        <f ca="1">SEARCH($Q$6,INDIRECT("route!J51"))</f>
        <v>#VALUE!</v>
      </c>
      <c r="R51" s="14" t="e">
        <f ca="1">SEARCH($R$6,INDIRECT("route!J51"))</f>
        <v>#VALUE!</v>
      </c>
      <c r="S51" s="14" t="b">
        <f t="shared" ca="1" si="2"/>
        <v>1</v>
      </c>
      <c r="T51" s="12">
        <v>51</v>
      </c>
    </row>
    <row r="52" spans="1:20">
      <c r="A52" s="23" t="str">
        <f ca="1">IF(INDIRECT("route!D52")&gt;0,K52,(""))</f>
        <v/>
      </c>
      <c r="B52" s="23" t="str">
        <f ca="1">IF(INDIRECT("route!D52")&gt;0,H52,(""))</f>
        <v/>
      </c>
      <c r="C52" s="24" t="str">
        <f ca="1">IF(D52&gt;0,VLOOKUP("EINDE NEUTR*",INDIRECT("route!D$6"):INDIRECT("route!E$8500"),2,FALSE)-D52," ")</f>
        <v xml:space="preserve"> </v>
      </c>
      <c r="D52" s="13">
        <f ca="1">INDIRECT("route!E52")</f>
        <v>0</v>
      </c>
      <c r="E52" s="25" t="str">
        <f t="shared" ca="1" si="6"/>
        <v/>
      </c>
      <c r="F52" s="26">
        <v>7.2</v>
      </c>
      <c r="G52" s="29">
        <f t="shared" ca="1" si="8"/>
        <v>0</v>
      </c>
      <c r="H52" s="28" t="e">
        <f t="shared" ca="1" si="9"/>
        <v>#NUM!</v>
      </c>
      <c r="I52" s="26">
        <v>7.2</v>
      </c>
      <c r="J52" s="29">
        <f t="shared" ca="1" si="10"/>
        <v>0</v>
      </c>
      <c r="K52" s="28" t="e">
        <f t="shared" ca="1" si="7"/>
        <v>#NUM!</v>
      </c>
      <c r="L52" s="26">
        <f ca="1">INDIRECT("route!E52")-INDIRECT("route!E51")</f>
        <v>0</v>
      </c>
      <c r="M52" s="24">
        <f ca="1">IF(INDIRECT("route!D52")="START",0,IF(S52=TRUE,M51,INDIRECT("route!E52")))</f>
        <v>2.2999999999999998</v>
      </c>
      <c r="N52" s="14" t="e">
        <f ca="1">SEARCH($N$6,INDIRECT("route!J52"))</f>
        <v>#VALUE!</v>
      </c>
      <c r="O52" s="14" t="e">
        <f ca="1">SEARCH($O$6,INDIRECT("route!J52"))</f>
        <v>#VALUE!</v>
      </c>
      <c r="P52" s="14" t="e">
        <f ca="1">SEARCH($P$6,INDIRECT("route!J52"))</f>
        <v>#VALUE!</v>
      </c>
      <c r="Q52" s="14" t="e">
        <f ca="1">SEARCH($Q$6,INDIRECT("route!J52"))</f>
        <v>#VALUE!</v>
      </c>
      <c r="R52" s="14" t="e">
        <f ca="1">SEARCH($R$6,INDIRECT("route!J52"))</f>
        <v>#VALUE!</v>
      </c>
      <c r="S52" s="14" t="b">
        <f t="shared" ca="1" si="2"/>
        <v>1</v>
      </c>
      <c r="T52" s="12">
        <v>52</v>
      </c>
    </row>
    <row r="53" spans="1:20">
      <c r="A53" s="23" t="str">
        <f ca="1">IF(INDIRECT("route!D53")&gt;0,K53,(""))</f>
        <v/>
      </c>
      <c r="B53" s="23" t="str">
        <f ca="1">IF(INDIRECT("route!D53")&gt;0,H53,(""))</f>
        <v/>
      </c>
      <c r="C53" s="24" t="str">
        <f ca="1">IF(D53&gt;0,VLOOKUP("EINDE NEUTR*",INDIRECT("route!D$6"):INDIRECT("route!E$8500"),2,FALSE)-D53," ")</f>
        <v xml:space="preserve"> </v>
      </c>
      <c r="D53" s="13">
        <f ca="1">INDIRECT("route!E53")</f>
        <v>0</v>
      </c>
      <c r="E53" s="25" t="str">
        <f t="shared" ca="1" si="6"/>
        <v/>
      </c>
      <c r="F53" s="26">
        <v>7.2</v>
      </c>
      <c r="G53" s="29">
        <f t="shared" ca="1" si="8"/>
        <v>0</v>
      </c>
      <c r="H53" s="28" t="e">
        <f t="shared" ca="1" si="9"/>
        <v>#NUM!</v>
      </c>
      <c r="I53" s="26">
        <v>7.2</v>
      </c>
      <c r="J53" s="29">
        <f t="shared" ca="1" si="10"/>
        <v>0</v>
      </c>
      <c r="K53" s="28" t="e">
        <f t="shared" ca="1" si="7"/>
        <v>#NUM!</v>
      </c>
      <c r="L53" s="26">
        <f ca="1">INDIRECT("route!E53")-INDIRECT("route!E52")</f>
        <v>0</v>
      </c>
      <c r="M53" s="24">
        <f ca="1">IF(INDIRECT("route!D53")="START",0,IF(S53=TRUE,M52,INDIRECT("route!E53")))</f>
        <v>2.2999999999999998</v>
      </c>
      <c r="N53" s="14" t="e">
        <f ca="1">SEARCH($N$6,INDIRECT("route!J53"))</f>
        <v>#VALUE!</v>
      </c>
      <c r="O53" s="14" t="e">
        <f ca="1">SEARCH($O$6,INDIRECT("route!J53"))</f>
        <v>#VALUE!</v>
      </c>
      <c r="P53" s="14" t="e">
        <f ca="1">SEARCH($P$6,INDIRECT("route!J53"))</f>
        <v>#VALUE!</v>
      </c>
      <c r="Q53" s="14" t="e">
        <f ca="1">SEARCH($Q$6,INDIRECT("route!J53"))</f>
        <v>#VALUE!</v>
      </c>
      <c r="R53" s="14" t="e">
        <f ca="1">SEARCH($R$6,INDIRECT("route!J53"))</f>
        <v>#VALUE!</v>
      </c>
      <c r="S53" s="14" t="b">
        <f t="shared" ca="1" si="2"/>
        <v>1</v>
      </c>
      <c r="T53" s="12">
        <v>53</v>
      </c>
    </row>
    <row r="54" spans="1:20">
      <c r="A54" s="23" t="str">
        <f ca="1">IF(INDIRECT("route!D54")&gt;0,K54,(""))</f>
        <v/>
      </c>
      <c r="B54" s="23" t="str">
        <f ca="1">IF(INDIRECT("route!D54")&gt;0,H54,(""))</f>
        <v/>
      </c>
      <c r="C54" s="24" t="str">
        <f ca="1">IF(D54&gt;0,VLOOKUP("EINDE NEUTR*",INDIRECT("route!D$6"):INDIRECT("route!E$8500"),2,FALSE)-D54," ")</f>
        <v xml:space="preserve"> </v>
      </c>
      <c r="D54" s="13">
        <f ca="1">INDIRECT("route!E54")</f>
        <v>0</v>
      </c>
      <c r="E54" s="25" t="str">
        <f t="shared" ca="1" si="6"/>
        <v/>
      </c>
      <c r="F54" s="26">
        <v>7.2</v>
      </c>
      <c r="G54" s="29">
        <f t="shared" ca="1" si="8"/>
        <v>0</v>
      </c>
      <c r="H54" s="28" t="e">
        <f t="shared" ca="1" si="9"/>
        <v>#NUM!</v>
      </c>
      <c r="I54" s="26">
        <v>7.2</v>
      </c>
      <c r="J54" s="29">
        <f t="shared" ca="1" si="10"/>
        <v>0</v>
      </c>
      <c r="K54" s="28" t="e">
        <f t="shared" ca="1" si="7"/>
        <v>#NUM!</v>
      </c>
      <c r="L54" s="26">
        <f ca="1">INDIRECT("route!E54")-INDIRECT("route!E53")</f>
        <v>0</v>
      </c>
      <c r="M54" s="24">
        <f ca="1">IF(INDIRECT("route!D54")="START",0,IF(S54=TRUE,M53,INDIRECT("route!E54")))</f>
        <v>2.2999999999999998</v>
      </c>
      <c r="N54" s="14" t="e">
        <f ca="1">SEARCH($N$6,INDIRECT("route!J54"))</f>
        <v>#VALUE!</v>
      </c>
      <c r="O54" s="14" t="e">
        <f ca="1">SEARCH($O$6,INDIRECT("route!J54"))</f>
        <v>#VALUE!</v>
      </c>
      <c r="P54" s="14" t="e">
        <f ca="1">SEARCH($P$6,INDIRECT("route!J54"))</f>
        <v>#VALUE!</v>
      </c>
      <c r="Q54" s="14" t="e">
        <f ca="1">SEARCH($Q$6,INDIRECT("route!J54"))</f>
        <v>#VALUE!</v>
      </c>
      <c r="R54" s="14" t="e">
        <f ca="1">SEARCH($R$6,INDIRECT("route!J54"))</f>
        <v>#VALUE!</v>
      </c>
      <c r="S54" s="14" t="b">
        <f t="shared" ca="1" si="2"/>
        <v>1</v>
      </c>
      <c r="T54" s="12">
        <v>54</v>
      </c>
    </row>
    <row r="55" spans="1:20">
      <c r="A55" s="23" t="str">
        <f ca="1">IF(INDIRECT("route!D55")&gt;0,K55,(""))</f>
        <v/>
      </c>
      <c r="B55" s="23" t="str">
        <f ca="1">IF(INDIRECT("route!D55")&gt;0,H55,(""))</f>
        <v/>
      </c>
      <c r="C55" s="24" t="str">
        <f ca="1">IF(D55&gt;0,VLOOKUP("EINDE NEUTR*",INDIRECT("route!D$6"):INDIRECT("route!E$8500"),2,FALSE)-D55," ")</f>
        <v xml:space="preserve"> </v>
      </c>
      <c r="D55" s="13">
        <f ca="1">INDIRECT("route!E55")</f>
        <v>0</v>
      </c>
      <c r="E55" s="25" t="str">
        <f t="shared" ca="1" si="6"/>
        <v/>
      </c>
      <c r="F55" s="26">
        <v>7.2</v>
      </c>
      <c r="G55" s="29">
        <f t="shared" ca="1" si="8"/>
        <v>0</v>
      </c>
      <c r="H55" s="28" t="e">
        <f t="shared" ca="1" si="9"/>
        <v>#NUM!</v>
      </c>
      <c r="I55" s="26">
        <v>7.2</v>
      </c>
      <c r="J55" s="29">
        <f t="shared" ca="1" si="10"/>
        <v>0</v>
      </c>
      <c r="K55" s="28" t="e">
        <f t="shared" ca="1" si="7"/>
        <v>#NUM!</v>
      </c>
      <c r="L55" s="26">
        <f ca="1">INDIRECT("route!E55")-INDIRECT("route!E54")</f>
        <v>0</v>
      </c>
      <c r="M55" s="24">
        <f ca="1">IF(INDIRECT("route!D55")="START",0,IF(S55=TRUE,M54,INDIRECT("route!E55")))</f>
        <v>2.2999999999999998</v>
      </c>
      <c r="N55" s="14" t="e">
        <f ca="1">SEARCH($N$6,INDIRECT("route!J55"))</f>
        <v>#VALUE!</v>
      </c>
      <c r="O55" s="14" t="e">
        <f ca="1">SEARCH($O$6,INDIRECT("route!J55"))</f>
        <v>#VALUE!</v>
      </c>
      <c r="P55" s="14" t="e">
        <f ca="1">SEARCH($P$6,INDIRECT("route!J55"))</f>
        <v>#VALUE!</v>
      </c>
      <c r="Q55" s="14" t="e">
        <f ca="1">SEARCH($Q$6,INDIRECT("route!J55"))</f>
        <v>#VALUE!</v>
      </c>
      <c r="R55" s="14" t="e">
        <f ca="1">SEARCH($R$6,INDIRECT("route!J55"))</f>
        <v>#VALUE!</v>
      </c>
      <c r="S55" s="14" t="b">
        <f t="shared" ca="1" si="2"/>
        <v>1</v>
      </c>
      <c r="T55" s="12">
        <v>55</v>
      </c>
    </row>
    <row r="56" spans="1:20">
      <c r="A56" s="23" t="str">
        <f ca="1">IF(INDIRECT("route!D56")&gt;0,K56,(""))</f>
        <v/>
      </c>
      <c r="B56" s="23" t="str">
        <f ca="1">IF(INDIRECT("route!D56")&gt;0,H56,(""))</f>
        <v/>
      </c>
      <c r="C56" s="24" t="str">
        <f ca="1">IF(D56&gt;0,VLOOKUP("EINDE NEUTR*",INDIRECT("route!D$6"):INDIRECT("route!E$8500"),2,FALSE)-D56," ")</f>
        <v xml:space="preserve"> </v>
      </c>
      <c r="D56" s="13">
        <f ca="1">INDIRECT("route!E56")</f>
        <v>0</v>
      </c>
      <c r="E56" s="25" t="str">
        <f t="shared" ca="1" si="6"/>
        <v/>
      </c>
      <c r="F56" s="26">
        <v>7.2</v>
      </c>
      <c r="G56" s="29">
        <f t="shared" ca="1" si="8"/>
        <v>0</v>
      </c>
      <c r="H56" s="28" t="e">
        <f t="shared" ca="1" si="9"/>
        <v>#NUM!</v>
      </c>
      <c r="I56" s="26">
        <v>7.2</v>
      </c>
      <c r="J56" s="29">
        <f t="shared" ca="1" si="10"/>
        <v>0</v>
      </c>
      <c r="K56" s="28" t="e">
        <f t="shared" ca="1" si="7"/>
        <v>#NUM!</v>
      </c>
      <c r="L56" s="26">
        <f ca="1">INDIRECT("route!E56")-INDIRECT("route!E55")</f>
        <v>0</v>
      </c>
      <c r="M56" s="24">
        <f ca="1">IF(INDIRECT("route!D56")="START",0,IF(S56=TRUE,M55,INDIRECT("route!E56")))</f>
        <v>2.2999999999999998</v>
      </c>
      <c r="N56" s="14" t="e">
        <f ca="1">SEARCH($N$6,INDIRECT("route!J56"))</f>
        <v>#VALUE!</v>
      </c>
      <c r="O56" s="14" t="e">
        <f ca="1">SEARCH($O$6,INDIRECT("route!J56"))</f>
        <v>#VALUE!</v>
      </c>
      <c r="P56" s="14" t="e">
        <f ca="1">SEARCH($P$6,INDIRECT("route!J56"))</f>
        <v>#VALUE!</v>
      </c>
      <c r="Q56" s="14" t="e">
        <f ca="1">SEARCH($Q$6,INDIRECT("route!J56"))</f>
        <v>#VALUE!</v>
      </c>
      <c r="R56" s="14" t="e">
        <f ca="1">SEARCH($R$6,INDIRECT("route!J56"))</f>
        <v>#VALUE!</v>
      </c>
      <c r="S56" s="14" t="b">
        <f t="shared" ca="1" si="2"/>
        <v>1</v>
      </c>
      <c r="T56" s="12">
        <v>56</v>
      </c>
    </row>
    <row r="57" spans="1:20">
      <c r="A57" s="23" t="str">
        <f ca="1">IF(INDIRECT("route!D57")&gt;0,K57,(""))</f>
        <v/>
      </c>
      <c r="B57" s="23" t="str">
        <f ca="1">IF(INDIRECT("route!D57")&gt;0,H57,(""))</f>
        <v/>
      </c>
      <c r="C57" s="24" t="str">
        <f ca="1">IF(D57&gt;0,VLOOKUP("EINDE NEUTR*",INDIRECT("route!D$6"):INDIRECT("route!E$8500"),2,FALSE)-D57," ")</f>
        <v xml:space="preserve"> </v>
      </c>
      <c r="D57" s="13">
        <f ca="1">INDIRECT("route!E57")</f>
        <v>0</v>
      </c>
      <c r="E57" s="25" t="str">
        <f t="shared" ca="1" si="6"/>
        <v/>
      </c>
      <c r="F57" s="26">
        <v>7.2</v>
      </c>
      <c r="G57" s="29">
        <f t="shared" ca="1" si="8"/>
        <v>0</v>
      </c>
      <c r="H57" s="28" t="e">
        <f t="shared" ca="1" si="9"/>
        <v>#NUM!</v>
      </c>
      <c r="I57" s="26">
        <v>7.2</v>
      </c>
      <c r="J57" s="29">
        <f t="shared" ca="1" si="10"/>
        <v>0</v>
      </c>
      <c r="K57" s="28" t="e">
        <f t="shared" ca="1" si="7"/>
        <v>#NUM!</v>
      </c>
      <c r="L57" s="26">
        <f ca="1">INDIRECT("route!E58")-INDIRECT("route!E57")</f>
        <v>0</v>
      </c>
      <c r="M57" s="24">
        <f ca="1">IF(INDIRECT("route!D57")="START",0,IF(S57=TRUE,M56,INDIRECT("route!E57")))</f>
        <v>2.2999999999999998</v>
      </c>
      <c r="N57" s="14" t="e">
        <f ca="1">SEARCH($N$6,INDIRECT("route!J57"))</f>
        <v>#VALUE!</v>
      </c>
      <c r="O57" s="14" t="e">
        <f ca="1">SEARCH($O$6,INDIRECT("route!J57"))</f>
        <v>#VALUE!</v>
      </c>
      <c r="P57" s="14" t="e">
        <f ca="1">SEARCH($P$6,INDIRECT("route!J57"))</f>
        <v>#VALUE!</v>
      </c>
      <c r="Q57" s="14" t="e">
        <f ca="1">SEARCH($Q$6,INDIRECT("route!J57"))</f>
        <v>#VALUE!</v>
      </c>
      <c r="R57" s="14" t="e">
        <f ca="1">SEARCH($R$6,INDIRECT("route!J57"))</f>
        <v>#VALUE!</v>
      </c>
      <c r="S57" s="14" t="b">
        <f t="shared" ca="1" si="2"/>
        <v>1</v>
      </c>
      <c r="T57" s="12">
        <v>57</v>
      </c>
    </row>
    <row r="58" spans="1:20">
      <c r="A58" s="23" t="str">
        <f ca="1">IF(INDIRECT("route!D58")&gt;0,K58,(""))</f>
        <v/>
      </c>
      <c r="B58" s="23" t="str">
        <f ca="1">IF(INDIRECT("route!D58")&gt;0,H58,(""))</f>
        <v/>
      </c>
      <c r="C58" s="24" t="str">
        <f ca="1">IF(D58&gt;0,VLOOKUP("EINDE NEUTR*",INDIRECT("route!D$6"):INDIRECT("route!E$8500"),2,FALSE)-D58," ")</f>
        <v xml:space="preserve"> </v>
      </c>
      <c r="D58" s="13">
        <f ca="1">INDIRECT("route!E58")</f>
        <v>0</v>
      </c>
      <c r="E58" s="25" t="str">
        <f t="shared" ca="1" si="6"/>
        <v/>
      </c>
      <c r="F58" s="26">
        <v>7.2</v>
      </c>
      <c r="G58" s="29">
        <f t="shared" ca="1" si="8"/>
        <v>0</v>
      </c>
      <c r="H58" s="28" t="e">
        <f t="shared" ca="1" si="9"/>
        <v>#NUM!</v>
      </c>
      <c r="I58" s="26">
        <v>7.2</v>
      </c>
      <c r="J58" s="29">
        <f t="shared" ca="1" si="10"/>
        <v>0</v>
      </c>
      <c r="K58" s="28" t="e">
        <f t="shared" ca="1" si="7"/>
        <v>#NUM!</v>
      </c>
      <c r="L58" s="26">
        <f ca="1">INDIRECT("route!E57")-INDIRECT("route!E56")</f>
        <v>0</v>
      </c>
      <c r="M58" s="24">
        <f ca="1">IF(INDIRECT("route!D58")="START",0,IF(S58=TRUE,M57,INDIRECT("route!E58")))</f>
        <v>2.2999999999999998</v>
      </c>
      <c r="N58" s="14" t="e">
        <f ca="1">SEARCH($N$6,INDIRECT("route!J58"))</f>
        <v>#VALUE!</v>
      </c>
      <c r="O58" s="14" t="e">
        <f ca="1">SEARCH($O$6,INDIRECT("route!J58"))</f>
        <v>#VALUE!</v>
      </c>
      <c r="P58" s="14" t="e">
        <f ca="1">SEARCH($P$6,INDIRECT("route!J58"))</f>
        <v>#VALUE!</v>
      </c>
      <c r="Q58" s="14" t="e">
        <f ca="1">SEARCH($Q$6,INDIRECT("route!J58"))</f>
        <v>#VALUE!</v>
      </c>
      <c r="R58" s="14" t="e">
        <f ca="1">SEARCH($R$6,INDIRECT("route!J58"))</f>
        <v>#VALUE!</v>
      </c>
      <c r="S58" s="14" t="b">
        <f t="shared" ca="1" si="2"/>
        <v>1</v>
      </c>
      <c r="T58" s="12">
        <v>58</v>
      </c>
    </row>
    <row r="59" spans="1:20">
      <c r="A59" s="23" t="str">
        <f ca="1">IF(INDIRECT("route!D59")&lt;&gt;"",K59,(""))</f>
        <v/>
      </c>
      <c r="B59" s="23" t="str">
        <f ca="1">IF(INDIRECT("route!D59")&gt;0,H59,(""))</f>
        <v/>
      </c>
      <c r="C59" s="24" t="str">
        <f ca="1">IF(D59&gt;0,VLOOKUP("EINDE NEUTR*",INDIRECT("route!D$6"):INDIRECT("route!E$8500"),2,FALSE)-D59," ")</f>
        <v xml:space="preserve"> </v>
      </c>
      <c r="D59" s="13">
        <f ca="1">INDIRECT("route!E59")</f>
        <v>0</v>
      </c>
      <c r="E59" s="25" t="str">
        <f t="shared" ca="1" si="6"/>
        <v/>
      </c>
      <c r="F59" s="26">
        <v>7.2</v>
      </c>
      <c r="G59" s="29">
        <f t="shared" ca="1" si="8"/>
        <v>0</v>
      </c>
      <c r="H59" s="28" t="e">
        <f t="shared" ca="1" si="9"/>
        <v>#NUM!</v>
      </c>
      <c r="I59" s="26">
        <v>7.2</v>
      </c>
      <c r="J59" s="29">
        <f t="shared" ca="1" si="10"/>
        <v>0</v>
      </c>
      <c r="K59" s="28" t="e">
        <f t="shared" ca="1" si="7"/>
        <v>#NUM!</v>
      </c>
      <c r="L59" s="26">
        <f ca="1">INDIRECT("route!E59")-INDIRECT("route!E58")</f>
        <v>0</v>
      </c>
      <c r="M59" s="24">
        <f ca="1">IF(INDIRECT("route!D59")="START",0,IF(S59=TRUE,M58,INDIRECT("route!E59")))</f>
        <v>2.2999999999999998</v>
      </c>
      <c r="N59" s="14" t="e">
        <f ca="1">SEARCH($N$6,INDIRECT("route!J59"))</f>
        <v>#VALUE!</v>
      </c>
      <c r="O59" s="14" t="e">
        <f ca="1">SEARCH($O$6,INDIRECT("route!J59"))</f>
        <v>#VALUE!</v>
      </c>
      <c r="P59" s="14" t="e">
        <f ca="1">SEARCH($P$6,INDIRECT("route!J59"))</f>
        <v>#VALUE!</v>
      </c>
      <c r="Q59" s="14" t="e">
        <f ca="1">SEARCH($Q$6,INDIRECT("route!J59"))</f>
        <v>#VALUE!</v>
      </c>
      <c r="R59" s="14" t="e">
        <f ca="1">SEARCH($R$6,INDIRECT("route!J59"))</f>
        <v>#VALUE!</v>
      </c>
      <c r="S59" s="14" t="b">
        <f t="shared" ca="1" si="2"/>
        <v>1</v>
      </c>
      <c r="T59" s="12">
        <v>59</v>
      </c>
    </row>
    <row r="60" spans="1:20">
      <c r="A60" s="23" t="str">
        <f ca="1">IF(INDIRECT("route!D60")&gt;0,K60,(""))</f>
        <v/>
      </c>
      <c r="B60" s="23" t="str">
        <f ca="1">IF(INDIRECT("route!D60")&gt;0,H60,(""))</f>
        <v/>
      </c>
      <c r="C60" s="24" t="str">
        <f ca="1">IF(D60&gt;0,VLOOKUP("EINDE NEUTR*",INDIRECT("route!D$6"):INDIRECT("route!E$8500"),2,FALSE)-D60," ")</f>
        <v xml:space="preserve"> </v>
      </c>
      <c r="D60" s="13">
        <f ca="1">INDIRECT("route!E60")</f>
        <v>0</v>
      </c>
      <c r="E60" s="25" t="str">
        <f t="shared" ca="1" si="6"/>
        <v/>
      </c>
      <c r="F60" s="26">
        <v>7.2</v>
      </c>
      <c r="G60" s="29">
        <f t="shared" ca="1" si="8"/>
        <v>0</v>
      </c>
      <c r="H60" s="28" t="e">
        <f t="shared" ca="1" si="9"/>
        <v>#NUM!</v>
      </c>
      <c r="I60" s="26">
        <v>7.2</v>
      </c>
      <c r="J60" s="29">
        <f t="shared" ca="1" si="10"/>
        <v>0</v>
      </c>
      <c r="K60" s="28" t="e">
        <f t="shared" ca="1" si="7"/>
        <v>#NUM!</v>
      </c>
      <c r="L60" s="26">
        <f ca="1">INDIRECT("route!E60")-INDIRECT("route!E59")</f>
        <v>0</v>
      </c>
      <c r="M60" s="24">
        <f ca="1">IF(INDIRECT("route!D60")="START",0,IF(S60=TRUE,M59,INDIRECT("route!E60")))</f>
        <v>2.2999999999999998</v>
      </c>
      <c r="N60" s="14" t="e">
        <f ca="1">SEARCH($N$6,INDIRECT("route!J60"))</f>
        <v>#VALUE!</v>
      </c>
      <c r="O60" s="14" t="e">
        <f ca="1">SEARCH($O$6,INDIRECT("route!J60"))</f>
        <v>#VALUE!</v>
      </c>
      <c r="P60" s="14" t="e">
        <f ca="1">SEARCH($P$6,INDIRECT("route!J60"))</f>
        <v>#VALUE!</v>
      </c>
      <c r="Q60" s="14" t="e">
        <f ca="1">SEARCH($Q$6,INDIRECT("route!J60"))</f>
        <v>#VALUE!</v>
      </c>
      <c r="R60" s="14" t="e">
        <f ca="1">SEARCH($R$6,INDIRECT("route!J60"))</f>
        <v>#VALUE!</v>
      </c>
      <c r="S60" s="14" t="b">
        <f t="shared" ca="1" si="2"/>
        <v>1</v>
      </c>
      <c r="T60" s="12">
        <v>60</v>
      </c>
    </row>
    <row r="61" spans="1:20">
      <c r="A61" s="23" t="str">
        <f ca="1">IF(INDIRECT("route!D61")&gt;0,K61,(""))</f>
        <v/>
      </c>
      <c r="B61" s="23" t="str">
        <f ca="1">IF(INDIRECT("route!D61")&gt;0,H61,(""))</f>
        <v/>
      </c>
      <c r="C61" s="24" t="str">
        <f ca="1">IF(D61&gt;0,VLOOKUP("EINDE NEUTR*",INDIRECT("route!D$6"):INDIRECT("route!E$8500"),2,FALSE)-D61," ")</f>
        <v xml:space="preserve"> </v>
      </c>
      <c r="D61" s="13">
        <f ca="1">INDIRECT("route!E61")</f>
        <v>0</v>
      </c>
      <c r="E61" s="25" t="str">
        <f t="shared" ca="1" si="6"/>
        <v/>
      </c>
      <c r="F61" s="26">
        <v>7.2</v>
      </c>
      <c r="G61" s="29">
        <f t="shared" ca="1" si="8"/>
        <v>0</v>
      </c>
      <c r="H61" s="28" t="e">
        <f t="shared" ca="1" si="9"/>
        <v>#NUM!</v>
      </c>
      <c r="I61" s="26">
        <v>7.2</v>
      </c>
      <c r="J61" s="29">
        <f t="shared" ca="1" si="10"/>
        <v>0</v>
      </c>
      <c r="K61" s="28" t="e">
        <f t="shared" ca="1" si="7"/>
        <v>#NUM!</v>
      </c>
      <c r="L61" s="26">
        <f ca="1">INDIRECT("route!E61")-INDIRECT("route!E60")</f>
        <v>0</v>
      </c>
      <c r="M61" s="24">
        <f ca="1">IF(INDIRECT("route!D61")="START",0,IF(S61=TRUE,M60,INDIRECT("route!E61")))</f>
        <v>2.2999999999999998</v>
      </c>
      <c r="N61" s="14" t="e">
        <f ca="1">SEARCH($N$6,INDIRECT("route!J61"))</f>
        <v>#VALUE!</v>
      </c>
      <c r="O61" s="14" t="e">
        <f ca="1">SEARCH($O$6,INDIRECT("route!J61"))</f>
        <v>#VALUE!</v>
      </c>
      <c r="P61" s="14" t="e">
        <f ca="1">SEARCH($P$6,INDIRECT("route!J61"))</f>
        <v>#VALUE!</v>
      </c>
      <c r="Q61" s="14" t="e">
        <f ca="1">SEARCH($Q$6,INDIRECT("route!J61"))</f>
        <v>#VALUE!</v>
      </c>
      <c r="R61" s="14" t="e">
        <f ca="1">SEARCH($R$6,INDIRECT("route!J61"))</f>
        <v>#VALUE!</v>
      </c>
      <c r="S61" s="14" t="b">
        <f t="shared" ca="1" si="2"/>
        <v>1</v>
      </c>
      <c r="T61" s="12">
        <v>61</v>
      </c>
    </row>
    <row r="62" spans="1:20">
      <c r="A62" s="23" t="str">
        <f ca="1">IF(INDIRECT("route!D62")&gt;0,K62,(""))</f>
        <v/>
      </c>
      <c r="B62" s="23" t="str">
        <f ca="1">IF(INDIRECT("route!D62")&gt;0,H62,(""))</f>
        <v/>
      </c>
      <c r="C62" s="24" t="str">
        <f ca="1">IF(D62&gt;0,VLOOKUP("EINDE NEUTR*",INDIRECT("route!D$6"):INDIRECT("route!E$8500"),2,FALSE)-D62," ")</f>
        <v xml:space="preserve"> </v>
      </c>
      <c r="D62" s="13">
        <f ca="1">INDIRECT("route!E62")</f>
        <v>0</v>
      </c>
      <c r="E62" s="25" t="str">
        <f t="shared" ca="1" si="6"/>
        <v/>
      </c>
      <c r="F62" s="26">
        <v>7.2</v>
      </c>
      <c r="G62" s="29">
        <f t="shared" ca="1" si="8"/>
        <v>0</v>
      </c>
      <c r="H62" s="28" t="e">
        <f t="shared" ca="1" si="9"/>
        <v>#NUM!</v>
      </c>
      <c r="I62" s="26">
        <v>7.2</v>
      </c>
      <c r="J62" s="29">
        <f t="shared" ca="1" si="10"/>
        <v>0</v>
      </c>
      <c r="K62" s="28" t="e">
        <f t="shared" ca="1" si="7"/>
        <v>#NUM!</v>
      </c>
      <c r="L62" s="26">
        <f ca="1">INDIRECT("route!E62")-INDIRECT("route!E61")</f>
        <v>0</v>
      </c>
      <c r="M62" s="24">
        <f ca="1">IF(INDIRECT("route!D62")="START",0,IF(S62=TRUE,M61,INDIRECT("route!E62")))</f>
        <v>2.2999999999999998</v>
      </c>
      <c r="N62" s="14" t="e">
        <f ca="1">SEARCH($N$6,INDIRECT("route!J62"))</f>
        <v>#VALUE!</v>
      </c>
      <c r="O62" s="14" t="e">
        <f ca="1">SEARCH($O$6,INDIRECT("route!J62"))</f>
        <v>#VALUE!</v>
      </c>
      <c r="P62" s="14" t="e">
        <f ca="1">SEARCH($P$6,INDIRECT("route!J62"))</f>
        <v>#VALUE!</v>
      </c>
      <c r="Q62" s="14" t="e">
        <f ca="1">SEARCH($Q$6,INDIRECT("route!J62"))</f>
        <v>#VALUE!</v>
      </c>
      <c r="R62" s="14" t="e">
        <f ca="1">SEARCH($R$6,INDIRECT("route!J62"))</f>
        <v>#VALUE!</v>
      </c>
      <c r="S62" s="14" t="b">
        <f t="shared" ca="1" si="2"/>
        <v>1</v>
      </c>
      <c r="T62" s="12">
        <v>62</v>
      </c>
    </row>
    <row r="63" spans="1:20">
      <c r="A63" s="23" t="str">
        <f ca="1">IF(INDIRECT("route!D63")&gt;0,K63,(""))</f>
        <v/>
      </c>
      <c r="B63" s="23" t="str">
        <f ca="1">IF(INDIRECT("route!D63")&gt;0,H63,(""))</f>
        <v/>
      </c>
      <c r="C63" s="24" t="str">
        <f ca="1">IF(D63&gt;0,VLOOKUP("EINDE NEUTR*",INDIRECT("route!D$6"):INDIRECT("route!E$8500"),2,FALSE)-D63," ")</f>
        <v xml:space="preserve"> </v>
      </c>
      <c r="D63" s="13">
        <f ca="1">INDIRECT("route!E63")</f>
        <v>0</v>
      </c>
      <c r="E63" s="25" t="str">
        <f t="shared" ca="1" si="6"/>
        <v/>
      </c>
      <c r="F63" s="26">
        <v>7.2</v>
      </c>
      <c r="G63" s="29">
        <f t="shared" ca="1" si="8"/>
        <v>0</v>
      </c>
      <c r="H63" s="28" t="e">
        <f t="shared" ca="1" si="9"/>
        <v>#NUM!</v>
      </c>
      <c r="I63" s="26">
        <v>7.2</v>
      </c>
      <c r="J63" s="29">
        <f t="shared" ca="1" si="10"/>
        <v>0</v>
      </c>
      <c r="K63" s="28" t="e">
        <f t="shared" ca="1" si="7"/>
        <v>#NUM!</v>
      </c>
      <c r="L63" s="26">
        <f ca="1">INDIRECT("route!E63")-INDIRECT("route!E62")</f>
        <v>0</v>
      </c>
      <c r="M63" s="24">
        <f ca="1">IF(INDIRECT("route!D63")="START",0,IF(S63=TRUE,M62,INDIRECT("route!E63")))</f>
        <v>2.2999999999999998</v>
      </c>
      <c r="N63" s="14" t="e">
        <f ca="1">SEARCH($N$6,INDIRECT("route!J63"))</f>
        <v>#VALUE!</v>
      </c>
      <c r="O63" s="14" t="e">
        <f ca="1">SEARCH($O$6,INDIRECT("route!J63"))</f>
        <v>#VALUE!</v>
      </c>
      <c r="P63" s="14" t="e">
        <f ca="1">SEARCH($P$6,INDIRECT("route!J63"))</f>
        <v>#VALUE!</v>
      </c>
      <c r="Q63" s="14" t="e">
        <f ca="1">SEARCH($Q$6,INDIRECT("route!J63"))</f>
        <v>#VALUE!</v>
      </c>
      <c r="R63" s="14" t="e">
        <f ca="1">SEARCH($R$6,INDIRECT("route!J63"))</f>
        <v>#VALUE!</v>
      </c>
      <c r="S63" s="14" t="b">
        <f t="shared" ca="1" si="2"/>
        <v>1</v>
      </c>
      <c r="T63" s="12">
        <v>63</v>
      </c>
    </row>
    <row r="64" spans="1:20">
      <c r="A64" s="23" t="str">
        <f ca="1">IF(INDIRECT("route!D64")&gt;0,K64,(""))</f>
        <v/>
      </c>
      <c r="B64" s="23" t="str">
        <f ca="1">IF(INDIRECT("route!D64")&gt;0,H64,(""))</f>
        <v/>
      </c>
      <c r="C64" s="24" t="str">
        <f ca="1">IF(D64&gt;0,VLOOKUP("EINDE NEUTR*",INDIRECT("route!D$6"):INDIRECT("route!E$8500"),2,FALSE)-D64," ")</f>
        <v xml:space="preserve"> </v>
      </c>
      <c r="D64" s="13">
        <f ca="1">INDIRECT("route!E64")</f>
        <v>0</v>
      </c>
      <c r="E64" s="25" t="str">
        <f t="shared" ca="1" si="6"/>
        <v/>
      </c>
      <c r="F64" s="26">
        <v>7.2</v>
      </c>
      <c r="G64" s="29">
        <f t="shared" ca="1" si="8"/>
        <v>0</v>
      </c>
      <c r="H64" s="28" t="e">
        <f t="shared" ca="1" si="9"/>
        <v>#NUM!</v>
      </c>
      <c r="I64" s="26">
        <v>7.2</v>
      </c>
      <c r="J64" s="29">
        <f t="shared" ca="1" si="10"/>
        <v>0</v>
      </c>
      <c r="K64" s="28" t="e">
        <f t="shared" ca="1" si="7"/>
        <v>#NUM!</v>
      </c>
      <c r="L64" s="26">
        <f ca="1">INDIRECT("route!E64")-INDIRECT("route!E63")</f>
        <v>0</v>
      </c>
      <c r="M64" s="24">
        <f ca="1">IF(INDIRECT("route!D64")="START",0,IF(S64=TRUE,M63,INDIRECT("route!E64")))</f>
        <v>2.2999999999999998</v>
      </c>
      <c r="N64" s="14" t="e">
        <f ca="1">SEARCH($N$6,INDIRECT("route!J64"))</f>
        <v>#VALUE!</v>
      </c>
      <c r="O64" s="14" t="e">
        <f ca="1">SEARCH($O$6,INDIRECT("route!J64"))</f>
        <v>#VALUE!</v>
      </c>
      <c r="P64" s="14" t="e">
        <f ca="1">SEARCH($P$6,INDIRECT("route!J64"))</f>
        <v>#VALUE!</v>
      </c>
      <c r="Q64" s="14" t="e">
        <f ca="1">SEARCH($Q$6,INDIRECT("route!J64"))</f>
        <v>#VALUE!</v>
      </c>
      <c r="R64" s="14" t="e">
        <f ca="1">SEARCH($R$6,INDIRECT("route!J64"))</f>
        <v>#VALUE!</v>
      </c>
      <c r="S64" s="14" t="b">
        <f t="shared" ca="1" si="2"/>
        <v>1</v>
      </c>
      <c r="T64" s="12">
        <v>64</v>
      </c>
    </row>
    <row r="65" spans="1:20">
      <c r="A65" s="23" t="str">
        <f ca="1">IF(INDIRECT("route!D65")&gt;0,K65,(""))</f>
        <v/>
      </c>
      <c r="B65" s="23" t="str">
        <f ca="1">IF(INDIRECT("route!D65")&gt;0,H65,(""))</f>
        <v/>
      </c>
      <c r="C65" s="24" t="str">
        <f ca="1">IF(D65&gt;0,VLOOKUP("EINDE NEUTR*",INDIRECT("route!D$6"):INDIRECT("route!E$8500"),2,FALSE)-D65," ")</f>
        <v xml:space="preserve"> </v>
      </c>
      <c r="D65" s="13">
        <f ca="1">INDIRECT("route!E65")</f>
        <v>0</v>
      </c>
      <c r="E65" s="25" t="str">
        <f t="shared" ca="1" si="6"/>
        <v/>
      </c>
      <c r="F65" s="26">
        <v>7.2</v>
      </c>
      <c r="G65" s="29">
        <f t="shared" ca="1" si="8"/>
        <v>0</v>
      </c>
      <c r="H65" s="28" t="e">
        <f t="shared" ca="1" si="9"/>
        <v>#NUM!</v>
      </c>
      <c r="I65" s="26">
        <v>7.2</v>
      </c>
      <c r="J65" s="29">
        <f t="shared" ca="1" si="10"/>
        <v>0</v>
      </c>
      <c r="K65" s="28" t="e">
        <f t="shared" ca="1" si="7"/>
        <v>#NUM!</v>
      </c>
      <c r="L65" s="26">
        <f ca="1">INDIRECT("route!E65")-INDIRECT("route!E64")</f>
        <v>0</v>
      </c>
      <c r="M65" s="24">
        <f ca="1">IF(INDIRECT("route!D65")="START",0,IF(S65=TRUE,M64,INDIRECT("route!E65")))</f>
        <v>2.2999999999999998</v>
      </c>
      <c r="N65" s="14" t="e">
        <f ca="1">SEARCH($N$6,INDIRECT("route!J65"))</f>
        <v>#VALUE!</v>
      </c>
      <c r="O65" s="14" t="e">
        <f ca="1">SEARCH($O$6,INDIRECT("route!J65"))</f>
        <v>#VALUE!</v>
      </c>
      <c r="P65" s="14" t="e">
        <f ca="1">SEARCH($P$6,INDIRECT("route!J65"))</f>
        <v>#VALUE!</v>
      </c>
      <c r="Q65" s="14" t="e">
        <f ca="1">SEARCH($Q$6,INDIRECT("route!J65"))</f>
        <v>#VALUE!</v>
      </c>
      <c r="R65" s="14" t="e">
        <f ca="1">SEARCH($R$6,INDIRECT("route!J65"))</f>
        <v>#VALUE!</v>
      </c>
      <c r="S65" s="14" t="b">
        <f t="shared" ca="1" si="2"/>
        <v>1</v>
      </c>
      <c r="T65" s="12">
        <v>65</v>
      </c>
    </row>
    <row r="66" spans="1:20">
      <c r="A66" s="23" t="str">
        <f ca="1">IF(INDIRECT("route!D66")&gt;0,K66,(""))</f>
        <v/>
      </c>
      <c r="B66" s="23" t="str">
        <f ca="1">IF(INDIRECT("route!D66")&gt;0,H66,(""))</f>
        <v/>
      </c>
      <c r="C66" s="24" t="str">
        <f ca="1">IF(D66&gt;0,VLOOKUP("EINDE NEUTR*",INDIRECT("route!D$6"):INDIRECT("route!E$8500"),2,FALSE)-D66," ")</f>
        <v xml:space="preserve"> </v>
      </c>
      <c r="D66" s="13">
        <f ca="1">INDIRECT("route!E66")</f>
        <v>0</v>
      </c>
      <c r="E66" s="25" t="str">
        <f t="shared" ca="1" si="0"/>
        <v/>
      </c>
      <c r="F66" s="26">
        <v>7.2</v>
      </c>
      <c r="G66" s="29">
        <f t="shared" ca="1" si="8"/>
        <v>0</v>
      </c>
      <c r="H66" s="28" t="e">
        <f t="shared" ca="1" si="9"/>
        <v>#NUM!</v>
      </c>
      <c r="I66" s="26">
        <v>7.2</v>
      </c>
      <c r="J66" s="29">
        <f t="shared" ca="1" si="10"/>
        <v>0</v>
      </c>
      <c r="K66" s="28" t="e">
        <f t="shared" ca="1" si="7"/>
        <v>#NUM!</v>
      </c>
      <c r="L66" s="26">
        <f ca="1">INDIRECT("route!E66")-INDIRECT("route!E65")</f>
        <v>0</v>
      </c>
      <c r="M66" s="24">
        <f ca="1">IF(INDIRECT("route!D66")="START",0,IF(S66=TRUE,M65,INDIRECT("route!E66")))</f>
        <v>2.2999999999999998</v>
      </c>
      <c r="N66" s="14" t="e">
        <f ca="1">SEARCH($N$6,INDIRECT("route!J66"))</f>
        <v>#VALUE!</v>
      </c>
      <c r="O66" s="14" t="e">
        <f ca="1">SEARCH($O$6,INDIRECT("route!J66"))</f>
        <v>#VALUE!</v>
      </c>
      <c r="P66" s="14" t="e">
        <f ca="1">SEARCH($P$6,INDIRECT("route!J66"))</f>
        <v>#VALUE!</v>
      </c>
      <c r="Q66" s="14" t="e">
        <f ca="1">SEARCH($Q$6,INDIRECT("route!J66"))</f>
        <v>#VALUE!</v>
      </c>
      <c r="R66" s="14" t="e">
        <f ca="1">SEARCH($R$6,INDIRECT("route!J66"))</f>
        <v>#VALUE!</v>
      </c>
      <c r="S66" s="14" t="b">
        <f t="shared" ca="1" si="2"/>
        <v>1</v>
      </c>
      <c r="T66" s="12">
        <v>66</v>
      </c>
    </row>
    <row r="67" spans="1:20">
      <c r="A67" s="23" t="str">
        <f ca="1">IF(INDIRECT("route!D67")&gt;0,K67,(""))</f>
        <v/>
      </c>
      <c r="B67" s="23" t="str">
        <f ca="1">IF(INDIRECT("route!D67")&gt;0,H67,(""))</f>
        <v/>
      </c>
      <c r="C67" s="24" t="str">
        <f ca="1">IF(D67&gt;0,VLOOKUP("EINDE NEUTR*",INDIRECT("route!D$6"):INDIRECT("route!E$8500"),2,FALSE)-D67," ")</f>
        <v xml:space="preserve"> </v>
      </c>
      <c r="D67" s="13">
        <f ca="1">INDIRECT("route!E67")</f>
        <v>0</v>
      </c>
      <c r="E67" s="25" t="str">
        <f t="shared" ca="1" si="0"/>
        <v/>
      </c>
      <c r="F67" s="26">
        <v>7.2</v>
      </c>
      <c r="G67" s="29">
        <f t="shared" ca="1" si="8"/>
        <v>0</v>
      </c>
      <c r="H67" s="28" t="e">
        <f t="shared" ca="1" si="9"/>
        <v>#NUM!</v>
      </c>
      <c r="I67" s="26">
        <v>7.2</v>
      </c>
      <c r="J67" s="29">
        <f t="shared" ca="1" si="10"/>
        <v>0</v>
      </c>
      <c r="K67" s="28" t="e">
        <f t="shared" ca="1" si="7"/>
        <v>#NUM!</v>
      </c>
      <c r="L67" s="26">
        <f ca="1">INDIRECT("route!E67")-INDIRECT("route!E66")</f>
        <v>0</v>
      </c>
      <c r="M67" s="24">
        <f ca="1">IF(INDIRECT("route!D67")="START",0,IF(S67=TRUE,M66,INDIRECT("route!E67")))</f>
        <v>2.2999999999999998</v>
      </c>
      <c r="N67" s="14" t="e">
        <f ca="1">SEARCH($N$6,INDIRECT("route!J67"))</f>
        <v>#VALUE!</v>
      </c>
      <c r="O67" s="14" t="e">
        <f ca="1">SEARCH($O$6,INDIRECT("route!J67"))</f>
        <v>#VALUE!</v>
      </c>
      <c r="P67" s="14" t="e">
        <f ca="1">SEARCH($P$6,INDIRECT("route!J67"))</f>
        <v>#VALUE!</v>
      </c>
      <c r="Q67" s="14" t="e">
        <f ca="1">SEARCH($Q$6,INDIRECT("route!J67"))</f>
        <v>#VALUE!</v>
      </c>
      <c r="R67" s="14" t="e">
        <f ca="1">SEARCH($R$6,INDIRECT("route!J67"))</f>
        <v>#VALUE!</v>
      </c>
      <c r="S67" s="14" t="b">
        <f t="shared" ca="1" si="2"/>
        <v>1</v>
      </c>
      <c r="T67" s="12">
        <v>67</v>
      </c>
    </row>
    <row r="68" spans="1:20">
      <c r="A68" s="23" t="str">
        <f ca="1">IF(INDIRECT("route!D68")&gt;0,K68,(""))</f>
        <v/>
      </c>
      <c r="B68" s="23" t="str">
        <f ca="1">IF(INDIRECT("route!D68")&gt;0,H68,(""))</f>
        <v/>
      </c>
      <c r="C68" s="24" t="str">
        <f ca="1">IF(D68&gt;0,VLOOKUP("EINDE NEUTR*",INDIRECT("route!D$6"):INDIRECT("route!E$8500"),2,FALSE)-D68," ")</f>
        <v xml:space="preserve"> </v>
      </c>
      <c r="D68" s="13">
        <f ca="1">INDIRECT("route!E68")</f>
        <v>0</v>
      </c>
      <c r="E68" s="25" t="str">
        <f t="shared" ca="1" si="0"/>
        <v/>
      </c>
      <c r="F68" s="26">
        <v>7.2</v>
      </c>
      <c r="G68" s="29">
        <f t="shared" ca="1" si="8"/>
        <v>0</v>
      </c>
      <c r="H68" s="28" t="e">
        <f t="shared" ca="1" si="9"/>
        <v>#NUM!</v>
      </c>
      <c r="I68" s="26">
        <v>7.2</v>
      </c>
      <c r="J68" s="29">
        <f t="shared" ca="1" si="10"/>
        <v>0</v>
      </c>
      <c r="K68" s="28" t="e">
        <f t="shared" ca="1" si="7"/>
        <v>#NUM!</v>
      </c>
      <c r="L68" s="26">
        <f ca="1">INDIRECT("route!E68")-INDIRECT("route!E67")</f>
        <v>0</v>
      </c>
      <c r="M68" s="24">
        <f ca="1">IF(INDIRECT("route!D68")="START",0,IF(S68=TRUE,M67,INDIRECT("route!E68")))</f>
        <v>2.2999999999999998</v>
      </c>
      <c r="N68" s="14" t="e">
        <f ca="1">SEARCH($N$6,INDIRECT("route!J68"))</f>
        <v>#VALUE!</v>
      </c>
      <c r="O68" s="14" t="e">
        <f ca="1">SEARCH($O$6,INDIRECT("route!J68"))</f>
        <v>#VALUE!</v>
      </c>
      <c r="P68" s="14" t="e">
        <f ca="1">SEARCH($P$6,INDIRECT("route!J68"))</f>
        <v>#VALUE!</v>
      </c>
      <c r="Q68" s="14" t="e">
        <f ca="1">SEARCH($Q$6,INDIRECT("route!J68"))</f>
        <v>#VALUE!</v>
      </c>
      <c r="R68" s="14" t="e">
        <f ca="1">SEARCH($R$6,INDIRECT("route!J68"))</f>
        <v>#VALUE!</v>
      </c>
      <c r="S68" s="14" t="b">
        <f t="shared" ca="1" si="2"/>
        <v>1</v>
      </c>
      <c r="T68" s="12">
        <v>68</v>
      </c>
    </row>
    <row r="69" spans="1:20">
      <c r="A69" s="23" t="str">
        <f ca="1">IF(INDIRECT("route!D69")&gt;0,K69,(""))</f>
        <v/>
      </c>
      <c r="B69" s="23" t="str">
        <f ca="1">IF(INDIRECT("route!D69")&gt;0,H69,(""))</f>
        <v/>
      </c>
      <c r="C69" s="24" t="str">
        <f ca="1">IF(D69&gt;0,VLOOKUP("EINDE NEUTR*",INDIRECT("route!D$6"):INDIRECT("route!E$8500"),2,FALSE)-D69," ")</f>
        <v xml:space="preserve"> </v>
      </c>
      <c r="D69" s="13">
        <f ca="1">INDIRECT("route!E69")</f>
        <v>0</v>
      </c>
      <c r="E69" s="25" t="str">
        <f t="shared" ca="1" si="0"/>
        <v/>
      </c>
      <c r="F69" s="26">
        <v>7.2</v>
      </c>
      <c r="G69" s="29">
        <f t="shared" ca="1" si="8"/>
        <v>0</v>
      </c>
      <c r="H69" s="28" t="e">
        <f t="shared" ca="1" si="9"/>
        <v>#NUM!</v>
      </c>
      <c r="I69" s="26">
        <v>7.2</v>
      </c>
      <c r="J69" s="29">
        <f t="shared" ca="1" si="10"/>
        <v>0</v>
      </c>
      <c r="K69" s="28" t="e">
        <f t="shared" ca="1" si="7"/>
        <v>#NUM!</v>
      </c>
      <c r="L69" s="26">
        <f ca="1">INDIRECT("route!E69")-INDIRECT("route!E68")</f>
        <v>0</v>
      </c>
      <c r="M69" s="24">
        <f ca="1">IF(INDIRECT("route!D69")="START",0,IF(S69=TRUE,M68,INDIRECT("route!E69")))</f>
        <v>2.2999999999999998</v>
      </c>
      <c r="N69" s="14" t="e">
        <f ca="1">SEARCH($N$6,INDIRECT("route!J69"))</f>
        <v>#VALUE!</v>
      </c>
      <c r="O69" s="14" t="e">
        <f ca="1">SEARCH($O$6,INDIRECT("route!J69"))</f>
        <v>#VALUE!</v>
      </c>
      <c r="P69" s="14" t="e">
        <f ca="1">SEARCH($P$6,INDIRECT("route!J69"))</f>
        <v>#VALUE!</v>
      </c>
      <c r="Q69" s="14" t="e">
        <f ca="1">SEARCH($Q$6,INDIRECT("route!J69"))</f>
        <v>#VALUE!</v>
      </c>
      <c r="R69" s="14" t="e">
        <f ca="1">SEARCH($R$6,INDIRECT("route!J69"))</f>
        <v>#VALUE!</v>
      </c>
      <c r="S69" s="14" t="b">
        <f t="shared" ca="1" si="2"/>
        <v>1</v>
      </c>
      <c r="T69" s="12">
        <v>69</v>
      </c>
    </row>
    <row r="70" spans="1:20">
      <c r="A70" s="23" t="str">
        <f ca="1">IF(INDIRECT("route!D70")&gt;0,K70,(""))</f>
        <v/>
      </c>
      <c r="B70" s="23" t="str">
        <f ca="1">IF(INDIRECT("route!D70")&gt;0,H70,(""))</f>
        <v/>
      </c>
      <c r="C70" s="24" t="str">
        <f ca="1">IF(D70&gt;0,VLOOKUP("EINDE NEUTR*",INDIRECT("route!D$6"):INDIRECT("route!E$8500"),2,FALSE)-D70," ")</f>
        <v xml:space="preserve"> </v>
      </c>
      <c r="D70" s="13">
        <f ca="1">INDIRECT("route!E70")</f>
        <v>0</v>
      </c>
      <c r="E70" s="25" t="str">
        <f t="shared" ca="1" si="0"/>
        <v/>
      </c>
      <c r="F70" s="26">
        <v>7.2</v>
      </c>
      <c r="G70" s="29">
        <f t="shared" ca="1" si="8"/>
        <v>0</v>
      </c>
      <c r="H70" s="28" t="e">
        <f t="shared" ca="1" si="9"/>
        <v>#NUM!</v>
      </c>
      <c r="I70" s="26">
        <v>7.2</v>
      </c>
      <c r="J70" s="29">
        <f t="shared" ca="1" si="10"/>
        <v>0</v>
      </c>
      <c r="K70" s="28" t="e">
        <f t="shared" ca="1" si="7"/>
        <v>#NUM!</v>
      </c>
      <c r="L70" s="26">
        <f ca="1">INDIRECT("route!E70")-INDIRECT("route!E69")</f>
        <v>0</v>
      </c>
      <c r="M70" s="24">
        <f ca="1">IF(INDIRECT("route!D70")="START",0,IF(S70=TRUE,M69,INDIRECT("route!E70")))</f>
        <v>2.2999999999999998</v>
      </c>
      <c r="N70" s="14" t="e">
        <f ca="1">SEARCH($N$6,INDIRECT("route!J70"))</f>
        <v>#VALUE!</v>
      </c>
      <c r="O70" s="14" t="e">
        <f ca="1">SEARCH($O$6,INDIRECT("route!J70"))</f>
        <v>#VALUE!</v>
      </c>
      <c r="P70" s="14" t="e">
        <f ca="1">SEARCH($P$6,INDIRECT("route!J70"))</f>
        <v>#VALUE!</v>
      </c>
      <c r="Q70" s="14" t="e">
        <f ca="1">SEARCH($Q$6,INDIRECT("route!J70"))</f>
        <v>#VALUE!</v>
      </c>
      <c r="R70" s="14" t="e">
        <f ca="1">SEARCH($R$6,INDIRECT("route!J70"))</f>
        <v>#VALUE!</v>
      </c>
      <c r="S70" s="14" t="b">
        <f t="shared" ca="1" si="2"/>
        <v>1</v>
      </c>
      <c r="T70" s="12">
        <v>70</v>
      </c>
    </row>
    <row r="71" spans="1:20">
      <c r="A71" s="23" t="str">
        <f ca="1">IF(INDIRECT("route!D71")&gt;0,K71,(""))</f>
        <v/>
      </c>
      <c r="B71" s="23" t="str">
        <f ca="1">IF(INDIRECT("route!D71")&gt;0,H71,(""))</f>
        <v/>
      </c>
      <c r="C71" s="24" t="str">
        <f ca="1">IF(D71&gt;0,VLOOKUP("EINDE NEUTR*",INDIRECT("route!D$6"):INDIRECT("route!E$8500"),2,FALSE)-D71," ")</f>
        <v xml:space="preserve"> </v>
      </c>
      <c r="D71" s="13">
        <f ca="1">INDIRECT("route!E71")</f>
        <v>0</v>
      </c>
      <c r="E71" s="25" t="str">
        <f t="shared" ref="E71:E134" ca="1" si="11">IF($S71=TRUE,"",M71-M70)</f>
        <v/>
      </c>
      <c r="F71" s="26">
        <v>7.2</v>
      </c>
      <c r="G71" s="29">
        <f t="shared" ca="1" si="8"/>
        <v>0</v>
      </c>
      <c r="H71" s="28" t="e">
        <f t="shared" ca="1" si="9"/>
        <v>#NUM!</v>
      </c>
      <c r="I71" s="26">
        <v>7.2</v>
      </c>
      <c r="J71" s="29">
        <f t="shared" ca="1" si="10"/>
        <v>0</v>
      </c>
      <c r="K71" s="28" t="e">
        <f t="shared" ca="1" si="7"/>
        <v>#NUM!</v>
      </c>
      <c r="L71" s="26">
        <f ca="1">INDIRECT("route!E71")-INDIRECT("route!E70")</f>
        <v>0</v>
      </c>
      <c r="M71" s="24">
        <f ca="1">IF(INDIRECT("route!D71")="START",0,IF(S71=TRUE,M70,INDIRECT("route!E71")))</f>
        <v>2.2999999999999998</v>
      </c>
      <c r="N71" s="14" t="e">
        <f ca="1">SEARCH($N$6,INDIRECT("route!J71"))</f>
        <v>#VALUE!</v>
      </c>
      <c r="O71" s="14" t="e">
        <f ca="1">SEARCH($O$6,INDIRECT("route!J71"))</f>
        <v>#VALUE!</v>
      </c>
      <c r="P71" s="14" t="e">
        <f ca="1">SEARCH($P$6,INDIRECT("route!J71"))</f>
        <v>#VALUE!</v>
      </c>
      <c r="Q71" s="14" t="e">
        <f ca="1">SEARCH($Q$6,INDIRECT("route!J71"))</f>
        <v>#VALUE!</v>
      </c>
      <c r="R71" s="14" t="e">
        <f ca="1">SEARCH($R$6,INDIRECT("route!J71"))</f>
        <v>#VALUE!</v>
      </c>
      <c r="S71" s="14" t="b">
        <f t="shared" ca="1" si="2"/>
        <v>1</v>
      </c>
      <c r="T71" s="12">
        <v>71</v>
      </c>
    </row>
    <row r="72" spans="1:20">
      <c r="A72" s="23" t="str">
        <f ca="1">IF(INDIRECT("route!D72")&gt;0,K72,(""))</f>
        <v/>
      </c>
      <c r="B72" s="23" t="str">
        <f ca="1">IF(INDIRECT("route!D72")&gt;0,H72,(""))</f>
        <v/>
      </c>
      <c r="C72" s="24" t="str">
        <f ca="1">IF(D72&gt;0,VLOOKUP("EINDE NEUTR*",INDIRECT("route!D$6"):INDIRECT("route!E$8500"),2,FALSE)-D72," ")</f>
        <v xml:space="preserve"> </v>
      </c>
      <c r="D72" s="13">
        <f ca="1">INDIRECT("route!E72")</f>
        <v>0</v>
      </c>
      <c r="E72" s="25" t="str">
        <f t="shared" ca="1" si="11"/>
        <v/>
      </c>
      <c r="F72" s="26">
        <v>7.2</v>
      </c>
      <c r="G72" s="29">
        <f t="shared" ca="1" si="8"/>
        <v>0</v>
      </c>
      <c r="H72" s="28" t="e">
        <f t="shared" ca="1" si="9"/>
        <v>#NUM!</v>
      </c>
      <c r="I72" s="26">
        <v>7.2</v>
      </c>
      <c r="J72" s="29">
        <f t="shared" ca="1" si="10"/>
        <v>0</v>
      </c>
      <c r="K72" s="28" t="e">
        <f t="shared" ca="1" si="7"/>
        <v>#NUM!</v>
      </c>
      <c r="L72" s="26">
        <f ca="1">INDIRECT("route!E72")-INDIRECT("route!E71")</f>
        <v>0</v>
      </c>
      <c r="M72" s="24">
        <f ca="1">IF(INDIRECT("route!D72")="START",0,IF(S72=TRUE,M71,INDIRECT("route!E72")))</f>
        <v>2.2999999999999998</v>
      </c>
      <c r="N72" s="14" t="e">
        <f ca="1">SEARCH($N$6,INDIRECT("route!J72"))</f>
        <v>#VALUE!</v>
      </c>
      <c r="O72" s="14" t="e">
        <f ca="1">SEARCH($O$6,INDIRECT("route!J72"))</f>
        <v>#VALUE!</v>
      </c>
      <c r="P72" s="14" t="e">
        <f ca="1">SEARCH($P$6,INDIRECT("route!J72"))</f>
        <v>#VALUE!</v>
      </c>
      <c r="Q72" s="14" t="e">
        <f ca="1">SEARCH($Q$6,INDIRECT("route!J72"))</f>
        <v>#VALUE!</v>
      </c>
      <c r="R72" s="14" t="e">
        <f ca="1">SEARCH($R$6,INDIRECT("route!J72"))</f>
        <v>#VALUE!</v>
      </c>
      <c r="S72" s="14" t="b">
        <f t="shared" ref="S72:S135" ca="1" si="12">AND(ISERROR(N72),ISERROR(O72),ISERROR(P72),ISERROR(Q72),ISERROR(R72))</f>
        <v>1</v>
      </c>
      <c r="T72" s="12">
        <v>72</v>
      </c>
    </row>
    <row r="73" spans="1:20">
      <c r="A73" s="23" t="str">
        <f ca="1">IF(INDIRECT("route!D73")&gt;0,K73,(""))</f>
        <v/>
      </c>
      <c r="B73" s="23" t="str">
        <f ca="1">IF(INDIRECT("route!D73")&gt;0,H73,(""))</f>
        <v/>
      </c>
      <c r="C73" s="24" t="str">
        <f ca="1">IF(D73&gt;0,VLOOKUP("EINDE NEUTR*",INDIRECT("route!D$6"):INDIRECT("route!E$8500"),2,FALSE)-D73," ")</f>
        <v xml:space="preserve"> </v>
      </c>
      <c r="D73" s="13">
        <f ca="1">INDIRECT("route!E73")</f>
        <v>0</v>
      </c>
      <c r="E73" s="25" t="str">
        <f t="shared" ca="1" si="11"/>
        <v/>
      </c>
      <c r="F73" s="26">
        <v>7.2</v>
      </c>
      <c r="G73" s="29">
        <f t="shared" ca="1" si="8"/>
        <v>0</v>
      </c>
      <c r="H73" s="28" t="e">
        <f t="shared" ca="1" si="9"/>
        <v>#NUM!</v>
      </c>
      <c r="I73" s="26">
        <v>7.2</v>
      </c>
      <c r="J73" s="29">
        <f t="shared" ca="1" si="10"/>
        <v>0</v>
      </c>
      <c r="K73" s="28" t="e">
        <f t="shared" ca="1" si="7"/>
        <v>#NUM!</v>
      </c>
      <c r="L73" s="26">
        <f ca="1">INDIRECT("route!E73")-INDIRECT("route!E72")</f>
        <v>0</v>
      </c>
      <c r="M73" s="24">
        <f ca="1">IF(INDIRECT("route!D73")="START",0,IF(S73=TRUE,M72,INDIRECT("route!E73")))</f>
        <v>2.2999999999999998</v>
      </c>
      <c r="N73" s="14" t="e">
        <f ca="1">SEARCH($N$6,INDIRECT("route!J73"))</f>
        <v>#VALUE!</v>
      </c>
      <c r="O73" s="14" t="e">
        <f ca="1">SEARCH($O$6,INDIRECT("route!J73"))</f>
        <v>#VALUE!</v>
      </c>
      <c r="P73" s="14" t="e">
        <f ca="1">SEARCH($P$6,INDIRECT("route!J73"))</f>
        <v>#VALUE!</v>
      </c>
      <c r="Q73" s="14" t="e">
        <f ca="1">SEARCH($Q$6,INDIRECT("route!J73"))</f>
        <v>#VALUE!</v>
      </c>
      <c r="R73" s="14" t="e">
        <f ca="1">SEARCH($R$6,INDIRECT("route!J73"))</f>
        <v>#VALUE!</v>
      </c>
      <c r="S73" s="14" t="b">
        <f t="shared" ca="1" si="12"/>
        <v>1</v>
      </c>
      <c r="T73" s="12">
        <v>73</v>
      </c>
    </row>
    <row r="74" spans="1:20">
      <c r="A74" s="23" t="str">
        <f ca="1">IF(INDIRECT("route!D74")&gt;0,K74,(""))</f>
        <v/>
      </c>
      <c r="B74" s="23" t="str">
        <f ca="1">IF(INDIRECT("route!D74")&gt;0,H74,(""))</f>
        <v/>
      </c>
      <c r="C74" s="24" t="str">
        <f ca="1">IF(D74&gt;0,VLOOKUP("EINDE NEUTR*",INDIRECT("route!D$6"):INDIRECT("route!E$8500"),2,FALSE)-D74," ")</f>
        <v xml:space="preserve"> </v>
      </c>
      <c r="D74" s="13">
        <f ca="1">INDIRECT("route!E74")</f>
        <v>0</v>
      </c>
      <c r="E74" s="25" t="str">
        <f t="shared" ca="1" si="11"/>
        <v/>
      </c>
      <c r="F74" s="26">
        <v>7.2</v>
      </c>
      <c r="G74" s="29">
        <f t="shared" ca="1" si="8"/>
        <v>0</v>
      </c>
      <c r="H74" s="28" t="e">
        <f t="shared" ca="1" si="9"/>
        <v>#NUM!</v>
      </c>
      <c r="I74" s="26">
        <v>7.2</v>
      </c>
      <c r="J74" s="29">
        <f t="shared" ca="1" si="10"/>
        <v>0</v>
      </c>
      <c r="K74" s="28" t="e">
        <f t="shared" ca="1" si="7"/>
        <v>#NUM!</v>
      </c>
      <c r="L74" s="26">
        <f ca="1">INDIRECT("route!E74")-INDIRECT("route!E73")</f>
        <v>0</v>
      </c>
      <c r="M74" s="24">
        <f ca="1">IF(INDIRECT("route!D74")="START",0,IF(S74=TRUE,M73,INDIRECT("route!E74")))</f>
        <v>2.2999999999999998</v>
      </c>
      <c r="N74" s="14" t="e">
        <f ca="1">SEARCH($N$6,INDIRECT("route!J74"))</f>
        <v>#VALUE!</v>
      </c>
      <c r="O74" s="14" t="e">
        <f ca="1">SEARCH($O$6,INDIRECT("route!J74"))</f>
        <v>#VALUE!</v>
      </c>
      <c r="P74" s="14" t="e">
        <f ca="1">SEARCH($P$6,INDIRECT("route!J74"))</f>
        <v>#VALUE!</v>
      </c>
      <c r="Q74" s="14" t="e">
        <f ca="1">SEARCH($Q$6,INDIRECT("route!J74"))</f>
        <v>#VALUE!</v>
      </c>
      <c r="R74" s="14" t="e">
        <f ca="1">SEARCH($R$6,INDIRECT("route!J74"))</f>
        <v>#VALUE!</v>
      </c>
      <c r="S74" s="14" t="b">
        <f t="shared" ca="1" si="12"/>
        <v>1</v>
      </c>
      <c r="T74" s="12">
        <v>74</v>
      </c>
    </row>
    <row r="75" spans="1:20">
      <c r="A75" s="23" t="str">
        <f ca="1">IF(INDIRECT("route!D75")&gt;0,K75,(""))</f>
        <v/>
      </c>
      <c r="B75" s="23" t="str">
        <f ca="1">IF(INDIRECT("route!D75")&gt;0,H75,(""))</f>
        <v/>
      </c>
      <c r="C75" s="24" t="str">
        <f ca="1">IF(D75&gt;0,VLOOKUP("EINDE NEUTR*",INDIRECT("route!D$6"):INDIRECT("route!E$8500"),2,FALSE)-D75," ")</f>
        <v xml:space="preserve"> </v>
      </c>
      <c r="D75" s="13">
        <f ca="1">INDIRECT("route!E75")</f>
        <v>0</v>
      </c>
      <c r="E75" s="25" t="str">
        <f t="shared" ca="1" si="11"/>
        <v/>
      </c>
      <c r="F75" s="26">
        <v>7.2</v>
      </c>
      <c r="G75" s="29">
        <f t="shared" ca="1" si="8"/>
        <v>0</v>
      </c>
      <c r="H75" s="28" t="e">
        <f t="shared" ca="1" si="9"/>
        <v>#NUM!</v>
      </c>
      <c r="I75" s="26">
        <v>7.2</v>
      </c>
      <c r="J75" s="29">
        <f t="shared" ca="1" si="10"/>
        <v>0</v>
      </c>
      <c r="K75" s="28" t="e">
        <f t="shared" ca="1" si="7"/>
        <v>#NUM!</v>
      </c>
      <c r="L75" s="26">
        <f ca="1">INDIRECT("route!E75")-INDIRECT("route!E74")</f>
        <v>0</v>
      </c>
      <c r="M75" s="24">
        <f ca="1">IF(INDIRECT("route!D75")="START",0,IF(S75=TRUE,M74,INDIRECT("route!E75")))</f>
        <v>2.2999999999999998</v>
      </c>
      <c r="N75" s="14" t="e">
        <f ca="1">SEARCH($N$6,INDIRECT("route!J75"))</f>
        <v>#VALUE!</v>
      </c>
      <c r="O75" s="14" t="e">
        <f ca="1">SEARCH($O$6,INDIRECT("route!J75"))</f>
        <v>#VALUE!</v>
      </c>
      <c r="P75" s="14" t="e">
        <f ca="1">SEARCH($P$6,INDIRECT("route!J75"))</f>
        <v>#VALUE!</v>
      </c>
      <c r="Q75" s="14" t="e">
        <f ca="1">SEARCH($Q$6,INDIRECT("route!J75"))</f>
        <v>#VALUE!</v>
      </c>
      <c r="R75" s="14" t="e">
        <f ca="1">SEARCH($R$6,INDIRECT("route!J75"))</f>
        <v>#VALUE!</v>
      </c>
      <c r="S75" s="14" t="b">
        <f t="shared" ca="1" si="12"/>
        <v>1</v>
      </c>
      <c r="T75" s="12">
        <v>75</v>
      </c>
    </row>
    <row r="76" spans="1:20">
      <c r="A76" s="23" t="str">
        <f ca="1">IF(INDIRECT("route!D76")&gt;0,K76,(""))</f>
        <v/>
      </c>
      <c r="B76" s="23" t="str">
        <f ca="1">IF(INDIRECT("route!D76")&gt;0,H76,(""))</f>
        <v/>
      </c>
      <c r="C76" s="24" t="str">
        <f ca="1">IF(D76&gt;0,VLOOKUP("EINDE NEUTR*",INDIRECT("route!D$6"):INDIRECT("route!E$8500"),2,FALSE)-D76," ")</f>
        <v xml:space="preserve"> </v>
      </c>
      <c r="D76" s="13">
        <f ca="1">INDIRECT("route!E76")</f>
        <v>0</v>
      </c>
      <c r="E76" s="25" t="str">
        <f t="shared" ca="1" si="11"/>
        <v/>
      </c>
      <c r="F76" s="26">
        <v>7.2</v>
      </c>
      <c r="G76" s="29">
        <f t="shared" ca="1" si="8"/>
        <v>0</v>
      </c>
      <c r="H76" s="28" t="e">
        <f t="shared" ca="1" si="9"/>
        <v>#NUM!</v>
      </c>
      <c r="I76" s="26">
        <v>7.2</v>
      </c>
      <c r="J76" s="29">
        <f t="shared" ca="1" si="10"/>
        <v>0</v>
      </c>
      <c r="K76" s="28" t="e">
        <f t="shared" ca="1" si="7"/>
        <v>#NUM!</v>
      </c>
      <c r="L76" s="26">
        <f ca="1">INDIRECT("route!E76")-INDIRECT("route!E75")</f>
        <v>0</v>
      </c>
      <c r="M76" s="24">
        <f ca="1">IF(INDIRECT("route!D76")="START",0,IF(S76=TRUE,M75,INDIRECT("route!E76")))</f>
        <v>2.2999999999999998</v>
      </c>
      <c r="N76" s="14" t="e">
        <f ca="1">SEARCH($N$6,INDIRECT("route!J76"))</f>
        <v>#VALUE!</v>
      </c>
      <c r="O76" s="14" t="e">
        <f ca="1">SEARCH($O$6,INDIRECT("route!J76"))</f>
        <v>#VALUE!</v>
      </c>
      <c r="P76" s="14" t="e">
        <f ca="1">SEARCH($P$6,INDIRECT("route!J76"))</f>
        <v>#VALUE!</v>
      </c>
      <c r="Q76" s="14" t="e">
        <f ca="1">SEARCH($Q$6,INDIRECT("route!J76"))</f>
        <v>#VALUE!</v>
      </c>
      <c r="R76" s="14" t="e">
        <f ca="1">SEARCH($R$6,INDIRECT("route!J76"))</f>
        <v>#VALUE!</v>
      </c>
      <c r="S76" s="14" t="b">
        <f t="shared" ca="1" si="12"/>
        <v>1</v>
      </c>
      <c r="T76" s="12">
        <v>76</v>
      </c>
    </row>
    <row r="77" spans="1:20">
      <c r="A77" s="23" t="str">
        <f ca="1">IF(INDIRECT("route!D77")&gt;0,K77,(""))</f>
        <v/>
      </c>
      <c r="B77" s="23" t="str">
        <f ca="1">IF(INDIRECT("route!D77")&gt;0,H77,(""))</f>
        <v/>
      </c>
      <c r="C77" s="24" t="str">
        <f ca="1">IF(D77&gt;0,VLOOKUP("EINDE NEUTR*",INDIRECT("route!D$6"):INDIRECT("route!E$8500"),2,FALSE)-D77," ")</f>
        <v xml:space="preserve"> </v>
      </c>
      <c r="D77" s="13">
        <f ca="1">INDIRECT("route!E77")</f>
        <v>0</v>
      </c>
      <c r="E77" s="25" t="str">
        <f t="shared" ca="1" si="11"/>
        <v/>
      </c>
      <c r="F77" s="26">
        <v>7.2</v>
      </c>
      <c r="G77" s="29">
        <f t="shared" ca="1" si="8"/>
        <v>0</v>
      </c>
      <c r="H77" s="28" t="e">
        <f t="shared" ca="1" si="9"/>
        <v>#NUM!</v>
      </c>
      <c r="I77" s="26">
        <v>7.2</v>
      </c>
      <c r="J77" s="29">
        <f t="shared" ca="1" si="10"/>
        <v>0</v>
      </c>
      <c r="K77" s="28" t="e">
        <f t="shared" ca="1" si="7"/>
        <v>#NUM!</v>
      </c>
      <c r="L77" s="26">
        <f ca="1">INDIRECT("route!E77")-INDIRECT("route!E76")</f>
        <v>0</v>
      </c>
      <c r="M77" s="24">
        <f ca="1">IF(INDIRECT("route!D77")="START",0,IF(S77=TRUE,M76,INDIRECT("route!E77")))</f>
        <v>2.2999999999999998</v>
      </c>
      <c r="N77" s="14" t="e">
        <f ca="1">SEARCH($N$6,INDIRECT("route!J77"))</f>
        <v>#VALUE!</v>
      </c>
      <c r="O77" s="14" t="e">
        <f ca="1">SEARCH($O$6,INDIRECT("route!J77"))</f>
        <v>#VALUE!</v>
      </c>
      <c r="P77" s="14" t="e">
        <f ca="1">SEARCH($P$6,INDIRECT("route!J77"))</f>
        <v>#VALUE!</v>
      </c>
      <c r="Q77" s="14" t="e">
        <f ca="1">SEARCH($Q$6,INDIRECT("route!J77"))</f>
        <v>#VALUE!</v>
      </c>
      <c r="R77" s="14" t="e">
        <f ca="1">SEARCH($R$6,INDIRECT("route!J77"))</f>
        <v>#VALUE!</v>
      </c>
      <c r="S77" s="14" t="b">
        <f t="shared" ca="1" si="12"/>
        <v>1</v>
      </c>
      <c r="T77" s="12">
        <v>77</v>
      </c>
    </row>
    <row r="78" spans="1:20">
      <c r="A78" s="23" t="str">
        <f ca="1">IF(INDIRECT("route!D78")&gt;0,K78,(""))</f>
        <v/>
      </c>
      <c r="B78" s="23" t="str">
        <f ca="1">IF(INDIRECT("route!D78")&gt;0,H78,(""))</f>
        <v/>
      </c>
      <c r="C78" s="24" t="str">
        <f ca="1">IF(D78&gt;0,VLOOKUP("EINDE NEUTR*",INDIRECT("route!D$6"):INDIRECT("route!E$8500"),2,FALSE)-D78," ")</f>
        <v xml:space="preserve"> </v>
      </c>
      <c r="D78" s="13">
        <f ca="1">INDIRECT("route!E78")</f>
        <v>0</v>
      </c>
      <c r="E78" s="25" t="str">
        <f t="shared" ca="1" si="11"/>
        <v/>
      </c>
      <c r="F78" s="26">
        <v>7.2</v>
      </c>
      <c r="G78" s="29">
        <f t="shared" ca="1" si="8"/>
        <v>0</v>
      </c>
      <c r="H78" s="28" t="e">
        <f t="shared" ca="1" si="9"/>
        <v>#NUM!</v>
      </c>
      <c r="I78" s="26">
        <v>7.2</v>
      </c>
      <c r="J78" s="29">
        <f t="shared" ca="1" si="10"/>
        <v>0</v>
      </c>
      <c r="K78" s="28" t="e">
        <f t="shared" ca="1" si="7"/>
        <v>#NUM!</v>
      </c>
      <c r="L78" s="26">
        <f ca="1">INDIRECT("route!E78")-INDIRECT("route!E77")</f>
        <v>0</v>
      </c>
      <c r="M78" s="24">
        <f ca="1">IF(INDIRECT("route!D78")="START",0,IF(S78=TRUE,M77,INDIRECT("route!E78")))</f>
        <v>2.2999999999999998</v>
      </c>
      <c r="N78" s="14" t="e">
        <f ca="1">SEARCH($N$6,INDIRECT("route!J78"))</f>
        <v>#VALUE!</v>
      </c>
      <c r="O78" s="14" t="e">
        <f ca="1">SEARCH($O$6,INDIRECT("route!J78"))</f>
        <v>#VALUE!</v>
      </c>
      <c r="P78" s="14" t="e">
        <f ca="1">SEARCH($P$6,INDIRECT("route!J78"))</f>
        <v>#VALUE!</v>
      </c>
      <c r="Q78" s="14" t="e">
        <f ca="1">SEARCH($Q$6,INDIRECT("route!J78"))</f>
        <v>#VALUE!</v>
      </c>
      <c r="R78" s="14" t="e">
        <f ca="1">SEARCH($R$6,INDIRECT("route!J78"))</f>
        <v>#VALUE!</v>
      </c>
      <c r="S78" s="14" t="b">
        <f t="shared" ca="1" si="12"/>
        <v>1</v>
      </c>
      <c r="T78" s="12">
        <v>78</v>
      </c>
    </row>
    <row r="79" spans="1:20">
      <c r="A79" s="23" t="str">
        <f ca="1">IF(INDIRECT("route!D79")&gt;0,K79,(""))</f>
        <v/>
      </c>
      <c r="B79" s="23" t="str">
        <f ca="1">IF(INDIRECT("route!D79")&gt;0,H79,(""))</f>
        <v/>
      </c>
      <c r="C79" s="24" t="str">
        <f ca="1">IF(D79&gt;0,VLOOKUP("EINDE NEUTR*",INDIRECT("route!D$6"):INDIRECT("route!E$8500"),2,FALSE)-D79," ")</f>
        <v xml:space="preserve"> </v>
      </c>
      <c r="D79" s="13">
        <f ca="1">INDIRECT("route!E79")</f>
        <v>0</v>
      </c>
      <c r="E79" s="25" t="str">
        <f t="shared" ca="1" si="11"/>
        <v/>
      </c>
      <c r="F79" s="26">
        <v>7.2</v>
      </c>
      <c r="G79" s="29">
        <f t="shared" ca="1" si="8"/>
        <v>0</v>
      </c>
      <c r="H79" s="28" t="e">
        <f t="shared" ca="1" si="9"/>
        <v>#NUM!</v>
      </c>
      <c r="I79" s="26">
        <v>7.2</v>
      </c>
      <c r="J79" s="29">
        <f t="shared" ca="1" si="10"/>
        <v>0</v>
      </c>
      <c r="K79" s="28" t="e">
        <f t="shared" ca="1" si="7"/>
        <v>#NUM!</v>
      </c>
      <c r="L79" s="26">
        <f ca="1">INDIRECT("route!E79")-INDIRECT("route!E78")</f>
        <v>0</v>
      </c>
      <c r="M79" s="24">
        <f ca="1">IF(INDIRECT("route!D79")="START",0,IF(S79=TRUE,M78,INDIRECT("route!E79")))</f>
        <v>2.2999999999999998</v>
      </c>
      <c r="N79" s="14" t="e">
        <f ca="1">SEARCH($N$6,INDIRECT("route!J79"))</f>
        <v>#VALUE!</v>
      </c>
      <c r="O79" s="14" t="e">
        <f ca="1">SEARCH($O$6,INDIRECT("route!J79"))</f>
        <v>#VALUE!</v>
      </c>
      <c r="P79" s="14" t="e">
        <f ca="1">SEARCH($P$6,INDIRECT("route!J79"))</f>
        <v>#VALUE!</v>
      </c>
      <c r="Q79" s="14" t="e">
        <f ca="1">SEARCH($Q$6,INDIRECT("route!J79"))</f>
        <v>#VALUE!</v>
      </c>
      <c r="R79" s="14" t="e">
        <f ca="1">SEARCH($R$6,INDIRECT("route!J79"))</f>
        <v>#VALUE!</v>
      </c>
      <c r="S79" s="14" t="b">
        <f t="shared" ca="1" si="12"/>
        <v>1</v>
      </c>
      <c r="T79" s="12">
        <v>79</v>
      </c>
    </row>
    <row r="80" spans="1:20">
      <c r="A80" s="23" t="str">
        <f ca="1">IF(INDIRECT("route!D80")&gt;0,K80,(""))</f>
        <v/>
      </c>
      <c r="B80" s="23" t="str">
        <f ca="1">IF(INDIRECT("route!D80")&gt;0,H80,(""))</f>
        <v/>
      </c>
      <c r="C80" s="24" t="str">
        <f ca="1">IF(D80&gt;0,VLOOKUP("EINDE NEUTR*",INDIRECT("route!D$6"):INDIRECT("route!E$8500"),2,FALSE)-D80," ")</f>
        <v xml:space="preserve"> </v>
      </c>
      <c r="D80" s="13">
        <f ca="1">INDIRECT("route!E80")</f>
        <v>0</v>
      </c>
      <c r="E80" s="25" t="str">
        <f t="shared" ca="1" si="11"/>
        <v/>
      </c>
      <c r="F80" s="26">
        <v>7.2</v>
      </c>
      <c r="G80" s="29">
        <f t="shared" ca="1" si="8"/>
        <v>0</v>
      </c>
      <c r="H80" s="28" t="e">
        <f t="shared" ca="1" si="9"/>
        <v>#NUM!</v>
      </c>
      <c r="I80" s="26">
        <v>7.2</v>
      </c>
      <c r="J80" s="29">
        <f t="shared" ca="1" si="10"/>
        <v>0</v>
      </c>
      <c r="K80" s="28" t="e">
        <f t="shared" ca="1" si="7"/>
        <v>#NUM!</v>
      </c>
      <c r="L80" s="26">
        <f ca="1">INDIRECT("route!E80")-INDIRECT("route!E79")</f>
        <v>0</v>
      </c>
      <c r="M80" s="24">
        <f ca="1">IF(INDIRECT("route!D80")="START",0,IF(S80=TRUE,M79,INDIRECT("route!E80")))</f>
        <v>2.2999999999999998</v>
      </c>
      <c r="N80" s="14" t="e">
        <f ca="1">SEARCH($N$6,INDIRECT("route!J80"))</f>
        <v>#VALUE!</v>
      </c>
      <c r="O80" s="14" t="e">
        <f ca="1">SEARCH($O$6,INDIRECT("route!J80"))</f>
        <v>#VALUE!</v>
      </c>
      <c r="P80" s="14" t="e">
        <f ca="1">SEARCH($P$6,INDIRECT("route!J80"))</f>
        <v>#VALUE!</v>
      </c>
      <c r="Q80" s="14" t="e">
        <f ca="1">SEARCH($Q$6,INDIRECT("route!J80"))</f>
        <v>#VALUE!</v>
      </c>
      <c r="R80" s="14" t="e">
        <f ca="1">SEARCH($R$6,INDIRECT("route!J80"))</f>
        <v>#VALUE!</v>
      </c>
      <c r="S80" s="14" t="b">
        <f t="shared" ca="1" si="12"/>
        <v>1</v>
      </c>
      <c r="T80" s="12">
        <v>80</v>
      </c>
    </row>
    <row r="81" spans="1:20">
      <c r="A81" s="23" t="str">
        <f ca="1">IF(INDIRECT("route!D81")&gt;0,K81,(""))</f>
        <v/>
      </c>
      <c r="B81" s="23" t="str">
        <f ca="1">IF(INDIRECT("route!D81")&gt;0,H81,(""))</f>
        <v/>
      </c>
      <c r="C81" s="24" t="str">
        <f ca="1">IF(D81&gt;0,VLOOKUP("EINDE NEUTR*",INDIRECT("route!D$6"):INDIRECT("route!E$8500"),2,FALSE)-D81," ")</f>
        <v xml:space="preserve"> </v>
      </c>
      <c r="D81" s="13">
        <f ca="1">INDIRECT("route!E81")</f>
        <v>0</v>
      </c>
      <c r="E81" s="25" t="str">
        <f t="shared" ca="1" si="11"/>
        <v/>
      </c>
      <c r="F81" s="26">
        <v>7.2</v>
      </c>
      <c r="G81" s="29">
        <f t="shared" ca="1" si="8"/>
        <v>0</v>
      </c>
      <c r="H81" s="28" t="e">
        <f t="shared" ca="1" si="9"/>
        <v>#NUM!</v>
      </c>
      <c r="I81" s="26">
        <v>7.2</v>
      </c>
      <c r="J81" s="29">
        <f t="shared" ca="1" si="10"/>
        <v>0</v>
      </c>
      <c r="K81" s="28" t="e">
        <f t="shared" ca="1" si="7"/>
        <v>#NUM!</v>
      </c>
      <c r="L81" s="26">
        <f ca="1">INDIRECT("route!E81")-INDIRECT("route!E80")</f>
        <v>0</v>
      </c>
      <c r="M81" s="24">
        <f ca="1">IF(INDIRECT("route!D81")="START",0,IF(S81=TRUE,M80,INDIRECT("route!E81")))</f>
        <v>2.2999999999999998</v>
      </c>
      <c r="N81" s="14" t="e">
        <f ca="1">SEARCH($N$6,INDIRECT("route!J81"))</f>
        <v>#VALUE!</v>
      </c>
      <c r="O81" s="14" t="e">
        <f ca="1">SEARCH($O$6,INDIRECT("route!J81"))</f>
        <v>#VALUE!</v>
      </c>
      <c r="P81" s="14" t="e">
        <f ca="1">SEARCH($P$6,INDIRECT("route!J81"))</f>
        <v>#VALUE!</v>
      </c>
      <c r="Q81" s="14" t="e">
        <f ca="1">SEARCH($Q$6,INDIRECT("route!J81"))</f>
        <v>#VALUE!</v>
      </c>
      <c r="R81" s="14" t="e">
        <f ca="1">SEARCH($R$6,INDIRECT("route!J81"))</f>
        <v>#VALUE!</v>
      </c>
      <c r="S81" s="14" t="b">
        <f t="shared" ca="1" si="12"/>
        <v>1</v>
      </c>
      <c r="T81" s="12">
        <v>81</v>
      </c>
    </row>
    <row r="82" spans="1:20">
      <c r="A82" s="23" t="str">
        <f ca="1">IF(INDIRECT("route!D82")&gt;0,K82,(""))</f>
        <v/>
      </c>
      <c r="B82" s="23" t="str">
        <f ca="1">IF(INDIRECT("route!D82")&gt;0,H82,(""))</f>
        <v/>
      </c>
      <c r="C82" s="24" t="str">
        <f ca="1">IF(D82&gt;0,VLOOKUP("EINDE NEUTR*",INDIRECT("route!D$6"):INDIRECT("route!E$8500"),2,FALSE)-D82," ")</f>
        <v xml:space="preserve"> </v>
      </c>
      <c r="D82" s="13">
        <f ca="1">INDIRECT("route!E82")</f>
        <v>0</v>
      </c>
      <c r="E82" s="25" t="str">
        <f t="shared" ca="1" si="11"/>
        <v/>
      </c>
      <c r="F82" s="26">
        <v>7.2</v>
      </c>
      <c r="G82" s="29">
        <f t="shared" ca="1" si="8"/>
        <v>0</v>
      </c>
      <c r="H82" s="28" t="e">
        <f t="shared" ca="1" si="9"/>
        <v>#NUM!</v>
      </c>
      <c r="I82" s="26">
        <v>7.2</v>
      </c>
      <c r="J82" s="29">
        <f t="shared" ca="1" si="10"/>
        <v>0</v>
      </c>
      <c r="K82" s="28" t="e">
        <f t="shared" ca="1" si="7"/>
        <v>#NUM!</v>
      </c>
      <c r="L82" s="26">
        <f ca="1">INDIRECT("route!E82")-INDIRECT("route!E81")</f>
        <v>0</v>
      </c>
      <c r="M82" s="24">
        <f ca="1">IF(INDIRECT("route!D82")="START",0,IF(S82=TRUE,M81,INDIRECT("route!E82")))</f>
        <v>2.2999999999999998</v>
      </c>
      <c r="N82" s="14" t="e">
        <f ca="1">SEARCH($N$6,INDIRECT("route!J82"))</f>
        <v>#VALUE!</v>
      </c>
      <c r="O82" s="14" t="e">
        <f ca="1">SEARCH($O$6,INDIRECT("route!J82"))</f>
        <v>#VALUE!</v>
      </c>
      <c r="P82" s="14" t="e">
        <f ca="1">SEARCH($P$6,INDIRECT("route!J82"))</f>
        <v>#VALUE!</v>
      </c>
      <c r="Q82" s="14" t="e">
        <f ca="1">SEARCH($Q$6,INDIRECT("route!J82"))</f>
        <v>#VALUE!</v>
      </c>
      <c r="R82" s="14" t="e">
        <f ca="1">SEARCH($R$6,INDIRECT("route!J82"))</f>
        <v>#VALUE!</v>
      </c>
      <c r="S82" s="14" t="b">
        <f t="shared" ca="1" si="12"/>
        <v>1</v>
      </c>
      <c r="T82" s="12">
        <v>82</v>
      </c>
    </row>
    <row r="83" spans="1:20">
      <c r="A83" s="23" t="str">
        <f ca="1">IF(INDIRECT("route!D83")&gt;0,K83,(""))</f>
        <v/>
      </c>
      <c r="B83" s="23" t="str">
        <f ca="1">IF(INDIRECT("route!D83")&gt;0,H83,(""))</f>
        <v/>
      </c>
      <c r="C83" s="24" t="str">
        <f ca="1">IF(D83&gt;0,VLOOKUP("EINDE NEUTR*",INDIRECT("route!D$6"):INDIRECT("route!E$8500"),2,FALSE)-D83," ")</f>
        <v xml:space="preserve"> </v>
      </c>
      <c r="D83" s="13">
        <f ca="1">INDIRECT("route!E83")</f>
        <v>0</v>
      </c>
      <c r="E83" s="25" t="str">
        <f t="shared" ca="1" si="11"/>
        <v/>
      </c>
      <c r="F83" s="26">
        <v>7.2</v>
      </c>
      <c r="G83" s="29">
        <f t="shared" ca="1" si="8"/>
        <v>0</v>
      </c>
      <c r="H83" s="28" t="e">
        <f t="shared" ca="1" si="9"/>
        <v>#NUM!</v>
      </c>
      <c r="I83" s="26">
        <v>7.2</v>
      </c>
      <c r="J83" s="29">
        <f t="shared" ca="1" si="10"/>
        <v>0</v>
      </c>
      <c r="K83" s="28" t="e">
        <f t="shared" ca="1" si="7"/>
        <v>#NUM!</v>
      </c>
      <c r="L83" s="26">
        <f ca="1">INDIRECT("route!E83")-INDIRECT("route!E82")</f>
        <v>0</v>
      </c>
      <c r="M83" s="24">
        <f ca="1">IF(INDIRECT("route!D83")="START",0,IF(S83=TRUE,M82,INDIRECT("route!E83")))</f>
        <v>2.2999999999999998</v>
      </c>
      <c r="N83" s="14" t="e">
        <f ca="1">SEARCH($N$6,INDIRECT("route!J83"))</f>
        <v>#VALUE!</v>
      </c>
      <c r="O83" s="14" t="e">
        <f ca="1">SEARCH($O$6,INDIRECT("route!J83"))</f>
        <v>#VALUE!</v>
      </c>
      <c r="P83" s="14" t="e">
        <f ca="1">SEARCH($P$6,INDIRECT("route!J83"))</f>
        <v>#VALUE!</v>
      </c>
      <c r="Q83" s="14" t="e">
        <f ca="1">SEARCH($Q$6,INDIRECT("route!J83"))</f>
        <v>#VALUE!</v>
      </c>
      <c r="R83" s="14" t="e">
        <f ca="1">SEARCH($R$6,INDIRECT("route!J83"))</f>
        <v>#VALUE!</v>
      </c>
      <c r="S83" s="14" t="b">
        <f t="shared" ca="1" si="12"/>
        <v>1</v>
      </c>
      <c r="T83" s="12">
        <v>83</v>
      </c>
    </row>
    <row r="84" spans="1:20">
      <c r="A84" s="23" t="str">
        <f ca="1">IF(INDIRECT("route!D84")&gt;0,K84,(""))</f>
        <v/>
      </c>
      <c r="B84" s="23" t="str">
        <f ca="1">IF(INDIRECT("route!D84")&gt;0,H84,(""))</f>
        <v/>
      </c>
      <c r="C84" s="24" t="str">
        <f ca="1">IF(D84&gt;0,VLOOKUP("EINDE NEUTR*",INDIRECT("route!D$6"):INDIRECT("route!E$8500"),2,FALSE)-D84," ")</f>
        <v xml:space="preserve"> </v>
      </c>
      <c r="D84" s="13">
        <f ca="1">INDIRECT("route!E84")</f>
        <v>0</v>
      </c>
      <c r="E84" s="25" t="str">
        <f t="shared" ca="1" si="11"/>
        <v/>
      </c>
      <c r="F84" s="26">
        <v>7.2</v>
      </c>
      <c r="G84" s="29">
        <f t="shared" ca="1" si="8"/>
        <v>0</v>
      </c>
      <c r="H84" s="28" t="e">
        <f t="shared" ca="1" si="9"/>
        <v>#NUM!</v>
      </c>
      <c r="I84" s="26">
        <v>7.2</v>
      </c>
      <c r="J84" s="29">
        <f t="shared" ca="1" si="10"/>
        <v>0</v>
      </c>
      <c r="K84" s="28" t="e">
        <f t="shared" ca="1" si="7"/>
        <v>#NUM!</v>
      </c>
      <c r="L84" s="26">
        <f ca="1">INDIRECT("route!E84")-INDIRECT("route!E83")</f>
        <v>0</v>
      </c>
      <c r="M84" s="24">
        <f ca="1">IF(INDIRECT("route!D84")="START",0,IF(S84=TRUE,M83,INDIRECT("route!E84")))</f>
        <v>2.2999999999999998</v>
      </c>
      <c r="N84" s="14" t="e">
        <f ca="1">SEARCH($N$6,INDIRECT("route!J84"))</f>
        <v>#VALUE!</v>
      </c>
      <c r="O84" s="14" t="e">
        <f ca="1">SEARCH($O$6,INDIRECT("route!J84"))</f>
        <v>#VALUE!</v>
      </c>
      <c r="P84" s="14" t="e">
        <f ca="1">SEARCH($P$6,INDIRECT("route!J84"))</f>
        <v>#VALUE!</v>
      </c>
      <c r="Q84" s="14" t="e">
        <f ca="1">SEARCH($Q$6,INDIRECT("route!J84"))</f>
        <v>#VALUE!</v>
      </c>
      <c r="R84" s="14" t="e">
        <f ca="1">SEARCH($R$6,INDIRECT("route!J84"))</f>
        <v>#VALUE!</v>
      </c>
      <c r="S84" s="14" t="b">
        <f t="shared" ca="1" si="12"/>
        <v>1</v>
      </c>
      <c r="T84" s="12">
        <v>84</v>
      </c>
    </row>
    <row r="85" spans="1:20">
      <c r="A85" s="23" t="str">
        <f ca="1">IF(INDIRECT("route!D85")&gt;0,K85,(""))</f>
        <v/>
      </c>
      <c r="B85" s="23" t="str">
        <f ca="1">IF(INDIRECT("route!D85")&gt;0,H85,(""))</f>
        <v/>
      </c>
      <c r="C85" s="24" t="str">
        <f ca="1">IF(D85&gt;0,VLOOKUP("EINDE NEUTR*",INDIRECT("route!D$6"):INDIRECT("route!E$8500"),2,FALSE)-D85," ")</f>
        <v xml:space="preserve"> </v>
      </c>
      <c r="D85" s="13">
        <f ca="1">INDIRECT("route!E85")</f>
        <v>0</v>
      </c>
      <c r="E85" s="25" t="str">
        <f t="shared" ca="1" si="11"/>
        <v/>
      </c>
      <c r="F85" s="26">
        <v>7.2</v>
      </c>
      <c r="G85" s="29">
        <f t="shared" ca="1" si="8"/>
        <v>0</v>
      </c>
      <c r="H85" s="28" t="e">
        <f t="shared" ca="1" si="9"/>
        <v>#NUM!</v>
      </c>
      <c r="I85" s="26">
        <v>7.2</v>
      </c>
      <c r="J85" s="29">
        <f t="shared" ca="1" si="10"/>
        <v>0</v>
      </c>
      <c r="K85" s="28" t="e">
        <f t="shared" ca="1" si="7"/>
        <v>#NUM!</v>
      </c>
      <c r="L85" s="26">
        <f ca="1">INDIRECT("route!E85")-INDIRECT("route!E84")</f>
        <v>0</v>
      </c>
      <c r="M85" s="24">
        <f ca="1">IF(INDIRECT("route!D85")="START",0,IF(S85=TRUE,M84,INDIRECT("route!E85")))</f>
        <v>2.2999999999999998</v>
      </c>
      <c r="N85" s="14" t="e">
        <f ca="1">SEARCH($N$6,INDIRECT("route!J85"))</f>
        <v>#VALUE!</v>
      </c>
      <c r="O85" s="14" t="e">
        <f ca="1">SEARCH($O$6,INDIRECT("route!J85"))</f>
        <v>#VALUE!</v>
      </c>
      <c r="P85" s="14" t="e">
        <f ca="1">SEARCH($P$6,INDIRECT("route!J85"))</f>
        <v>#VALUE!</v>
      </c>
      <c r="Q85" s="14" t="e">
        <f ca="1">SEARCH($Q$6,INDIRECT("route!J85"))</f>
        <v>#VALUE!</v>
      </c>
      <c r="R85" s="14" t="e">
        <f ca="1">SEARCH($R$6,INDIRECT("route!J85"))</f>
        <v>#VALUE!</v>
      </c>
      <c r="S85" s="14" t="b">
        <f t="shared" ca="1" si="12"/>
        <v>1</v>
      </c>
      <c r="T85" s="12">
        <v>85</v>
      </c>
    </row>
    <row r="86" spans="1:20">
      <c r="A86" s="23" t="str">
        <f ca="1">IF(INDIRECT("route!D86")&gt;0,K86,(""))</f>
        <v/>
      </c>
      <c r="B86" s="23" t="str">
        <f ca="1">IF(INDIRECT("route!D86")&gt;0,H86,(""))</f>
        <v/>
      </c>
      <c r="C86" s="24" t="str">
        <f ca="1">IF(D86&gt;0,VLOOKUP("EINDE NEUTR*",INDIRECT("route!D$6"):INDIRECT("route!E$8500"),2,FALSE)-D86," ")</f>
        <v xml:space="preserve"> </v>
      </c>
      <c r="D86" s="13">
        <f ca="1">INDIRECT("route!E86")</f>
        <v>0</v>
      </c>
      <c r="E86" s="25" t="str">
        <f t="shared" ca="1" si="11"/>
        <v/>
      </c>
      <c r="F86" s="26">
        <v>7.2</v>
      </c>
      <c r="G86" s="29">
        <f t="shared" ca="1" si="8"/>
        <v>0</v>
      </c>
      <c r="H86" s="28" t="e">
        <f t="shared" ca="1" si="9"/>
        <v>#NUM!</v>
      </c>
      <c r="I86" s="26">
        <v>7.2</v>
      </c>
      <c r="J86" s="29">
        <f t="shared" ca="1" si="10"/>
        <v>0</v>
      </c>
      <c r="K86" s="28" t="e">
        <f t="shared" ca="1" si="7"/>
        <v>#NUM!</v>
      </c>
      <c r="L86" s="26">
        <f ca="1">INDIRECT("route!E86")-INDIRECT("route!E85")</f>
        <v>0</v>
      </c>
      <c r="M86" s="24">
        <f ca="1">IF(INDIRECT("route!D86")="START",0,IF(S86=TRUE,M85,INDIRECT("route!E86")))</f>
        <v>2.2999999999999998</v>
      </c>
      <c r="N86" s="14" t="e">
        <f ca="1">SEARCH($N$6,INDIRECT("route!J86"))</f>
        <v>#VALUE!</v>
      </c>
      <c r="O86" s="14" t="e">
        <f ca="1">SEARCH($O$6,INDIRECT("route!J86"))</f>
        <v>#VALUE!</v>
      </c>
      <c r="P86" s="14" t="e">
        <f ca="1">SEARCH($P$6,INDIRECT("route!J86"))</f>
        <v>#VALUE!</v>
      </c>
      <c r="Q86" s="14" t="e">
        <f ca="1">SEARCH($Q$6,INDIRECT("route!J86"))</f>
        <v>#VALUE!</v>
      </c>
      <c r="R86" s="14" t="e">
        <f ca="1">SEARCH($R$6,INDIRECT("route!J86"))</f>
        <v>#VALUE!</v>
      </c>
      <c r="S86" s="14" t="b">
        <f t="shared" ca="1" si="12"/>
        <v>1</v>
      </c>
      <c r="T86" s="12">
        <v>86</v>
      </c>
    </row>
    <row r="87" spans="1:20">
      <c r="A87" s="23" t="str">
        <f ca="1">IF(INDIRECT("route!D87")&gt;0,K87,(""))</f>
        <v/>
      </c>
      <c r="B87" s="23" t="str">
        <f ca="1">IF(INDIRECT("route!D87")&gt;0,H87,(""))</f>
        <v/>
      </c>
      <c r="C87" s="24" t="str">
        <f ca="1">IF(D87&gt;0,VLOOKUP("EINDE NEUTR*",INDIRECT("route!D$6"):INDIRECT("route!E$8500"),2,FALSE)-D87," ")</f>
        <v xml:space="preserve"> </v>
      </c>
      <c r="D87" s="13">
        <f ca="1">INDIRECT("route!E87")</f>
        <v>0</v>
      </c>
      <c r="E87" s="25" t="str">
        <f t="shared" ca="1" si="11"/>
        <v/>
      </c>
      <c r="F87" s="26">
        <v>7.2</v>
      </c>
      <c r="G87" s="29">
        <f t="shared" ca="1" si="8"/>
        <v>0</v>
      </c>
      <c r="H87" s="28" t="e">
        <f t="shared" ca="1" si="9"/>
        <v>#NUM!</v>
      </c>
      <c r="I87" s="26">
        <v>7.2</v>
      </c>
      <c r="J87" s="29">
        <f t="shared" ca="1" si="10"/>
        <v>0</v>
      </c>
      <c r="K87" s="28" t="e">
        <f t="shared" ca="1" si="7"/>
        <v>#NUM!</v>
      </c>
      <c r="L87" s="26">
        <f ca="1">INDIRECT("route!E87")-INDIRECT("route!E86")</f>
        <v>0</v>
      </c>
      <c r="M87" s="24">
        <f ca="1">IF(INDIRECT("route!D87")="START",0,IF(S87=TRUE,M86,INDIRECT("route!E87")))</f>
        <v>2.2999999999999998</v>
      </c>
      <c r="N87" s="14" t="e">
        <f ca="1">SEARCH($N$6,INDIRECT("route!J87"))</f>
        <v>#VALUE!</v>
      </c>
      <c r="O87" s="14" t="e">
        <f ca="1">SEARCH($O$6,INDIRECT("route!J87"))</f>
        <v>#VALUE!</v>
      </c>
      <c r="P87" s="14" t="e">
        <f ca="1">SEARCH($P$6,INDIRECT("route!J87"))</f>
        <v>#VALUE!</v>
      </c>
      <c r="Q87" s="14" t="e">
        <f ca="1">SEARCH($Q$6,INDIRECT("route!J87"))</f>
        <v>#VALUE!</v>
      </c>
      <c r="R87" s="14" t="e">
        <f ca="1">SEARCH($R$6,INDIRECT("route!J87"))</f>
        <v>#VALUE!</v>
      </c>
      <c r="S87" s="14" t="b">
        <f t="shared" ca="1" si="12"/>
        <v>1</v>
      </c>
      <c r="T87" s="12">
        <v>87</v>
      </c>
    </row>
    <row r="88" spans="1:20">
      <c r="A88" s="23" t="str">
        <f ca="1">IF(INDIRECT("route!D88")&gt;0,K88,(""))</f>
        <v/>
      </c>
      <c r="B88" s="23" t="str">
        <f ca="1">IF(INDIRECT("route!D88")&gt;0,H88,(""))</f>
        <v/>
      </c>
      <c r="C88" s="24" t="str">
        <f ca="1">IF(D88&gt;0,VLOOKUP("EINDE NEUTR*",INDIRECT("route!D$6"):INDIRECT("route!E$8500"),2,FALSE)-D88," ")</f>
        <v xml:space="preserve"> </v>
      </c>
      <c r="D88" s="13">
        <f ca="1">INDIRECT("route!E88")</f>
        <v>0</v>
      </c>
      <c r="E88" s="25" t="str">
        <f t="shared" ca="1" si="11"/>
        <v/>
      </c>
      <c r="F88" s="26">
        <v>7.2</v>
      </c>
      <c r="G88" s="29">
        <f t="shared" ca="1" si="8"/>
        <v>0</v>
      </c>
      <c r="H88" s="28" t="e">
        <f t="shared" ca="1" si="9"/>
        <v>#NUM!</v>
      </c>
      <c r="I88" s="26">
        <v>7.2</v>
      </c>
      <c r="J88" s="29">
        <f t="shared" ca="1" si="10"/>
        <v>0</v>
      </c>
      <c r="K88" s="28" t="e">
        <f t="shared" ca="1" si="7"/>
        <v>#NUM!</v>
      </c>
      <c r="L88" s="26">
        <f ca="1">INDIRECT("route!E88")-INDIRECT("route!E87")</f>
        <v>0</v>
      </c>
      <c r="M88" s="24">
        <f ca="1">IF(INDIRECT("route!D88")="START",0,IF(S88=TRUE,M87,INDIRECT("route!E88")))</f>
        <v>2.2999999999999998</v>
      </c>
      <c r="N88" s="14" t="e">
        <f ca="1">SEARCH($N$6,INDIRECT("route!J88"))</f>
        <v>#VALUE!</v>
      </c>
      <c r="O88" s="14" t="e">
        <f ca="1">SEARCH($O$6,INDIRECT("route!J88"))</f>
        <v>#VALUE!</v>
      </c>
      <c r="P88" s="14" t="e">
        <f ca="1">SEARCH($P$6,INDIRECT("route!J88"))</f>
        <v>#VALUE!</v>
      </c>
      <c r="Q88" s="14" t="e">
        <f ca="1">SEARCH($Q$6,INDIRECT("route!J88"))</f>
        <v>#VALUE!</v>
      </c>
      <c r="R88" s="14" t="e">
        <f ca="1">SEARCH($R$6,INDIRECT("route!J88"))</f>
        <v>#VALUE!</v>
      </c>
      <c r="S88" s="14" t="b">
        <f t="shared" ca="1" si="12"/>
        <v>1</v>
      </c>
      <c r="T88" s="12">
        <v>88</v>
      </c>
    </row>
    <row r="89" spans="1:20">
      <c r="A89" s="23" t="str">
        <f ca="1">IF(INDIRECT("route!D89")&gt;0,K89,(""))</f>
        <v/>
      </c>
      <c r="B89" s="23" t="str">
        <f ca="1">IF(INDIRECT("route!D89")&gt;0,H89,(""))</f>
        <v/>
      </c>
      <c r="C89" s="24" t="str">
        <f ca="1">IF(D89&gt;0,VLOOKUP("EINDE NEUTR*",INDIRECT("route!D$6"):INDIRECT("route!E$8500"),2,FALSE)-D89," ")</f>
        <v xml:space="preserve"> </v>
      </c>
      <c r="D89" s="13">
        <f ca="1">INDIRECT("route!E89")</f>
        <v>0</v>
      </c>
      <c r="E89" s="25" t="str">
        <f t="shared" ca="1" si="11"/>
        <v/>
      </c>
      <c r="F89" s="26">
        <v>7.2</v>
      </c>
      <c r="G89" s="29">
        <f t="shared" ca="1" si="8"/>
        <v>0</v>
      </c>
      <c r="H89" s="28" t="e">
        <f t="shared" ca="1" si="9"/>
        <v>#NUM!</v>
      </c>
      <c r="I89" s="26">
        <v>7.2</v>
      </c>
      <c r="J89" s="29">
        <f t="shared" ca="1" si="10"/>
        <v>0</v>
      </c>
      <c r="K89" s="28" t="e">
        <f t="shared" ca="1" si="7"/>
        <v>#NUM!</v>
      </c>
      <c r="L89" s="26">
        <f ca="1">INDIRECT("route!E89")-INDIRECT("route!E88")</f>
        <v>0</v>
      </c>
      <c r="M89" s="24">
        <f ca="1">IF(INDIRECT("route!D89")="START",0,IF(S89=TRUE,M88,INDIRECT("route!E89")))</f>
        <v>2.2999999999999998</v>
      </c>
      <c r="N89" s="14" t="e">
        <f ca="1">SEARCH($N$6,INDIRECT("route!J89"))</f>
        <v>#VALUE!</v>
      </c>
      <c r="O89" s="14" t="e">
        <f ca="1">SEARCH($O$6,INDIRECT("route!J89"))</f>
        <v>#VALUE!</v>
      </c>
      <c r="P89" s="14" t="e">
        <f ca="1">SEARCH($P$6,INDIRECT("route!J89"))</f>
        <v>#VALUE!</v>
      </c>
      <c r="Q89" s="14" t="e">
        <f ca="1">SEARCH($Q$6,INDIRECT("route!J89"))</f>
        <v>#VALUE!</v>
      </c>
      <c r="R89" s="14" t="e">
        <f ca="1">SEARCH($R$6,INDIRECT("route!J89"))</f>
        <v>#VALUE!</v>
      </c>
      <c r="S89" s="14" t="b">
        <f t="shared" ca="1" si="12"/>
        <v>1</v>
      </c>
      <c r="T89" s="12">
        <v>89</v>
      </c>
    </row>
    <row r="90" spans="1:20">
      <c r="A90" s="23" t="str">
        <f ca="1">IF(INDIRECT("route!D90")&gt;0,K90,(""))</f>
        <v/>
      </c>
      <c r="B90" s="23" t="str">
        <f ca="1">IF(INDIRECT("route!D90")&gt;0,H90,(""))</f>
        <v/>
      </c>
      <c r="C90" s="24" t="str">
        <f ca="1">IF(D90&gt;0,VLOOKUP("EINDE NEUTR*",INDIRECT("route!D$6"):INDIRECT("route!E$8500"),2,FALSE)-D90," ")</f>
        <v xml:space="preserve"> </v>
      </c>
      <c r="D90" s="13">
        <f ca="1">INDIRECT("route!E90")</f>
        <v>0</v>
      </c>
      <c r="E90" s="25" t="str">
        <f t="shared" ca="1" si="11"/>
        <v/>
      </c>
      <c r="F90" s="26">
        <v>7.2</v>
      </c>
      <c r="G90" s="29">
        <f t="shared" ca="1" si="8"/>
        <v>0</v>
      </c>
      <c r="H90" s="28" t="e">
        <f t="shared" ca="1" si="9"/>
        <v>#NUM!</v>
      </c>
      <c r="I90" s="26">
        <v>7.2</v>
      </c>
      <c r="J90" s="29">
        <f t="shared" ca="1" si="10"/>
        <v>0</v>
      </c>
      <c r="K90" s="28" t="e">
        <f t="shared" ca="1" si="7"/>
        <v>#NUM!</v>
      </c>
      <c r="L90" s="26">
        <f ca="1">INDIRECT("route!E90")-INDIRECT("route!E89")</f>
        <v>0</v>
      </c>
      <c r="M90" s="24">
        <f ca="1">IF(INDIRECT("route!D90")="START",0,IF(S90=TRUE,M89,INDIRECT("route!E90")))</f>
        <v>2.2999999999999998</v>
      </c>
      <c r="N90" s="14" t="e">
        <f ca="1">SEARCH($N$6,INDIRECT("route!J90"))</f>
        <v>#VALUE!</v>
      </c>
      <c r="O90" s="14" t="e">
        <f ca="1">SEARCH($O$6,INDIRECT("route!J90"))</f>
        <v>#VALUE!</v>
      </c>
      <c r="P90" s="14" t="e">
        <f ca="1">SEARCH($P$6,INDIRECT("route!J90"))</f>
        <v>#VALUE!</v>
      </c>
      <c r="Q90" s="14" t="e">
        <f ca="1">SEARCH($Q$6,INDIRECT("route!J90"))</f>
        <v>#VALUE!</v>
      </c>
      <c r="R90" s="14" t="e">
        <f ca="1">SEARCH($R$6,INDIRECT("route!J90"))</f>
        <v>#VALUE!</v>
      </c>
      <c r="S90" s="14" t="b">
        <f t="shared" ca="1" si="12"/>
        <v>1</v>
      </c>
      <c r="T90" s="12">
        <v>90</v>
      </c>
    </row>
    <row r="91" spans="1:20">
      <c r="A91" s="23" t="str">
        <f ca="1">IF(INDIRECT("route!D91")&gt;0,K91,(""))</f>
        <v/>
      </c>
      <c r="B91" s="23" t="str">
        <f ca="1">IF(INDIRECT("route!D91")&gt;0,H91,(""))</f>
        <v/>
      </c>
      <c r="C91" s="24" t="str">
        <f ca="1">IF(D91&gt;0,VLOOKUP("EINDE NEUTR*",INDIRECT("route!D$6"):INDIRECT("route!E$8500"),2,FALSE)-D91," ")</f>
        <v xml:space="preserve"> </v>
      </c>
      <c r="D91" s="13">
        <f ca="1">INDIRECT("route!E91")</f>
        <v>0</v>
      </c>
      <c r="E91" s="25" t="str">
        <f t="shared" ca="1" si="11"/>
        <v/>
      </c>
      <c r="F91" s="26">
        <v>7.2</v>
      </c>
      <c r="G91" s="29">
        <f t="shared" ca="1" si="8"/>
        <v>0</v>
      </c>
      <c r="H91" s="28" t="e">
        <f t="shared" ca="1" si="9"/>
        <v>#NUM!</v>
      </c>
      <c r="I91" s="26">
        <v>7.2</v>
      </c>
      <c r="J91" s="29">
        <f t="shared" ca="1" si="10"/>
        <v>0</v>
      </c>
      <c r="K91" s="28" t="e">
        <f t="shared" ca="1" si="7"/>
        <v>#NUM!</v>
      </c>
      <c r="L91" s="26">
        <f ca="1">INDIRECT("route!E91")-INDIRECT("route!E90")</f>
        <v>0</v>
      </c>
      <c r="M91" s="24">
        <f ca="1">IF(INDIRECT("route!D91")="START",0,IF(S91=TRUE,M90,INDIRECT("route!E91")))</f>
        <v>2.2999999999999998</v>
      </c>
      <c r="N91" s="14" t="e">
        <f ca="1">SEARCH($N$6,INDIRECT("route!J91"))</f>
        <v>#VALUE!</v>
      </c>
      <c r="O91" s="14" t="e">
        <f ca="1">SEARCH($O$6,INDIRECT("route!J91"))</f>
        <v>#VALUE!</v>
      </c>
      <c r="P91" s="14" t="e">
        <f ca="1">SEARCH($P$6,INDIRECT("route!J91"))</f>
        <v>#VALUE!</v>
      </c>
      <c r="Q91" s="14" t="e">
        <f ca="1">SEARCH($Q$6,INDIRECT("route!J91"))</f>
        <v>#VALUE!</v>
      </c>
      <c r="R91" s="14" t="e">
        <f ca="1">SEARCH($R$6,INDIRECT("route!J91"))</f>
        <v>#VALUE!</v>
      </c>
      <c r="S91" s="14" t="b">
        <f t="shared" ca="1" si="12"/>
        <v>1</v>
      </c>
      <c r="T91" s="12">
        <v>91</v>
      </c>
    </row>
    <row r="92" spans="1:20">
      <c r="A92" s="23" t="str">
        <f ca="1">IF(INDIRECT("route!D92")&gt;0,K92,(""))</f>
        <v/>
      </c>
      <c r="B92" s="23" t="str">
        <f ca="1">IF(INDIRECT("route!D92")&gt;0,H92,(""))</f>
        <v/>
      </c>
      <c r="C92" s="24" t="str">
        <f ca="1">IF(D92&gt;0,VLOOKUP("EINDE NEUTR*",INDIRECT("route!D$6"):INDIRECT("route!E$8500"),2,FALSE)-D92," ")</f>
        <v xml:space="preserve"> </v>
      </c>
      <c r="D92" s="13">
        <f ca="1">INDIRECT("route!E92")</f>
        <v>0</v>
      </c>
      <c r="E92" s="25" t="str">
        <f t="shared" ca="1" si="11"/>
        <v/>
      </c>
      <c r="F92" s="26">
        <v>7.2</v>
      </c>
      <c r="G92" s="29">
        <f t="shared" ca="1" si="8"/>
        <v>0</v>
      </c>
      <c r="H92" s="28" t="e">
        <f t="shared" ca="1" si="9"/>
        <v>#NUM!</v>
      </c>
      <c r="I92" s="26">
        <v>7.2</v>
      </c>
      <c r="J92" s="29">
        <f t="shared" ca="1" si="10"/>
        <v>0</v>
      </c>
      <c r="K92" s="28" t="e">
        <f t="shared" ca="1" si="7"/>
        <v>#NUM!</v>
      </c>
      <c r="L92" s="26">
        <f ca="1">INDIRECT("route!E92")-INDIRECT("route!E91")</f>
        <v>0</v>
      </c>
      <c r="M92" s="24">
        <f ca="1">IF(INDIRECT("route!D92")="START",0,IF(S92=TRUE,M91,INDIRECT("route!E92")))</f>
        <v>2.2999999999999998</v>
      </c>
      <c r="N92" s="14" t="e">
        <f ca="1">SEARCH($N$6,INDIRECT("route!J92"))</f>
        <v>#VALUE!</v>
      </c>
      <c r="O92" s="14" t="e">
        <f ca="1">SEARCH($O$6,INDIRECT("route!J92"))</f>
        <v>#VALUE!</v>
      </c>
      <c r="P92" s="14" t="e">
        <f ca="1">SEARCH($P$6,INDIRECT("route!J92"))</f>
        <v>#VALUE!</v>
      </c>
      <c r="Q92" s="14" t="e">
        <f ca="1">SEARCH($Q$6,INDIRECT("route!J92"))</f>
        <v>#VALUE!</v>
      </c>
      <c r="R92" s="14" t="e">
        <f ca="1">SEARCH($R$6,INDIRECT("route!J92"))</f>
        <v>#VALUE!</v>
      </c>
      <c r="S92" s="14" t="b">
        <f t="shared" ca="1" si="12"/>
        <v>1</v>
      </c>
      <c r="T92" s="12">
        <v>92</v>
      </c>
    </row>
    <row r="93" spans="1:20">
      <c r="A93" s="23" t="str">
        <f ca="1">IF(INDIRECT("route!D93")&gt;0,K93,(""))</f>
        <v/>
      </c>
      <c r="B93" s="23" t="str">
        <f ca="1">IF(INDIRECT("route!D93")&gt;0,H93,(""))</f>
        <v/>
      </c>
      <c r="C93" s="24" t="str">
        <f ca="1">IF(D93&gt;0,VLOOKUP("EINDE NEUTR*",INDIRECT("route!D$6"):INDIRECT("route!E$8500"),2,FALSE)-D93," ")</f>
        <v xml:space="preserve"> </v>
      </c>
      <c r="D93" s="13">
        <f ca="1">INDIRECT("route!E93")</f>
        <v>0</v>
      </c>
      <c r="E93" s="25" t="str">
        <f t="shared" ca="1" si="11"/>
        <v/>
      </c>
      <c r="F93" s="26">
        <v>7.2</v>
      </c>
      <c r="G93" s="29">
        <f t="shared" ca="1" si="8"/>
        <v>0</v>
      </c>
      <c r="H93" s="28" t="e">
        <f t="shared" ca="1" si="9"/>
        <v>#NUM!</v>
      </c>
      <c r="I93" s="26">
        <v>7.2</v>
      </c>
      <c r="J93" s="29">
        <f t="shared" ca="1" si="10"/>
        <v>0</v>
      </c>
      <c r="K93" s="28" t="e">
        <f t="shared" ca="1" si="7"/>
        <v>#NUM!</v>
      </c>
      <c r="L93" s="26">
        <f ca="1">INDIRECT("route!E93")-INDIRECT("route!E92")</f>
        <v>0</v>
      </c>
      <c r="M93" s="24">
        <f ca="1">IF(INDIRECT("route!D93")="START",0,IF(S93=TRUE,M92,INDIRECT("route!E93")))</f>
        <v>2.2999999999999998</v>
      </c>
      <c r="N93" s="14" t="e">
        <f ca="1">SEARCH($N$6,INDIRECT("route!J93"))</f>
        <v>#VALUE!</v>
      </c>
      <c r="O93" s="14" t="e">
        <f ca="1">SEARCH($O$6,INDIRECT("route!J93"))</f>
        <v>#VALUE!</v>
      </c>
      <c r="P93" s="14" t="e">
        <f ca="1">SEARCH($P$6,INDIRECT("route!J93"))</f>
        <v>#VALUE!</v>
      </c>
      <c r="Q93" s="14" t="e">
        <f ca="1">SEARCH($Q$6,INDIRECT("route!J93"))</f>
        <v>#VALUE!</v>
      </c>
      <c r="R93" s="14" t="e">
        <f ca="1">SEARCH($R$6,INDIRECT("route!J93"))</f>
        <v>#VALUE!</v>
      </c>
      <c r="S93" s="14" t="b">
        <f t="shared" ca="1" si="12"/>
        <v>1</v>
      </c>
      <c r="T93" s="12">
        <v>93</v>
      </c>
    </row>
    <row r="94" spans="1:20">
      <c r="A94" s="23" t="str">
        <f ca="1">IF(INDIRECT("route!D94")&gt;0,K94,(""))</f>
        <v/>
      </c>
      <c r="B94" s="23" t="str">
        <f ca="1">IF(INDIRECT("route!D94")&gt;0,H94,(""))</f>
        <v/>
      </c>
      <c r="C94" s="24" t="str">
        <f ca="1">IF(D94&gt;0,VLOOKUP("EINDE NEUTR*",INDIRECT("route!D$6"):INDIRECT("route!E$8500"),2,FALSE)-D94," ")</f>
        <v xml:space="preserve"> </v>
      </c>
      <c r="D94" s="13">
        <f ca="1">INDIRECT("route!E94")</f>
        <v>0</v>
      </c>
      <c r="E94" s="25" t="str">
        <f t="shared" ca="1" si="11"/>
        <v/>
      </c>
      <c r="F94" s="26">
        <v>7.2</v>
      </c>
      <c r="G94" s="29">
        <f t="shared" ca="1" si="8"/>
        <v>0</v>
      </c>
      <c r="H94" s="28" t="e">
        <f t="shared" ca="1" si="9"/>
        <v>#NUM!</v>
      </c>
      <c r="I94" s="26">
        <v>7.2</v>
      </c>
      <c r="J94" s="29">
        <f t="shared" ca="1" si="10"/>
        <v>0</v>
      </c>
      <c r="K94" s="28" t="e">
        <f t="shared" ca="1" si="7"/>
        <v>#NUM!</v>
      </c>
      <c r="L94" s="26">
        <f ca="1">INDIRECT("route!E94")-INDIRECT("route!E93")</f>
        <v>0</v>
      </c>
      <c r="M94" s="24">
        <f ca="1">IF(INDIRECT("route!D94")="START",0,IF(S94=TRUE,M93,INDIRECT("route!E94")))</f>
        <v>2.2999999999999998</v>
      </c>
      <c r="N94" s="14" t="e">
        <f ca="1">SEARCH($N$6,INDIRECT("route!J94"))</f>
        <v>#VALUE!</v>
      </c>
      <c r="O94" s="14" t="e">
        <f ca="1">SEARCH($O$6,INDIRECT("route!J94"))</f>
        <v>#VALUE!</v>
      </c>
      <c r="P94" s="14" t="e">
        <f ca="1">SEARCH($P$6,INDIRECT("route!J94"))</f>
        <v>#VALUE!</v>
      </c>
      <c r="Q94" s="14" t="e">
        <f ca="1">SEARCH($Q$6,INDIRECT("route!J94"))</f>
        <v>#VALUE!</v>
      </c>
      <c r="R94" s="14" t="e">
        <f ca="1">SEARCH($R$6,INDIRECT("route!J94"))</f>
        <v>#VALUE!</v>
      </c>
      <c r="S94" s="14" t="b">
        <f t="shared" ca="1" si="12"/>
        <v>1</v>
      </c>
      <c r="T94" s="12">
        <v>94</v>
      </c>
    </row>
    <row r="95" spans="1:20">
      <c r="A95" s="23" t="str">
        <f ca="1">IF(INDIRECT("route!D95")&gt;0,K95,(""))</f>
        <v/>
      </c>
      <c r="B95" s="23" t="str">
        <f ca="1">IF(INDIRECT("route!D95")&gt;0,H95,(""))</f>
        <v/>
      </c>
      <c r="C95" s="24" t="str">
        <f ca="1">IF(D95&gt;0,VLOOKUP("EINDE NEUTR*",INDIRECT("route!D$6"):INDIRECT("route!E$8500"),2,FALSE)-D95," ")</f>
        <v xml:space="preserve"> </v>
      </c>
      <c r="D95" s="13">
        <f ca="1">INDIRECT("route!E95")</f>
        <v>0</v>
      </c>
      <c r="E95" s="25" t="str">
        <f t="shared" ca="1" si="11"/>
        <v/>
      </c>
      <c r="F95" s="26">
        <v>7.2</v>
      </c>
      <c r="G95" s="29">
        <f t="shared" ca="1" si="8"/>
        <v>0</v>
      </c>
      <c r="H95" s="28" t="e">
        <f t="shared" ca="1" si="9"/>
        <v>#NUM!</v>
      </c>
      <c r="I95" s="26">
        <v>7.2</v>
      </c>
      <c r="J95" s="29">
        <f t="shared" ca="1" si="10"/>
        <v>0</v>
      </c>
      <c r="K95" s="28" t="e">
        <f t="shared" ca="1" si="7"/>
        <v>#NUM!</v>
      </c>
      <c r="L95" s="26">
        <f ca="1">INDIRECT("route!E95")-INDIRECT("route!E94")</f>
        <v>0</v>
      </c>
      <c r="M95" s="24">
        <f ca="1">IF(INDIRECT("route!D95")="START",0,IF(S95=TRUE,M94,INDIRECT("route!E95")))</f>
        <v>2.2999999999999998</v>
      </c>
      <c r="N95" s="14" t="e">
        <f ca="1">SEARCH($N$6,INDIRECT("route!J95"))</f>
        <v>#VALUE!</v>
      </c>
      <c r="O95" s="14" t="e">
        <f ca="1">SEARCH($O$6,INDIRECT("route!J95"))</f>
        <v>#VALUE!</v>
      </c>
      <c r="P95" s="14" t="e">
        <f ca="1">SEARCH($P$6,INDIRECT("route!J95"))</f>
        <v>#VALUE!</v>
      </c>
      <c r="Q95" s="14" t="e">
        <f ca="1">SEARCH($Q$6,INDIRECT("route!J95"))</f>
        <v>#VALUE!</v>
      </c>
      <c r="R95" s="14" t="e">
        <f ca="1">SEARCH($R$6,INDIRECT("route!J95"))</f>
        <v>#VALUE!</v>
      </c>
      <c r="S95" s="14" t="b">
        <f t="shared" ca="1" si="12"/>
        <v>1</v>
      </c>
      <c r="T95" s="12">
        <v>95</v>
      </c>
    </row>
    <row r="96" spans="1:20">
      <c r="A96" s="23" t="str">
        <f ca="1">IF(INDIRECT("route!D96")&gt;0,K96,(""))</f>
        <v/>
      </c>
      <c r="B96" s="23" t="str">
        <f ca="1">IF(INDIRECT("route!D96")&gt;0,H96,(""))</f>
        <v/>
      </c>
      <c r="C96" s="24" t="str">
        <f ca="1">IF(D96&gt;0,VLOOKUP("EINDE NEUTR*",INDIRECT("route!D$6"):INDIRECT("route!E$8500"),2,FALSE)-D96," ")</f>
        <v xml:space="preserve"> </v>
      </c>
      <c r="D96" s="13">
        <f ca="1">INDIRECT("route!E96")</f>
        <v>0</v>
      </c>
      <c r="E96" s="25" t="str">
        <f t="shared" ca="1" si="11"/>
        <v/>
      </c>
      <c r="F96" s="26">
        <v>7.2</v>
      </c>
      <c r="G96" s="29">
        <f t="shared" ca="1" si="8"/>
        <v>0</v>
      </c>
      <c r="H96" s="28" t="e">
        <f t="shared" ca="1" si="9"/>
        <v>#NUM!</v>
      </c>
      <c r="I96" s="26">
        <v>7.2</v>
      </c>
      <c r="J96" s="29">
        <f t="shared" ca="1" si="10"/>
        <v>0</v>
      </c>
      <c r="K96" s="28" t="e">
        <f t="shared" ca="1" si="7"/>
        <v>#NUM!</v>
      </c>
      <c r="L96" s="26">
        <f ca="1">INDIRECT("route!E96")-INDIRECT("route!E95")</f>
        <v>0</v>
      </c>
      <c r="M96" s="24">
        <f ca="1">IF(INDIRECT("route!D96")="START",0,IF(S96=TRUE,M95,INDIRECT("route!E96")))</f>
        <v>2.2999999999999998</v>
      </c>
      <c r="N96" s="14" t="e">
        <f ca="1">SEARCH($N$6,INDIRECT("route!J96"))</f>
        <v>#VALUE!</v>
      </c>
      <c r="O96" s="14" t="e">
        <f ca="1">SEARCH($O$6,INDIRECT("route!J96"))</f>
        <v>#VALUE!</v>
      </c>
      <c r="P96" s="14" t="e">
        <f ca="1">SEARCH($P$6,INDIRECT("route!J96"))</f>
        <v>#VALUE!</v>
      </c>
      <c r="Q96" s="14" t="e">
        <f ca="1">SEARCH($Q$6,INDIRECT("route!J96"))</f>
        <v>#VALUE!</v>
      </c>
      <c r="R96" s="14" t="e">
        <f ca="1">SEARCH($R$6,INDIRECT("route!J96"))</f>
        <v>#VALUE!</v>
      </c>
      <c r="S96" s="14" t="b">
        <f t="shared" ca="1" si="12"/>
        <v>1</v>
      </c>
      <c r="T96" s="12">
        <v>96</v>
      </c>
    </row>
    <row r="97" spans="1:22">
      <c r="A97" s="23" t="str">
        <f ca="1">IF(INDIRECT("route!D97")&gt;0,K97,(""))</f>
        <v/>
      </c>
      <c r="B97" s="23" t="str">
        <f ca="1">IF(INDIRECT("route!D97")&gt;0,H97,(""))</f>
        <v/>
      </c>
      <c r="C97" s="24" t="str">
        <f ca="1">IF(D97&gt;0,VLOOKUP("EINDE NEUTR*",INDIRECT("route!D$6"):INDIRECT("route!E$8500"),2,FALSE)-D97," ")</f>
        <v xml:space="preserve"> </v>
      </c>
      <c r="D97" s="13">
        <f ca="1">INDIRECT("route!E97")</f>
        <v>0</v>
      </c>
      <c r="E97" s="25" t="str">
        <f t="shared" ca="1" si="11"/>
        <v/>
      </c>
      <c r="F97" s="26">
        <v>7.2</v>
      </c>
      <c r="G97" s="29">
        <f t="shared" ca="1" si="8"/>
        <v>0</v>
      </c>
      <c r="H97" s="28" t="e">
        <f t="shared" ca="1" si="9"/>
        <v>#NUM!</v>
      </c>
      <c r="I97" s="26">
        <v>7.2</v>
      </c>
      <c r="J97" s="29">
        <f t="shared" ca="1" si="10"/>
        <v>0</v>
      </c>
      <c r="K97" s="28" t="e">
        <f t="shared" ca="1" si="7"/>
        <v>#NUM!</v>
      </c>
      <c r="L97" s="26">
        <f ca="1">INDIRECT("route!E97")-INDIRECT("route!E96")</f>
        <v>0</v>
      </c>
      <c r="M97" s="24">
        <f ca="1">IF(INDIRECT("route!D97")="START",0,IF(S97=TRUE,M96,INDIRECT("route!E97")))</f>
        <v>2.2999999999999998</v>
      </c>
      <c r="N97" s="14" t="e">
        <f ca="1">SEARCH($N$6,INDIRECT("route!J97"))</f>
        <v>#VALUE!</v>
      </c>
      <c r="O97" s="14" t="e">
        <f ca="1">SEARCH($O$6,INDIRECT("route!J97"))</f>
        <v>#VALUE!</v>
      </c>
      <c r="P97" s="14" t="e">
        <f ca="1">SEARCH($P$6,INDIRECT("route!J97"))</f>
        <v>#VALUE!</v>
      </c>
      <c r="Q97" s="14" t="e">
        <f ca="1">SEARCH($Q$6,INDIRECT("route!J97"))</f>
        <v>#VALUE!</v>
      </c>
      <c r="R97" s="14" t="e">
        <f ca="1">SEARCH($R$6,INDIRECT("route!J97"))</f>
        <v>#VALUE!</v>
      </c>
      <c r="S97" s="14" t="b">
        <f t="shared" ca="1" si="12"/>
        <v>1</v>
      </c>
      <c r="T97" s="12">
        <v>97</v>
      </c>
    </row>
    <row r="98" spans="1:22">
      <c r="A98" s="23" t="str">
        <f ca="1">IF(INDIRECT("route!D98")&gt;0,K98,(""))</f>
        <v/>
      </c>
      <c r="B98" s="23" t="str">
        <f ca="1">IF(INDIRECT("route!D98")&gt;0,H98,(""))</f>
        <v/>
      </c>
      <c r="C98" s="24" t="str">
        <f ca="1">IF(D98&gt;0,VLOOKUP("EINDE NEUTR*",INDIRECT("route!D$6"):INDIRECT("route!E$8500"),2,FALSE)-D98," ")</f>
        <v xml:space="preserve"> </v>
      </c>
      <c r="D98" s="13">
        <f ca="1">INDIRECT("route!E98")</f>
        <v>0</v>
      </c>
      <c r="E98" s="25" t="str">
        <f t="shared" ca="1" si="11"/>
        <v/>
      </c>
      <c r="F98" s="26">
        <v>7.2</v>
      </c>
      <c r="G98" s="29">
        <f t="shared" ca="1" si="8"/>
        <v>0</v>
      </c>
      <c r="H98" s="28" t="e">
        <f t="shared" ca="1" si="9"/>
        <v>#NUM!</v>
      </c>
      <c r="I98" s="26">
        <v>7.2</v>
      </c>
      <c r="J98" s="29">
        <f t="shared" ca="1" si="10"/>
        <v>0</v>
      </c>
      <c r="K98" s="28" t="e">
        <f t="shared" ca="1" si="7"/>
        <v>#NUM!</v>
      </c>
      <c r="L98" s="26">
        <f ca="1">INDIRECT("route!E98")-INDIRECT("route!E97")</f>
        <v>0</v>
      </c>
      <c r="M98" s="24">
        <f ca="1">IF(INDIRECT("route!D98")="START",0,IF(S98=TRUE,M97,INDIRECT("route!E98")))</f>
        <v>2.2999999999999998</v>
      </c>
      <c r="N98" s="14" t="e">
        <f ca="1">SEARCH($N$6,INDIRECT("route!J98"))</f>
        <v>#VALUE!</v>
      </c>
      <c r="O98" s="14" t="e">
        <f ca="1">SEARCH($O$6,INDIRECT("route!J98"))</f>
        <v>#VALUE!</v>
      </c>
      <c r="P98" s="14" t="e">
        <f ca="1">SEARCH($P$6,INDIRECT("route!J98"))</f>
        <v>#VALUE!</v>
      </c>
      <c r="Q98" s="14" t="e">
        <f ca="1">SEARCH($Q$6,INDIRECT("route!J98"))</f>
        <v>#VALUE!</v>
      </c>
      <c r="R98" s="14" t="e">
        <f ca="1">SEARCH($R$6,INDIRECT("route!J98"))</f>
        <v>#VALUE!</v>
      </c>
      <c r="S98" s="14" t="b">
        <f t="shared" ca="1" si="12"/>
        <v>1</v>
      </c>
      <c r="T98" s="12">
        <v>98</v>
      </c>
    </row>
    <row r="99" spans="1:22">
      <c r="A99" s="23" t="str">
        <f ca="1">IF(INDIRECT("route!D99")&gt;0,K99,(""))</f>
        <v/>
      </c>
      <c r="B99" s="23" t="str">
        <f ca="1">IF(INDIRECT("route!D99")&gt;0,H99,(""))</f>
        <v/>
      </c>
      <c r="C99" s="24" t="str">
        <f ca="1">IF(D99&gt;0,VLOOKUP("EINDE NEUTR*",INDIRECT("route!D$6"):INDIRECT("route!E$8500"),2,FALSE)-D99," ")</f>
        <v xml:space="preserve"> </v>
      </c>
      <c r="D99" s="13">
        <f ca="1">INDIRECT("route!E99")</f>
        <v>0</v>
      </c>
      <c r="E99" s="25" t="str">
        <f t="shared" ca="1" si="11"/>
        <v/>
      </c>
      <c r="F99" s="26">
        <v>7.2</v>
      </c>
      <c r="G99" s="29">
        <f t="shared" ca="1" si="8"/>
        <v>0</v>
      </c>
      <c r="H99" s="28" t="e">
        <f t="shared" ca="1" si="9"/>
        <v>#NUM!</v>
      </c>
      <c r="I99" s="26">
        <v>7.2</v>
      </c>
      <c r="J99" s="29">
        <f t="shared" ca="1" si="10"/>
        <v>0</v>
      </c>
      <c r="K99" s="28" t="e">
        <f t="shared" ca="1" si="7"/>
        <v>#NUM!</v>
      </c>
      <c r="L99" s="26">
        <f ca="1">INDIRECT("route!E99")-INDIRECT("route!E98")</f>
        <v>0</v>
      </c>
      <c r="M99" s="24">
        <f ca="1">IF(INDIRECT("route!D99")="START",0,IF(S99=TRUE,M98,INDIRECT("route!E99")))</f>
        <v>2.2999999999999998</v>
      </c>
      <c r="N99" s="14" t="e">
        <f ca="1">SEARCH($N$6,INDIRECT("route!J99"))</f>
        <v>#VALUE!</v>
      </c>
      <c r="O99" s="14" t="e">
        <f ca="1">SEARCH($O$6,INDIRECT("route!J99"))</f>
        <v>#VALUE!</v>
      </c>
      <c r="P99" s="14" t="e">
        <f ca="1">SEARCH($P$6,INDIRECT("route!J99"))</f>
        <v>#VALUE!</v>
      </c>
      <c r="Q99" s="14" t="e">
        <f ca="1">SEARCH($Q$6,INDIRECT("route!J99"))</f>
        <v>#VALUE!</v>
      </c>
      <c r="R99" s="14" t="e">
        <f ca="1">SEARCH($R$6,INDIRECT("route!J99"))</f>
        <v>#VALUE!</v>
      </c>
      <c r="S99" s="14" t="b">
        <f t="shared" ca="1" si="12"/>
        <v>1</v>
      </c>
      <c r="T99" s="12">
        <v>99</v>
      </c>
    </row>
    <row r="100" spans="1:22">
      <c r="A100" s="23" t="str">
        <f ca="1">IF(INDIRECT("route!D100")&gt;0,K100,(""))</f>
        <v/>
      </c>
      <c r="B100" s="23" t="str">
        <f ca="1">IF(INDIRECT("route!D100")&gt;0,H100,(""))</f>
        <v/>
      </c>
      <c r="C100" s="24" t="str">
        <f ca="1">IF(D100&gt;0,VLOOKUP("EINDE NEUTR*",INDIRECT("route!D$6"):INDIRECT("route!E$8500"),2,FALSE)-D100," ")</f>
        <v xml:space="preserve"> </v>
      </c>
      <c r="D100" s="25">
        <f ca="1">INDIRECT("route!E100")</f>
        <v>0</v>
      </c>
      <c r="E100" s="25" t="str">
        <f t="shared" ca="1" si="11"/>
        <v/>
      </c>
      <c r="F100" s="26">
        <v>7.2</v>
      </c>
      <c r="G100" s="29">
        <f t="shared" ca="1" si="8"/>
        <v>0</v>
      </c>
      <c r="H100" s="28" t="e">
        <f t="shared" ca="1" si="9"/>
        <v>#NUM!</v>
      </c>
      <c r="I100" s="26">
        <v>7.2</v>
      </c>
      <c r="J100" s="29">
        <f t="shared" ca="1" si="10"/>
        <v>0</v>
      </c>
      <c r="K100" s="28" t="e">
        <f t="shared" ca="1" si="7"/>
        <v>#NUM!</v>
      </c>
      <c r="L100" s="26">
        <f ca="1">INDIRECT("route!E100")-INDIRECT("route!E99")</f>
        <v>0</v>
      </c>
      <c r="M100" s="24">
        <f ca="1">IF(INDIRECT("route!D100")="START",0,IF(S100=TRUE,M99,INDIRECT("route!E100")))</f>
        <v>2.2999999999999998</v>
      </c>
      <c r="N100" s="14" t="e">
        <f ca="1">SEARCH($N$6,INDIRECT("route!J100"))</f>
        <v>#VALUE!</v>
      </c>
      <c r="O100" s="14" t="e">
        <f ca="1">SEARCH($O$6,INDIRECT("route!J100"))</f>
        <v>#VALUE!</v>
      </c>
      <c r="P100" s="14" t="e">
        <f ca="1">SEARCH($P$6,INDIRECT("route!J100"))</f>
        <v>#VALUE!</v>
      </c>
      <c r="Q100" s="14" t="e">
        <f ca="1">SEARCH($Q$6,INDIRECT("route!J100"))</f>
        <v>#VALUE!</v>
      </c>
      <c r="R100" s="14" t="e">
        <f ca="1">SEARCH($R$6,INDIRECT("route!J100"))</f>
        <v>#VALUE!</v>
      </c>
      <c r="S100" s="14" t="b">
        <f t="shared" ca="1" si="12"/>
        <v>1</v>
      </c>
      <c r="T100" s="14">
        <v>100</v>
      </c>
      <c r="U100" s="14"/>
      <c r="V100" s="31"/>
    </row>
    <row r="101" spans="1:22">
      <c r="A101" s="23" t="str">
        <f ca="1">IF(INDIRECT("route!D101")&gt;0,K101,(""))</f>
        <v/>
      </c>
      <c r="B101" s="23" t="str">
        <f ca="1">IF(INDIRECT("route!D101")&gt;0,H101,(""))</f>
        <v/>
      </c>
      <c r="C101" s="24" t="str">
        <f ca="1">IF(D101&gt;0,VLOOKUP("EINDE NEUTR*",INDIRECT("route!D$6"):INDIRECT("route!E$8500"),2,FALSE)-D101," ")</f>
        <v xml:space="preserve"> </v>
      </c>
      <c r="D101" s="13">
        <f ca="1">INDIRECT("route!E101")</f>
        <v>0</v>
      </c>
      <c r="E101" s="25" t="str">
        <f t="shared" ca="1" si="11"/>
        <v/>
      </c>
      <c r="F101" s="26">
        <v>7.2</v>
      </c>
      <c r="G101" s="29">
        <f t="shared" ca="1" si="8"/>
        <v>0</v>
      </c>
      <c r="H101" s="28" t="e">
        <f t="shared" ca="1" si="9"/>
        <v>#NUM!</v>
      </c>
      <c r="I101" s="26">
        <v>7.2</v>
      </c>
      <c r="J101" s="29">
        <f t="shared" ca="1" si="10"/>
        <v>0</v>
      </c>
      <c r="K101" s="28" t="e">
        <f t="shared" ca="1" si="7"/>
        <v>#NUM!</v>
      </c>
      <c r="L101" s="26">
        <f ca="1">INDIRECT("route!E101")-INDIRECT("route!E100")</f>
        <v>0</v>
      </c>
      <c r="M101" s="24">
        <f ca="1">IF(INDIRECT("route!D101")="START",0,IF(S101=TRUE,M100,INDIRECT("route!E101")))</f>
        <v>2.2999999999999998</v>
      </c>
      <c r="N101" s="14" t="e">
        <f ca="1">SEARCH($N$6,INDIRECT("route!J101"))</f>
        <v>#VALUE!</v>
      </c>
      <c r="O101" s="14" t="e">
        <f ca="1">SEARCH($O$6,INDIRECT("route!J101"))</f>
        <v>#VALUE!</v>
      </c>
      <c r="P101" s="14" t="e">
        <f ca="1">SEARCH($P$6,INDIRECT("route!J101"))</f>
        <v>#VALUE!</v>
      </c>
      <c r="Q101" s="14" t="e">
        <f ca="1">SEARCH($Q$6,INDIRECT("route!J101"))</f>
        <v>#VALUE!</v>
      </c>
      <c r="R101" s="14" t="e">
        <f ca="1">SEARCH($R$6,INDIRECT("route!J101"))</f>
        <v>#VALUE!</v>
      </c>
      <c r="S101" s="14" t="b">
        <f t="shared" ca="1" si="12"/>
        <v>1</v>
      </c>
      <c r="T101" s="12">
        <v>101</v>
      </c>
    </row>
    <row r="102" spans="1:22">
      <c r="A102" s="23" t="str">
        <f ca="1">IF(INDIRECT("route!D102")&gt;0,K102,(""))</f>
        <v/>
      </c>
      <c r="B102" s="23" t="str">
        <f ca="1">IF(INDIRECT("route!D102")&gt;0,H102,(""))</f>
        <v/>
      </c>
      <c r="C102" s="24" t="str">
        <f ca="1">IF(D102&gt;0,VLOOKUP("EINDE NEUTR*",INDIRECT("route!D$6"):INDIRECT("route!E$8500"),2,FALSE)-D102," ")</f>
        <v xml:space="preserve"> </v>
      </c>
      <c r="D102" s="13">
        <f ca="1">INDIRECT("route!E102")</f>
        <v>0</v>
      </c>
      <c r="E102" s="25" t="str">
        <f t="shared" ca="1" si="11"/>
        <v/>
      </c>
      <c r="F102" s="26">
        <v>7.2</v>
      </c>
      <c r="G102" s="29">
        <f t="shared" ca="1" si="8"/>
        <v>0</v>
      </c>
      <c r="H102" s="28" t="e">
        <f t="shared" ca="1" si="9"/>
        <v>#NUM!</v>
      </c>
      <c r="I102" s="26">
        <v>7.2</v>
      </c>
      <c r="J102" s="29">
        <f t="shared" ca="1" si="10"/>
        <v>0</v>
      </c>
      <c r="K102" s="28" t="e">
        <f t="shared" ca="1" si="7"/>
        <v>#NUM!</v>
      </c>
      <c r="L102" s="26">
        <f ca="1">INDIRECT("route!E102")-INDIRECT("route!E101")</f>
        <v>0</v>
      </c>
      <c r="M102" s="24">
        <f ca="1">IF(INDIRECT("route!D102")="START",0,IF(S102=TRUE,M101,INDIRECT("route!E102")))</f>
        <v>2.2999999999999998</v>
      </c>
      <c r="N102" s="14" t="e">
        <f ca="1">SEARCH($N$6,INDIRECT("route!J102"))</f>
        <v>#VALUE!</v>
      </c>
      <c r="O102" s="14" t="e">
        <f ca="1">SEARCH($O$6,INDIRECT("route!J102"))</f>
        <v>#VALUE!</v>
      </c>
      <c r="P102" s="14" t="e">
        <f ca="1">SEARCH($P$6,INDIRECT("route!J102"))</f>
        <v>#VALUE!</v>
      </c>
      <c r="Q102" s="14" t="e">
        <f ca="1">SEARCH($Q$6,INDIRECT("route!J102"))</f>
        <v>#VALUE!</v>
      </c>
      <c r="R102" s="14" t="e">
        <f ca="1">SEARCH($R$6,INDIRECT("route!J102"))</f>
        <v>#VALUE!</v>
      </c>
      <c r="S102" s="14" t="b">
        <f t="shared" ca="1" si="12"/>
        <v>1</v>
      </c>
      <c r="T102" s="12">
        <v>102</v>
      </c>
    </row>
    <row r="103" spans="1:22">
      <c r="A103" s="23" t="str">
        <f ca="1">IF(INDIRECT("route!D103")&gt;0,K103,(""))</f>
        <v/>
      </c>
      <c r="B103" s="23" t="str">
        <f ca="1">IF(INDIRECT("route!D103")&gt;0,H103,(""))</f>
        <v/>
      </c>
      <c r="C103" s="24" t="str">
        <f ca="1">IF(D103&gt;0,VLOOKUP("EINDE NEUTR*",INDIRECT("route!D$6"):INDIRECT("route!E$8500"),2,FALSE)-D103," ")</f>
        <v xml:space="preserve"> </v>
      </c>
      <c r="D103" s="13">
        <f ca="1">INDIRECT("route!E103")</f>
        <v>0</v>
      </c>
      <c r="E103" s="25" t="str">
        <f t="shared" ca="1" si="11"/>
        <v/>
      </c>
      <c r="F103" s="26">
        <v>7.2</v>
      </c>
      <c r="G103" s="29">
        <f t="shared" ca="1" si="8"/>
        <v>0</v>
      </c>
      <c r="H103" s="28" t="e">
        <f t="shared" ca="1" si="9"/>
        <v>#NUM!</v>
      </c>
      <c r="I103" s="26">
        <v>7.2</v>
      </c>
      <c r="J103" s="29">
        <f t="shared" ca="1" si="10"/>
        <v>0</v>
      </c>
      <c r="K103" s="28" t="e">
        <f t="shared" ca="1" si="7"/>
        <v>#NUM!</v>
      </c>
      <c r="L103" s="26">
        <f ca="1">INDIRECT("route!E103")-INDIRECT("route!E102")</f>
        <v>0</v>
      </c>
      <c r="M103" s="24">
        <f ca="1">IF(INDIRECT("route!D103")="START",0,IF(S103=TRUE,M102,INDIRECT("route!E103")))</f>
        <v>2.2999999999999998</v>
      </c>
      <c r="N103" s="14" t="e">
        <f ca="1">SEARCH($N$6,INDIRECT("route!J103"))</f>
        <v>#VALUE!</v>
      </c>
      <c r="O103" s="14" t="e">
        <f ca="1">SEARCH($O$6,INDIRECT("route!J103"))</f>
        <v>#VALUE!</v>
      </c>
      <c r="P103" s="14" t="e">
        <f ca="1">SEARCH($P$6,INDIRECT("route!J103"))</f>
        <v>#VALUE!</v>
      </c>
      <c r="Q103" s="14" t="e">
        <f ca="1">SEARCH($Q$6,INDIRECT("route!J103"))</f>
        <v>#VALUE!</v>
      </c>
      <c r="R103" s="14" t="e">
        <f ca="1">SEARCH($R$6,INDIRECT("route!J103"))</f>
        <v>#VALUE!</v>
      </c>
      <c r="S103" s="14" t="b">
        <f t="shared" ca="1" si="12"/>
        <v>1</v>
      </c>
      <c r="T103" s="12">
        <v>103</v>
      </c>
    </row>
    <row r="104" spans="1:22">
      <c r="A104" s="23" t="str">
        <f ca="1">IF(INDIRECT("route!D104")&gt;0,K104,(""))</f>
        <v/>
      </c>
      <c r="B104" s="23" t="str">
        <f ca="1">IF(INDIRECT("route!D104")&gt;0,H104,(""))</f>
        <v/>
      </c>
      <c r="C104" s="24" t="str">
        <f ca="1">IF(D104&gt;0,VLOOKUP("EINDE NEUTR*",INDIRECT("route!D$6"):INDIRECT("route!E$8500"),2,FALSE)-D104," ")</f>
        <v xml:space="preserve"> </v>
      </c>
      <c r="D104" s="13">
        <f ca="1">INDIRECT("route!E104")</f>
        <v>0</v>
      </c>
      <c r="E104" s="25" t="str">
        <f t="shared" ca="1" si="11"/>
        <v/>
      </c>
      <c r="F104" s="26">
        <v>7.2</v>
      </c>
      <c r="G104" s="29">
        <f t="shared" ca="1" si="8"/>
        <v>0</v>
      </c>
      <c r="H104" s="28" t="e">
        <f t="shared" ca="1" si="9"/>
        <v>#NUM!</v>
      </c>
      <c r="I104" s="26">
        <v>7.2</v>
      </c>
      <c r="J104" s="29">
        <f t="shared" ca="1" si="10"/>
        <v>0</v>
      </c>
      <c r="K104" s="28" t="e">
        <f t="shared" ca="1" si="7"/>
        <v>#NUM!</v>
      </c>
      <c r="L104" s="26">
        <f ca="1">INDIRECT("route!E104")-INDIRECT("route!E103")</f>
        <v>0</v>
      </c>
      <c r="M104" s="24">
        <f ca="1">IF(INDIRECT("route!D104")="START",0,IF(S104=TRUE,M103,INDIRECT("route!E104")))</f>
        <v>2.2999999999999998</v>
      </c>
      <c r="N104" s="14" t="e">
        <f ca="1">SEARCH($N$6,INDIRECT("route!J104"))</f>
        <v>#VALUE!</v>
      </c>
      <c r="O104" s="14" t="e">
        <f ca="1">SEARCH($O$6,INDIRECT("route!J104"))</f>
        <v>#VALUE!</v>
      </c>
      <c r="P104" s="14" t="e">
        <f ca="1">SEARCH($P$6,INDIRECT("route!J104"))</f>
        <v>#VALUE!</v>
      </c>
      <c r="Q104" s="14" t="e">
        <f ca="1">SEARCH($Q$6,INDIRECT("route!J104"))</f>
        <v>#VALUE!</v>
      </c>
      <c r="R104" s="14" t="e">
        <f ca="1">SEARCH($R$6,INDIRECT("route!J104"))</f>
        <v>#VALUE!</v>
      </c>
      <c r="S104" s="14" t="b">
        <f t="shared" ca="1" si="12"/>
        <v>1</v>
      </c>
      <c r="T104" s="12">
        <v>104</v>
      </c>
    </row>
    <row r="105" spans="1:22">
      <c r="A105" s="23" t="str">
        <f ca="1">IF(INDIRECT("route!D105")&gt;0,K105,(""))</f>
        <v/>
      </c>
      <c r="B105" s="23" t="str">
        <f ca="1">IF(INDIRECT("route!D105")&gt;0,H105,(""))</f>
        <v/>
      </c>
      <c r="C105" s="24" t="str">
        <f ca="1">IF(D105&gt;0,VLOOKUP("EINDE NEUTR*",INDIRECT("route!D$6"):INDIRECT("route!E$8500"),2,FALSE)-D105," ")</f>
        <v xml:space="preserve"> </v>
      </c>
      <c r="D105" s="13">
        <f ca="1">INDIRECT("route!E105")</f>
        <v>0</v>
      </c>
      <c r="E105" s="25" t="str">
        <f t="shared" ca="1" si="11"/>
        <v/>
      </c>
      <c r="F105" s="26">
        <v>7.2</v>
      </c>
      <c r="G105" s="29">
        <f t="shared" ca="1" si="8"/>
        <v>0</v>
      </c>
      <c r="H105" s="28" t="e">
        <f t="shared" ca="1" si="9"/>
        <v>#NUM!</v>
      </c>
      <c r="I105" s="26">
        <v>7.2</v>
      </c>
      <c r="J105" s="29">
        <f t="shared" ca="1" si="10"/>
        <v>0</v>
      </c>
      <c r="K105" s="28" t="e">
        <f t="shared" ca="1" si="7"/>
        <v>#NUM!</v>
      </c>
      <c r="L105" s="26">
        <f ca="1">INDIRECT("route!E105")-INDIRECT("route!E104")</f>
        <v>0</v>
      </c>
      <c r="M105" s="24">
        <f ca="1">IF(INDIRECT("route!D105")="START",0,IF(S105=TRUE,M104,INDIRECT("route!E105")))</f>
        <v>2.2999999999999998</v>
      </c>
      <c r="N105" s="14" t="e">
        <f ca="1">SEARCH($N$6,INDIRECT("route!J105"))</f>
        <v>#VALUE!</v>
      </c>
      <c r="O105" s="14" t="e">
        <f ca="1">SEARCH($O$6,INDIRECT("route!J105"))</f>
        <v>#VALUE!</v>
      </c>
      <c r="P105" s="14" t="e">
        <f ca="1">SEARCH($P$6,INDIRECT("route!J105"))</f>
        <v>#VALUE!</v>
      </c>
      <c r="Q105" s="14" t="e">
        <f ca="1">SEARCH($Q$6,INDIRECT("route!J105"))</f>
        <v>#VALUE!</v>
      </c>
      <c r="R105" s="14" t="e">
        <f ca="1">SEARCH($R$6,INDIRECT("route!J105"))</f>
        <v>#VALUE!</v>
      </c>
      <c r="S105" s="14" t="b">
        <f t="shared" ca="1" si="12"/>
        <v>1</v>
      </c>
      <c r="T105" s="12">
        <v>105</v>
      </c>
    </row>
    <row r="106" spans="1:22">
      <c r="A106" s="23" t="str">
        <f ca="1">IF(INDIRECT("route!D106")&gt;0,K106,(""))</f>
        <v/>
      </c>
      <c r="B106" s="23" t="str">
        <f ca="1">IF(INDIRECT("route!D106")&gt;0,H106,(""))</f>
        <v/>
      </c>
      <c r="C106" s="24" t="str">
        <f ca="1">IF(D106&gt;0,VLOOKUP("EINDE NEUTR*",INDIRECT("route!D$6"):INDIRECT("route!E$8500"),2,FALSE)-D106," ")</f>
        <v xml:space="preserve"> </v>
      </c>
      <c r="D106" s="13">
        <f ca="1">INDIRECT("route!E106")</f>
        <v>0</v>
      </c>
      <c r="E106" s="25" t="str">
        <f t="shared" ca="1" si="11"/>
        <v/>
      </c>
      <c r="F106" s="26">
        <v>7.2</v>
      </c>
      <c r="G106" s="29">
        <f t="shared" ca="1" si="8"/>
        <v>0</v>
      </c>
      <c r="H106" s="28" t="e">
        <f t="shared" ref="H106:H169" ca="1" si="13">H105+G106</f>
        <v>#NUM!</v>
      </c>
      <c r="I106" s="26">
        <v>7.2</v>
      </c>
      <c r="J106" s="29">
        <f t="shared" ca="1" si="10"/>
        <v>0</v>
      </c>
      <c r="K106" s="28" t="e">
        <f t="shared" ref="K106:K169" ca="1" si="14">K105+J106</f>
        <v>#NUM!</v>
      </c>
      <c r="L106" s="26">
        <f ca="1">INDIRECT("route!E106")-INDIRECT("route!E105")</f>
        <v>0</v>
      </c>
      <c r="M106" s="24">
        <f ca="1">IF(INDIRECT("route!D106")="START",0,IF(S106=TRUE,M105,INDIRECT("route!E106")))</f>
        <v>2.2999999999999998</v>
      </c>
      <c r="N106" s="14" t="e">
        <f ca="1">SEARCH($N$6,INDIRECT("route!J106"))</f>
        <v>#VALUE!</v>
      </c>
      <c r="O106" s="14" t="e">
        <f ca="1">SEARCH($O$6,INDIRECT("route!J106"))</f>
        <v>#VALUE!</v>
      </c>
      <c r="P106" s="14" t="e">
        <f ca="1">SEARCH($P$6,INDIRECT("route!J106"))</f>
        <v>#VALUE!</v>
      </c>
      <c r="Q106" s="14" t="e">
        <f ca="1">SEARCH($Q$6,INDIRECT("route!J106"))</f>
        <v>#VALUE!</v>
      </c>
      <c r="R106" s="14" t="e">
        <f ca="1">SEARCH($R$6,INDIRECT("route!J106"))</f>
        <v>#VALUE!</v>
      </c>
      <c r="S106" s="14" t="b">
        <f t="shared" ca="1" si="12"/>
        <v>1</v>
      </c>
      <c r="T106" s="12">
        <v>106</v>
      </c>
    </row>
    <row r="107" spans="1:22">
      <c r="A107" s="23" t="str">
        <f ca="1">IF(INDIRECT("route!D107")&gt;0,K107,(""))</f>
        <v/>
      </c>
      <c r="B107" s="23" t="str">
        <f ca="1">IF(INDIRECT("route!D107")&gt;0,H107,(""))</f>
        <v/>
      </c>
      <c r="C107" s="24" t="str">
        <f ca="1">IF(D107&gt;0,VLOOKUP("EINDE NEUTR*",INDIRECT("route!D$6"):INDIRECT("route!E$8500"),2,FALSE)-D107," ")</f>
        <v xml:space="preserve"> </v>
      </c>
      <c r="D107" s="13">
        <f ca="1">INDIRECT("route!E107")</f>
        <v>0</v>
      </c>
      <c r="E107" s="25" t="str">
        <f t="shared" ca="1" si="11"/>
        <v/>
      </c>
      <c r="F107" s="26">
        <v>7.2</v>
      </c>
      <c r="G107" s="29">
        <f t="shared" ref="G107:G170" ca="1" si="15">TIME(0,0,0+L107*1000/F107)</f>
        <v>0</v>
      </c>
      <c r="H107" s="28" t="e">
        <f t="shared" ca="1" si="13"/>
        <v>#NUM!</v>
      </c>
      <c r="I107" s="26">
        <v>7.2</v>
      </c>
      <c r="J107" s="29">
        <f t="shared" ref="J107:J170" ca="1" si="16">TIME(0,0,0+L107*1000/I107)</f>
        <v>0</v>
      </c>
      <c r="K107" s="28" t="e">
        <f t="shared" ca="1" si="14"/>
        <v>#NUM!</v>
      </c>
      <c r="L107" s="26">
        <f ca="1">INDIRECT("route!E107")-INDIRECT("route!E106")</f>
        <v>0</v>
      </c>
      <c r="M107" s="24">
        <f ca="1">IF(INDIRECT("route!D107")="START",0,IF(S107=TRUE,M106,INDIRECT("route!E107")))</f>
        <v>2.2999999999999998</v>
      </c>
      <c r="N107" s="14" t="e">
        <f ca="1">SEARCH($N$6,INDIRECT("route!J107"))</f>
        <v>#VALUE!</v>
      </c>
      <c r="O107" s="14" t="e">
        <f ca="1">SEARCH($O$6,INDIRECT("route!J107"))</f>
        <v>#VALUE!</v>
      </c>
      <c r="P107" s="14" t="e">
        <f ca="1">SEARCH($P$6,INDIRECT("route!J107"))</f>
        <v>#VALUE!</v>
      </c>
      <c r="Q107" s="14" t="e">
        <f ca="1">SEARCH($Q$6,INDIRECT("route!J107"))</f>
        <v>#VALUE!</v>
      </c>
      <c r="R107" s="14" t="e">
        <f ca="1">SEARCH($R$6,INDIRECT("route!J107"))</f>
        <v>#VALUE!</v>
      </c>
      <c r="S107" s="14" t="b">
        <f t="shared" ca="1" si="12"/>
        <v>1</v>
      </c>
      <c r="T107" s="12">
        <v>107</v>
      </c>
    </row>
    <row r="108" spans="1:22">
      <c r="A108" s="23" t="str">
        <f ca="1">IF(INDIRECT("route!D108")&gt;0,K108,(""))</f>
        <v/>
      </c>
      <c r="B108" s="23" t="str">
        <f ca="1">IF(INDIRECT("route!D108")&gt;0,H108,(""))</f>
        <v/>
      </c>
      <c r="C108" s="24" t="str">
        <f ca="1">IF(D108&gt;0,VLOOKUP("EINDE NEUTR*",INDIRECT("route!D$6"):INDIRECT("route!E$8500"),2,FALSE)-D108," ")</f>
        <v xml:space="preserve"> </v>
      </c>
      <c r="D108" s="13">
        <f ca="1">INDIRECT("route!E108")</f>
        <v>0</v>
      </c>
      <c r="E108" s="25" t="str">
        <f t="shared" ca="1" si="11"/>
        <v/>
      </c>
      <c r="F108" s="26">
        <v>7.2</v>
      </c>
      <c r="G108" s="29">
        <f t="shared" ca="1" si="15"/>
        <v>0</v>
      </c>
      <c r="H108" s="28" t="e">
        <f t="shared" ca="1" si="13"/>
        <v>#NUM!</v>
      </c>
      <c r="I108" s="26">
        <v>7.2</v>
      </c>
      <c r="J108" s="29">
        <f t="shared" ca="1" si="16"/>
        <v>0</v>
      </c>
      <c r="K108" s="28" t="e">
        <f t="shared" ca="1" si="14"/>
        <v>#NUM!</v>
      </c>
      <c r="L108" s="26">
        <f ca="1">INDIRECT("route!E108")-INDIRECT("route!E107")</f>
        <v>0</v>
      </c>
      <c r="M108" s="24">
        <f ca="1">IF(INDIRECT("route!D108")="START",0,IF(S108=TRUE,M107,INDIRECT("route!E108")))</f>
        <v>2.2999999999999998</v>
      </c>
      <c r="N108" s="14" t="e">
        <f ca="1">SEARCH($N$6,INDIRECT("route!J108"))</f>
        <v>#VALUE!</v>
      </c>
      <c r="O108" s="14" t="e">
        <f ca="1">SEARCH($O$6,INDIRECT("route!J108"))</f>
        <v>#VALUE!</v>
      </c>
      <c r="P108" s="14" t="e">
        <f ca="1">SEARCH($P$6,INDIRECT("route!J108"))</f>
        <v>#VALUE!</v>
      </c>
      <c r="Q108" s="14" t="e">
        <f ca="1">SEARCH($Q$6,INDIRECT("route!J108"))</f>
        <v>#VALUE!</v>
      </c>
      <c r="R108" s="14" t="e">
        <f ca="1">SEARCH($R$6,INDIRECT("route!J108"))</f>
        <v>#VALUE!</v>
      </c>
      <c r="S108" s="14" t="b">
        <f t="shared" ca="1" si="12"/>
        <v>1</v>
      </c>
      <c r="T108" s="12">
        <v>108</v>
      </c>
    </row>
    <row r="109" spans="1:22">
      <c r="A109" s="23" t="str">
        <f ca="1">IF(INDIRECT("route!D109")&gt;0,K109,(""))</f>
        <v/>
      </c>
      <c r="B109" s="23" t="str">
        <f ca="1">IF(INDIRECT("route!D109")&gt;0,H109,(""))</f>
        <v/>
      </c>
      <c r="C109" s="24" t="str">
        <f ca="1">IF(D109&gt;0,VLOOKUP("EINDE NEUTR*",INDIRECT("route!D$6"):INDIRECT("route!E$8500"),2,FALSE)-D109," ")</f>
        <v xml:space="preserve"> </v>
      </c>
      <c r="D109" s="13">
        <f ca="1">INDIRECT("route!E109")</f>
        <v>0</v>
      </c>
      <c r="E109" s="25" t="str">
        <f t="shared" ca="1" si="11"/>
        <v/>
      </c>
      <c r="F109" s="26">
        <v>7.2</v>
      </c>
      <c r="G109" s="29">
        <f t="shared" ca="1" si="15"/>
        <v>0</v>
      </c>
      <c r="H109" s="28" t="e">
        <f t="shared" ca="1" si="13"/>
        <v>#NUM!</v>
      </c>
      <c r="I109" s="26">
        <v>7.2</v>
      </c>
      <c r="J109" s="29">
        <f t="shared" ca="1" si="16"/>
        <v>0</v>
      </c>
      <c r="K109" s="28" t="e">
        <f t="shared" ca="1" si="14"/>
        <v>#NUM!</v>
      </c>
      <c r="L109" s="26">
        <f ca="1">INDIRECT("route!E109")-INDIRECT("route!E108")</f>
        <v>0</v>
      </c>
      <c r="M109" s="24">
        <f ca="1">IF(INDIRECT("route!D109")="START",0,IF(S109=TRUE,M108,INDIRECT("route!E109")))</f>
        <v>2.2999999999999998</v>
      </c>
      <c r="N109" s="14" t="e">
        <f ca="1">SEARCH($N$6,INDIRECT("route!J109"))</f>
        <v>#VALUE!</v>
      </c>
      <c r="O109" s="14" t="e">
        <f ca="1">SEARCH($O$6,INDIRECT("route!J109"))</f>
        <v>#VALUE!</v>
      </c>
      <c r="P109" s="14" t="e">
        <f ca="1">SEARCH($P$6,INDIRECT("route!J109"))</f>
        <v>#VALUE!</v>
      </c>
      <c r="Q109" s="14" t="e">
        <f ca="1">SEARCH($Q$6,INDIRECT("route!J109"))</f>
        <v>#VALUE!</v>
      </c>
      <c r="R109" s="14" t="e">
        <f ca="1">SEARCH($R$6,INDIRECT("route!J109"))</f>
        <v>#VALUE!</v>
      </c>
      <c r="S109" s="14" t="b">
        <f t="shared" ca="1" si="12"/>
        <v>1</v>
      </c>
      <c r="T109" s="12">
        <v>109</v>
      </c>
    </row>
    <row r="110" spans="1:22">
      <c r="A110" s="23" t="str">
        <f ca="1">IF(INDIRECT("route!D110")&gt;0,K110,(""))</f>
        <v/>
      </c>
      <c r="B110" s="23" t="str">
        <f ca="1">IF(INDIRECT("route!D110")&gt;0,H110,(""))</f>
        <v/>
      </c>
      <c r="C110" s="24" t="str">
        <f ca="1">IF(D110&gt;0,VLOOKUP("EINDE NEUTR*",INDIRECT("route!D$6"):INDIRECT("route!E$8500"),2,FALSE)-D110," ")</f>
        <v xml:space="preserve"> </v>
      </c>
      <c r="D110" s="13">
        <f ca="1">INDIRECT("route!E110")</f>
        <v>0</v>
      </c>
      <c r="E110" s="25" t="str">
        <f t="shared" ca="1" si="11"/>
        <v/>
      </c>
      <c r="F110" s="26">
        <v>7.2</v>
      </c>
      <c r="G110" s="29">
        <f t="shared" ca="1" si="15"/>
        <v>0</v>
      </c>
      <c r="H110" s="28" t="e">
        <f t="shared" ca="1" si="13"/>
        <v>#NUM!</v>
      </c>
      <c r="I110" s="26">
        <v>7.2</v>
      </c>
      <c r="J110" s="29">
        <f t="shared" ca="1" si="16"/>
        <v>0</v>
      </c>
      <c r="K110" s="28" t="e">
        <f t="shared" ca="1" si="14"/>
        <v>#NUM!</v>
      </c>
      <c r="L110" s="26">
        <f ca="1">INDIRECT("route!E110")-INDIRECT("route!E109")</f>
        <v>0</v>
      </c>
      <c r="M110" s="24">
        <f ca="1">IF(INDIRECT("route!D110")="START",0,IF(S110=TRUE,M109,INDIRECT("route!E110")))</f>
        <v>2.2999999999999998</v>
      </c>
      <c r="N110" s="14" t="e">
        <f ca="1">SEARCH($N$6,INDIRECT("route!J110"))</f>
        <v>#VALUE!</v>
      </c>
      <c r="O110" s="14" t="e">
        <f ca="1">SEARCH($O$6,INDIRECT("route!J110"))</f>
        <v>#VALUE!</v>
      </c>
      <c r="P110" s="14" t="e">
        <f ca="1">SEARCH($P$6,INDIRECT("route!J110"))</f>
        <v>#VALUE!</v>
      </c>
      <c r="Q110" s="14" t="e">
        <f ca="1">SEARCH($Q$6,INDIRECT("route!J110"))</f>
        <v>#VALUE!</v>
      </c>
      <c r="R110" s="14" t="e">
        <f ca="1">SEARCH($R$6,INDIRECT("route!J110"))</f>
        <v>#VALUE!</v>
      </c>
      <c r="S110" s="14" t="b">
        <f t="shared" ca="1" si="12"/>
        <v>1</v>
      </c>
      <c r="T110" s="12">
        <v>110</v>
      </c>
    </row>
    <row r="111" spans="1:22">
      <c r="A111" s="23" t="str">
        <f ca="1">IF(INDIRECT("route!D111")&gt;0,K111,(""))</f>
        <v/>
      </c>
      <c r="B111" s="23" t="str">
        <f ca="1">IF(INDIRECT("route!D111")&gt;0,H111,(""))</f>
        <v/>
      </c>
      <c r="C111" s="24" t="str">
        <f ca="1">IF(D111&gt;0,VLOOKUP("EINDE NEUTR*",INDIRECT("route!D$6"):INDIRECT("route!E$8500"),2,FALSE)-D111," ")</f>
        <v xml:space="preserve"> </v>
      </c>
      <c r="D111" s="13">
        <f ca="1">INDIRECT("route!E111")</f>
        <v>0</v>
      </c>
      <c r="E111" s="25" t="str">
        <f t="shared" ca="1" si="11"/>
        <v/>
      </c>
      <c r="F111" s="26">
        <v>7.2</v>
      </c>
      <c r="G111" s="29">
        <f t="shared" ca="1" si="15"/>
        <v>0</v>
      </c>
      <c r="H111" s="28" t="e">
        <f t="shared" ca="1" si="13"/>
        <v>#NUM!</v>
      </c>
      <c r="I111" s="26">
        <v>7.2</v>
      </c>
      <c r="J111" s="29">
        <f t="shared" ca="1" si="16"/>
        <v>0</v>
      </c>
      <c r="K111" s="28" t="e">
        <f t="shared" ca="1" si="14"/>
        <v>#NUM!</v>
      </c>
      <c r="L111" s="26">
        <f ca="1">INDIRECT("route!E111")-INDIRECT("route!E110")</f>
        <v>0</v>
      </c>
      <c r="M111" s="24">
        <f ca="1">IF(INDIRECT("route!D111")="START",0,IF(S111=TRUE,M110,INDIRECT("route!E111")))</f>
        <v>2.2999999999999998</v>
      </c>
      <c r="N111" s="14" t="e">
        <f ca="1">SEARCH($N$6,INDIRECT("route!J111"))</f>
        <v>#VALUE!</v>
      </c>
      <c r="O111" s="14" t="e">
        <f ca="1">SEARCH($O$6,INDIRECT("route!J111"))</f>
        <v>#VALUE!</v>
      </c>
      <c r="P111" s="14" t="e">
        <f ca="1">SEARCH($P$6,INDIRECT("route!J111"))</f>
        <v>#VALUE!</v>
      </c>
      <c r="Q111" s="14" t="e">
        <f ca="1">SEARCH($Q$6,INDIRECT("route!J111"))</f>
        <v>#VALUE!</v>
      </c>
      <c r="R111" s="14" t="e">
        <f ca="1">SEARCH($R$6,INDIRECT("route!J111"))</f>
        <v>#VALUE!</v>
      </c>
      <c r="S111" s="14" t="b">
        <f t="shared" ca="1" si="12"/>
        <v>1</v>
      </c>
      <c r="T111" s="12">
        <v>111</v>
      </c>
    </row>
    <row r="112" spans="1:22">
      <c r="A112" s="23" t="str">
        <f ca="1">IF(INDIRECT("route!D112")&gt;0,K112,(""))</f>
        <v/>
      </c>
      <c r="B112" s="23" t="str">
        <f ca="1">IF(INDIRECT("route!D112")&gt;0,H112,(""))</f>
        <v/>
      </c>
      <c r="C112" s="24" t="str">
        <f ca="1">IF(D112&gt;0,VLOOKUP("EINDE NEUTR*",INDIRECT("route!D$6"):INDIRECT("route!E$8500"),2,FALSE)-D112," ")</f>
        <v xml:space="preserve"> </v>
      </c>
      <c r="D112" s="13">
        <f ca="1">INDIRECT("route!E112")</f>
        <v>0</v>
      </c>
      <c r="E112" s="25" t="str">
        <f t="shared" ca="1" si="11"/>
        <v/>
      </c>
      <c r="F112" s="26">
        <v>7.2</v>
      </c>
      <c r="G112" s="29">
        <f t="shared" ca="1" si="15"/>
        <v>0</v>
      </c>
      <c r="H112" s="28" t="e">
        <f t="shared" ca="1" si="13"/>
        <v>#NUM!</v>
      </c>
      <c r="I112" s="26">
        <v>7.2</v>
      </c>
      <c r="J112" s="29">
        <f t="shared" ca="1" si="16"/>
        <v>0</v>
      </c>
      <c r="K112" s="28" t="e">
        <f t="shared" ca="1" si="14"/>
        <v>#NUM!</v>
      </c>
      <c r="L112" s="26">
        <f ca="1">INDIRECT("route!E112")-INDIRECT("route!E111")</f>
        <v>0</v>
      </c>
      <c r="M112" s="24">
        <f ca="1">IF(INDIRECT("route!D112")="START",0,IF(S112=TRUE,M111,INDIRECT("route!E112")))</f>
        <v>2.2999999999999998</v>
      </c>
      <c r="N112" s="14" t="e">
        <f ca="1">SEARCH($N$6,INDIRECT("route!J112"))</f>
        <v>#VALUE!</v>
      </c>
      <c r="O112" s="14" t="e">
        <f ca="1">SEARCH($O$6,INDIRECT("route!J112"))</f>
        <v>#VALUE!</v>
      </c>
      <c r="P112" s="14" t="e">
        <f ca="1">SEARCH($P$6,INDIRECT("route!J112"))</f>
        <v>#VALUE!</v>
      </c>
      <c r="Q112" s="14" t="e">
        <f ca="1">SEARCH($Q$6,INDIRECT("route!J112"))</f>
        <v>#VALUE!</v>
      </c>
      <c r="R112" s="14" t="e">
        <f ca="1">SEARCH($R$6,INDIRECT("route!J112"))</f>
        <v>#VALUE!</v>
      </c>
      <c r="S112" s="14" t="b">
        <f t="shared" ca="1" si="12"/>
        <v>1</v>
      </c>
      <c r="T112" s="12">
        <v>112</v>
      </c>
    </row>
    <row r="113" spans="1:20">
      <c r="A113" s="23" t="str">
        <f ca="1">IF(INDIRECT("route!D113")&gt;0,K113,(""))</f>
        <v/>
      </c>
      <c r="B113" s="23" t="str">
        <f ca="1">IF(INDIRECT("route!D113")&gt;0,H113,(""))</f>
        <v/>
      </c>
      <c r="C113" s="24" t="str">
        <f ca="1">IF(D113&gt;0,VLOOKUP("EINDE NEUTR*",INDIRECT("route!D$6"):INDIRECT("route!E$8500"),2,FALSE)-D113," ")</f>
        <v xml:space="preserve"> </v>
      </c>
      <c r="D113" s="13">
        <f ca="1">INDIRECT("route!E113")</f>
        <v>0</v>
      </c>
      <c r="E113" s="25" t="str">
        <f t="shared" ca="1" si="11"/>
        <v/>
      </c>
      <c r="F113" s="26">
        <v>7.2</v>
      </c>
      <c r="G113" s="29">
        <f t="shared" ca="1" si="15"/>
        <v>0</v>
      </c>
      <c r="H113" s="28" t="e">
        <f t="shared" ca="1" si="13"/>
        <v>#NUM!</v>
      </c>
      <c r="I113" s="26">
        <v>7.2</v>
      </c>
      <c r="J113" s="29">
        <f t="shared" ca="1" si="16"/>
        <v>0</v>
      </c>
      <c r="K113" s="28" t="e">
        <f t="shared" ca="1" si="14"/>
        <v>#NUM!</v>
      </c>
      <c r="L113" s="26">
        <f ca="1">INDIRECT("route!E113")-INDIRECT("route!E112")</f>
        <v>0</v>
      </c>
      <c r="M113" s="24">
        <f ca="1">IF(INDIRECT("route!D113")="START",0,IF(S113=TRUE,M112,INDIRECT("route!E113")))</f>
        <v>2.2999999999999998</v>
      </c>
      <c r="N113" s="14" t="e">
        <f ca="1">SEARCH($N$6,INDIRECT("route!J113"))</f>
        <v>#VALUE!</v>
      </c>
      <c r="O113" s="14" t="e">
        <f ca="1">SEARCH($O$6,INDIRECT("route!J113"))</f>
        <v>#VALUE!</v>
      </c>
      <c r="P113" s="14" t="e">
        <f ca="1">SEARCH($P$6,INDIRECT("route!J113"))</f>
        <v>#VALUE!</v>
      </c>
      <c r="Q113" s="14" t="e">
        <f ca="1">SEARCH($Q$6,INDIRECT("route!J113"))</f>
        <v>#VALUE!</v>
      </c>
      <c r="R113" s="14" t="e">
        <f ca="1">SEARCH($R$6,INDIRECT("route!J113"))</f>
        <v>#VALUE!</v>
      </c>
      <c r="S113" s="14" t="b">
        <f t="shared" ca="1" si="12"/>
        <v>1</v>
      </c>
      <c r="T113" s="12">
        <v>113</v>
      </c>
    </row>
    <row r="114" spans="1:20">
      <c r="A114" s="23" t="str">
        <f ca="1">IF(INDIRECT("route!D114")&gt;0,K114,(""))</f>
        <v/>
      </c>
      <c r="B114" s="23" t="str">
        <f ca="1">IF(INDIRECT("route!D114")&gt;0,H114,(""))</f>
        <v/>
      </c>
      <c r="C114" s="24" t="str">
        <f ca="1">IF(D114&gt;0,VLOOKUP("EINDE NEUTR*",INDIRECT("route!D$6"):INDIRECT("route!E$8500"),2,FALSE)-D114," ")</f>
        <v xml:space="preserve"> </v>
      </c>
      <c r="D114" s="13">
        <f ca="1">INDIRECT("route!E114")</f>
        <v>0</v>
      </c>
      <c r="E114" s="25" t="str">
        <f t="shared" ca="1" si="11"/>
        <v/>
      </c>
      <c r="F114" s="26">
        <v>7.2</v>
      </c>
      <c r="G114" s="29">
        <f t="shared" ca="1" si="15"/>
        <v>0</v>
      </c>
      <c r="H114" s="28" t="e">
        <f t="shared" ca="1" si="13"/>
        <v>#NUM!</v>
      </c>
      <c r="I114" s="26">
        <v>7.2</v>
      </c>
      <c r="J114" s="29">
        <f t="shared" ca="1" si="16"/>
        <v>0</v>
      </c>
      <c r="K114" s="28" t="e">
        <f t="shared" ca="1" si="14"/>
        <v>#NUM!</v>
      </c>
      <c r="L114" s="26">
        <f ca="1">INDIRECT("route!E114")-INDIRECT("route!E113")</f>
        <v>0</v>
      </c>
      <c r="M114" s="24">
        <f ca="1">IF(INDIRECT("route!D114")="START",0,IF(S114=TRUE,M113,INDIRECT("route!E114")))</f>
        <v>2.2999999999999998</v>
      </c>
      <c r="N114" s="14" t="e">
        <f ca="1">SEARCH($N$6,INDIRECT("route!J114"))</f>
        <v>#VALUE!</v>
      </c>
      <c r="O114" s="14" t="e">
        <f ca="1">SEARCH($O$6,INDIRECT("route!J114"))</f>
        <v>#VALUE!</v>
      </c>
      <c r="P114" s="14" t="e">
        <f ca="1">SEARCH($P$6,INDIRECT("route!J114"))</f>
        <v>#VALUE!</v>
      </c>
      <c r="Q114" s="14" t="e">
        <f ca="1">SEARCH($Q$6,INDIRECT("route!J114"))</f>
        <v>#VALUE!</v>
      </c>
      <c r="R114" s="14" t="e">
        <f ca="1">SEARCH($R$6,INDIRECT("route!J114"))</f>
        <v>#VALUE!</v>
      </c>
      <c r="S114" s="14" t="b">
        <f t="shared" ca="1" si="12"/>
        <v>1</v>
      </c>
      <c r="T114" s="12">
        <v>114</v>
      </c>
    </row>
    <row r="115" spans="1:20">
      <c r="A115" s="23" t="str">
        <f ca="1">IF(INDIRECT("route!D115")&gt;0,K115,(""))</f>
        <v/>
      </c>
      <c r="B115" s="23" t="str">
        <f ca="1">IF(INDIRECT("route!D115")&gt;0,H115,(""))</f>
        <v/>
      </c>
      <c r="C115" s="24" t="str">
        <f ca="1">IF(D115&gt;0,VLOOKUP("EINDE NEUTR*",INDIRECT("route!D$6"):INDIRECT("route!E$8500"),2,FALSE)-D115," ")</f>
        <v xml:space="preserve"> </v>
      </c>
      <c r="D115" s="13">
        <f ca="1">INDIRECT("route!E115")</f>
        <v>0</v>
      </c>
      <c r="E115" s="25" t="str">
        <f t="shared" ca="1" si="11"/>
        <v/>
      </c>
      <c r="F115" s="26">
        <v>7.2</v>
      </c>
      <c r="G115" s="29">
        <f t="shared" ca="1" si="15"/>
        <v>0</v>
      </c>
      <c r="H115" s="28" t="e">
        <f t="shared" ca="1" si="13"/>
        <v>#NUM!</v>
      </c>
      <c r="I115" s="26">
        <v>7.2</v>
      </c>
      <c r="J115" s="29">
        <f t="shared" ca="1" si="16"/>
        <v>0</v>
      </c>
      <c r="K115" s="28" t="e">
        <f t="shared" ca="1" si="14"/>
        <v>#NUM!</v>
      </c>
      <c r="L115" s="26">
        <f ca="1">INDIRECT("route!E115")-INDIRECT("route!E114")</f>
        <v>0</v>
      </c>
      <c r="M115" s="24">
        <f ca="1">IF(INDIRECT("route!D115")="START",0,IF(S115=TRUE,M114,INDIRECT("route!E115")))</f>
        <v>2.2999999999999998</v>
      </c>
      <c r="N115" s="14" t="e">
        <f ca="1">SEARCH($N$6,INDIRECT("route!J115"))</f>
        <v>#VALUE!</v>
      </c>
      <c r="O115" s="14" t="e">
        <f ca="1">SEARCH($O$6,INDIRECT("route!J115"))</f>
        <v>#VALUE!</v>
      </c>
      <c r="P115" s="14" t="e">
        <f ca="1">SEARCH($P$6,INDIRECT("route!J115"))</f>
        <v>#VALUE!</v>
      </c>
      <c r="Q115" s="14" t="e">
        <f ca="1">SEARCH($Q$6,INDIRECT("route!J115"))</f>
        <v>#VALUE!</v>
      </c>
      <c r="R115" s="14" t="e">
        <f ca="1">SEARCH($R$6,INDIRECT("route!J115"))</f>
        <v>#VALUE!</v>
      </c>
      <c r="S115" s="14" t="b">
        <f t="shared" ca="1" si="12"/>
        <v>1</v>
      </c>
      <c r="T115" s="12">
        <v>115</v>
      </c>
    </row>
    <row r="116" spans="1:20">
      <c r="A116" s="23" t="str">
        <f ca="1">IF(INDIRECT("route!D116")&gt;0,K116,(""))</f>
        <v/>
      </c>
      <c r="B116" s="23" t="str">
        <f ca="1">IF(INDIRECT("route!D116")&gt;0,H116,(""))</f>
        <v/>
      </c>
      <c r="C116" s="24" t="str">
        <f ca="1">IF(D116&gt;0,VLOOKUP("EINDE NEUTR*",INDIRECT("route!D$6"):INDIRECT("route!E$8500"),2,FALSE)-D116," ")</f>
        <v xml:space="preserve"> </v>
      </c>
      <c r="D116" s="13">
        <f ca="1">INDIRECT("route!E116")</f>
        <v>0</v>
      </c>
      <c r="E116" s="25" t="str">
        <f t="shared" ca="1" si="11"/>
        <v/>
      </c>
      <c r="F116" s="26">
        <v>7.2</v>
      </c>
      <c r="G116" s="29">
        <f t="shared" ca="1" si="15"/>
        <v>0</v>
      </c>
      <c r="H116" s="28" t="e">
        <f t="shared" ca="1" si="13"/>
        <v>#NUM!</v>
      </c>
      <c r="I116" s="26">
        <v>7.2</v>
      </c>
      <c r="J116" s="29">
        <f t="shared" ca="1" si="16"/>
        <v>0</v>
      </c>
      <c r="K116" s="28" t="e">
        <f t="shared" ca="1" si="14"/>
        <v>#NUM!</v>
      </c>
      <c r="L116" s="26">
        <f ca="1">INDIRECT("route!E116")-INDIRECT("route!E115")</f>
        <v>0</v>
      </c>
      <c r="M116" s="24">
        <f ca="1">IF(INDIRECT("route!D116")="START",0,IF(S116=TRUE,M115,INDIRECT("route!E116")))</f>
        <v>2.2999999999999998</v>
      </c>
      <c r="N116" s="14" t="e">
        <f ca="1">SEARCH($N$6,INDIRECT("route!J116"))</f>
        <v>#VALUE!</v>
      </c>
      <c r="O116" s="14" t="e">
        <f ca="1">SEARCH($O$6,INDIRECT("route!J116"))</f>
        <v>#VALUE!</v>
      </c>
      <c r="P116" s="14" t="e">
        <f ca="1">SEARCH($P$6,INDIRECT("route!J116"))</f>
        <v>#VALUE!</v>
      </c>
      <c r="Q116" s="14" t="e">
        <f ca="1">SEARCH($Q$6,INDIRECT("route!J116"))</f>
        <v>#VALUE!</v>
      </c>
      <c r="R116" s="14" t="e">
        <f ca="1">SEARCH($R$6,INDIRECT("route!J116"))</f>
        <v>#VALUE!</v>
      </c>
      <c r="S116" s="14" t="b">
        <f t="shared" ca="1" si="12"/>
        <v>1</v>
      </c>
      <c r="T116" s="12">
        <v>116</v>
      </c>
    </row>
    <row r="117" spans="1:20">
      <c r="A117" s="23" t="str">
        <f ca="1">IF(INDIRECT("route!D117")&gt;0,K117,(""))</f>
        <v/>
      </c>
      <c r="B117" s="23" t="str">
        <f ca="1">IF(INDIRECT("route!D117")&gt;0,H117,(""))</f>
        <v/>
      </c>
      <c r="C117" s="24" t="str">
        <f ca="1">IF(D117&gt;0,VLOOKUP("EINDE NEUTR*",INDIRECT("route!D$6"):INDIRECT("route!E$8500"),2,FALSE)-D117," ")</f>
        <v xml:space="preserve"> </v>
      </c>
      <c r="D117" s="13">
        <f ca="1">INDIRECT("route!E117")</f>
        <v>0</v>
      </c>
      <c r="E117" s="25" t="str">
        <f t="shared" ca="1" si="11"/>
        <v/>
      </c>
      <c r="F117" s="26">
        <v>7.2</v>
      </c>
      <c r="G117" s="29">
        <f t="shared" ca="1" si="15"/>
        <v>0</v>
      </c>
      <c r="H117" s="28" t="e">
        <f t="shared" ca="1" si="13"/>
        <v>#NUM!</v>
      </c>
      <c r="I117" s="26">
        <v>7.2</v>
      </c>
      <c r="J117" s="29">
        <f t="shared" ca="1" si="16"/>
        <v>0</v>
      </c>
      <c r="K117" s="28" t="e">
        <f t="shared" ca="1" si="14"/>
        <v>#NUM!</v>
      </c>
      <c r="L117" s="26">
        <f ca="1">INDIRECT("route!E117")-INDIRECT("route!E116")</f>
        <v>0</v>
      </c>
      <c r="M117" s="24">
        <f ca="1">IF(INDIRECT("route!D117")="START",0,IF(S117=TRUE,M116,INDIRECT("route!E117")))</f>
        <v>2.2999999999999998</v>
      </c>
      <c r="N117" s="14" t="e">
        <f ca="1">SEARCH($N$6,INDIRECT("route!J117"))</f>
        <v>#VALUE!</v>
      </c>
      <c r="O117" s="14" t="e">
        <f ca="1">SEARCH($O$6,INDIRECT("route!J117"))</f>
        <v>#VALUE!</v>
      </c>
      <c r="P117" s="14" t="e">
        <f ca="1">SEARCH($P$6,INDIRECT("route!J117"))</f>
        <v>#VALUE!</v>
      </c>
      <c r="Q117" s="14" t="e">
        <f ca="1">SEARCH($Q$6,INDIRECT("route!J117"))</f>
        <v>#VALUE!</v>
      </c>
      <c r="R117" s="14" t="e">
        <f ca="1">SEARCH($R$6,INDIRECT("route!J117"))</f>
        <v>#VALUE!</v>
      </c>
      <c r="S117" s="14" t="b">
        <f t="shared" ca="1" si="12"/>
        <v>1</v>
      </c>
      <c r="T117" s="12">
        <v>117</v>
      </c>
    </row>
    <row r="118" spans="1:20">
      <c r="A118" s="23" t="str">
        <f ca="1">IF(INDIRECT("route!D118")&gt;0,K118,(""))</f>
        <v/>
      </c>
      <c r="B118" s="23" t="str">
        <f ca="1">IF(INDIRECT("route!D118")&gt;0,H118,(""))</f>
        <v/>
      </c>
      <c r="C118" s="24" t="str">
        <f ca="1">IF(D118&gt;0,VLOOKUP("EINDE NEUTR*",INDIRECT("route!D$6"):INDIRECT("route!E$8500"),2,FALSE)-D118," ")</f>
        <v xml:space="preserve"> </v>
      </c>
      <c r="D118" s="13">
        <f ca="1">INDIRECT("route!E118")</f>
        <v>0</v>
      </c>
      <c r="E118" s="25" t="str">
        <f t="shared" ca="1" si="11"/>
        <v/>
      </c>
      <c r="F118" s="26">
        <v>7.2</v>
      </c>
      <c r="G118" s="29">
        <f t="shared" ca="1" si="15"/>
        <v>0</v>
      </c>
      <c r="H118" s="28" t="e">
        <f t="shared" ca="1" si="13"/>
        <v>#NUM!</v>
      </c>
      <c r="I118" s="26">
        <v>7.2</v>
      </c>
      <c r="J118" s="29">
        <f t="shared" ca="1" si="16"/>
        <v>0</v>
      </c>
      <c r="K118" s="28" t="e">
        <f t="shared" ca="1" si="14"/>
        <v>#NUM!</v>
      </c>
      <c r="L118" s="26">
        <f ca="1">INDIRECT("route!E118")-INDIRECT("route!E117")</f>
        <v>0</v>
      </c>
      <c r="M118" s="24">
        <f ca="1">IF(INDIRECT("route!D118")="START",0,IF(S118=TRUE,M117,INDIRECT("route!E118")))</f>
        <v>2.2999999999999998</v>
      </c>
      <c r="N118" s="14" t="e">
        <f ca="1">SEARCH($N$6,INDIRECT("route!J118"))</f>
        <v>#VALUE!</v>
      </c>
      <c r="O118" s="14" t="e">
        <f ca="1">SEARCH($O$6,INDIRECT("route!J118"))</f>
        <v>#VALUE!</v>
      </c>
      <c r="P118" s="14" t="e">
        <f ca="1">SEARCH($P$6,INDIRECT("route!J118"))</f>
        <v>#VALUE!</v>
      </c>
      <c r="Q118" s="14" t="e">
        <f ca="1">SEARCH($Q$6,INDIRECT("route!J118"))</f>
        <v>#VALUE!</v>
      </c>
      <c r="R118" s="14" t="e">
        <f ca="1">SEARCH($R$6,INDIRECT("route!J118"))</f>
        <v>#VALUE!</v>
      </c>
      <c r="S118" s="14" t="b">
        <f t="shared" ca="1" si="12"/>
        <v>1</v>
      </c>
      <c r="T118" s="12">
        <v>118</v>
      </c>
    </row>
    <row r="119" spans="1:20">
      <c r="A119" s="23" t="str">
        <f ca="1">IF(INDIRECT("route!D119")&gt;0,K119,(""))</f>
        <v/>
      </c>
      <c r="B119" s="23" t="str">
        <f ca="1">IF(INDIRECT("route!D119")&gt;0,H119,(""))</f>
        <v/>
      </c>
      <c r="C119" s="24" t="str">
        <f ca="1">IF(D119&gt;0,VLOOKUP("EINDE NEUTR*",INDIRECT("route!D$6"):INDIRECT("route!E$8500"),2,FALSE)-D119," ")</f>
        <v xml:space="preserve"> </v>
      </c>
      <c r="D119" s="13">
        <f ca="1">INDIRECT("route!E119")</f>
        <v>0</v>
      </c>
      <c r="E119" s="25" t="str">
        <f t="shared" ca="1" si="11"/>
        <v/>
      </c>
      <c r="F119" s="26">
        <v>7.2</v>
      </c>
      <c r="G119" s="29">
        <f t="shared" ca="1" si="15"/>
        <v>0</v>
      </c>
      <c r="H119" s="28" t="e">
        <f t="shared" ca="1" si="13"/>
        <v>#NUM!</v>
      </c>
      <c r="I119" s="26">
        <v>7.2</v>
      </c>
      <c r="J119" s="29">
        <f t="shared" ca="1" si="16"/>
        <v>0</v>
      </c>
      <c r="K119" s="28" t="e">
        <f t="shared" ca="1" si="14"/>
        <v>#NUM!</v>
      </c>
      <c r="L119" s="26">
        <f ca="1">INDIRECT("route!E119")-INDIRECT("route!E118")</f>
        <v>0</v>
      </c>
      <c r="M119" s="24">
        <f ca="1">IF(INDIRECT("route!D119")="START",0,IF(S119=TRUE,M118,INDIRECT("route!E119")))</f>
        <v>2.2999999999999998</v>
      </c>
      <c r="N119" s="14" t="e">
        <f ca="1">SEARCH($N$6,INDIRECT("route!J119"))</f>
        <v>#VALUE!</v>
      </c>
      <c r="O119" s="14" t="e">
        <f ca="1">SEARCH($O$6,INDIRECT("route!J119"))</f>
        <v>#VALUE!</v>
      </c>
      <c r="P119" s="14" t="e">
        <f ca="1">SEARCH($P$6,INDIRECT("route!J119"))</f>
        <v>#VALUE!</v>
      </c>
      <c r="Q119" s="14" t="e">
        <f ca="1">SEARCH($Q$6,INDIRECT("route!J119"))</f>
        <v>#VALUE!</v>
      </c>
      <c r="R119" s="14" t="e">
        <f ca="1">SEARCH($R$6,INDIRECT("route!J119"))</f>
        <v>#VALUE!</v>
      </c>
      <c r="S119" s="14" t="b">
        <f t="shared" ca="1" si="12"/>
        <v>1</v>
      </c>
      <c r="T119" s="12">
        <v>119</v>
      </c>
    </row>
    <row r="120" spans="1:20">
      <c r="A120" s="23" t="str">
        <f ca="1">IF(INDIRECT("route!D120")&gt;0,K120,(""))</f>
        <v/>
      </c>
      <c r="B120" s="23" t="str">
        <f ca="1">IF(INDIRECT("route!D120")&gt;0,H120,(""))</f>
        <v/>
      </c>
      <c r="C120" s="24" t="str">
        <f ca="1">IF(D120&gt;0,VLOOKUP("EINDE NEUTR*",INDIRECT("route!D$6"):INDIRECT("route!E$8500"),2,FALSE)-D120," ")</f>
        <v xml:space="preserve"> </v>
      </c>
      <c r="D120" s="13">
        <f ca="1">INDIRECT("route!E120")</f>
        <v>0</v>
      </c>
      <c r="E120" s="25" t="str">
        <f t="shared" ca="1" si="11"/>
        <v/>
      </c>
      <c r="F120" s="26">
        <v>7.2</v>
      </c>
      <c r="G120" s="29">
        <f t="shared" ca="1" si="15"/>
        <v>0</v>
      </c>
      <c r="H120" s="28" t="e">
        <f t="shared" ca="1" si="13"/>
        <v>#NUM!</v>
      </c>
      <c r="I120" s="26">
        <v>7.2</v>
      </c>
      <c r="J120" s="29">
        <f t="shared" ca="1" si="16"/>
        <v>0</v>
      </c>
      <c r="K120" s="28" t="e">
        <f t="shared" ca="1" si="14"/>
        <v>#NUM!</v>
      </c>
      <c r="L120" s="26">
        <f ca="1">INDIRECT("route!E120")-INDIRECT("route!E119")</f>
        <v>0</v>
      </c>
      <c r="M120" s="24">
        <f ca="1">IF(INDIRECT("route!D120")="START",0,IF(S120=TRUE,M119,INDIRECT("route!E120")))</f>
        <v>2.2999999999999998</v>
      </c>
      <c r="N120" s="14" t="e">
        <f ca="1">SEARCH($N$6,INDIRECT("route!J120"))</f>
        <v>#VALUE!</v>
      </c>
      <c r="O120" s="14" t="e">
        <f ca="1">SEARCH($O$6,INDIRECT("route!J120"))</f>
        <v>#VALUE!</v>
      </c>
      <c r="P120" s="14" t="e">
        <f ca="1">SEARCH($P$6,INDIRECT("route!J120"))</f>
        <v>#VALUE!</v>
      </c>
      <c r="Q120" s="14" t="e">
        <f ca="1">SEARCH($Q$6,INDIRECT("route!J120"))</f>
        <v>#VALUE!</v>
      </c>
      <c r="R120" s="14" t="e">
        <f ca="1">SEARCH($R$6,INDIRECT("route!J120"))</f>
        <v>#VALUE!</v>
      </c>
      <c r="S120" s="14" t="b">
        <f t="shared" ca="1" si="12"/>
        <v>1</v>
      </c>
      <c r="T120" s="12">
        <v>120</v>
      </c>
    </row>
    <row r="121" spans="1:20">
      <c r="A121" s="23" t="str">
        <f ca="1">IF(INDIRECT("route!D121")&gt;0,K121,(""))</f>
        <v/>
      </c>
      <c r="B121" s="23" t="str">
        <f ca="1">IF(INDIRECT("route!D121")&gt;0,H121,(""))</f>
        <v/>
      </c>
      <c r="C121" s="24" t="str">
        <f ca="1">IF(D121&gt;0,VLOOKUP("EINDE NEUTR*",INDIRECT("route!D$6"):INDIRECT("route!E$8500"),2,FALSE)-D121," ")</f>
        <v xml:space="preserve"> </v>
      </c>
      <c r="D121" s="13">
        <f ca="1">INDIRECT("route!E121")</f>
        <v>0</v>
      </c>
      <c r="E121" s="25" t="str">
        <f t="shared" ca="1" si="11"/>
        <v/>
      </c>
      <c r="F121" s="26">
        <v>7.2</v>
      </c>
      <c r="G121" s="29">
        <f t="shared" ca="1" si="15"/>
        <v>0</v>
      </c>
      <c r="H121" s="28" t="e">
        <f t="shared" ca="1" si="13"/>
        <v>#NUM!</v>
      </c>
      <c r="I121" s="26">
        <v>7.2</v>
      </c>
      <c r="J121" s="29">
        <f t="shared" ca="1" si="16"/>
        <v>0</v>
      </c>
      <c r="K121" s="28" t="e">
        <f t="shared" ca="1" si="14"/>
        <v>#NUM!</v>
      </c>
      <c r="L121" s="26">
        <f ca="1">INDIRECT("route!E121")-INDIRECT("route!E120")</f>
        <v>0</v>
      </c>
      <c r="M121" s="24">
        <f ca="1">IF(INDIRECT("route!D121")="START",0,IF(S121=TRUE,M120,INDIRECT("route!E121")))</f>
        <v>2.2999999999999998</v>
      </c>
      <c r="N121" s="14" t="e">
        <f ca="1">SEARCH($N$6,INDIRECT("route!J121"))</f>
        <v>#VALUE!</v>
      </c>
      <c r="O121" s="14" t="e">
        <f ca="1">SEARCH($O$6,INDIRECT("route!J121"))</f>
        <v>#VALUE!</v>
      </c>
      <c r="P121" s="14" t="e">
        <f ca="1">SEARCH($P$6,INDIRECT("route!J121"))</f>
        <v>#VALUE!</v>
      </c>
      <c r="Q121" s="14" t="e">
        <f ca="1">SEARCH($Q$6,INDIRECT("route!J121"))</f>
        <v>#VALUE!</v>
      </c>
      <c r="R121" s="14" t="e">
        <f ca="1">SEARCH($R$6,INDIRECT("route!J121"))</f>
        <v>#VALUE!</v>
      </c>
      <c r="S121" s="14" t="b">
        <f t="shared" ca="1" si="12"/>
        <v>1</v>
      </c>
      <c r="T121" s="12">
        <v>121</v>
      </c>
    </row>
    <row r="122" spans="1:20">
      <c r="A122" s="23" t="str">
        <f ca="1">IF(INDIRECT("route!D122")&gt;0,K122,(""))</f>
        <v/>
      </c>
      <c r="B122" s="23" t="str">
        <f ca="1">IF(INDIRECT("route!D122")&gt;0,H122,(""))</f>
        <v/>
      </c>
      <c r="C122" s="24" t="str">
        <f ca="1">IF(D122&gt;0,VLOOKUP("EINDE NEUTR*",INDIRECT("route!D$6"):INDIRECT("route!E$8500"),2,FALSE)-D122," ")</f>
        <v xml:space="preserve"> </v>
      </c>
      <c r="D122" s="13">
        <f ca="1">INDIRECT("route!E122")</f>
        <v>0</v>
      </c>
      <c r="E122" s="25" t="str">
        <f t="shared" ca="1" si="11"/>
        <v/>
      </c>
      <c r="F122" s="26">
        <v>7.2</v>
      </c>
      <c r="G122" s="29">
        <f t="shared" ca="1" si="15"/>
        <v>0</v>
      </c>
      <c r="H122" s="28" t="e">
        <f t="shared" ca="1" si="13"/>
        <v>#NUM!</v>
      </c>
      <c r="I122" s="26">
        <v>7.2</v>
      </c>
      <c r="J122" s="29">
        <f t="shared" ca="1" si="16"/>
        <v>0</v>
      </c>
      <c r="K122" s="28" t="e">
        <f t="shared" ca="1" si="14"/>
        <v>#NUM!</v>
      </c>
      <c r="L122" s="26">
        <f ca="1">INDIRECT("route!E122")-INDIRECT("route!E121")</f>
        <v>0</v>
      </c>
      <c r="M122" s="24">
        <f ca="1">IF(INDIRECT("route!D122")="START",0,IF(S122=TRUE,M121,INDIRECT("route!E122")))</f>
        <v>2.2999999999999998</v>
      </c>
      <c r="N122" s="14" t="e">
        <f ca="1">SEARCH($N$6,INDIRECT("route!J122"))</f>
        <v>#VALUE!</v>
      </c>
      <c r="O122" s="14" t="e">
        <f ca="1">SEARCH($O$6,INDIRECT("route!J122"))</f>
        <v>#VALUE!</v>
      </c>
      <c r="P122" s="14" t="e">
        <f ca="1">SEARCH($P$6,INDIRECT("route!J122"))</f>
        <v>#VALUE!</v>
      </c>
      <c r="Q122" s="14" t="e">
        <f ca="1">SEARCH($Q$6,INDIRECT("route!J122"))</f>
        <v>#VALUE!</v>
      </c>
      <c r="R122" s="14" t="e">
        <f ca="1">SEARCH($R$6,INDIRECT("route!J122"))</f>
        <v>#VALUE!</v>
      </c>
      <c r="S122" s="14" t="b">
        <f t="shared" ca="1" si="12"/>
        <v>1</v>
      </c>
      <c r="T122" s="12">
        <v>122</v>
      </c>
    </row>
    <row r="123" spans="1:20">
      <c r="A123" s="23" t="str">
        <f ca="1">IF(INDIRECT("route!D123")&gt;0,K123,(""))</f>
        <v/>
      </c>
      <c r="B123" s="23" t="str">
        <f ca="1">IF(INDIRECT("route!D123")&gt;0,H123,(""))</f>
        <v/>
      </c>
      <c r="C123" s="24" t="str">
        <f ca="1">IF(D123&gt;0,VLOOKUP("EINDE NEUTR*",INDIRECT("route!D$6"):INDIRECT("route!E$8500"),2,FALSE)-D123," ")</f>
        <v xml:space="preserve"> </v>
      </c>
      <c r="D123" s="13">
        <f ca="1">INDIRECT("route!E123")</f>
        <v>0</v>
      </c>
      <c r="E123" s="25" t="str">
        <f t="shared" ca="1" si="11"/>
        <v/>
      </c>
      <c r="F123" s="26">
        <v>7.2</v>
      </c>
      <c r="G123" s="29">
        <f t="shared" ca="1" si="15"/>
        <v>0</v>
      </c>
      <c r="H123" s="28" t="e">
        <f t="shared" ca="1" si="13"/>
        <v>#NUM!</v>
      </c>
      <c r="I123" s="26">
        <v>7.2</v>
      </c>
      <c r="J123" s="29">
        <f t="shared" ca="1" si="16"/>
        <v>0</v>
      </c>
      <c r="K123" s="28" t="e">
        <f t="shared" ca="1" si="14"/>
        <v>#NUM!</v>
      </c>
      <c r="L123" s="26">
        <f ca="1">INDIRECT("route!E123")-INDIRECT("route!E122")</f>
        <v>0</v>
      </c>
      <c r="M123" s="24">
        <f ca="1">IF(INDIRECT("route!D123")="START",0,IF(S123=TRUE,M122,INDIRECT("route!E123")))</f>
        <v>2.2999999999999998</v>
      </c>
      <c r="N123" s="14" t="e">
        <f ca="1">SEARCH($N$6,INDIRECT("route!J123"))</f>
        <v>#VALUE!</v>
      </c>
      <c r="O123" s="14" t="e">
        <f ca="1">SEARCH($O$6,INDIRECT("route!J123"))</f>
        <v>#VALUE!</v>
      </c>
      <c r="P123" s="14" t="e">
        <f ca="1">SEARCH($P$6,INDIRECT("route!J123"))</f>
        <v>#VALUE!</v>
      </c>
      <c r="Q123" s="14" t="e">
        <f ca="1">SEARCH($Q$6,INDIRECT("route!J123"))</f>
        <v>#VALUE!</v>
      </c>
      <c r="R123" s="14" t="e">
        <f ca="1">SEARCH($R$6,INDIRECT("route!J123"))</f>
        <v>#VALUE!</v>
      </c>
      <c r="S123" s="14" t="b">
        <f t="shared" ca="1" si="12"/>
        <v>1</v>
      </c>
      <c r="T123" s="12">
        <v>123</v>
      </c>
    </row>
    <row r="124" spans="1:20">
      <c r="A124" s="23" t="str">
        <f ca="1">IF(INDIRECT("route!D124")&gt;0,K124,(""))</f>
        <v/>
      </c>
      <c r="B124" s="23" t="str">
        <f ca="1">IF(INDIRECT("route!D124")&gt;0,H124,(""))</f>
        <v/>
      </c>
      <c r="C124" s="24" t="str">
        <f ca="1">IF(D124&gt;0,VLOOKUP("EINDE NEUTR*",INDIRECT("route!D$6"):INDIRECT("route!E$8500"),2,FALSE)-D124," ")</f>
        <v xml:space="preserve"> </v>
      </c>
      <c r="D124" s="13">
        <f ca="1">INDIRECT("route!E124")</f>
        <v>0</v>
      </c>
      <c r="E124" s="25" t="str">
        <f t="shared" ca="1" si="11"/>
        <v/>
      </c>
      <c r="F124" s="26">
        <v>7.2</v>
      </c>
      <c r="G124" s="29">
        <f t="shared" ca="1" si="15"/>
        <v>0</v>
      </c>
      <c r="H124" s="28" t="e">
        <f t="shared" ca="1" si="13"/>
        <v>#NUM!</v>
      </c>
      <c r="I124" s="26">
        <v>7.2</v>
      </c>
      <c r="J124" s="29">
        <f t="shared" ca="1" si="16"/>
        <v>0</v>
      </c>
      <c r="K124" s="28" t="e">
        <f t="shared" ca="1" si="14"/>
        <v>#NUM!</v>
      </c>
      <c r="L124" s="26">
        <f ca="1">INDIRECT("route!E124")-INDIRECT("route!E123")</f>
        <v>0</v>
      </c>
      <c r="M124" s="24">
        <f ca="1">IF(INDIRECT("route!D124")="START",0,IF(S124=TRUE,M123,INDIRECT("route!E124")))</f>
        <v>2.2999999999999998</v>
      </c>
      <c r="N124" s="14" t="e">
        <f ca="1">SEARCH($N$6,INDIRECT("route!J124"))</f>
        <v>#VALUE!</v>
      </c>
      <c r="O124" s="14" t="e">
        <f ca="1">SEARCH($O$6,INDIRECT("route!J124"))</f>
        <v>#VALUE!</v>
      </c>
      <c r="P124" s="14" t="e">
        <f ca="1">SEARCH($P$6,INDIRECT("route!J124"))</f>
        <v>#VALUE!</v>
      </c>
      <c r="Q124" s="14" t="e">
        <f ca="1">SEARCH($Q$6,INDIRECT("route!J124"))</f>
        <v>#VALUE!</v>
      </c>
      <c r="R124" s="14" t="e">
        <f ca="1">SEARCH($R$6,INDIRECT("route!J124"))</f>
        <v>#VALUE!</v>
      </c>
      <c r="S124" s="14" t="b">
        <f t="shared" ca="1" si="12"/>
        <v>1</v>
      </c>
      <c r="T124" s="12">
        <v>124</v>
      </c>
    </row>
    <row r="125" spans="1:20">
      <c r="A125" s="23" t="str">
        <f ca="1">IF(INDIRECT("route!D125")&gt;0,K125,(""))</f>
        <v/>
      </c>
      <c r="B125" s="23" t="str">
        <f ca="1">IF(INDIRECT("route!D125")&gt;0,H125,(""))</f>
        <v/>
      </c>
      <c r="C125" s="24" t="str">
        <f ca="1">IF(D125&gt;0,VLOOKUP("EINDE NEUTR*",INDIRECT("route!D$6"):INDIRECT("route!E$8500"),2,FALSE)-D125," ")</f>
        <v xml:space="preserve"> </v>
      </c>
      <c r="D125" s="13">
        <f ca="1">INDIRECT("route!E125")</f>
        <v>0</v>
      </c>
      <c r="E125" s="25" t="str">
        <f t="shared" ca="1" si="11"/>
        <v/>
      </c>
      <c r="F125" s="26">
        <v>7.2</v>
      </c>
      <c r="G125" s="29">
        <f t="shared" ca="1" si="15"/>
        <v>0</v>
      </c>
      <c r="H125" s="28" t="e">
        <f t="shared" ca="1" si="13"/>
        <v>#NUM!</v>
      </c>
      <c r="I125" s="26">
        <v>7.2</v>
      </c>
      <c r="J125" s="29">
        <f t="shared" ca="1" si="16"/>
        <v>0</v>
      </c>
      <c r="K125" s="28" t="e">
        <f t="shared" ca="1" si="14"/>
        <v>#NUM!</v>
      </c>
      <c r="L125" s="26">
        <f ca="1">INDIRECT("route!E125")-INDIRECT("route!E124")</f>
        <v>0</v>
      </c>
      <c r="M125" s="24">
        <f ca="1">IF(INDIRECT("route!D125")="START",0,IF(S125=TRUE,M124,INDIRECT("route!E125")))</f>
        <v>2.2999999999999998</v>
      </c>
      <c r="N125" s="14" t="e">
        <f ca="1">SEARCH($N$6,INDIRECT("route!J125"))</f>
        <v>#VALUE!</v>
      </c>
      <c r="O125" s="14" t="e">
        <f ca="1">SEARCH($O$6,INDIRECT("route!J125"))</f>
        <v>#VALUE!</v>
      </c>
      <c r="P125" s="14" t="e">
        <f ca="1">SEARCH($P$6,INDIRECT("route!J125"))</f>
        <v>#VALUE!</v>
      </c>
      <c r="Q125" s="14" t="e">
        <f ca="1">SEARCH($Q$6,INDIRECT("route!J125"))</f>
        <v>#VALUE!</v>
      </c>
      <c r="R125" s="14" t="e">
        <f ca="1">SEARCH($R$6,INDIRECT("route!J125"))</f>
        <v>#VALUE!</v>
      </c>
      <c r="S125" s="14" t="b">
        <f t="shared" ca="1" si="12"/>
        <v>1</v>
      </c>
      <c r="T125" s="12">
        <v>125</v>
      </c>
    </row>
    <row r="126" spans="1:20">
      <c r="A126" s="23" t="str">
        <f ca="1">IF(INDIRECT("route!D126")&gt;0,K126,(""))</f>
        <v/>
      </c>
      <c r="B126" s="23" t="str">
        <f ca="1">IF(INDIRECT("route!D126")&gt;0,H126,(""))</f>
        <v/>
      </c>
      <c r="C126" s="24" t="str">
        <f ca="1">IF(D126&gt;0,VLOOKUP("EINDE NEUTR*",INDIRECT("route!D$6"):INDIRECT("route!E$8500"),2,FALSE)-D126," ")</f>
        <v xml:space="preserve"> </v>
      </c>
      <c r="D126" s="13">
        <f ca="1">INDIRECT("route!E126")</f>
        <v>0</v>
      </c>
      <c r="E126" s="25" t="str">
        <f t="shared" ca="1" si="11"/>
        <v/>
      </c>
      <c r="F126" s="26">
        <v>7.2</v>
      </c>
      <c r="G126" s="29">
        <f t="shared" ca="1" si="15"/>
        <v>0</v>
      </c>
      <c r="H126" s="28" t="e">
        <f t="shared" ca="1" si="13"/>
        <v>#NUM!</v>
      </c>
      <c r="I126" s="26">
        <v>7.2</v>
      </c>
      <c r="J126" s="29">
        <f t="shared" ca="1" si="16"/>
        <v>0</v>
      </c>
      <c r="K126" s="28" t="e">
        <f t="shared" ca="1" si="14"/>
        <v>#NUM!</v>
      </c>
      <c r="L126" s="26">
        <f ca="1">INDIRECT("route!E126")-INDIRECT("route!E125")</f>
        <v>0</v>
      </c>
      <c r="M126" s="24">
        <f ca="1">IF(INDIRECT("route!D126")="START",0,IF(S126=TRUE,M125,INDIRECT("route!E126")))</f>
        <v>2.2999999999999998</v>
      </c>
      <c r="N126" s="14" t="e">
        <f ca="1">SEARCH($N$6,INDIRECT("route!J126"))</f>
        <v>#VALUE!</v>
      </c>
      <c r="O126" s="14" t="e">
        <f ca="1">SEARCH($O$6,INDIRECT("route!J126"))</f>
        <v>#VALUE!</v>
      </c>
      <c r="P126" s="14" t="e">
        <f ca="1">SEARCH($P$6,INDIRECT("route!J126"))</f>
        <v>#VALUE!</v>
      </c>
      <c r="Q126" s="14" t="e">
        <f ca="1">SEARCH($Q$6,INDIRECT("route!J126"))</f>
        <v>#VALUE!</v>
      </c>
      <c r="R126" s="14" t="e">
        <f ca="1">SEARCH($R$6,INDIRECT("route!J126"))</f>
        <v>#VALUE!</v>
      </c>
      <c r="S126" s="14" t="b">
        <f t="shared" ca="1" si="12"/>
        <v>1</v>
      </c>
      <c r="T126" s="12">
        <v>126</v>
      </c>
    </row>
    <row r="127" spans="1:20">
      <c r="A127" s="23" t="str">
        <f ca="1">IF(INDIRECT("route!D127")&gt;0,K127,(""))</f>
        <v/>
      </c>
      <c r="B127" s="23" t="str">
        <f ca="1">IF(INDIRECT("route!D127")&gt;0,H127,(""))</f>
        <v/>
      </c>
      <c r="C127" s="24" t="str">
        <f ca="1">IF(D127&gt;0,VLOOKUP("EINDE NEUTR*",INDIRECT("route!D$6"):INDIRECT("route!E$8500"),2,FALSE)-D127," ")</f>
        <v xml:space="preserve"> </v>
      </c>
      <c r="D127" s="13">
        <f ca="1">INDIRECT("route!E127")</f>
        <v>0</v>
      </c>
      <c r="E127" s="25" t="str">
        <f t="shared" ca="1" si="11"/>
        <v/>
      </c>
      <c r="F127" s="26">
        <v>7.2</v>
      </c>
      <c r="G127" s="29">
        <f t="shared" ca="1" si="15"/>
        <v>0</v>
      </c>
      <c r="H127" s="28" t="e">
        <f t="shared" ca="1" si="13"/>
        <v>#NUM!</v>
      </c>
      <c r="I127" s="26">
        <v>7.2</v>
      </c>
      <c r="J127" s="29">
        <f t="shared" ca="1" si="16"/>
        <v>0</v>
      </c>
      <c r="K127" s="28" t="e">
        <f t="shared" ca="1" si="14"/>
        <v>#NUM!</v>
      </c>
      <c r="L127" s="26">
        <f ca="1">INDIRECT("route!E127")-INDIRECT("route!E126")</f>
        <v>0</v>
      </c>
      <c r="M127" s="24">
        <f ca="1">IF(INDIRECT("route!D127")="START",0,IF(S127=TRUE,M126,INDIRECT("route!E127")))</f>
        <v>2.2999999999999998</v>
      </c>
      <c r="N127" s="14" t="e">
        <f ca="1">SEARCH($N$6,INDIRECT("route!J127"))</f>
        <v>#VALUE!</v>
      </c>
      <c r="O127" s="14" t="e">
        <f ca="1">SEARCH($O$6,INDIRECT("route!J127"))</f>
        <v>#VALUE!</v>
      </c>
      <c r="P127" s="14" t="e">
        <f ca="1">SEARCH($P$6,INDIRECT("route!J127"))</f>
        <v>#VALUE!</v>
      </c>
      <c r="Q127" s="14" t="e">
        <f ca="1">SEARCH($Q$6,INDIRECT("route!J127"))</f>
        <v>#VALUE!</v>
      </c>
      <c r="R127" s="14" t="e">
        <f ca="1">SEARCH($R$6,INDIRECT("route!J127"))</f>
        <v>#VALUE!</v>
      </c>
      <c r="S127" s="14" t="b">
        <f t="shared" ca="1" si="12"/>
        <v>1</v>
      </c>
      <c r="T127" s="12">
        <v>127</v>
      </c>
    </row>
    <row r="128" spans="1:20">
      <c r="A128" s="23" t="str">
        <f ca="1">IF(INDIRECT("route!D128")&gt;0,K128,(""))</f>
        <v/>
      </c>
      <c r="B128" s="23" t="str">
        <f ca="1">IF(INDIRECT("route!D128")&gt;0,H128,(""))</f>
        <v/>
      </c>
      <c r="C128" s="24" t="str">
        <f ca="1">IF(D128&gt;0,VLOOKUP("EINDE NEUTR*",INDIRECT("route!D$6"):INDIRECT("route!E$8500"),2,FALSE)-D128," ")</f>
        <v xml:space="preserve"> </v>
      </c>
      <c r="D128" s="13">
        <f ca="1">INDIRECT("route!E128")</f>
        <v>0</v>
      </c>
      <c r="E128" s="25" t="str">
        <f t="shared" ca="1" si="11"/>
        <v/>
      </c>
      <c r="F128" s="26">
        <v>7.2</v>
      </c>
      <c r="G128" s="29">
        <f t="shared" ca="1" si="15"/>
        <v>0</v>
      </c>
      <c r="H128" s="28" t="e">
        <f t="shared" ca="1" si="13"/>
        <v>#NUM!</v>
      </c>
      <c r="I128" s="26">
        <v>7.2</v>
      </c>
      <c r="J128" s="29">
        <f t="shared" ca="1" si="16"/>
        <v>0</v>
      </c>
      <c r="K128" s="28" t="e">
        <f t="shared" ca="1" si="14"/>
        <v>#NUM!</v>
      </c>
      <c r="L128" s="26">
        <f ca="1">INDIRECT("route!E128")-INDIRECT("route!E127")</f>
        <v>0</v>
      </c>
      <c r="M128" s="24">
        <f ca="1">IF(INDIRECT("route!D128")="START",0,IF(S128=TRUE,M127,INDIRECT("route!E128")))</f>
        <v>2.2999999999999998</v>
      </c>
      <c r="N128" s="14" t="e">
        <f ca="1">SEARCH($N$6,INDIRECT("route!J128"))</f>
        <v>#VALUE!</v>
      </c>
      <c r="O128" s="14" t="e">
        <f ca="1">SEARCH($O$6,INDIRECT("route!J128"))</f>
        <v>#VALUE!</v>
      </c>
      <c r="P128" s="14" t="e">
        <f ca="1">SEARCH($P$6,INDIRECT("route!J128"))</f>
        <v>#VALUE!</v>
      </c>
      <c r="Q128" s="14" t="e">
        <f ca="1">SEARCH($Q$6,INDIRECT("route!J128"))</f>
        <v>#VALUE!</v>
      </c>
      <c r="R128" s="14" t="e">
        <f ca="1">SEARCH($R$6,INDIRECT("route!J128"))</f>
        <v>#VALUE!</v>
      </c>
      <c r="S128" s="14" t="b">
        <f t="shared" ca="1" si="12"/>
        <v>1</v>
      </c>
      <c r="T128" s="12">
        <v>128</v>
      </c>
    </row>
    <row r="129" spans="1:20">
      <c r="A129" s="23" t="str">
        <f ca="1">IF(INDIRECT("route!D129")&gt;0,K129,(""))</f>
        <v/>
      </c>
      <c r="B129" s="23" t="str">
        <f ca="1">IF(INDIRECT("route!D129")&gt;0,H129,(""))</f>
        <v/>
      </c>
      <c r="C129" s="24" t="str">
        <f ca="1">IF(D129&gt;0,VLOOKUP("EINDE NEUTR*",INDIRECT("route!D$6"):INDIRECT("route!E$8500"),2,FALSE)-D129," ")</f>
        <v xml:space="preserve"> </v>
      </c>
      <c r="D129" s="13">
        <f ca="1">INDIRECT("route!E129")</f>
        <v>0</v>
      </c>
      <c r="E129" s="25" t="str">
        <f t="shared" ca="1" si="11"/>
        <v/>
      </c>
      <c r="F129" s="26">
        <v>7.2</v>
      </c>
      <c r="G129" s="29">
        <f t="shared" ca="1" si="15"/>
        <v>0</v>
      </c>
      <c r="H129" s="28" t="e">
        <f t="shared" ca="1" si="13"/>
        <v>#NUM!</v>
      </c>
      <c r="I129" s="26">
        <v>7.2</v>
      </c>
      <c r="J129" s="29">
        <f t="shared" ca="1" si="16"/>
        <v>0</v>
      </c>
      <c r="K129" s="28" t="e">
        <f t="shared" ca="1" si="14"/>
        <v>#NUM!</v>
      </c>
      <c r="L129" s="26">
        <f ca="1">INDIRECT("route!E129")-INDIRECT("route!E128")</f>
        <v>0</v>
      </c>
      <c r="M129" s="24">
        <f ca="1">IF(INDIRECT("route!D129")="START",0,IF(S129=TRUE,M128,INDIRECT("route!E129")))</f>
        <v>2.2999999999999998</v>
      </c>
      <c r="N129" s="14" t="e">
        <f ca="1">SEARCH($N$6,INDIRECT("route!J129"))</f>
        <v>#VALUE!</v>
      </c>
      <c r="O129" s="14" t="e">
        <f ca="1">SEARCH($O$6,INDIRECT("route!J129"))</f>
        <v>#VALUE!</v>
      </c>
      <c r="P129" s="14" t="e">
        <f ca="1">SEARCH($P$6,INDIRECT("route!J129"))</f>
        <v>#VALUE!</v>
      </c>
      <c r="Q129" s="14" t="e">
        <f ca="1">SEARCH($Q$6,INDIRECT("route!J129"))</f>
        <v>#VALUE!</v>
      </c>
      <c r="R129" s="14" t="e">
        <f ca="1">SEARCH($R$6,INDIRECT("route!J129"))</f>
        <v>#VALUE!</v>
      </c>
      <c r="S129" s="14" t="b">
        <f t="shared" ca="1" si="12"/>
        <v>1</v>
      </c>
      <c r="T129" s="12">
        <v>129</v>
      </c>
    </row>
    <row r="130" spans="1:20">
      <c r="A130" s="23" t="str">
        <f ca="1">IF(INDIRECT("route!D130")&gt;0,K130,(""))</f>
        <v/>
      </c>
      <c r="B130" s="23" t="str">
        <f ca="1">IF(INDIRECT("route!D130")&gt;0,H130,(""))</f>
        <v/>
      </c>
      <c r="C130" s="24" t="str">
        <f ca="1">IF(D130&gt;0,VLOOKUP("EINDE NEUTR*",INDIRECT("route!D$6"):INDIRECT("route!E$8500"),2,FALSE)-D130," ")</f>
        <v xml:space="preserve"> </v>
      </c>
      <c r="D130" s="13">
        <f ca="1">INDIRECT("route!E130")</f>
        <v>0</v>
      </c>
      <c r="E130" s="25" t="str">
        <f t="shared" ca="1" si="11"/>
        <v/>
      </c>
      <c r="F130" s="26">
        <v>7.2</v>
      </c>
      <c r="G130" s="29">
        <f t="shared" ca="1" si="15"/>
        <v>0</v>
      </c>
      <c r="H130" s="28" t="e">
        <f t="shared" ca="1" si="13"/>
        <v>#NUM!</v>
      </c>
      <c r="I130" s="26">
        <v>7.2</v>
      </c>
      <c r="J130" s="29">
        <f t="shared" ca="1" si="16"/>
        <v>0</v>
      </c>
      <c r="K130" s="28" t="e">
        <f t="shared" ca="1" si="14"/>
        <v>#NUM!</v>
      </c>
      <c r="L130" s="26">
        <f ca="1">INDIRECT("route!E130")-INDIRECT("route!E129")</f>
        <v>0</v>
      </c>
      <c r="M130" s="24">
        <f ca="1">IF(INDIRECT("route!D130")="START",0,IF(S130=TRUE,M129,INDIRECT("route!E130")))</f>
        <v>2.2999999999999998</v>
      </c>
      <c r="N130" s="14" t="e">
        <f ca="1">SEARCH($N$6,INDIRECT("route!J130"))</f>
        <v>#VALUE!</v>
      </c>
      <c r="O130" s="14" t="e">
        <f ca="1">SEARCH($O$6,INDIRECT("route!J130"))</f>
        <v>#VALUE!</v>
      </c>
      <c r="P130" s="14" t="e">
        <f ca="1">SEARCH($P$6,INDIRECT("route!J130"))</f>
        <v>#VALUE!</v>
      </c>
      <c r="Q130" s="14" t="e">
        <f ca="1">SEARCH($Q$6,INDIRECT("route!J130"))</f>
        <v>#VALUE!</v>
      </c>
      <c r="R130" s="14" t="e">
        <f ca="1">SEARCH($R$6,INDIRECT("route!J130"))</f>
        <v>#VALUE!</v>
      </c>
      <c r="S130" s="14" t="b">
        <f t="shared" ca="1" si="12"/>
        <v>1</v>
      </c>
      <c r="T130" s="12">
        <v>130</v>
      </c>
    </row>
    <row r="131" spans="1:20">
      <c r="A131" s="23" t="str">
        <f ca="1">IF(INDIRECT("route!D131")&gt;0,K131,(""))</f>
        <v/>
      </c>
      <c r="B131" s="23" t="str">
        <f ca="1">IF(INDIRECT("route!D131")&gt;0,H131,(""))</f>
        <v/>
      </c>
      <c r="C131" s="24" t="str">
        <f ca="1">IF(D131&gt;0,VLOOKUP("EINDE NEUTR*",INDIRECT("route!D$6"):INDIRECT("route!E$8500"),2,FALSE)-D131," ")</f>
        <v xml:space="preserve"> </v>
      </c>
      <c r="D131" s="13">
        <f ca="1">INDIRECT("route!E131")</f>
        <v>0</v>
      </c>
      <c r="E131" s="25" t="str">
        <f t="shared" ca="1" si="11"/>
        <v/>
      </c>
      <c r="F131" s="26">
        <v>7.2</v>
      </c>
      <c r="G131" s="29">
        <f t="shared" ca="1" si="15"/>
        <v>0</v>
      </c>
      <c r="H131" s="28" t="e">
        <f t="shared" ca="1" si="13"/>
        <v>#NUM!</v>
      </c>
      <c r="I131" s="26">
        <v>7.2</v>
      </c>
      <c r="J131" s="29">
        <f t="shared" ca="1" si="16"/>
        <v>0</v>
      </c>
      <c r="K131" s="28" t="e">
        <f t="shared" ca="1" si="14"/>
        <v>#NUM!</v>
      </c>
      <c r="L131" s="26">
        <f ca="1">INDIRECT("route!E131")-INDIRECT("route!E130")</f>
        <v>0</v>
      </c>
      <c r="M131" s="24">
        <f ca="1">IF(INDIRECT("route!D131")="START",0,IF(S131=TRUE,M130,INDIRECT("route!E131")))</f>
        <v>2.2999999999999998</v>
      </c>
      <c r="N131" s="14" t="e">
        <f ca="1">SEARCH($N$6,INDIRECT("route!J131"))</f>
        <v>#VALUE!</v>
      </c>
      <c r="O131" s="14" t="e">
        <f ca="1">SEARCH($O$6,INDIRECT("route!J131"))</f>
        <v>#VALUE!</v>
      </c>
      <c r="P131" s="14" t="e">
        <f ca="1">SEARCH($P$6,INDIRECT("route!J131"))</f>
        <v>#VALUE!</v>
      </c>
      <c r="Q131" s="14" t="e">
        <f ca="1">SEARCH($Q$6,INDIRECT("route!J131"))</f>
        <v>#VALUE!</v>
      </c>
      <c r="R131" s="14" t="e">
        <f ca="1">SEARCH($R$6,INDIRECT("route!J131"))</f>
        <v>#VALUE!</v>
      </c>
      <c r="S131" s="14" t="b">
        <f t="shared" ca="1" si="12"/>
        <v>1</v>
      </c>
      <c r="T131" s="12">
        <v>131</v>
      </c>
    </row>
    <row r="132" spans="1:20">
      <c r="A132" s="23" t="str">
        <f ca="1">IF(INDIRECT("route!D132")&gt;0,K132,(""))</f>
        <v/>
      </c>
      <c r="B132" s="23" t="str">
        <f ca="1">IF(INDIRECT("route!D132")&gt;0,H132,(""))</f>
        <v/>
      </c>
      <c r="C132" s="24" t="str">
        <f ca="1">IF(D132&gt;0,VLOOKUP("EINDE NEUTR*",INDIRECT("route!D$6"):INDIRECT("route!E$8500"),2,FALSE)-D132," ")</f>
        <v xml:space="preserve"> </v>
      </c>
      <c r="D132" s="13">
        <f ca="1">INDIRECT("route!E132")</f>
        <v>0</v>
      </c>
      <c r="E132" s="25" t="str">
        <f t="shared" ca="1" si="11"/>
        <v/>
      </c>
      <c r="F132" s="26">
        <v>7.2</v>
      </c>
      <c r="G132" s="29">
        <f t="shared" ca="1" si="15"/>
        <v>0</v>
      </c>
      <c r="H132" s="28" t="e">
        <f t="shared" ca="1" si="13"/>
        <v>#NUM!</v>
      </c>
      <c r="I132" s="26">
        <v>7.2</v>
      </c>
      <c r="J132" s="29">
        <f t="shared" ca="1" si="16"/>
        <v>0</v>
      </c>
      <c r="K132" s="28" t="e">
        <f t="shared" ca="1" si="14"/>
        <v>#NUM!</v>
      </c>
      <c r="L132" s="26">
        <f ca="1">INDIRECT("route!E132")-INDIRECT("route!E131")</f>
        <v>0</v>
      </c>
      <c r="M132" s="24">
        <f ca="1">IF(INDIRECT("route!D132")="START",0,IF(S132=TRUE,M131,INDIRECT("route!E132")))</f>
        <v>2.2999999999999998</v>
      </c>
      <c r="N132" s="14" t="e">
        <f ca="1">SEARCH($N$6,INDIRECT("route!J132"))</f>
        <v>#VALUE!</v>
      </c>
      <c r="O132" s="14" t="e">
        <f ca="1">SEARCH($O$6,INDIRECT("route!J132"))</f>
        <v>#VALUE!</v>
      </c>
      <c r="P132" s="14" t="e">
        <f ca="1">SEARCH($P$6,INDIRECT("route!J132"))</f>
        <v>#VALUE!</v>
      </c>
      <c r="Q132" s="14" t="e">
        <f ca="1">SEARCH($Q$6,INDIRECT("route!J132"))</f>
        <v>#VALUE!</v>
      </c>
      <c r="R132" s="14" t="e">
        <f ca="1">SEARCH($R$6,INDIRECT("route!J132"))</f>
        <v>#VALUE!</v>
      </c>
      <c r="S132" s="14" t="b">
        <f t="shared" ca="1" si="12"/>
        <v>1</v>
      </c>
      <c r="T132" s="12">
        <v>132</v>
      </c>
    </row>
    <row r="133" spans="1:20">
      <c r="A133" s="23" t="str">
        <f ca="1">IF(INDIRECT("route!D133")&gt;0,K133,(""))</f>
        <v/>
      </c>
      <c r="B133" s="23" t="str">
        <f ca="1">IF(INDIRECT("route!D133")&gt;0,H133,(""))</f>
        <v/>
      </c>
      <c r="C133" s="24" t="str">
        <f ca="1">IF(D133&gt;0,VLOOKUP("EINDE NEUTR*",INDIRECT("route!D$6"):INDIRECT("route!E$8500"),2,FALSE)-D133," ")</f>
        <v xml:space="preserve"> </v>
      </c>
      <c r="D133" s="13">
        <f ca="1">INDIRECT("route!E133")</f>
        <v>0</v>
      </c>
      <c r="E133" s="25" t="str">
        <f t="shared" ca="1" si="11"/>
        <v/>
      </c>
      <c r="F133" s="26">
        <v>7.2</v>
      </c>
      <c r="G133" s="29">
        <f t="shared" ca="1" si="15"/>
        <v>0</v>
      </c>
      <c r="H133" s="28" t="e">
        <f t="shared" ca="1" si="13"/>
        <v>#NUM!</v>
      </c>
      <c r="I133" s="26">
        <v>7.2</v>
      </c>
      <c r="J133" s="29">
        <f t="shared" ca="1" si="16"/>
        <v>0</v>
      </c>
      <c r="K133" s="28" t="e">
        <f t="shared" ca="1" si="14"/>
        <v>#NUM!</v>
      </c>
      <c r="L133" s="26">
        <f ca="1">INDIRECT("route!E133")-INDIRECT("route!E132")</f>
        <v>0</v>
      </c>
      <c r="M133" s="24">
        <f ca="1">IF(INDIRECT("route!D133")="START",0,IF(S133=TRUE,M132,INDIRECT("route!E133")))</f>
        <v>2.2999999999999998</v>
      </c>
      <c r="N133" s="14" t="e">
        <f ca="1">SEARCH($N$6,INDIRECT("route!J133"))</f>
        <v>#VALUE!</v>
      </c>
      <c r="O133" s="14" t="e">
        <f ca="1">SEARCH($O$6,INDIRECT("route!J133"))</f>
        <v>#VALUE!</v>
      </c>
      <c r="P133" s="14" t="e">
        <f ca="1">SEARCH($P$6,INDIRECT("route!J133"))</f>
        <v>#VALUE!</v>
      </c>
      <c r="Q133" s="14" t="e">
        <f ca="1">SEARCH($Q$6,INDIRECT("route!J133"))</f>
        <v>#VALUE!</v>
      </c>
      <c r="R133" s="14" t="e">
        <f ca="1">SEARCH($R$6,INDIRECT("route!J133"))</f>
        <v>#VALUE!</v>
      </c>
      <c r="S133" s="14" t="b">
        <f t="shared" ca="1" si="12"/>
        <v>1</v>
      </c>
      <c r="T133" s="12">
        <v>133</v>
      </c>
    </row>
    <row r="134" spans="1:20">
      <c r="A134" s="23" t="str">
        <f ca="1">IF(INDIRECT("route!D134")&gt;0,K134,(""))</f>
        <v/>
      </c>
      <c r="B134" s="23" t="str">
        <f ca="1">IF(INDIRECT("route!D134")&gt;0,H134,(""))</f>
        <v/>
      </c>
      <c r="C134" s="24" t="str">
        <f ca="1">IF(D134&gt;0,VLOOKUP("EINDE NEUTR*",INDIRECT("route!D$6"):INDIRECT("route!E$8500"),2,FALSE)-D134," ")</f>
        <v xml:space="preserve"> </v>
      </c>
      <c r="D134" s="13">
        <f ca="1">INDIRECT("route!E134")</f>
        <v>0</v>
      </c>
      <c r="E134" s="25" t="str">
        <f t="shared" ca="1" si="11"/>
        <v/>
      </c>
      <c r="F134" s="26">
        <v>7.2</v>
      </c>
      <c r="G134" s="29">
        <f t="shared" ca="1" si="15"/>
        <v>0</v>
      </c>
      <c r="H134" s="28" t="e">
        <f t="shared" ca="1" si="13"/>
        <v>#NUM!</v>
      </c>
      <c r="I134" s="26">
        <v>7.2</v>
      </c>
      <c r="J134" s="29">
        <f t="shared" ca="1" si="16"/>
        <v>0</v>
      </c>
      <c r="K134" s="28" t="e">
        <f t="shared" ca="1" si="14"/>
        <v>#NUM!</v>
      </c>
      <c r="L134" s="26">
        <f ca="1">INDIRECT("route!E134")-INDIRECT("route!E133")</f>
        <v>0</v>
      </c>
      <c r="M134" s="24">
        <f ca="1">IF(INDIRECT("route!D134")="START",0,IF(S134=TRUE,M133,INDIRECT("route!E134")))</f>
        <v>2.2999999999999998</v>
      </c>
      <c r="N134" s="14" t="e">
        <f ca="1">SEARCH($N$6,INDIRECT("route!J134"))</f>
        <v>#VALUE!</v>
      </c>
      <c r="O134" s="14" t="e">
        <f ca="1">SEARCH($O$6,INDIRECT("route!J134"))</f>
        <v>#VALUE!</v>
      </c>
      <c r="P134" s="14" t="e">
        <f ca="1">SEARCH($P$6,INDIRECT("route!J134"))</f>
        <v>#VALUE!</v>
      </c>
      <c r="Q134" s="14" t="e">
        <f ca="1">SEARCH($Q$6,INDIRECT("route!J134"))</f>
        <v>#VALUE!</v>
      </c>
      <c r="R134" s="14" t="e">
        <f ca="1">SEARCH($R$6,INDIRECT("route!J134"))</f>
        <v>#VALUE!</v>
      </c>
      <c r="S134" s="14" t="b">
        <f t="shared" ca="1" si="12"/>
        <v>1</v>
      </c>
      <c r="T134" s="12">
        <v>134</v>
      </c>
    </row>
    <row r="135" spans="1:20">
      <c r="A135" s="23" t="str">
        <f ca="1">IF(INDIRECT("route!D135")&gt;0,K135,(""))</f>
        <v/>
      </c>
      <c r="B135" s="23" t="str">
        <f ca="1">IF(INDIRECT("route!D135")&gt;0,H135,(""))</f>
        <v/>
      </c>
      <c r="C135" s="24" t="str">
        <f ca="1">IF(D135&gt;0,VLOOKUP("EINDE NEUTR*",INDIRECT("route!D$6"):INDIRECT("route!E$8500"),2,FALSE)-D135," ")</f>
        <v xml:space="preserve"> </v>
      </c>
      <c r="D135" s="13">
        <f ca="1">INDIRECT("route!E135")</f>
        <v>0</v>
      </c>
      <c r="E135" s="25" t="str">
        <f t="shared" ref="E135:E198" ca="1" si="17">IF($S135=TRUE,"",M135-M134)</f>
        <v/>
      </c>
      <c r="F135" s="26">
        <v>7.2</v>
      </c>
      <c r="G135" s="29">
        <f t="shared" ca="1" si="15"/>
        <v>0</v>
      </c>
      <c r="H135" s="28" t="e">
        <f t="shared" ca="1" si="13"/>
        <v>#NUM!</v>
      </c>
      <c r="I135" s="26">
        <v>7.2</v>
      </c>
      <c r="J135" s="29">
        <f t="shared" ca="1" si="16"/>
        <v>0</v>
      </c>
      <c r="K135" s="28" t="e">
        <f t="shared" ca="1" si="14"/>
        <v>#NUM!</v>
      </c>
      <c r="L135" s="26">
        <f ca="1">INDIRECT("route!E135")-INDIRECT("route!E134")</f>
        <v>0</v>
      </c>
      <c r="M135" s="24">
        <f ca="1">IF(INDIRECT("route!D135")="START",0,IF(S135=TRUE,M134,INDIRECT("route!E135")))</f>
        <v>2.2999999999999998</v>
      </c>
      <c r="N135" s="14" t="e">
        <f ca="1">SEARCH($N$6,INDIRECT("route!J135"))</f>
        <v>#VALUE!</v>
      </c>
      <c r="O135" s="14" t="e">
        <f ca="1">SEARCH($O$6,INDIRECT("route!J135"))</f>
        <v>#VALUE!</v>
      </c>
      <c r="P135" s="14" t="e">
        <f ca="1">SEARCH($P$6,INDIRECT("route!J135"))</f>
        <v>#VALUE!</v>
      </c>
      <c r="Q135" s="14" t="e">
        <f ca="1">SEARCH($Q$6,INDIRECT("route!J135"))</f>
        <v>#VALUE!</v>
      </c>
      <c r="R135" s="14" t="e">
        <f ca="1">SEARCH($R$6,INDIRECT("route!J135"))</f>
        <v>#VALUE!</v>
      </c>
      <c r="S135" s="14" t="b">
        <f t="shared" ca="1" si="12"/>
        <v>1</v>
      </c>
      <c r="T135" s="12">
        <v>135</v>
      </c>
    </row>
    <row r="136" spans="1:20">
      <c r="A136" s="23" t="str">
        <f ca="1">IF(INDIRECT("route!D136")&gt;0,K136,(""))</f>
        <v/>
      </c>
      <c r="B136" s="23" t="str">
        <f ca="1">IF(INDIRECT("route!D136")&gt;0,H136,(""))</f>
        <v/>
      </c>
      <c r="C136" s="24" t="str">
        <f ca="1">IF(D136&gt;0,VLOOKUP("EINDE NEUTR*",INDIRECT("route!D$6"):INDIRECT("route!E$8500"),2,FALSE)-D136," ")</f>
        <v xml:space="preserve"> </v>
      </c>
      <c r="D136" s="13">
        <f ca="1">INDIRECT("route!E136")</f>
        <v>0</v>
      </c>
      <c r="E136" s="25" t="str">
        <f t="shared" ca="1" si="17"/>
        <v/>
      </c>
      <c r="F136" s="26">
        <v>7.2</v>
      </c>
      <c r="G136" s="29">
        <f t="shared" ca="1" si="15"/>
        <v>0</v>
      </c>
      <c r="H136" s="28" t="e">
        <f t="shared" ca="1" si="13"/>
        <v>#NUM!</v>
      </c>
      <c r="I136" s="26">
        <v>7.2</v>
      </c>
      <c r="J136" s="29">
        <f t="shared" ca="1" si="16"/>
        <v>0</v>
      </c>
      <c r="K136" s="28" t="e">
        <f t="shared" ca="1" si="14"/>
        <v>#NUM!</v>
      </c>
      <c r="L136" s="26">
        <f ca="1">INDIRECT("route!E136")-INDIRECT("route!E135")</f>
        <v>0</v>
      </c>
      <c r="M136" s="24">
        <f ca="1">IF(INDIRECT("route!D136")="START",0,IF(S136=TRUE,M135,INDIRECT("route!E136")))</f>
        <v>2.2999999999999998</v>
      </c>
      <c r="N136" s="14" t="e">
        <f ca="1">SEARCH($N$6,INDIRECT("route!J136"))</f>
        <v>#VALUE!</v>
      </c>
      <c r="O136" s="14" t="e">
        <f ca="1">SEARCH($O$6,INDIRECT("route!J136"))</f>
        <v>#VALUE!</v>
      </c>
      <c r="P136" s="14" t="e">
        <f ca="1">SEARCH($P$6,INDIRECT("route!J136"))</f>
        <v>#VALUE!</v>
      </c>
      <c r="Q136" s="14" t="e">
        <f ca="1">SEARCH($Q$6,INDIRECT("route!J136"))</f>
        <v>#VALUE!</v>
      </c>
      <c r="R136" s="14" t="e">
        <f ca="1">SEARCH($R$6,INDIRECT("route!J136"))</f>
        <v>#VALUE!</v>
      </c>
      <c r="S136" s="14" t="b">
        <f t="shared" ref="S136:S199" ca="1" si="18">AND(ISERROR(N136),ISERROR(O136),ISERROR(P136),ISERROR(Q136),ISERROR(R136))</f>
        <v>1</v>
      </c>
      <c r="T136" s="12">
        <v>136</v>
      </c>
    </row>
    <row r="137" spans="1:20">
      <c r="A137" s="23" t="str">
        <f ca="1">IF(INDIRECT("route!D137")&gt;0,K137,(""))</f>
        <v/>
      </c>
      <c r="B137" s="23" t="str">
        <f ca="1">IF(INDIRECT("route!D137")&gt;0,H137,(""))</f>
        <v/>
      </c>
      <c r="C137" s="24" t="str">
        <f ca="1">IF(D137&gt;0,VLOOKUP("EINDE NEUTR*",INDIRECT("route!D$6"):INDIRECT("route!E$8500"),2,FALSE)-D137," ")</f>
        <v xml:space="preserve"> </v>
      </c>
      <c r="D137" s="13">
        <f ca="1">INDIRECT("route!E137")</f>
        <v>0</v>
      </c>
      <c r="E137" s="25" t="str">
        <f t="shared" ca="1" si="17"/>
        <v/>
      </c>
      <c r="F137" s="26">
        <v>7.2</v>
      </c>
      <c r="G137" s="29">
        <f t="shared" ca="1" si="15"/>
        <v>0</v>
      </c>
      <c r="H137" s="28" t="e">
        <f t="shared" ca="1" si="13"/>
        <v>#NUM!</v>
      </c>
      <c r="I137" s="26">
        <v>7.2</v>
      </c>
      <c r="J137" s="29">
        <f t="shared" ca="1" si="16"/>
        <v>0</v>
      </c>
      <c r="K137" s="28" t="e">
        <f t="shared" ca="1" si="14"/>
        <v>#NUM!</v>
      </c>
      <c r="L137" s="26">
        <f ca="1">INDIRECT("route!E137")-INDIRECT("route!E136")</f>
        <v>0</v>
      </c>
      <c r="M137" s="24">
        <f ca="1">IF(INDIRECT("route!D137")="START",0,IF(S137=TRUE,M136,INDIRECT("route!E137")))</f>
        <v>2.2999999999999998</v>
      </c>
      <c r="N137" s="14" t="e">
        <f ca="1">SEARCH($N$6,INDIRECT("route!J137"))</f>
        <v>#VALUE!</v>
      </c>
      <c r="O137" s="14" t="e">
        <f ca="1">SEARCH($O$6,INDIRECT("route!J137"))</f>
        <v>#VALUE!</v>
      </c>
      <c r="P137" s="14" t="e">
        <f ca="1">SEARCH($P$6,INDIRECT("route!J137"))</f>
        <v>#VALUE!</v>
      </c>
      <c r="Q137" s="14" t="e">
        <f ca="1">SEARCH($Q$6,INDIRECT("route!J137"))</f>
        <v>#VALUE!</v>
      </c>
      <c r="R137" s="14" t="e">
        <f ca="1">SEARCH($R$6,INDIRECT("route!J137"))</f>
        <v>#VALUE!</v>
      </c>
      <c r="S137" s="14" t="b">
        <f t="shared" ca="1" si="18"/>
        <v>1</v>
      </c>
      <c r="T137" s="12">
        <v>137</v>
      </c>
    </row>
    <row r="138" spans="1:20">
      <c r="A138" s="23" t="str">
        <f ca="1">IF(INDIRECT("route!D138")&gt;0,K138,(""))</f>
        <v/>
      </c>
      <c r="B138" s="23" t="str">
        <f ca="1">IF(INDIRECT("route!D138")&gt;0,H138,(""))</f>
        <v/>
      </c>
      <c r="C138" s="24" t="str">
        <f ca="1">IF(D138&gt;0,VLOOKUP("EINDE NEUTR*",INDIRECT("route!D$6"):INDIRECT("route!E$8500"),2,FALSE)-D138," ")</f>
        <v xml:space="preserve"> </v>
      </c>
      <c r="D138" s="13">
        <f ca="1">INDIRECT("route!E138")</f>
        <v>0</v>
      </c>
      <c r="E138" s="25" t="str">
        <f t="shared" ca="1" si="17"/>
        <v/>
      </c>
      <c r="F138" s="26">
        <v>7.2</v>
      </c>
      <c r="G138" s="29">
        <f t="shared" ca="1" si="15"/>
        <v>0</v>
      </c>
      <c r="H138" s="28" t="e">
        <f t="shared" ca="1" si="13"/>
        <v>#NUM!</v>
      </c>
      <c r="I138" s="26">
        <v>7.2</v>
      </c>
      <c r="J138" s="29">
        <f t="shared" ca="1" si="16"/>
        <v>0</v>
      </c>
      <c r="K138" s="28" t="e">
        <f t="shared" ca="1" si="14"/>
        <v>#NUM!</v>
      </c>
      <c r="L138" s="26">
        <f ca="1">INDIRECT("route!E138")-INDIRECT("route!E137")</f>
        <v>0</v>
      </c>
      <c r="M138" s="24">
        <f ca="1">IF(INDIRECT("route!D138")="START",0,IF(S138=TRUE,M137,INDIRECT("route!E138")))</f>
        <v>2.2999999999999998</v>
      </c>
      <c r="N138" s="14" t="e">
        <f ca="1">SEARCH($N$6,INDIRECT("route!J138"))</f>
        <v>#VALUE!</v>
      </c>
      <c r="O138" s="14" t="e">
        <f ca="1">SEARCH($O$6,INDIRECT("route!J138"))</f>
        <v>#VALUE!</v>
      </c>
      <c r="P138" s="14" t="e">
        <f ca="1">SEARCH($P$6,INDIRECT("route!J138"))</f>
        <v>#VALUE!</v>
      </c>
      <c r="Q138" s="14" t="e">
        <f ca="1">SEARCH($Q$6,INDIRECT("route!J138"))</f>
        <v>#VALUE!</v>
      </c>
      <c r="R138" s="14" t="e">
        <f ca="1">SEARCH($R$6,INDIRECT("route!J138"))</f>
        <v>#VALUE!</v>
      </c>
      <c r="S138" s="14" t="b">
        <f t="shared" ca="1" si="18"/>
        <v>1</v>
      </c>
      <c r="T138" s="12">
        <v>138</v>
      </c>
    </row>
    <row r="139" spans="1:20">
      <c r="A139" s="23" t="str">
        <f ca="1">IF(INDIRECT("route!D139")&gt;0,K139,(""))</f>
        <v/>
      </c>
      <c r="B139" s="23" t="str">
        <f ca="1">IF(INDIRECT("route!D139")&gt;0,H139,(""))</f>
        <v/>
      </c>
      <c r="C139" s="24" t="str">
        <f ca="1">IF(D139&gt;0,VLOOKUP("EINDE NEUTR*",INDIRECT("route!D$6"):INDIRECT("route!E$8500"),2,FALSE)-D139," ")</f>
        <v xml:space="preserve"> </v>
      </c>
      <c r="D139" s="13">
        <f ca="1">INDIRECT("route!E139")</f>
        <v>0</v>
      </c>
      <c r="E139" s="25" t="str">
        <f t="shared" ca="1" si="17"/>
        <v/>
      </c>
      <c r="F139" s="26">
        <v>7.2</v>
      </c>
      <c r="G139" s="29">
        <f t="shared" ca="1" si="15"/>
        <v>0</v>
      </c>
      <c r="H139" s="28" t="e">
        <f t="shared" ca="1" si="13"/>
        <v>#NUM!</v>
      </c>
      <c r="I139" s="26">
        <v>7.2</v>
      </c>
      <c r="J139" s="29">
        <f t="shared" ca="1" si="16"/>
        <v>0</v>
      </c>
      <c r="K139" s="28" t="e">
        <f t="shared" ca="1" si="14"/>
        <v>#NUM!</v>
      </c>
      <c r="L139" s="26">
        <f ca="1">INDIRECT("route!E139")-INDIRECT("route!E138")</f>
        <v>0</v>
      </c>
      <c r="M139" s="24">
        <f ca="1">IF(INDIRECT("route!D139")="START",0,IF(S139=TRUE,M138,INDIRECT("route!E139")))</f>
        <v>2.2999999999999998</v>
      </c>
      <c r="N139" s="14" t="e">
        <f ca="1">SEARCH($N$6,INDIRECT("route!J139"))</f>
        <v>#VALUE!</v>
      </c>
      <c r="O139" s="14" t="e">
        <f ca="1">SEARCH($O$6,INDIRECT("route!J139"))</f>
        <v>#VALUE!</v>
      </c>
      <c r="P139" s="14" t="e">
        <f ca="1">SEARCH($P$6,INDIRECT("route!J139"))</f>
        <v>#VALUE!</v>
      </c>
      <c r="Q139" s="14" t="e">
        <f ca="1">SEARCH($Q$6,INDIRECT("route!J139"))</f>
        <v>#VALUE!</v>
      </c>
      <c r="R139" s="14" t="e">
        <f ca="1">SEARCH($R$6,INDIRECT("route!J139"))</f>
        <v>#VALUE!</v>
      </c>
      <c r="S139" s="14" t="b">
        <f t="shared" ca="1" si="18"/>
        <v>1</v>
      </c>
      <c r="T139" s="12">
        <v>139</v>
      </c>
    </row>
    <row r="140" spans="1:20">
      <c r="A140" s="23" t="str">
        <f ca="1">IF(INDIRECT("route!D140")&gt;0,K140,(""))</f>
        <v/>
      </c>
      <c r="B140" s="23" t="str">
        <f ca="1">IF(INDIRECT("route!D140")&gt;0,H140,(""))</f>
        <v/>
      </c>
      <c r="C140" s="24" t="str">
        <f ca="1">IF(D140&gt;0,VLOOKUP("EINDE NEUTR*",INDIRECT("route!D$6"):INDIRECT("route!E$8500"),2,FALSE)-D140," ")</f>
        <v xml:space="preserve"> </v>
      </c>
      <c r="D140" s="13">
        <f ca="1">INDIRECT("route!E140")</f>
        <v>0</v>
      </c>
      <c r="E140" s="25" t="str">
        <f t="shared" ca="1" si="17"/>
        <v/>
      </c>
      <c r="F140" s="26">
        <v>7.2</v>
      </c>
      <c r="G140" s="29">
        <f t="shared" ca="1" si="15"/>
        <v>0</v>
      </c>
      <c r="H140" s="28" t="e">
        <f t="shared" ca="1" si="13"/>
        <v>#NUM!</v>
      </c>
      <c r="I140" s="26">
        <v>7.2</v>
      </c>
      <c r="J140" s="29">
        <f t="shared" ca="1" si="16"/>
        <v>0</v>
      </c>
      <c r="K140" s="28" t="e">
        <f t="shared" ca="1" si="14"/>
        <v>#NUM!</v>
      </c>
      <c r="L140" s="26">
        <f ca="1">INDIRECT("route!E140")-INDIRECT("route!E139")</f>
        <v>0</v>
      </c>
      <c r="M140" s="24">
        <f ca="1">IF(INDIRECT("route!D140")="START",0,IF(S140=TRUE,M139,INDIRECT("route!E140")))</f>
        <v>2.2999999999999998</v>
      </c>
      <c r="N140" s="14" t="e">
        <f ca="1">SEARCH($N$6,INDIRECT("route!J140"))</f>
        <v>#VALUE!</v>
      </c>
      <c r="O140" s="14" t="e">
        <f ca="1">SEARCH($O$6,INDIRECT("route!J140"))</f>
        <v>#VALUE!</v>
      </c>
      <c r="P140" s="14" t="e">
        <f ca="1">SEARCH($P$6,INDIRECT("route!J140"))</f>
        <v>#VALUE!</v>
      </c>
      <c r="Q140" s="14" t="e">
        <f ca="1">SEARCH($Q$6,INDIRECT("route!J140"))</f>
        <v>#VALUE!</v>
      </c>
      <c r="R140" s="14" t="e">
        <f ca="1">SEARCH($R$6,INDIRECT("route!J140"))</f>
        <v>#VALUE!</v>
      </c>
      <c r="S140" s="14" t="b">
        <f t="shared" ca="1" si="18"/>
        <v>1</v>
      </c>
      <c r="T140" s="12">
        <v>140</v>
      </c>
    </row>
    <row r="141" spans="1:20">
      <c r="A141" s="23" t="str">
        <f ca="1">IF(INDIRECT("route!D141")&gt;0,K141,(""))</f>
        <v/>
      </c>
      <c r="B141" s="23" t="str">
        <f ca="1">IF(INDIRECT("route!D141")&gt;0,H141,(""))</f>
        <v/>
      </c>
      <c r="C141" s="24" t="str">
        <f ca="1">IF(D141&gt;0,VLOOKUP("EINDE NEUTR*",INDIRECT("route!D$6"):INDIRECT("route!E$8500"),2,FALSE)-D141," ")</f>
        <v xml:space="preserve"> </v>
      </c>
      <c r="D141" s="13">
        <f ca="1">INDIRECT("route!E141")</f>
        <v>0</v>
      </c>
      <c r="E141" s="25" t="str">
        <f t="shared" ca="1" si="17"/>
        <v/>
      </c>
      <c r="F141" s="26">
        <v>7.2</v>
      </c>
      <c r="G141" s="29">
        <f t="shared" ca="1" si="15"/>
        <v>0</v>
      </c>
      <c r="H141" s="28" t="e">
        <f t="shared" ca="1" si="13"/>
        <v>#NUM!</v>
      </c>
      <c r="I141" s="26">
        <v>7.2</v>
      </c>
      <c r="J141" s="29">
        <f t="shared" ca="1" si="16"/>
        <v>0</v>
      </c>
      <c r="K141" s="28" t="e">
        <f t="shared" ca="1" si="14"/>
        <v>#NUM!</v>
      </c>
      <c r="L141" s="26">
        <f ca="1">INDIRECT("route!E141")-INDIRECT("route!E140")</f>
        <v>0</v>
      </c>
      <c r="M141" s="24">
        <f ca="1">IF(INDIRECT("route!D141")="START",0,IF(S141=TRUE,M140,INDIRECT("route!E141")))</f>
        <v>2.2999999999999998</v>
      </c>
      <c r="N141" s="14" t="e">
        <f ca="1">SEARCH($N$6,INDIRECT("route!J141"))</f>
        <v>#VALUE!</v>
      </c>
      <c r="O141" s="14" t="e">
        <f ca="1">SEARCH($O$6,INDIRECT("route!J141"))</f>
        <v>#VALUE!</v>
      </c>
      <c r="P141" s="14" t="e">
        <f ca="1">SEARCH($P$6,INDIRECT("route!J141"))</f>
        <v>#VALUE!</v>
      </c>
      <c r="Q141" s="14" t="e">
        <f ca="1">SEARCH($Q$6,INDIRECT("route!J141"))</f>
        <v>#VALUE!</v>
      </c>
      <c r="R141" s="14" t="e">
        <f ca="1">SEARCH($R$6,INDIRECT("route!J141"))</f>
        <v>#VALUE!</v>
      </c>
      <c r="S141" s="14" t="b">
        <f t="shared" ca="1" si="18"/>
        <v>1</v>
      </c>
      <c r="T141" s="12">
        <v>141</v>
      </c>
    </row>
    <row r="142" spans="1:20">
      <c r="A142" s="23" t="str">
        <f ca="1">IF(INDIRECT("route!D142")&gt;0,K142,(""))</f>
        <v/>
      </c>
      <c r="B142" s="23" t="str">
        <f ca="1">IF(INDIRECT("route!D142")&gt;0,H142,(""))</f>
        <v/>
      </c>
      <c r="C142" s="24" t="str">
        <f ca="1">IF(D142&gt;0,VLOOKUP("EINDE NEUTR*",INDIRECT("route!D$6"):INDIRECT("route!E$8500"),2,FALSE)-D142," ")</f>
        <v xml:space="preserve"> </v>
      </c>
      <c r="D142" s="13">
        <f ca="1">INDIRECT("route!E142")</f>
        <v>0</v>
      </c>
      <c r="E142" s="25" t="str">
        <f t="shared" ca="1" si="17"/>
        <v/>
      </c>
      <c r="F142" s="26">
        <v>7.2</v>
      </c>
      <c r="G142" s="29">
        <f t="shared" ca="1" si="15"/>
        <v>0</v>
      </c>
      <c r="H142" s="28" t="e">
        <f t="shared" ca="1" si="13"/>
        <v>#NUM!</v>
      </c>
      <c r="I142" s="26">
        <v>7.2</v>
      </c>
      <c r="J142" s="29">
        <f t="shared" ca="1" si="16"/>
        <v>0</v>
      </c>
      <c r="K142" s="28" t="e">
        <f t="shared" ca="1" si="14"/>
        <v>#NUM!</v>
      </c>
      <c r="L142" s="26">
        <f ca="1">INDIRECT("route!E142")-INDIRECT("route!E141")</f>
        <v>0</v>
      </c>
      <c r="M142" s="24">
        <f ca="1">IF(INDIRECT("route!D142")="START",0,IF(S142=TRUE,M141,INDIRECT("route!E142")))</f>
        <v>2.2999999999999998</v>
      </c>
      <c r="N142" s="14" t="e">
        <f ca="1">SEARCH($N$6,INDIRECT("route!J142"))</f>
        <v>#VALUE!</v>
      </c>
      <c r="O142" s="14" t="e">
        <f ca="1">SEARCH($O$6,INDIRECT("route!J142"))</f>
        <v>#VALUE!</v>
      </c>
      <c r="P142" s="14" t="e">
        <f ca="1">SEARCH($P$6,INDIRECT("route!J142"))</f>
        <v>#VALUE!</v>
      </c>
      <c r="Q142" s="14" t="e">
        <f ca="1">SEARCH($Q$6,INDIRECT("route!J142"))</f>
        <v>#VALUE!</v>
      </c>
      <c r="R142" s="14" t="e">
        <f ca="1">SEARCH($R$6,INDIRECT("route!J142"))</f>
        <v>#VALUE!</v>
      </c>
      <c r="S142" s="14" t="b">
        <f t="shared" ca="1" si="18"/>
        <v>1</v>
      </c>
      <c r="T142" s="12">
        <v>142</v>
      </c>
    </row>
    <row r="143" spans="1:20">
      <c r="A143" s="23" t="str">
        <f ca="1">IF(INDIRECT("route!D143")&gt;0,K143,(""))</f>
        <v/>
      </c>
      <c r="B143" s="23" t="str">
        <f ca="1">IF(INDIRECT("route!D143")&gt;0,H143,(""))</f>
        <v/>
      </c>
      <c r="C143" s="24" t="str">
        <f ca="1">IF(D143&gt;0,VLOOKUP("EINDE NEUTR*",INDIRECT("route!D$6"):INDIRECT("route!E$8500"),2,FALSE)-D143," ")</f>
        <v xml:space="preserve"> </v>
      </c>
      <c r="D143" s="13">
        <f ca="1">INDIRECT("route!E143")</f>
        <v>0</v>
      </c>
      <c r="E143" s="25" t="str">
        <f t="shared" ca="1" si="17"/>
        <v/>
      </c>
      <c r="F143" s="26">
        <v>7.2</v>
      </c>
      <c r="G143" s="29">
        <f t="shared" ca="1" si="15"/>
        <v>0</v>
      </c>
      <c r="H143" s="28" t="e">
        <f t="shared" ca="1" si="13"/>
        <v>#NUM!</v>
      </c>
      <c r="I143" s="26">
        <v>7.2</v>
      </c>
      <c r="J143" s="29">
        <f t="shared" ca="1" si="16"/>
        <v>0</v>
      </c>
      <c r="K143" s="28" t="e">
        <f t="shared" ca="1" si="14"/>
        <v>#NUM!</v>
      </c>
      <c r="L143" s="26">
        <f ca="1">INDIRECT("route!E143")-INDIRECT("route!E142")</f>
        <v>0</v>
      </c>
      <c r="M143" s="24">
        <f ca="1">IF(INDIRECT("route!D143")="START",0,IF(S143=TRUE,M142,INDIRECT("route!E143")))</f>
        <v>2.2999999999999998</v>
      </c>
      <c r="N143" s="14" t="e">
        <f ca="1">SEARCH($N$6,INDIRECT("route!J143"))</f>
        <v>#VALUE!</v>
      </c>
      <c r="O143" s="14" t="e">
        <f ca="1">SEARCH($O$6,INDIRECT("route!J143"))</f>
        <v>#VALUE!</v>
      </c>
      <c r="P143" s="14" t="e">
        <f ca="1">SEARCH($P$6,INDIRECT("route!J143"))</f>
        <v>#VALUE!</v>
      </c>
      <c r="Q143" s="14" t="e">
        <f ca="1">SEARCH($Q$6,INDIRECT("route!J143"))</f>
        <v>#VALUE!</v>
      </c>
      <c r="R143" s="14" t="e">
        <f ca="1">SEARCH($R$6,INDIRECT("route!J143"))</f>
        <v>#VALUE!</v>
      </c>
      <c r="S143" s="14" t="b">
        <f t="shared" ca="1" si="18"/>
        <v>1</v>
      </c>
      <c r="T143" s="12">
        <v>143</v>
      </c>
    </row>
    <row r="144" spans="1:20">
      <c r="A144" s="23" t="str">
        <f ca="1">IF(INDIRECT("route!D144")&gt;0,K144,(""))</f>
        <v/>
      </c>
      <c r="B144" s="23" t="str">
        <f ca="1">IF(INDIRECT("route!D144")&gt;0,H144,(""))</f>
        <v/>
      </c>
      <c r="C144" s="24" t="str">
        <f ca="1">IF(D144&gt;0,VLOOKUP("EINDE NEUTR*",INDIRECT("route!D$6"):INDIRECT("route!E$8500"),2,FALSE)-D144," ")</f>
        <v xml:space="preserve"> </v>
      </c>
      <c r="D144" s="13">
        <f ca="1">INDIRECT("route!E144")</f>
        <v>0</v>
      </c>
      <c r="E144" s="25" t="str">
        <f t="shared" ca="1" si="17"/>
        <v/>
      </c>
      <c r="F144" s="26">
        <v>7.2</v>
      </c>
      <c r="G144" s="29">
        <f t="shared" ca="1" si="15"/>
        <v>0</v>
      </c>
      <c r="H144" s="28" t="e">
        <f t="shared" ca="1" si="13"/>
        <v>#NUM!</v>
      </c>
      <c r="I144" s="26">
        <v>7.2</v>
      </c>
      <c r="J144" s="29">
        <f t="shared" ca="1" si="16"/>
        <v>0</v>
      </c>
      <c r="K144" s="28" t="e">
        <f t="shared" ca="1" si="14"/>
        <v>#NUM!</v>
      </c>
      <c r="L144" s="26">
        <f ca="1">INDIRECT("route!E144")-INDIRECT("route!E143")</f>
        <v>0</v>
      </c>
      <c r="M144" s="24">
        <f ca="1">IF(INDIRECT("route!D144")="START",0,IF(S144=TRUE,M143,INDIRECT("route!E144")))</f>
        <v>2.2999999999999998</v>
      </c>
      <c r="N144" s="14" t="e">
        <f ca="1">SEARCH($N$6,INDIRECT("route!J144"))</f>
        <v>#VALUE!</v>
      </c>
      <c r="O144" s="14" t="e">
        <f ca="1">SEARCH($O$6,INDIRECT("route!J144"))</f>
        <v>#VALUE!</v>
      </c>
      <c r="P144" s="14" t="e">
        <f ca="1">SEARCH($P$6,INDIRECT("route!J144"))</f>
        <v>#VALUE!</v>
      </c>
      <c r="Q144" s="14" t="e">
        <f ca="1">SEARCH($Q$6,INDIRECT("route!J144"))</f>
        <v>#VALUE!</v>
      </c>
      <c r="R144" s="14" t="e">
        <f ca="1">SEARCH($R$6,INDIRECT("route!J144"))</f>
        <v>#VALUE!</v>
      </c>
      <c r="S144" s="14" t="b">
        <f t="shared" ca="1" si="18"/>
        <v>1</v>
      </c>
      <c r="T144" s="12">
        <v>144</v>
      </c>
    </row>
    <row r="145" spans="1:21">
      <c r="A145" s="23" t="str">
        <f ca="1">IF(INDIRECT("route!D145")&gt;0,K145,(""))</f>
        <v/>
      </c>
      <c r="B145" s="23" t="str">
        <f ca="1">IF(INDIRECT("route!D145")&gt;0,H145,(""))</f>
        <v/>
      </c>
      <c r="C145" s="24" t="str">
        <f ca="1">IF(D145&gt;0,VLOOKUP("EINDE NEUTR*",INDIRECT("route!D$6"):INDIRECT("route!E$8500"),2,FALSE)-D145," ")</f>
        <v xml:space="preserve"> </v>
      </c>
      <c r="D145" s="13">
        <f ca="1">INDIRECT("route!E145")</f>
        <v>0</v>
      </c>
      <c r="E145" s="25" t="str">
        <f t="shared" ca="1" si="17"/>
        <v/>
      </c>
      <c r="F145" s="26">
        <v>7.2</v>
      </c>
      <c r="G145" s="29">
        <f t="shared" ca="1" si="15"/>
        <v>0</v>
      </c>
      <c r="H145" s="28" t="e">
        <f t="shared" ca="1" si="13"/>
        <v>#NUM!</v>
      </c>
      <c r="I145" s="26">
        <v>7.2</v>
      </c>
      <c r="J145" s="29">
        <f t="shared" ca="1" si="16"/>
        <v>0</v>
      </c>
      <c r="K145" s="28" t="e">
        <f t="shared" ca="1" si="14"/>
        <v>#NUM!</v>
      </c>
      <c r="L145" s="26">
        <f ca="1">INDIRECT("route!E145")-INDIRECT("route!E144")</f>
        <v>0</v>
      </c>
      <c r="M145" s="24">
        <f ca="1">IF(INDIRECT("route!D145")="START",0,IF(S145=TRUE,M144,INDIRECT("route!E145")))</f>
        <v>2.2999999999999998</v>
      </c>
      <c r="N145" s="14" t="e">
        <f ca="1">SEARCH($N$6,INDIRECT("route!J145"))</f>
        <v>#VALUE!</v>
      </c>
      <c r="O145" s="14" t="e">
        <f ca="1">SEARCH($O$6,INDIRECT("route!J145"))</f>
        <v>#VALUE!</v>
      </c>
      <c r="P145" s="14" t="e">
        <f ca="1">SEARCH($P$6,INDIRECT("route!J145"))</f>
        <v>#VALUE!</v>
      </c>
      <c r="Q145" s="14" t="e">
        <f ca="1">SEARCH($Q$6,INDIRECT("route!J145"))</f>
        <v>#VALUE!</v>
      </c>
      <c r="R145" s="14" t="e">
        <f ca="1">SEARCH($R$6,INDIRECT("route!J145"))</f>
        <v>#VALUE!</v>
      </c>
      <c r="S145" s="14" t="b">
        <f t="shared" ca="1" si="18"/>
        <v>1</v>
      </c>
      <c r="T145" s="12">
        <v>145</v>
      </c>
    </row>
    <row r="146" spans="1:21">
      <c r="A146" s="23" t="str">
        <f ca="1">IF(INDIRECT("route!D146")&gt;0,K146,(""))</f>
        <v/>
      </c>
      <c r="B146" s="23" t="str">
        <f ca="1">IF(INDIRECT("route!D146")&gt;0,H146,(""))</f>
        <v/>
      </c>
      <c r="C146" s="24" t="str">
        <f ca="1">IF(D146&gt;0,VLOOKUP("EINDE NEUTR*",INDIRECT("route!D$6"):INDIRECT("route!E$8500"),2,FALSE)-D146," ")</f>
        <v xml:space="preserve"> </v>
      </c>
      <c r="D146" s="13">
        <f ca="1">INDIRECT("route!E146")</f>
        <v>0</v>
      </c>
      <c r="E146" s="25" t="str">
        <f t="shared" ca="1" si="17"/>
        <v/>
      </c>
      <c r="F146" s="26">
        <v>7.2</v>
      </c>
      <c r="G146" s="29">
        <f t="shared" ca="1" si="15"/>
        <v>0</v>
      </c>
      <c r="H146" s="28" t="e">
        <f t="shared" ca="1" si="13"/>
        <v>#NUM!</v>
      </c>
      <c r="I146" s="26">
        <v>7.2</v>
      </c>
      <c r="J146" s="29">
        <f t="shared" ca="1" si="16"/>
        <v>0</v>
      </c>
      <c r="K146" s="28" t="e">
        <f t="shared" ca="1" si="14"/>
        <v>#NUM!</v>
      </c>
      <c r="L146" s="26">
        <f ca="1">INDIRECT("route!E146")-INDIRECT("route!E145")</f>
        <v>0</v>
      </c>
      <c r="M146" s="24">
        <f ca="1">IF(INDIRECT("route!D146")="START",0,IF(S146=TRUE,M145,INDIRECT("route!E146")))</f>
        <v>2.2999999999999998</v>
      </c>
      <c r="N146" s="14" t="e">
        <f ca="1">SEARCH($N$6,INDIRECT("route!J146"))</f>
        <v>#VALUE!</v>
      </c>
      <c r="O146" s="14" t="e">
        <f ca="1">SEARCH($O$6,INDIRECT("route!J146"))</f>
        <v>#VALUE!</v>
      </c>
      <c r="P146" s="14" t="e">
        <f ca="1">SEARCH($P$6,INDIRECT("route!J146"))</f>
        <v>#VALUE!</v>
      </c>
      <c r="Q146" s="14" t="e">
        <f ca="1">SEARCH($Q$6,INDIRECT("route!J146"))</f>
        <v>#VALUE!</v>
      </c>
      <c r="R146" s="14" t="e">
        <f ca="1">SEARCH($R$6,INDIRECT("route!J146"))</f>
        <v>#VALUE!</v>
      </c>
      <c r="S146" s="14" t="b">
        <f t="shared" ca="1" si="18"/>
        <v>1</v>
      </c>
      <c r="T146" s="12">
        <v>146</v>
      </c>
    </row>
    <row r="147" spans="1:21">
      <c r="A147" s="23" t="str">
        <f ca="1">IF(INDIRECT("route!D147")&gt;0,K147,(""))</f>
        <v/>
      </c>
      <c r="B147" s="23" t="str">
        <f ca="1">IF(INDIRECT("route!D147")&gt;0,H147,(""))</f>
        <v/>
      </c>
      <c r="C147" s="24" t="str">
        <f ca="1">IF(D147&gt;0,VLOOKUP("EINDE NEUTR*",INDIRECT("route!D$6"):INDIRECT("route!E$8500"),2,FALSE)-D147," ")</f>
        <v xml:space="preserve"> </v>
      </c>
      <c r="D147" s="13">
        <f ca="1">INDIRECT("route!E147")</f>
        <v>0</v>
      </c>
      <c r="E147" s="25" t="str">
        <f t="shared" ca="1" si="17"/>
        <v/>
      </c>
      <c r="F147" s="26">
        <v>7.2</v>
      </c>
      <c r="G147" s="29">
        <f t="shared" ca="1" si="15"/>
        <v>0</v>
      </c>
      <c r="H147" s="28" t="e">
        <f t="shared" ca="1" si="13"/>
        <v>#NUM!</v>
      </c>
      <c r="I147" s="26">
        <v>7.2</v>
      </c>
      <c r="J147" s="29">
        <f t="shared" ca="1" si="16"/>
        <v>0</v>
      </c>
      <c r="K147" s="28" t="e">
        <f t="shared" ca="1" si="14"/>
        <v>#NUM!</v>
      </c>
      <c r="L147" s="26">
        <f ca="1">INDIRECT("route!E147")-INDIRECT("route!E146")</f>
        <v>0</v>
      </c>
      <c r="M147" s="24">
        <f ca="1">IF(INDIRECT("route!D147")="START",0,IF(S147=TRUE,M146,INDIRECT("route!E147")))</f>
        <v>2.2999999999999998</v>
      </c>
      <c r="N147" s="14" t="e">
        <f ca="1">SEARCH($N$6,INDIRECT("route!J147"))</f>
        <v>#VALUE!</v>
      </c>
      <c r="O147" s="14" t="e">
        <f ca="1">SEARCH($O$6,INDIRECT("route!J147"))</f>
        <v>#VALUE!</v>
      </c>
      <c r="P147" s="14" t="e">
        <f ca="1">SEARCH($P$6,INDIRECT("route!J147"))</f>
        <v>#VALUE!</v>
      </c>
      <c r="Q147" s="14" t="e">
        <f ca="1">SEARCH($Q$6,INDIRECT("route!J147"))</f>
        <v>#VALUE!</v>
      </c>
      <c r="R147" s="14" t="e">
        <f ca="1">SEARCH($R$6,INDIRECT("route!J147"))</f>
        <v>#VALUE!</v>
      </c>
      <c r="S147" s="14" t="b">
        <f t="shared" ca="1" si="18"/>
        <v>1</v>
      </c>
      <c r="T147" s="12">
        <v>147</v>
      </c>
    </row>
    <row r="148" spans="1:21">
      <c r="A148" s="23" t="str">
        <f ca="1">IF(INDIRECT("route!D148")&gt;0,K148,(""))</f>
        <v/>
      </c>
      <c r="B148" s="23" t="str">
        <f ca="1">IF(INDIRECT("route!D148")&gt;0,H148,(""))</f>
        <v/>
      </c>
      <c r="C148" s="24" t="str">
        <f ca="1">IF(D148&gt;0,VLOOKUP("EINDE NEUTR*",INDIRECT("route!D$6"):INDIRECT("route!E$8500"),2,FALSE)-D148," ")</f>
        <v xml:space="preserve"> </v>
      </c>
      <c r="D148" s="13">
        <f ca="1">INDIRECT("route!E148")</f>
        <v>0</v>
      </c>
      <c r="E148" s="25" t="str">
        <f t="shared" ca="1" si="17"/>
        <v/>
      </c>
      <c r="F148" s="26">
        <v>7.2</v>
      </c>
      <c r="G148" s="29">
        <f t="shared" ca="1" si="15"/>
        <v>0</v>
      </c>
      <c r="H148" s="28" t="e">
        <f t="shared" ca="1" si="13"/>
        <v>#NUM!</v>
      </c>
      <c r="I148" s="26">
        <v>7.2</v>
      </c>
      <c r="J148" s="29">
        <f t="shared" ca="1" si="16"/>
        <v>0</v>
      </c>
      <c r="K148" s="28" t="e">
        <f t="shared" ca="1" si="14"/>
        <v>#NUM!</v>
      </c>
      <c r="L148" s="26">
        <f ca="1">INDIRECT("route!E148")-INDIRECT("route!E147")</f>
        <v>0</v>
      </c>
      <c r="M148" s="24">
        <f ca="1">IF(INDIRECT("route!D148")="START",0,IF(S148=TRUE,M147,INDIRECT("route!E148")))</f>
        <v>2.2999999999999998</v>
      </c>
      <c r="N148" s="14" t="e">
        <f ca="1">SEARCH($N$6,INDIRECT("route!J148"))</f>
        <v>#VALUE!</v>
      </c>
      <c r="O148" s="14" t="e">
        <f ca="1">SEARCH($O$6,INDIRECT("route!J148"))</f>
        <v>#VALUE!</v>
      </c>
      <c r="P148" s="14" t="e">
        <f ca="1">SEARCH($P$6,INDIRECT("route!J148"))</f>
        <v>#VALUE!</v>
      </c>
      <c r="Q148" s="14" t="e">
        <f ca="1">SEARCH($Q$6,INDIRECT("route!J148"))</f>
        <v>#VALUE!</v>
      </c>
      <c r="R148" s="14" t="e">
        <f ca="1">SEARCH($R$6,INDIRECT("route!J148"))</f>
        <v>#VALUE!</v>
      </c>
      <c r="S148" s="14" t="b">
        <f t="shared" ca="1" si="18"/>
        <v>1</v>
      </c>
      <c r="T148" s="12">
        <v>148</v>
      </c>
    </row>
    <row r="149" spans="1:21">
      <c r="A149" s="23" t="str">
        <f ca="1">IF(INDIRECT("route!D149")&gt;0,K149,(""))</f>
        <v/>
      </c>
      <c r="B149" s="23" t="str">
        <f ca="1">IF(INDIRECT("route!D149")&gt;0,H149,(""))</f>
        <v/>
      </c>
      <c r="C149" s="24" t="str">
        <f ca="1">IF(D149&gt;0,VLOOKUP("EINDE NEUTR*",INDIRECT("route!D$6"):INDIRECT("route!E$8500"),2,FALSE)-D149," ")</f>
        <v xml:space="preserve"> </v>
      </c>
      <c r="D149" s="13">
        <f ca="1">INDIRECT("route!E149")</f>
        <v>0</v>
      </c>
      <c r="E149" s="25" t="str">
        <f t="shared" ca="1" si="17"/>
        <v/>
      </c>
      <c r="F149" s="26">
        <v>7.2</v>
      </c>
      <c r="G149" s="29">
        <f t="shared" ca="1" si="15"/>
        <v>0</v>
      </c>
      <c r="H149" s="28" t="e">
        <f t="shared" ca="1" si="13"/>
        <v>#NUM!</v>
      </c>
      <c r="I149" s="26">
        <v>7.2</v>
      </c>
      <c r="J149" s="29">
        <f t="shared" ca="1" si="16"/>
        <v>0</v>
      </c>
      <c r="K149" s="28" t="e">
        <f t="shared" ca="1" si="14"/>
        <v>#NUM!</v>
      </c>
      <c r="L149" s="26">
        <f ca="1">INDIRECT("route!E149")-INDIRECT("route!E148")</f>
        <v>0</v>
      </c>
      <c r="M149" s="24">
        <f ca="1">IF(INDIRECT("route!D149")="START",0,IF(S149=TRUE,M148,INDIRECT("route!E149")))</f>
        <v>2.2999999999999998</v>
      </c>
      <c r="N149" s="14" t="e">
        <f ca="1">SEARCH($N$6,INDIRECT("route!J149"))</f>
        <v>#VALUE!</v>
      </c>
      <c r="O149" s="14" t="e">
        <f ca="1">SEARCH($O$6,INDIRECT("route!J149"))</f>
        <v>#VALUE!</v>
      </c>
      <c r="P149" s="14" t="e">
        <f ca="1">SEARCH($P$6,INDIRECT("route!J149"))</f>
        <v>#VALUE!</v>
      </c>
      <c r="Q149" s="14" t="e">
        <f ca="1">SEARCH($Q$6,INDIRECT("route!J149"))</f>
        <v>#VALUE!</v>
      </c>
      <c r="R149" s="14" t="e">
        <f ca="1">SEARCH($R$6,INDIRECT("route!J149"))</f>
        <v>#VALUE!</v>
      </c>
      <c r="S149" s="14" t="b">
        <f t="shared" ca="1" si="18"/>
        <v>1</v>
      </c>
      <c r="T149" s="12">
        <v>149</v>
      </c>
    </row>
    <row r="150" spans="1:21">
      <c r="A150" s="23" t="str">
        <f ca="1">IF(INDIRECT("route!D149")&gt;0,K150,(""))</f>
        <v/>
      </c>
      <c r="B150" s="23" t="str">
        <f ca="1">IF(INDIRECT("route!D149")&gt;0,H150,(""))</f>
        <v/>
      </c>
      <c r="C150" s="24" t="str">
        <f ca="1">IF(D150&gt;0,VLOOKUP("EINDE NEUTR*",INDIRECT("route!D$6"):INDIRECT("route!E$8500"),2,FALSE)-D150," ")</f>
        <v xml:space="preserve"> </v>
      </c>
      <c r="D150" s="25">
        <f ca="1">INDIRECT("route!E150")</f>
        <v>0</v>
      </c>
      <c r="E150" s="25" t="str">
        <f t="shared" ca="1" si="17"/>
        <v/>
      </c>
      <c r="F150" s="26">
        <v>7.2</v>
      </c>
      <c r="G150" s="29">
        <f t="shared" ca="1" si="15"/>
        <v>0</v>
      </c>
      <c r="H150" s="28" t="e">
        <f t="shared" ca="1" si="13"/>
        <v>#NUM!</v>
      </c>
      <c r="I150" s="26">
        <v>7.2</v>
      </c>
      <c r="J150" s="29">
        <f t="shared" ca="1" si="16"/>
        <v>0</v>
      </c>
      <c r="K150" s="28" t="e">
        <f t="shared" ca="1" si="14"/>
        <v>#NUM!</v>
      </c>
      <c r="L150" s="26">
        <f ca="1">INDIRECT("route!E150")-INDIRECT("route!E149")</f>
        <v>0</v>
      </c>
      <c r="M150" s="24">
        <f ca="1">IF(INDIRECT("route!D150")="START",0,IF(S150=TRUE,M149,INDIRECT("route!E150")))</f>
        <v>2.2999999999999998</v>
      </c>
      <c r="N150" s="14" t="e">
        <f ca="1">SEARCH($N$6,INDIRECT("route!J150"))</f>
        <v>#VALUE!</v>
      </c>
      <c r="O150" s="14" t="e">
        <f ca="1">SEARCH($O$6,INDIRECT("route!J150"))</f>
        <v>#VALUE!</v>
      </c>
      <c r="P150" s="14" t="e">
        <f ca="1">SEARCH($P$6,INDIRECT("route!J150"))</f>
        <v>#VALUE!</v>
      </c>
      <c r="Q150" s="14" t="e">
        <f ca="1">SEARCH($Q$6,INDIRECT("route!J150"))</f>
        <v>#VALUE!</v>
      </c>
      <c r="R150" s="14" t="e">
        <f ca="1">SEARCH($R$6,INDIRECT("route!J150"))</f>
        <v>#VALUE!</v>
      </c>
      <c r="S150" s="14" t="b">
        <f t="shared" ca="1" si="18"/>
        <v>1</v>
      </c>
      <c r="T150" s="14">
        <v>150</v>
      </c>
      <c r="U150" s="14"/>
    </row>
    <row r="151" spans="1:21">
      <c r="A151" s="23" t="str">
        <f ca="1">IF(INDIRECT("route!D149")&gt;0,K151,(""))</f>
        <v/>
      </c>
      <c r="B151" s="23" t="str">
        <f ca="1">IF(INDIRECT("route!D149")&gt;0,H151,(""))</f>
        <v/>
      </c>
      <c r="C151" s="24" t="str">
        <f ca="1">IF(D151&gt;0,VLOOKUP("EINDE NEUTR*",INDIRECT("route!D$6"):INDIRECT("route!E$8500"),2,FALSE)-D151," ")</f>
        <v xml:space="preserve"> </v>
      </c>
      <c r="D151" s="13">
        <f ca="1">INDIRECT("route!E151")</f>
        <v>0</v>
      </c>
      <c r="E151" s="25" t="str">
        <f t="shared" ca="1" si="17"/>
        <v/>
      </c>
      <c r="F151" s="26">
        <v>7.2</v>
      </c>
      <c r="G151" s="29">
        <f t="shared" ca="1" si="15"/>
        <v>0</v>
      </c>
      <c r="H151" s="28" t="e">
        <f t="shared" ca="1" si="13"/>
        <v>#NUM!</v>
      </c>
      <c r="I151" s="26">
        <v>7.2</v>
      </c>
      <c r="J151" s="29">
        <f t="shared" ca="1" si="16"/>
        <v>0</v>
      </c>
      <c r="K151" s="28" t="e">
        <f t="shared" ca="1" si="14"/>
        <v>#NUM!</v>
      </c>
      <c r="L151" s="26">
        <f ca="1">INDIRECT("route!E151")-INDIRECT("route!E150")</f>
        <v>0</v>
      </c>
      <c r="M151" s="24">
        <f ca="1">IF(INDIRECT("route!D151")="START",0,IF(S151=TRUE,M150,INDIRECT("route!E151")))</f>
        <v>2.2999999999999998</v>
      </c>
      <c r="N151" s="14" t="e">
        <f ca="1">SEARCH($N$6,INDIRECT("route!J151"))</f>
        <v>#VALUE!</v>
      </c>
      <c r="O151" s="14" t="e">
        <f ca="1">SEARCH($O$6,INDIRECT("route!J151"))</f>
        <v>#VALUE!</v>
      </c>
      <c r="P151" s="14" t="e">
        <f ca="1">SEARCH($P$6,INDIRECT("route!J151"))</f>
        <v>#VALUE!</v>
      </c>
      <c r="Q151" s="14" t="e">
        <f ca="1">SEARCH($Q$6,INDIRECT("route!J151"))</f>
        <v>#VALUE!</v>
      </c>
      <c r="R151" s="14" t="e">
        <f ca="1">SEARCH($R$6,INDIRECT("route!J151"))</f>
        <v>#VALUE!</v>
      </c>
      <c r="S151" s="14" t="b">
        <f t="shared" ca="1" si="18"/>
        <v>1</v>
      </c>
      <c r="T151" s="12">
        <v>151</v>
      </c>
    </row>
    <row r="152" spans="1:21">
      <c r="A152" s="23" t="str">
        <f ca="1">IF(INDIRECT("route!D102")&gt;0,K152,(""))</f>
        <v/>
      </c>
      <c r="B152" s="23" t="str">
        <f ca="1">IF(INDIRECT("route!D102")&gt;0,H152,(""))</f>
        <v/>
      </c>
      <c r="C152" s="24" t="str">
        <f ca="1">IF(D152&gt;0,VLOOKUP("EINDE NEUTR*",INDIRECT("route!D$6"):INDIRECT("route!E$8500"),2,FALSE)-D152," ")</f>
        <v xml:space="preserve"> </v>
      </c>
      <c r="D152" s="13">
        <f ca="1">INDIRECT("route!E152")</f>
        <v>0</v>
      </c>
      <c r="E152" s="25" t="str">
        <f t="shared" ca="1" si="17"/>
        <v/>
      </c>
      <c r="F152" s="26">
        <v>7.2</v>
      </c>
      <c r="G152" s="29">
        <f t="shared" ca="1" si="15"/>
        <v>0</v>
      </c>
      <c r="H152" s="28" t="e">
        <f t="shared" ca="1" si="13"/>
        <v>#NUM!</v>
      </c>
      <c r="I152" s="26">
        <v>7.2</v>
      </c>
      <c r="J152" s="29">
        <f t="shared" ca="1" si="16"/>
        <v>0</v>
      </c>
      <c r="K152" s="28" t="e">
        <f t="shared" ca="1" si="14"/>
        <v>#NUM!</v>
      </c>
      <c r="L152" s="26">
        <f ca="1">INDIRECT("route!E152")-INDIRECT("route!E151")</f>
        <v>0</v>
      </c>
      <c r="M152" s="24">
        <f ca="1">IF(INDIRECT("route!D152")="START",0,IF(S152=TRUE,M151,INDIRECT("route!E152")))</f>
        <v>2.2999999999999998</v>
      </c>
      <c r="N152" s="14" t="e">
        <f ca="1">SEARCH($N$6,INDIRECT("route!J152"))</f>
        <v>#VALUE!</v>
      </c>
      <c r="O152" s="14" t="e">
        <f ca="1">SEARCH($O$6,INDIRECT("route!J152"))</f>
        <v>#VALUE!</v>
      </c>
      <c r="P152" s="14" t="e">
        <f ca="1">SEARCH($P$6,INDIRECT("route!J152"))</f>
        <v>#VALUE!</v>
      </c>
      <c r="Q152" s="14" t="e">
        <f ca="1">SEARCH($Q$6,INDIRECT("route!J152"))</f>
        <v>#VALUE!</v>
      </c>
      <c r="R152" s="14" t="e">
        <f ca="1">SEARCH($R$6,INDIRECT("route!J152"))</f>
        <v>#VALUE!</v>
      </c>
      <c r="S152" s="14" t="b">
        <f t="shared" ca="1" si="18"/>
        <v>1</v>
      </c>
      <c r="T152" s="12">
        <v>152</v>
      </c>
    </row>
    <row r="153" spans="1:21">
      <c r="A153" s="23" t="str">
        <f ca="1">IF(INDIRECT("route!D153")&gt;0,K153,(""))</f>
        <v/>
      </c>
      <c r="B153" s="23" t="str">
        <f ca="1">IF(INDIRECT("route!D153")&gt;0,H153,(""))</f>
        <v/>
      </c>
      <c r="C153" s="24" t="str">
        <f ca="1">IF(D153&gt;0,VLOOKUP("EINDE NEUTR*",INDIRECT("route!D$6"):INDIRECT("route!E$8500"),2,FALSE)-D153," ")</f>
        <v xml:space="preserve"> </v>
      </c>
      <c r="D153" s="13">
        <f ca="1">INDIRECT("route!E153")</f>
        <v>0</v>
      </c>
      <c r="E153" s="25" t="str">
        <f t="shared" ca="1" si="17"/>
        <v/>
      </c>
      <c r="F153" s="26">
        <v>7.2</v>
      </c>
      <c r="G153" s="29">
        <f t="shared" ca="1" si="15"/>
        <v>0</v>
      </c>
      <c r="H153" s="28" t="e">
        <f t="shared" ca="1" si="13"/>
        <v>#NUM!</v>
      </c>
      <c r="I153" s="26">
        <v>7.2</v>
      </c>
      <c r="J153" s="29">
        <f t="shared" ca="1" si="16"/>
        <v>0</v>
      </c>
      <c r="K153" s="28" t="e">
        <f t="shared" ca="1" si="14"/>
        <v>#NUM!</v>
      </c>
      <c r="L153" s="26">
        <f ca="1">INDIRECT("route!E153")-INDIRECT("route!E152")</f>
        <v>0</v>
      </c>
      <c r="M153" s="24">
        <f ca="1">IF(INDIRECT("route!D153")="START",0,IF(S153=TRUE,M152,INDIRECT("route!E153")))</f>
        <v>2.2999999999999998</v>
      </c>
      <c r="N153" s="14" t="e">
        <f ca="1">SEARCH($N$6,INDIRECT("route!J153"))</f>
        <v>#VALUE!</v>
      </c>
      <c r="O153" s="14" t="e">
        <f ca="1">SEARCH($O$6,INDIRECT("route!J153"))</f>
        <v>#VALUE!</v>
      </c>
      <c r="P153" s="14" t="e">
        <f ca="1">SEARCH($P$6,INDIRECT("route!J153"))</f>
        <v>#VALUE!</v>
      </c>
      <c r="Q153" s="14" t="e">
        <f ca="1">SEARCH($Q$6,INDIRECT("route!J153"))</f>
        <v>#VALUE!</v>
      </c>
      <c r="R153" s="14" t="e">
        <f ca="1">SEARCH($R$6,INDIRECT("route!J153"))</f>
        <v>#VALUE!</v>
      </c>
      <c r="S153" s="14" t="b">
        <f t="shared" ca="1" si="18"/>
        <v>1</v>
      </c>
      <c r="T153" s="12">
        <v>153</v>
      </c>
    </row>
    <row r="154" spans="1:21">
      <c r="A154" s="23" t="str">
        <f ca="1">IF(INDIRECT("route!D154")&gt;0,K154,(""))</f>
        <v/>
      </c>
      <c r="B154" s="23" t="str">
        <f ca="1">IF(INDIRECT("route!D154")&gt;0,H154,(""))</f>
        <v/>
      </c>
      <c r="C154" s="24" t="str">
        <f ca="1">IF(D154&gt;0,VLOOKUP("EINDE NEUTR*",INDIRECT("route!D$6"):INDIRECT("route!E$8500"),2,FALSE)-D154," ")</f>
        <v xml:space="preserve"> </v>
      </c>
      <c r="D154" s="13">
        <f ca="1">INDIRECT("route!E154")</f>
        <v>0</v>
      </c>
      <c r="E154" s="25" t="str">
        <f t="shared" ca="1" si="17"/>
        <v/>
      </c>
      <c r="F154" s="26">
        <v>7.2</v>
      </c>
      <c r="G154" s="29">
        <f t="shared" ca="1" si="15"/>
        <v>0</v>
      </c>
      <c r="H154" s="28" t="e">
        <f t="shared" ca="1" si="13"/>
        <v>#NUM!</v>
      </c>
      <c r="I154" s="26">
        <v>7.2</v>
      </c>
      <c r="J154" s="29">
        <f t="shared" ca="1" si="16"/>
        <v>0</v>
      </c>
      <c r="K154" s="28" t="e">
        <f t="shared" ca="1" si="14"/>
        <v>#NUM!</v>
      </c>
      <c r="L154" s="26">
        <f ca="1">INDIRECT("route!E154")-INDIRECT("route!E153")</f>
        <v>0</v>
      </c>
      <c r="M154" s="24">
        <f ca="1">IF(INDIRECT("route!D154")="START",0,IF(S154=TRUE,M153,INDIRECT("route!E154")))</f>
        <v>2.2999999999999998</v>
      </c>
      <c r="N154" s="14" t="e">
        <f ca="1">SEARCH($N$6,INDIRECT("route!J154"))</f>
        <v>#VALUE!</v>
      </c>
      <c r="O154" s="14" t="e">
        <f ca="1">SEARCH($O$6,INDIRECT("route!J154"))</f>
        <v>#VALUE!</v>
      </c>
      <c r="P154" s="14" t="e">
        <f ca="1">SEARCH($P$6,INDIRECT("route!J154"))</f>
        <v>#VALUE!</v>
      </c>
      <c r="Q154" s="14" t="e">
        <f ca="1">SEARCH($Q$6,INDIRECT("route!J154"))</f>
        <v>#VALUE!</v>
      </c>
      <c r="R154" s="14" t="e">
        <f ca="1">SEARCH($R$6,INDIRECT("route!J154"))</f>
        <v>#VALUE!</v>
      </c>
      <c r="S154" s="14" t="b">
        <f t="shared" ca="1" si="18"/>
        <v>1</v>
      </c>
      <c r="T154" s="12">
        <v>154</v>
      </c>
    </row>
    <row r="155" spans="1:21">
      <c r="A155" s="23" t="str">
        <f ca="1">IF(INDIRECT("route!D155")&gt;0,K155,(""))</f>
        <v/>
      </c>
      <c r="B155" s="23" t="str">
        <f ca="1">IF(INDIRECT("route!D155")&gt;0,H155,(""))</f>
        <v/>
      </c>
      <c r="C155" s="24" t="str">
        <f ca="1">IF(D155&gt;0,VLOOKUP("EINDE NEUTR*",INDIRECT("route!D$6"):INDIRECT("route!E$8500"),2,FALSE)-D155," ")</f>
        <v xml:space="preserve"> </v>
      </c>
      <c r="D155" s="13">
        <f ca="1">INDIRECT("route!E155")</f>
        <v>0</v>
      </c>
      <c r="E155" s="25" t="str">
        <f t="shared" ca="1" si="17"/>
        <v/>
      </c>
      <c r="F155" s="26">
        <v>7.2</v>
      </c>
      <c r="G155" s="29">
        <f t="shared" ca="1" si="15"/>
        <v>0</v>
      </c>
      <c r="H155" s="28" t="e">
        <f t="shared" ca="1" si="13"/>
        <v>#NUM!</v>
      </c>
      <c r="I155" s="26">
        <v>7.2</v>
      </c>
      <c r="J155" s="29">
        <f t="shared" ca="1" si="16"/>
        <v>0</v>
      </c>
      <c r="K155" s="28" t="e">
        <f t="shared" ca="1" si="14"/>
        <v>#NUM!</v>
      </c>
      <c r="L155" s="26">
        <f ca="1">INDIRECT("route!E155")-INDIRECT("route!E154")</f>
        <v>0</v>
      </c>
      <c r="M155" s="24">
        <f ca="1">IF(INDIRECT("route!D155")="START",0,IF(S155=TRUE,M154,INDIRECT("route!E155")))</f>
        <v>2.2999999999999998</v>
      </c>
      <c r="N155" s="14" t="e">
        <f ca="1">SEARCH($N$6,INDIRECT("route!J155"))</f>
        <v>#VALUE!</v>
      </c>
      <c r="O155" s="14" t="e">
        <f ca="1">SEARCH($O$6,INDIRECT("route!J155"))</f>
        <v>#VALUE!</v>
      </c>
      <c r="P155" s="14" t="e">
        <f ca="1">SEARCH($P$6,INDIRECT("route!J155"))</f>
        <v>#VALUE!</v>
      </c>
      <c r="Q155" s="14" t="e">
        <f ca="1">SEARCH($Q$6,INDIRECT("route!J155"))</f>
        <v>#VALUE!</v>
      </c>
      <c r="R155" s="14" t="e">
        <f ca="1">SEARCH($R$6,INDIRECT("route!J155"))</f>
        <v>#VALUE!</v>
      </c>
      <c r="S155" s="14" t="b">
        <f t="shared" ca="1" si="18"/>
        <v>1</v>
      </c>
      <c r="T155" s="12">
        <v>155</v>
      </c>
    </row>
    <row r="156" spans="1:21">
      <c r="A156" s="23" t="str">
        <f ca="1">IF(INDIRECT("route!D156")&gt;0,K156,(""))</f>
        <v/>
      </c>
      <c r="B156" s="23" t="str">
        <f ca="1">IF(INDIRECT("route!D156")&gt;0,H156,(""))</f>
        <v/>
      </c>
      <c r="C156" s="24" t="str">
        <f ca="1">IF(D156&gt;0,VLOOKUP("EINDE NEUTR*",INDIRECT("route!D$6"):INDIRECT("route!E$8500"),2,FALSE)-D156," ")</f>
        <v xml:space="preserve"> </v>
      </c>
      <c r="D156" s="13">
        <f ca="1">INDIRECT("route!E156")</f>
        <v>0</v>
      </c>
      <c r="E156" s="25" t="str">
        <f t="shared" ca="1" si="17"/>
        <v/>
      </c>
      <c r="F156" s="26">
        <v>7.2</v>
      </c>
      <c r="G156" s="29">
        <f t="shared" ca="1" si="15"/>
        <v>0</v>
      </c>
      <c r="H156" s="28" t="e">
        <f t="shared" ca="1" si="13"/>
        <v>#NUM!</v>
      </c>
      <c r="I156" s="26">
        <v>7.2</v>
      </c>
      <c r="J156" s="29">
        <f t="shared" ca="1" si="16"/>
        <v>0</v>
      </c>
      <c r="K156" s="28" t="e">
        <f t="shared" ca="1" si="14"/>
        <v>#NUM!</v>
      </c>
      <c r="L156" s="26">
        <f ca="1">INDIRECT("route!E156")-INDIRECT("route!E155")</f>
        <v>0</v>
      </c>
      <c r="M156" s="24">
        <f ca="1">IF(INDIRECT("route!D156")="START",0,IF(S156=TRUE,M155,INDIRECT("route!E156")))</f>
        <v>2.2999999999999998</v>
      </c>
      <c r="N156" s="14" t="e">
        <f ca="1">SEARCH($N$6,INDIRECT("route!J156"))</f>
        <v>#VALUE!</v>
      </c>
      <c r="O156" s="14" t="e">
        <f ca="1">SEARCH($O$6,INDIRECT("route!J156"))</f>
        <v>#VALUE!</v>
      </c>
      <c r="P156" s="14" t="e">
        <f ca="1">SEARCH($P$6,INDIRECT("route!J156"))</f>
        <v>#VALUE!</v>
      </c>
      <c r="Q156" s="14" t="e">
        <f ca="1">SEARCH($Q$6,INDIRECT("route!J156"))</f>
        <v>#VALUE!</v>
      </c>
      <c r="R156" s="14" t="e">
        <f ca="1">SEARCH($R$6,INDIRECT("route!J156"))</f>
        <v>#VALUE!</v>
      </c>
      <c r="S156" s="14" t="b">
        <f t="shared" ca="1" si="18"/>
        <v>1</v>
      </c>
      <c r="T156" s="12">
        <v>156</v>
      </c>
    </row>
    <row r="157" spans="1:21">
      <c r="A157" s="23" t="str">
        <f ca="1">IF(INDIRECT("route!D157")&gt;0,K157,(""))</f>
        <v/>
      </c>
      <c r="B157" s="23" t="str">
        <f ca="1">IF(INDIRECT("route!D157")&gt;0,H157,(""))</f>
        <v/>
      </c>
      <c r="C157" s="24" t="str">
        <f ca="1">IF(D157&gt;0,VLOOKUP("EINDE NEUTR*",INDIRECT("route!D$6"):INDIRECT("route!E$8500"),2,FALSE)-D157," ")</f>
        <v xml:space="preserve"> </v>
      </c>
      <c r="D157" s="13">
        <f ca="1">INDIRECT("route!E157")</f>
        <v>0</v>
      </c>
      <c r="E157" s="25" t="str">
        <f t="shared" ca="1" si="17"/>
        <v/>
      </c>
      <c r="F157" s="26">
        <v>7.2</v>
      </c>
      <c r="G157" s="29">
        <f t="shared" ca="1" si="15"/>
        <v>0</v>
      </c>
      <c r="H157" s="28" t="e">
        <f t="shared" ca="1" si="13"/>
        <v>#NUM!</v>
      </c>
      <c r="I157" s="26">
        <v>7.2</v>
      </c>
      <c r="J157" s="29">
        <f t="shared" ca="1" si="16"/>
        <v>0</v>
      </c>
      <c r="K157" s="28" t="e">
        <f t="shared" ca="1" si="14"/>
        <v>#NUM!</v>
      </c>
      <c r="L157" s="26">
        <f ca="1">INDIRECT("route!E157")-INDIRECT("route!E156")</f>
        <v>0</v>
      </c>
      <c r="M157" s="24">
        <f ca="1">IF(INDIRECT("route!D157")="START",0,IF(S157=TRUE,M156,INDIRECT("route!E157")))</f>
        <v>2.2999999999999998</v>
      </c>
      <c r="N157" s="14" t="e">
        <f ca="1">SEARCH($N$6,INDIRECT("route!J157"))</f>
        <v>#VALUE!</v>
      </c>
      <c r="O157" s="14" t="e">
        <f ca="1">SEARCH($O$6,INDIRECT("route!J157"))</f>
        <v>#VALUE!</v>
      </c>
      <c r="P157" s="14" t="e">
        <f ca="1">SEARCH($P$6,INDIRECT("route!J157"))</f>
        <v>#VALUE!</v>
      </c>
      <c r="Q157" s="14" t="e">
        <f ca="1">SEARCH($Q$6,INDIRECT("route!J157"))</f>
        <v>#VALUE!</v>
      </c>
      <c r="R157" s="14" t="e">
        <f ca="1">SEARCH($R$6,INDIRECT("route!J157"))</f>
        <v>#VALUE!</v>
      </c>
      <c r="S157" s="14" t="b">
        <f t="shared" ca="1" si="18"/>
        <v>1</v>
      </c>
      <c r="T157" s="12">
        <v>157</v>
      </c>
    </row>
    <row r="158" spans="1:21">
      <c r="A158" s="23" t="str">
        <f ca="1">IF(INDIRECT("route!D158")&gt;0,K158,(""))</f>
        <v/>
      </c>
      <c r="B158" s="23" t="str">
        <f ca="1">IF(INDIRECT("route!D158")&gt;0,H158,(""))</f>
        <v/>
      </c>
      <c r="C158" s="24" t="str">
        <f ca="1">IF(D158&gt;0,VLOOKUP("EINDE NEUTR*",INDIRECT("route!D$6"):INDIRECT("route!E$8500"),2,FALSE)-D158," ")</f>
        <v xml:space="preserve"> </v>
      </c>
      <c r="D158" s="13">
        <f ca="1">INDIRECT("route!E158")</f>
        <v>0</v>
      </c>
      <c r="E158" s="25" t="str">
        <f t="shared" ca="1" si="17"/>
        <v/>
      </c>
      <c r="F158" s="26">
        <v>7.2</v>
      </c>
      <c r="G158" s="29">
        <f t="shared" ca="1" si="15"/>
        <v>0</v>
      </c>
      <c r="H158" s="28" t="e">
        <f t="shared" ca="1" si="13"/>
        <v>#NUM!</v>
      </c>
      <c r="I158" s="26">
        <v>7.2</v>
      </c>
      <c r="J158" s="29">
        <f t="shared" ca="1" si="16"/>
        <v>0</v>
      </c>
      <c r="K158" s="28" t="e">
        <f t="shared" ca="1" si="14"/>
        <v>#NUM!</v>
      </c>
      <c r="L158" s="26">
        <f ca="1">INDIRECT("route!E158")-INDIRECT("route!E157")</f>
        <v>0</v>
      </c>
      <c r="M158" s="24">
        <f ca="1">IF(INDIRECT("route!D158")="START",0,IF(S158=TRUE,M157,INDIRECT("route!E158")))</f>
        <v>2.2999999999999998</v>
      </c>
      <c r="N158" s="14" t="e">
        <f ca="1">SEARCH($N$6,INDIRECT("route!J158"))</f>
        <v>#VALUE!</v>
      </c>
      <c r="O158" s="14" t="e">
        <f ca="1">SEARCH($O$6,INDIRECT("route!J158"))</f>
        <v>#VALUE!</v>
      </c>
      <c r="P158" s="14" t="e">
        <f ca="1">SEARCH($P$6,INDIRECT("route!J158"))</f>
        <v>#VALUE!</v>
      </c>
      <c r="Q158" s="14" t="e">
        <f ca="1">SEARCH($Q$6,INDIRECT("route!J158"))</f>
        <v>#VALUE!</v>
      </c>
      <c r="R158" s="14" t="e">
        <f ca="1">SEARCH($R$6,INDIRECT("route!J158"))</f>
        <v>#VALUE!</v>
      </c>
      <c r="S158" s="14" t="b">
        <f t="shared" ca="1" si="18"/>
        <v>1</v>
      </c>
      <c r="T158" s="12">
        <v>158</v>
      </c>
    </row>
    <row r="159" spans="1:21">
      <c r="A159" s="23" t="str">
        <f ca="1">IF(INDIRECT("route!D159")&gt;0,K159,(""))</f>
        <v/>
      </c>
      <c r="B159" s="23" t="str">
        <f ca="1">IF(INDIRECT("route!D159")&gt;0,H159,(""))</f>
        <v/>
      </c>
      <c r="C159" s="24" t="str">
        <f ca="1">IF(D159&gt;0,VLOOKUP("EINDE NEUTR*",INDIRECT("route!D$6"):INDIRECT("route!E$8500"),2,FALSE)-D159," ")</f>
        <v xml:space="preserve"> </v>
      </c>
      <c r="D159" s="13">
        <f ca="1">INDIRECT("route!E159")</f>
        <v>0</v>
      </c>
      <c r="E159" s="25" t="str">
        <f t="shared" ca="1" si="17"/>
        <v/>
      </c>
      <c r="F159" s="26">
        <v>7.2</v>
      </c>
      <c r="G159" s="29">
        <f t="shared" ca="1" si="15"/>
        <v>0</v>
      </c>
      <c r="H159" s="28" t="e">
        <f t="shared" ca="1" si="13"/>
        <v>#NUM!</v>
      </c>
      <c r="I159" s="26">
        <v>7.2</v>
      </c>
      <c r="J159" s="29">
        <f t="shared" ca="1" si="16"/>
        <v>0</v>
      </c>
      <c r="K159" s="28" t="e">
        <f t="shared" ca="1" si="14"/>
        <v>#NUM!</v>
      </c>
      <c r="L159" s="26">
        <f ca="1">INDIRECT("route!E159")-INDIRECT("route!E158")</f>
        <v>0</v>
      </c>
      <c r="M159" s="24">
        <f ca="1">IF(INDIRECT("route!D159")="START",0,IF(S159=TRUE,M158,INDIRECT("route!E159")))</f>
        <v>2.2999999999999998</v>
      </c>
      <c r="N159" s="14" t="e">
        <f ca="1">SEARCH($N$6,INDIRECT("route!J159"))</f>
        <v>#VALUE!</v>
      </c>
      <c r="O159" s="14" t="e">
        <f ca="1">SEARCH($O$6,INDIRECT("route!J159"))</f>
        <v>#VALUE!</v>
      </c>
      <c r="P159" s="14" t="e">
        <f ca="1">SEARCH($P$6,INDIRECT("route!J159"))</f>
        <v>#VALUE!</v>
      </c>
      <c r="Q159" s="14" t="e">
        <f ca="1">SEARCH($Q$6,INDIRECT("route!J159"))</f>
        <v>#VALUE!</v>
      </c>
      <c r="R159" s="14" t="e">
        <f ca="1">SEARCH($R$6,INDIRECT("route!J159"))</f>
        <v>#VALUE!</v>
      </c>
      <c r="S159" s="14" t="b">
        <f t="shared" ca="1" si="18"/>
        <v>1</v>
      </c>
      <c r="T159" s="12">
        <v>159</v>
      </c>
    </row>
    <row r="160" spans="1:21">
      <c r="A160" s="23" t="str">
        <f ca="1">IF(INDIRECT("route!D160")&gt;0,K160,(""))</f>
        <v/>
      </c>
      <c r="B160" s="23" t="str">
        <f ca="1">IF(INDIRECT("route!D160")&gt;0,H160,(""))</f>
        <v/>
      </c>
      <c r="C160" s="24" t="str">
        <f ca="1">IF(D160&gt;0,VLOOKUP("EINDE NEUTR*",INDIRECT("route!D$6"):INDIRECT("route!E$8500"),2,FALSE)-D160," ")</f>
        <v xml:space="preserve"> </v>
      </c>
      <c r="D160" s="13">
        <f ca="1">INDIRECT("route!E160")</f>
        <v>0</v>
      </c>
      <c r="E160" s="25" t="str">
        <f t="shared" ca="1" si="17"/>
        <v/>
      </c>
      <c r="F160" s="26">
        <v>7.2</v>
      </c>
      <c r="G160" s="29">
        <f t="shared" ca="1" si="15"/>
        <v>0</v>
      </c>
      <c r="H160" s="28" t="e">
        <f t="shared" ca="1" si="13"/>
        <v>#NUM!</v>
      </c>
      <c r="I160" s="26">
        <v>7.2</v>
      </c>
      <c r="J160" s="29">
        <f t="shared" ca="1" si="16"/>
        <v>0</v>
      </c>
      <c r="K160" s="28" t="e">
        <f t="shared" ca="1" si="14"/>
        <v>#NUM!</v>
      </c>
      <c r="L160" s="26">
        <f ca="1">INDIRECT("route!E160")-INDIRECT("route!E159")</f>
        <v>0</v>
      </c>
      <c r="M160" s="24">
        <f ca="1">IF(INDIRECT("route!D160")="START",0,IF(S160=TRUE,M159,INDIRECT("route!E160")))</f>
        <v>2.2999999999999998</v>
      </c>
      <c r="N160" s="14" t="e">
        <f ca="1">SEARCH($N$6,INDIRECT("route!J160"))</f>
        <v>#VALUE!</v>
      </c>
      <c r="O160" s="14" t="e">
        <f ca="1">SEARCH($O$6,INDIRECT("route!J160"))</f>
        <v>#VALUE!</v>
      </c>
      <c r="P160" s="14" t="e">
        <f ca="1">SEARCH($P$6,INDIRECT("route!J160"))</f>
        <v>#VALUE!</v>
      </c>
      <c r="Q160" s="14" t="e">
        <f ca="1">SEARCH($Q$6,INDIRECT("route!J160"))</f>
        <v>#VALUE!</v>
      </c>
      <c r="R160" s="14" t="e">
        <f ca="1">SEARCH($R$6,INDIRECT("route!J160"))</f>
        <v>#VALUE!</v>
      </c>
      <c r="S160" s="14" t="b">
        <f t="shared" ca="1" si="18"/>
        <v>1</v>
      </c>
      <c r="T160" s="12">
        <v>160</v>
      </c>
    </row>
    <row r="161" spans="1:20">
      <c r="A161" s="23" t="str">
        <f ca="1">IF(INDIRECT("route!D161")&gt;0,K161,(""))</f>
        <v/>
      </c>
      <c r="B161" s="23" t="str">
        <f ca="1">IF(INDIRECT("route!D161")&gt;0,H161,(""))</f>
        <v/>
      </c>
      <c r="C161" s="24" t="str">
        <f ca="1">IF(D161&gt;0,VLOOKUP("EINDE NEUTR*",INDIRECT("route!D$6"):INDIRECT("route!E$8500"),2,FALSE)-D161," ")</f>
        <v xml:space="preserve"> </v>
      </c>
      <c r="D161" s="13">
        <f ca="1">INDIRECT("route!E161")</f>
        <v>0</v>
      </c>
      <c r="E161" s="25" t="str">
        <f t="shared" ca="1" si="17"/>
        <v/>
      </c>
      <c r="F161" s="26">
        <v>7.2</v>
      </c>
      <c r="G161" s="29">
        <f t="shared" ca="1" si="15"/>
        <v>0</v>
      </c>
      <c r="H161" s="28" t="e">
        <f t="shared" ca="1" si="13"/>
        <v>#NUM!</v>
      </c>
      <c r="I161" s="26">
        <v>7.2</v>
      </c>
      <c r="J161" s="29">
        <f t="shared" ca="1" si="16"/>
        <v>0</v>
      </c>
      <c r="K161" s="28" t="e">
        <f t="shared" ca="1" si="14"/>
        <v>#NUM!</v>
      </c>
      <c r="L161" s="26">
        <f ca="1">INDIRECT("route!E161")-INDIRECT("route!E160")</f>
        <v>0</v>
      </c>
      <c r="M161" s="24">
        <f ca="1">IF(INDIRECT("route!D161")="START",0,IF(S161=TRUE,M160,INDIRECT("route!E161")))</f>
        <v>2.2999999999999998</v>
      </c>
      <c r="N161" s="14" t="e">
        <f ca="1">SEARCH($N$6,INDIRECT("route!J161"))</f>
        <v>#VALUE!</v>
      </c>
      <c r="O161" s="14" t="e">
        <f ca="1">SEARCH($O$6,INDIRECT("route!J161"))</f>
        <v>#VALUE!</v>
      </c>
      <c r="P161" s="14" t="e">
        <f ca="1">SEARCH($P$6,INDIRECT("route!J161"))</f>
        <v>#VALUE!</v>
      </c>
      <c r="Q161" s="14" t="e">
        <f ca="1">SEARCH($Q$6,INDIRECT("route!J161"))</f>
        <v>#VALUE!</v>
      </c>
      <c r="R161" s="14" t="e">
        <f ca="1">SEARCH($R$6,INDIRECT("route!J161"))</f>
        <v>#VALUE!</v>
      </c>
      <c r="S161" s="14" t="b">
        <f t="shared" ca="1" si="18"/>
        <v>1</v>
      </c>
      <c r="T161" s="12">
        <v>161</v>
      </c>
    </row>
    <row r="162" spans="1:20">
      <c r="A162" s="23" t="str">
        <f ca="1">IF(INDIRECT("route!D162")&gt;0,K162,(""))</f>
        <v/>
      </c>
      <c r="B162" s="23" t="str">
        <f ca="1">IF(INDIRECT("route!D162")&gt;0,H162,(""))</f>
        <v/>
      </c>
      <c r="C162" s="24" t="str">
        <f ca="1">IF(D162&gt;0,VLOOKUP("EINDE NEUTR*",INDIRECT("route!D$6"):INDIRECT("route!E$8500"),2,FALSE)-D162," ")</f>
        <v xml:space="preserve"> </v>
      </c>
      <c r="D162" s="13">
        <f ca="1">INDIRECT("route!E162")</f>
        <v>0</v>
      </c>
      <c r="E162" s="25" t="str">
        <f t="shared" ca="1" si="17"/>
        <v/>
      </c>
      <c r="F162" s="26">
        <v>7.2</v>
      </c>
      <c r="G162" s="29">
        <f t="shared" ca="1" si="15"/>
        <v>0</v>
      </c>
      <c r="H162" s="28" t="e">
        <f t="shared" ca="1" si="13"/>
        <v>#NUM!</v>
      </c>
      <c r="I162" s="26">
        <v>7.2</v>
      </c>
      <c r="J162" s="29">
        <f t="shared" ca="1" si="16"/>
        <v>0</v>
      </c>
      <c r="K162" s="28" t="e">
        <f t="shared" ca="1" si="14"/>
        <v>#NUM!</v>
      </c>
      <c r="L162" s="26">
        <f ca="1">INDIRECT("route!E162")-INDIRECT("route!E161")</f>
        <v>0</v>
      </c>
      <c r="M162" s="24">
        <f ca="1">IF(INDIRECT("route!D162")="START",0,IF(S162=TRUE,M161,INDIRECT("route!E162")))</f>
        <v>2.2999999999999998</v>
      </c>
      <c r="N162" s="14" t="e">
        <f ca="1">SEARCH($N$6,INDIRECT("route!J162"))</f>
        <v>#VALUE!</v>
      </c>
      <c r="O162" s="14" t="e">
        <f ca="1">SEARCH($O$6,INDIRECT("route!J162"))</f>
        <v>#VALUE!</v>
      </c>
      <c r="P162" s="14" t="e">
        <f ca="1">SEARCH($P$6,INDIRECT("route!J162"))</f>
        <v>#VALUE!</v>
      </c>
      <c r="Q162" s="14" t="e">
        <f ca="1">SEARCH($Q$6,INDIRECT("route!J162"))</f>
        <v>#VALUE!</v>
      </c>
      <c r="R162" s="14" t="e">
        <f ca="1">SEARCH($R$6,INDIRECT("route!J162"))</f>
        <v>#VALUE!</v>
      </c>
      <c r="S162" s="14" t="b">
        <f t="shared" ca="1" si="18"/>
        <v>1</v>
      </c>
      <c r="T162" s="12">
        <v>162</v>
      </c>
    </row>
    <row r="163" spans="1:20">
      <c r="A163" s="23" t="str">
        <f ca="1">IF(INDIRECT("route!D163")&gt;0,K163,(""))</f>
        <v/>
      </c>
      <c r="B163" s="23" t="str">
        <f ca="1">IF(INDIRECT("route!D163")&gt;0,H163,(""))</f>
        <v/>
      </c>
      <c r="C163" s="24" t="str">
        <f ca="1">IF(D163&gt;0,VLOOKUP("EINDE NEUTR*",INDIRECT("route!D$6"):INDIRECT("route!E$8500"),2,FALSE)-D163," ")</f>
        <v xml:space="preserve"> </v>
      </c>
      <c r="D163" s="13">
        <f ca="1">INDIRECT("route!E163")</f>
        <v>0</v>
      </c>
      <c r="E163" s="25" t="str">
        <f t="shared" ca="1" si="17"/>
        <v/>
      </c>
      <c r="F163" s="26">
        <v>7.2</v>
      </c>
      <c r="G163" s="29">
        <f t="shared" ca="1" si="15"/>
        <v>0</v>
      </c>
      <c r="H163" s="28" t="e">
        <f t="shared" ca="1" si="13"/>
        <v>#NUM!</v>
      </c>
      <c r="I163" s="26">
        <v>7.2</v>
      </c>
      <c r="J163" s="29">
        <f t="shared" ca="1" si="16"/>
        <v>0</v>
      </c>
      <c r="K163" s="28" t="e">
        <f t="shared" ca="1" si="14"/>
        <v>#NUM!</v>
      </c>
      <c r="L163" s="26">
        <f ca="1">INDIRECT("route!E163")-INDIRECT("route!E162")</f>
        <v>0</v>
      </c>
      <c r="M163" s="24">
        <f ca="1">IF(INDIRECT("route!D163")="START",0,IF(S163=TRUE,M162,INDIRECT("route!E163")))</f>
        <v>2.2999999999999998</v>
      </c>
      <c r="N163" s="14" t="e">
        <f ca="1">SEARCH($N$6,INDIRECT("route!J163"))</f>
        <v>#VALUE!</v>
      </c>
      <c r="O163" s="14" t="e">
        <f ca="1">SEARCH($O$6,INDIRECT("route!J163"))</f>
        <v>#VALUE!</v>
      </c>
      <c r="P163" s="14" t="e">
        <f ca="1">SEARCH($P$6,INDIRECT("route!J163"))</f>
        <v>#VALUE!</v>
      </c>
      <c r="Q163" s="14" t="e">
        <f ca="1">SEARCH($Q$6,INDIRECT("route!J163"))</f>
        <v>#VALUE!</v>
      </c>
      <c r="R163" s="14" t="e">
        <f ca="1">SEARCH($R$6,INDIRECT("route!J163"))</f>
        <v>#VALUE!</v>
      </c>
      <c r="S163" s="14" t="b">
        <f t="shared" ca="1" si="18"/>
        <v>1</v>
      </c>
      <c r="T163" s="12">
        <v>163</v>
      </c>
    </row>
    <row r="164" spans="1:20">
      <c r="A164" s="23" t="str">
        <f ca="1">IF(INDIRECT("route!D164")&gt;0,K164,(""))</f>
        <v/>
      </c>
      <c r="B164" s="23" t="str">
        <f ca="1">IF(INDIRECT("route!D164")&gt;0,H164,(""))</f>
        <v/>
      </c>
      <c r="C164" s="24" t="str">
        <f ca="1">IF(D164&gt;0,VLOOKUP("EINDE NEUTR*",INDIRECT("route!D$6"):INDIRECT("route!E$8500"),2,FALSE)-D164," ")</f>
        <v xml:space="preserve"> </v>
      </c>
      <c r="D164" s="13">
        <f ca="1">INDIRECT("route!E164")</f>
        <v>0</v>
      </c>
      <c r="E164" s="25" t="str">
        <f t="shared" ca="1" si="17"/>
        <v/>
      </c>
      <c r="F164" s="26">
        <v>7.2</v>
      </c>
      <c r="G164" s="29">
        <f t="shared" ca="1" si="15"/>
        <v>0</v>
      </c>
      <c r="H164" s="28" t="e">
        <f t="shared" ca="1" si="13"/>
        <v>#NUM!</v>
      </c>
      <c r="I164" s="26">
        <v>7.2</v>
      </c>
      <c r="J164" s="29">
        <f t="shared" ca="1" si="16"/>
        <v>0</v>
      </c>
      <c r="K164" s="28" t="e">
        <f t="shared" ca="1" si="14"/>
        <v>#NUM!</v>
      </c>
      <c r="L164" s="26">
        <f ca="1">INDIRECT("route!E164")-INDIRECT("route!E163")</f>
        <v>0</v>
      </c>
      <c r="M164" s="24">
        <f ca="1">IF(INDIRECT("route!D164")="START",0,IF(S164=TRUE,M163,INDIRECT("route!E164")))</f>
        <v>2.2999999999999998</v>
      </c>
      <c r="N164" s="14" t="e">
        <f ca="1">SEARCH($N$6,INDIRECT("route!J164"))</f>
        <v>#VALUE!</v>
      </c>
      <c r="O164" s="14" t="e">
        <f ca="1">SEARCH($O$6,INDIRECT("route!J164"))</f>
        <v>#VALUE!</v>
      </c>
      <c r="P164" s="14" t="e">
        <f ca="1">SEARCH($P$6,INDIRECT("route!J164"))</f>
        <v>#VALUE!</v>
      </c>
      <c r="Q164" s="14" t="e">
        <f ca="1">SEARCH($Q$6,INDIRECT("route!J164"))</f>
        <v>#VALUE!</v>
      </c>
      <c r="R164" s="14" t="e">
        <f ca="1">SEARCH($R$6,INDIRECT("route!J164"))</f>
        <v>#VALUE!</v>
      </c>
      <c r="S164" s="14" t="b">
        <f t="shared" ca="1" si="18"/>
        <v>1</v>
      </c>
      <c r="T164" s="12">
        <v>164</v>
      </c>
    </row>
    <row r="165" spans="1:20">
      <c r="A165" s="23" t="str">
        <f ca="1">IF(INDIRECT("route!D165")&gt;0,K165,(""))</f>
        <v/>
      </c>
      <c r="B165" s="23" t="str">
        <f ca="1">IF(INDIRECT("route!D165")&gt;0,H165,(""))</f>
        <v/>
      </c>
      <c r="C165" s="24" t="str">
        <f ca="1">IF(D165&gt;0,VLOOKUP("EINDE NEUTR*",INDIRECT("route!D$6"):INDIRECT("route!E$8500"),2,FALSE)-D165," ")</f>
        <v xml:space="preserve"> </v>
      </c>
      <c r="D165" s="13">
        <f ca="1">INDIRECT("route!E165")</f>
        <v>0</v>
      </c>
      <c r="E165" s="25" t="str">
        <f t="shared" ca="1" si="17"/>
        <v/>
      </c>
      <c r="F165" s="26">
        <v>7.2</v>
      </c>
      <c r="G165" s="29">
        <f t="shared" ca="1" si="15"/>
        <v>0</v>
      </c>
      <c r="H165" s="28" t="e">
        <f t="shared" ca="1" si="13"/>
        <v>#NUM!</v>
      </c>
      <c r="I165" s="26">
        <v>7.2</v>
      </c>
      <c r="J165" s="29">
        <f t="shared" ca="1" si="16"/>
        <v>0</v>
      </c>
      <c r="K165" s="28" t="e">
        <f t="shared" ca="1" si="14"/>
        <v>#NUM!</v>
      </c>
      <c r="L165" s="26">
        <f ca="1">INDIRECT("route!E165")-INDIRECT("route!E164")</f>
        <v>0</v>
      </c>
      <c r="M165" s="24">
        <f ca="1">IF(INDIRECT("route!D165")="START",0,IF(S165=TRUE,M164,INDIRECT("route!E165")))</f>
        <v>2.2999999999999998</v>
      </c>
      <c r="N165" s="14" t="e">
        <f ca="1">SEARCH($N$6,INDIRECT("route!J165"))</f>
        <v>#VALUE!</v>
      </c>
      <c r="O165" s="14" t="e">
        <f ca="1">SEARCH($O$6,INDIRECT("route!J165"))</f>
        <v>#VALUE!</v>
      </c>
      <c r="P165" s="14" t="e">
        <f ca="1">SEARCH($P$6,INDIRECT("route!J165"))</f>
        <v>#VALUE!</v>
      </c>
      <c r="Q165" s="14" t="e">
        <f ca="1">SEARCH($Q$6,INDIRECT("route!J165"))</f>
        <v>#VALUE!</v>
      </c>
      <c r="R165" s="14" t="e">
        <f ca="1">SEARCH($R$6,INDIRECT("route!J165"))</f>
        <v>#VALUE!</v>
      </c>
      <c r="S165" s="14" t="b">
        <f t="shared" ca="1" si="18"/>
        <v>1</v>
      </c>
      <c r="T165" s="12">
        <v>165</v>
      </c>
    </row>
    <row r="166" spans="1:20">
      <c r="A166" s="23" t="str">
        <f ca="1">IF(INDIRECT("route!D166")&gt;0,K166,(""))</f>
        <v/>
      </c>
      <c r="B166" s="23" t="str">
        <f ca="1">IF(INDIRECT("route!D166")&gt;0,H166,(""))</f>
        <v/>
      </c>
      <c r="C166" s="24" t="str">
        <f ca="1">IF(D166&gt;0,VLOOKUP("EINDE NEUTR*",INDIRECT("route!D$6"):INDIRECT("route!E$8500"),2,FALSE)-D166," ")</f>
        <v xml:space="preserve"> </v>
      </c>
      <c r="D166" s="13">
        <f ca="1">INDIRECT("route!E166")</f>
        <v>0</v>
      </c>
      <c r="E166" s="25" t="str">
        <f t="shared" ca="1" si="17"/>
        <v/>
      </c>
      <c r="F166" s="26">
        <v>7.2</v>
      </c>
      <c r="G166" s="29">
        <f t="shared" ca="1" si="15"/>
        <v>0</v>
      </c>
      <c r="H166" s="28" t="e">
        <f t="shared" ca="1" si="13"/>
        <v>#NUM!</v>
      </c>
      <c r="I166" s="26">
        <v>7.2</v>
      </c>
      <c r="J166" s="29">
        <f t="shared" ca="1" si="16"/>
        <v>0</v>
      </c>
      <c r="K166" s="28" t="e">
        <f t="shared" ca="1" si="14"/>
        <v>#NUM!</v>
      </c>
      <c r="L166" s="26">
        <f ca="1">INDIRECT("route!E166")-INDIRECT("route!E165")</f>
        <v>0</v>
      </c>
      <c r="M166" s="24">
        <f ca="1">IF(INDIRECT("route!D166")="START",0,IF(S166=TRUE,M165,INDIRECT("route!E166")))</f>
        <v>2.2999999999999998</v>
      </c>
      <c r="N166" s="14" t="e">
        <f ca="1">SEARCH($N$6,INDIRECT("route!J166"))</f>
        <v>#VALUE!</v>
      </c>
      <c r="O166" s="14" t="e">
        <f ca="1">SEARCH($O$6,INDIRECT("route!J166"))</f>
        <v>#VALUE!</v>
      </c>
      <c r="P166" s="14" t="e">
        <f ca="1">SEARCH($P$6,INDIRECT("route!J166"))</f>
        <v>#VALUE!</v>
      </c>
      <c r="Q166" s="14" t="e">
        <f ca="1">SEARCH($Q$6,INDIRECT("route!J166"))</f>
        <v>#VALUE!</v>
      </c>
      <c r="R166" s="14" t="e">
        <f ca="1">SEARCH($R$6,INDIRECT("route!J166"))</f>
        <v>#VALUE!</v>
      </c>
      <c r="S166" s="14" t="b">
        <f t="shared" ca="1" si="18"/>
        <v>1</v>
      </c>
      <c r="T166" s="12">
        <v>166</v>
      </c>
    </row>
    <row r="167" spans="1:20">
      <c r="A167" s="23" t="str">
        <f ca="1">IF(INDIRECT("route!D167")&gt;0,K167,(""))</f>
        <v/>
      </c>
      <c r="B167" s="23" t="str">
        <f ca="1">IF(INDIRECT("route!D167")&gt;0,H167,(""))</f>
        <v/>
      </c>
      <c r="C167" s="24" t="str">
        <f ca="1">IF(D167&gt;0,VLOOKUP("EINDE NEUTR*",INDIRECT("route!D$6"):INDIRECT("route!E$8500"),2,FALSE)-D167," ")</f>
        <v xml:space="preserve"> </v>
      </c>
      <c r="D167" s="13">
        <f ca="1">INDIRECT("route!E167")</f>
        <v>0</v>
      </c>
      <c r="E167" s="25" t="str">
        <f t="shared" ca="1" si="17"/>
        <v/>
      </c>
      <c r="F167" s="26">
        <v>7.2</v>
      </c>
      <c r="G167" s="29">
        <f t="shared" ca="1" si="15"/>
        <v>0</v>
      </c>
      <c r="H167" s="28" t="e">
        <f t="shared" ca="1" si="13"/>
        <v>#NUM!</v>
      </c>
      <c r="I167" s="26">
        <v>7.2</v>
      </c>
      <c r="J167" s="29">
        <f t="shared" ca="1" si="16"/>
        <v>0</v>
      </c>
      <c r="K167" s="28" t="e">
        <f t="shared" ca="1" si="14"/>
        <v>#NUM!</v>
      </c>
      <c r="L167" s="26">
        <f ca="1">INDIRECT("route!E167")-INDIRECT("route!E166")</f>
        <v>0</v>
      </c>
      <c r="M167" s="24">
        <f ca="1">IF(INDIRECT("route!D167")="START",0,IF(S167=TRUE,M166,INDIRECT("route!E167")))</f>
        <v>2.2999999999999998</v>
      </c>
      <c r="N167" s="14" t="e">
        <f ca="1">SEARCH($N$6,INDIRECT("route!J167"))</f>
        <v>#VALUE!</v>
      </c>
      <c r="O167" s="14" t="e">
        <f ca="1">SEARCH($O$6,INDIRECT("route!J167"))</f>
        <v>#VALUE!</v>
      </c>
      <c r="P167" s="14" t="e">
        <f ca="1">SEARCH($P$6,INDIRECT("route!J167"))</f>
        <v>#VALUE!</v>
      </c>
      <c r="Q167" s="14" t="e">
        <f ca="1">SEARCH($Q$6,INDIRECT("route!J167"))</f>
        <v>#VALUE!</v>
      </c>
      <c r="R167" s="14" t="e">
        <f ca="1">SEARCH($R$6,INDIRECT("route!J167"))</f>
        <v>#VALUE!</v>
      </c>
      <c r="S167" s="14" t="b">
        <f t="shared" ca="1" si="18"/>
        <v>1</v>
      </c>
      <c r="T167" s="12">
        <v>167</v>
      </c>
    </row>
    <row r="168" spans="1:20">
      <c r="A168" s="23" t="str">
        <f ca="1">IF(INDIRECT("route!D168")&gt;0,K168,(""))</f>
        <v/>
      </c>
      <c r="B168" s="23" t="str">
        <f ca="1">IF(INDIRECT("route!D168")&gt;0,H168,(""))</f>
        <v/>
      </c>
      <c r="C168" s="24" t="str">
        <f ca="1">IF(D168&gt;0,VLOOKUP("EINDE NEUTR*",INDIRECT("route!D$6"):INDIRECT("route!E$8500"),2,FALSE)-D168," ")</f>
        <v xml:space="preserve"> </v>
      </c>
      <c r="D168" s="13">
        <f ca="1">INDIRECT("route!E168")</f>
        <v>0</v>
      </c>
      <c r="E168" s="25" t="str">
        <f t="shared" ca="1" si="17"/>
        <v/>
      </c>
      <c r="F168" s="26">
        <v>7.2</v>
      </c>
      <c r="G168" s="29">
        <f t="shared" ca="1" si="15"/>
        <v>0</v>
      </c>
      <c r="H168" s="28" t="e">
        <f t="shared" ca="1" si="13"/>
        <v>#NUM!</v>
      </c>
      <c r="I168" s="26">
        <v>7.2</v>
      </c>
      <c r="J168" s="29">
        <f t="shared" ca="1" si="16"/>
        <v>0</v>
      </c>
      <c r="K168" s="28" t="e">
        <f t="shared" ca="1" si="14"/>
        <v>#NUM!</v>
      </c>
      <c r="L168" s="26">
        <f ca="1">INDIRECT("route!E168")-INDIRECT("route!E167")</f>
        <v>0</v>
      </c>
      <c r="M168" s="24">
        <f ca="1">IF(INDIRECT("route!D168")="START",0,IF(S168=TRUE,M167,INDIRECT("route!E168")))</f>
        <v>2.2999999999999998</v>
      </c>
      <c r="N168" s="14" t="e">
        <f ca="1">SEARCH($N$6,INDIRECT("route!J168"))</f>
        <v>#VALUE!</v>
      </c>
      <c r="O168" s="14" t="e">
        <f ca="1">SEARCH($O$6,INDIRECT("route!J168"))</f>
        <v>#VALUE!</v>
      </c>
      <c r="P168" s="14" t="e">
        <f ca="1">SEARCH($P$6,INDIRECT("route!J168"))</f>
        <v>#VALUE!</v>
      </c>
      <c r="Q168" s="14" t="e">
        <f ca="1">SEARCH($Q$6,INDIRECT("route!J168"))</f>
        <v>#VALUE!</v>
      </c>
      <c r="R168" s="14" t="e">
        <f ca="1">SEARCH($R$6,INDIRECT("route!J168"))</f>
        <v>#VALUE!</v>
      </c>
      <c r="S168" s="14" t="b">
        <f t="shared" ca="1" si="18"/>
        <v>1</v>
      </c>
      <c r="T168" s="12">
        <v>168</v>
      </c>
    </row>
    <row r="169" spans="1:20">
      <c r="A169" s="23" t="str">
        <f ca="1">IF(INDIRECT("route!D169")&gt;0,K169,(""))</f>
        <v/>
      </c>
      <c r="B169" s="23" t="str">
        <f ca="1">IF(INDIRECT("route!D169")&gt;0,H169,(""))</f>
        <v/>
      </c>
      <c r="C169" s="24" t="str">
        <f ca="1">IF(D169&gt;0,VLOOKUP("EINDE NEUTR*",INDIRECT("route!D$6"):INDIRECT("route!E$8500"),2,FALSE)-D169," ")</f>
        <v xml:space="preserve"> </v>
      </c>
      <c r="D169" s="13">
        <f ca="1">INDIRECT("route!E169")</f>
        <v>0</v>
      </c>
      <c r="E169" s="25" t="str">
        <f t="shared" ca="1" si="17"/>
        <v/>
      </c>
      <c r="F169" s="26">
        <v>7.2</v>
      </c>
      <c r="G169" s="29">
        <f t="shared" ca="1" si="15"/>
        <v>0</v>
      </c>
      <c r="H169" s="28" t="e">
        <f t="shared" ca="1" si="13"/>
        <v>#NUM!</v>
      </c>
      <c r="I169" s="26">
        <v>7.2</v>
      </c>
      <c r="J169" s="29">
        <f t="shared" ca="1" si="16"/>
        <v>0</v>
      </c>
      <c r="K169" s="28" t="e">
        <f t="shared" ca="1" si="14"/>
        <v>#NUM!</v>
      </c>
      <c r="L169" s="26">
        <f ca="1">INDIRECT("route!E169")-INDIRECT("route!E168")</f>
        <v>0</v>
      </c>
      <c r="M169" s="24">
        <f ca="1">IF(INDIRECT("route!D169")="START",0,IF(S169=TRUE,M168,INDIRECT("route!E169")))</f>
        <v>2.2999999999999998</v>
      </c>
      <c r="N169" s="14" t="e">
        <f ca="1">SEARCH($N$6,INDIRECT("route!J169"))</f>
        <v>#VALUE!</v>
      </c>
      <c r="O169" s="14" t="e">
        <f ca="1">SEARCH($O$6,INDIRECT("route!J169"))</f>
        <v>#VALUE!</v>
      </c>
      <c r="P169" s="14" t="e">
        <f ca="1">SEARCH($P$6,INDIRECT("route!J169"))</f>
        <v>#VALUE!</v>
      </c>
      <c r="Q169" s="14" t="e">
        <f ca="1">SEARCH($Q$6,INDIRECT("route!J169"))</f>
        <v>#VALUE!</v>
      </c>
      <c r="R169" s="14" t="e">
        <f ca="1">SEARCH($R$6,INDIRECT("route!J169"))</f>
        <v>#VALUE!</v>
      </c>
      <c r="S169" s="14" t="b">
        <f t="shared" ca="1" si="18"/>
        <v>1</v>
      </c>
      <c r="T169" s="12">
        <v>169</v>
      </c>
    </row>
    <row r="170" spans="1:20">
      <c r="A170" s="23" t="str">
        <f ca="1">IF(INDIRECT("route!D170")&gt;0,K170,(""))</f>
        <v/>
      </c>
      <c r="B170" s="23" t="str">
        <f ca="1">IF(INDIRECT("route!D170")&gt;0,H170,(""))</f>
        <v/>
      </c>
      <c r="C170" s="24" t="str">
        <f ca="1">IF(D170&gt;0,VLOOKUP("EINDE NEUTR*",INDIRECT("route!D$6"):INDIRECT("route!E$8500"),2,FALSE)-D170," ")</f>
        <v xml:space="preserve"> </v>
      </c>
      <c r="D170" s="13">
        <f ca="1">INDIRECT("route!E170")</f>
        <v>0</v>
      </c>
      <c r="E170" s="25" t="str">
        <f t="shared" ca="1" si="17"/>
        <v/>
      </c>
      <c r="F170" s="26">
        <v>7.2</v>
      </c>
      <c r="G170" s="29">
        <f t="shared" ca="1" si="15"/>
        <v>0</v>
      </c>
      <c r="H170" s="28" t="e">
        <f t="shared" ref="H170:H233" ca="1" si="19">H169+G170</f>
        <v>#NUM!</v>
      </c>
      <c r="I170" s="26">
        <v>7.2</v>
      </c>
      <c r="J170" s="29">
        <f t="shared" ca="1" si="16"/>
        <v>0</v>
      </c>
      <c r="K170" s="28" t="e">
        <f t="shared" ref="K170:K233" ca="1" si="20">K169+J170</f>
        <v>#NUM!</v>
      </c>
      <c r="L170" s="26">
        <f ca="1">INDIRECT("route!E170")-INDIRECT("route!E169")</f>
        <v>0</v>
      </c>
      <c r="M170" s="24">
        <f ca="1">IF(INDIRECT("route!D170")="START",0,IF(S170=TRUE,M169,INDIRECT("route!E170")))</f>
        <v>2.2999999999999998</v>
      </c>
      <c r="N170" s="14" t="e">
        <f ca="1">SEARCH($N$6,INDIRECT("route!J170"))</f>
        <v>#VALUE!</v>
      </c>
      <c r="O170" s="14" t="e">
        <f ca="1">SEARCH($O$6,INDIRECT("route!J170"))</f>
        <v>#VALUE!</v>
      </c>
      <c r="P170" s="14" t="e">
        <f ca="1">SEARCH($P$6,INDIRECT("route!J170"))</f>
        <v>#VALUE!</v>
      </c>
      <c r="Q170" s="14" t="e">
        <f ca="1">SEARCH($Q$6,INDIRECT("route!J170"))</f>
        <v>#VALUE!</v>
      </c>
      <c r="R170" s="14" t="e">
        <f ca="1">SEARCH($R$6,INDIRECT("route!J170"))</f>
        <v>#VALUE!</v>
      </c>
      <c r="S170" s="14" t="b">
        <f t="shared" ca="1" si="18"/>
        <v>1</v>
      </c>
      <c r="T170" s="12">
        <v>170</v>
      </c>
    </row>
    <row r="171" spans="1:20">
      <c r="A171" s="23" t="str">
        <f ca="1">IF(INDIRECT("route!D171")&gt;0,K171,(""))</f>
        <v/>
      </c>
      <c r="B171" s="23" t="str">
        <f ca="1">IF(INDIRECT("route!D171")&gt;0,H171,(""))</f>
        <v/>
      </c>
      <c r="C171" s="24" t="str">
        <f ca="1">IF(D171&gt;0,VLOOKUP("EINDE NEUTR*",INDIRECT("route!D$6"):INDIRECT("route!E$8500"),2,FALSE)-D171," ")</f>
        <v xml:space="preserve"> </v>
      </c>
      <c r="D171" s="13">
        <f ca="1">INDIRECT("route!E171")</f>
        <v>0</v>
      </c>
      <c r="E171" s="25" t="str">
        <f t="shared" ca="1" si="17"/>
        <v/>
      </c>
      <c r="F171" s="26">
        <v>7.2</v>
      </c>
      <c r="G171" s="29">
        <f t="shared" ref="G171:G234" ca="1" si="21">TIME(0,0,0+L171*1000/F171)</f>
        <v>0</v>
      </c>
      <c r="H171" s="28" t="e">
        <f t="shared" ca="1" si="19"/>
        <v>#NUM!</v>
      </c>
      <c r="I171" s="26">
        <v>7.2</v>
      </c>
      <c r="J171" s="29">
        <f t="shared" ref="J171:J234" ca="1" si="22">TIME(0,0,0+L171*1000/I171)</f>
        <v>0</v>
      </c>
      <c r="K171" s="28" t="e">
        <f t="shared" ca="1" si="20"/>
        <v>#NUM!</v>
      </c>
      <c r="L171" s="26">
        <f ca="1">INDIRECT("route!E171")-INDIRECT("route!E170")</f>
        <v>0</v>
      </c>
      <c r="M171" s="24">
        <f ca="1">IF(INDIRECT("route!D171")="START",0,IF(S171=TRUE,M170,INDIRECT("route!E171")))</f>
        <v>2.2999999999999998</v>
      </c>
      <c r="N171" s="14" t="e">
        <f ca="1">SEARCH($N$6,INDIRECT("route!J171"))</f>
        <v>#VALUE!</v>
      </c>
      <c r="O171" s="14" t="e">
        <f ca="1">SEARCH($O$6,INDIRECT("route!J171"))</f>
        <v>#VALUE!</v>
      </c>
      <c r="P171" s="14" t="e">
        <f ca="1">SEARCH($P$6,INDIRECT("route!J171"))</f>
        <v>#VALUE!</v>
      </c>
      <c r="Q171" s="14" t="e">
        <f ca="1">SEARCH($Q$6,INDIRECT("route!J171"))</f>
        <v>#VALUE!</v>
      </c>
      <c r="R171" s="14" t="e">
        <f ca="1">SEARCH($R$6,INDIRECT("route!J171"))</f>
        <v>#VALUE!</v>
      </c>
      <c r="S171" s="14" t="b">
        <f t="shared" ca="1" si="18"/>
        <v>1</v>
      </c>
      <c r="T171" s="12">
        <v>171</v>
      </c>
    </row>
    <row r="172" spans="1:20">
      <c r="A172" s="23" t="str">
        <f ca="1">IF(INDIRECT("route!D172")&gt;0,K172,(""))</f>
        <v/>
      </c>
      <c r="B172" s="23" t="str">
        <f ca="1">IF(INDIRECT("route!D172")&gt;0,H172,(""))</f>
        <v/>
      </c>
      <c r="C172" s="24" t="str">
        <f ca="1">IF(D172&gt;0,VLOOKUP("EINDE NEUTR*",INDIRECT("route!D$6"):INDIRECT("route!E$8500"),2,FALSE)-D172," ")</f>
        <v xml:space="preserve"> </v>
      </c>
      <c r="D172" s="13">
        <f ca="1">INDIRECT("route!E172")</f>
        <v>0</v>
      </c>
      <c r="E172" s="25" t="str">
        <f t="shared" ca="1" si="17"/>
        <v/>
      </c>
      <c r="F172" s="26">
        <v>7.2</v>
      </c>
      <c r="G172" s="29">
        <f t="shared" ca="1" si="21"/>
        <v>0</v>
      </c>
      <c r="H172" s="28" t="e">
        <f t="shared" ca="1" si="19"/>
        <v>#NUM!</v>
      </c>
      <c r="I172" s="26">
        <v>7.2</v>
      </c>
      <c r="J172" s="29">
        <f t="shared" ca="1" si="22"/>
        <v>0</v>
      </c>
      <c r="K172" s="28" t="e">
        <f t="shared" ca="1" si="20"/>
        <v>#NUM!</v>
      </c>
      <c r="L172" s="26">
        <f ca="1">INDIRECT("route!E172")-INDIRECT("route!E171")</f>
        <v>0</v>
      </c>
      <c r="M172" s="24">
        <f ca="1">IF(INDIRECT("route!D172")="START",0,IF(S172=TRUE,M171,INDIRECT("route!E172")))</f>
        <v>2.2999999999999998</v>
      </c>
      <c r="N172" s="14" t="e">
        <f ca="1">SEARCH($N$6,INDIRECT("route!J172"))</f>
        <v>#VALUE!</v>
      </c>
      <c r="O172" s="14" t="e">
        <f ca="1">SEARCH($O$6,INDIRECT("route!J172"))</f>
        <v>#VALUE!</v>
      </c>
      <c r="P172" s="14" t="e">
        <f ca="1">SEARCH($P$6,INDIRECT("route!J172"))</f>
        <v>#VALUE!</v>
      </c>
      <c r="Q172" s="14" t="e">
        <f ca="1">SEARCH($Q$6,INDIRECT("route!J172"))</f>
        <v>#VALUE!</v>
      </c>
      <c r="R172" s="14" t="e">
        <f ca="1">SEARCH($R$6,INDIRECT("route!J172"))</f>
        <v>#VALUE!</v>
      </c>
      <c r="S172" s="14" t="b">
        <f t="shared" ca="1" si="18"/>
        <v>1</v>
      </c>
      <c r="T172" s="12">
        <v>172</v>
      </c>
    </row>
    <row r="173" spans="1:20">
      <c r="A173" s="23" t="str">
        <f ca="1">IF(INDIRECT("route!D173")&gt;0,K173,(""))</f>
        <v/>
      </c>
      <c r="B173" s="23" t="str">
        <f ca="1">IF(INDIRECT("route!D173")&gt;0,H173,(""))</f>
        <v/>
      </c>
      <c r="C173" s="24" t="str">
        <f ca="1">IF(D173&gt;0,VLOOKUP("EINDE NEUTR*",INDIRECT("route!D$6"):INDIRECT("route!E$8500"),2,FALSE)-D173," ")</f>
        <v xml:space="preserve"> </v>
      </c>
      <c r="D173" s="13">
        <f ca="1">INDIRECT("route!E173")</f>
        <v>0</v>
      </c>
      <c r="E173" s="25" t="str">
        <f t="shared" ca="1" si="17"/>
        <v/>
      </c>
      <c r="F173" s="26">
        <v>7.2</v>
      </c>
      <c r="G173" s="29">
        <f t="shared" ca="1" si="21"/>
        <v>0</v>
      </c>
      <c r="H173" s="28" t="e">
        <f t="shared" ca="1" si="19"/>
        <v>#NUM!</v>
      </c>
      <c r="I173" s="26">
        <v>7.2</v>
      </c>
      <c r="J173" s="29">
        <f t="shared" ca="1" si="22"/>
        <v>0</v>
      </c>
      <c r="K173" s="28" t="e">
        <f t="shared" ca="1" si="20"/>
        <v>#NUM!</v>
      </c>
      <c r="L173" s="26">
        <f ca="1">INDIRECT("route!E173")-INDIRECT("route!E172")</f>
        <v>0</v>
      </c>
      <c r="M173" s="24">
        <f ca="1">IF(INDIRECT("route!D173")="START",0,IF(S173=TRUE,M172,INDIRECT("route!E173")))</f>
        <v>2.2999999999999998</v>
      </c>
      <c r="N173" s="14" t="e">
        <f ca="1">SEARCH($N$6,INDIRECT("route!J173"))</f>
        <v>#VALUE!</v>
      </c>
      <c r="O173" s="14" t="e">
        <f ca="1">SEARCH($O$6,INDIRECT("route!J173"))</f>
        <v>#VALUE!</v>
      </c>
      <c r="P173" s="14" t="e">
        <f ca="1">SEARCH($P$6,INDIRECT("route!J173"))</f>
        <v>#VALUE!</v>
      </c>
      <c r="Q173" s="14" t="e">
        <f ca="1">SEARCH($Q$6,INDIRECT("route!J173"))</f>
        <v>#VALUE!</v>
      </c>
      <c r="R173" s="14" t="e">
        <f ca="1">SEARCH($R$6,INDIRECT("route!J173"))</f>
        <v>#VALUE!</v>
      </c>
      <c r="S173" s="14" t="b">
        <f t="shared" ca="1" si="18"/>
        <v>1</v>
      </c>
      <c r="T173" s="12">
        <v>173</v>
      </c>
    </row>
    <row r="174" spans="1:20">
      <c r="A174" s="23" t="str">
        <f ca="1">IF(INDIRECT("route!D174")&gt;0,K174,(""))</f>
        <v/>
      </c>
      <c r="B174" s="23" t="str">
        <f ca="1">IF(INDIRECT("route!D174")&gt;0,H174,(""))</f>
        <v/>
      </c>
      <c r="C174" s="24" t="str">
        <f ca="1">IF(D174&gt;0,VLOOKUP("EINDE NEUTR*",INDIRECT("route!D$6"):INDIRECT("route!E$8500"),2,FALSE)-D174," ")</f>
        <v xml:space="preserve"> </v>
      </c>
      <c r="D174" s="13">
        <f ca="1">INDIRECT("route!E174")</f>
        <v>0</v>
      </c>
      <c r="E174" s="25" t="str">
        <f t="shared" ca="1" si="17"/>
        <v/>
      </c>
      <c r="F174" s="26">
        <v>7.2</v>
      </c>
      <c r="G174" s="29">
        <f t="shared" ca="1" si="21"/>
        <v>0</v>
      </c>
      <c r="H174" s="28" t="e">
        <f t="shared" ca="1" si="19"/>
        <v>#NUM!</v>
      </c>
      <c r="I174" s="26">
        <v>7.2</v>
      </c>
      <c r="J174" s="29">
        <f t="shared" ca="1" si="22"/>
        <v>0</v>
      </c>
      <c r="K174" s="28" t="e">
        <f t="shared" ca="1" si="20"/>
        <v>#NUM!</v>
      </c>
      <c r="L174" s="26">
        <f ca="1">INDIRECT("route!E174")-INDIRECT("route!E173")</f>
        <v>0</v>
      </c>
      <c r="M174" s="24">
        <f ca="1">IF(INDIRECT("route!D174")="START",0,IF(S174=TRUE,M173,INDIRECT("route!E174")))</f>
        <v>2.2999999999999998</v>
      </c>
      <c r="N174" s="14" t="e">
        <f ca="1">SEARCH($N$6,INDIRECT("route!J174"))</f>
        <v>#VALUE!</v>
      </c>
      <c r="O174" s="14" t="e">
        <f ca="1">SEARCH($O$6,INDIRECT("route!J174"))</f>
        <v>#VALUE!</v>
      </c>
      <c r="P174" s="14" t="e">
        <f ca="1">SEARCH($P$6,INDIRECT("route!J174"))</f>
        <v>#VALUE!</v>
      </c>
      <c r="Q174" s="14" t="e">
        <f ca="1">SEARCH($Q$6,INDIRECT("route!J174"))</f>
        <v>#VALUE!</v>
      </c>
      <c r="R174" s="14" t="e">
        <f ca="1">SEARCH($R$6,INDIRECT("route!J174"))</f>
        <v>#VALUE!</v>
      </c>
      <c r="S174" s="14" t="b">
        <f t="shared" ca="1" si="18"/>
        <v>1</v>
      </c>
      <c r="T174" s="12">
        <v>174</v>
      </c>
    </row>
    <row r="175" spans="1:20">
      <c r="A175" s="23" t="str">
        <f ca="1">IF(INDIRECT("route!D175")&gt;0,K175,(""))</f>
        <v/>
      </c>
      <c r="B175" s="23" t="str">
        <f ca="1">IF(INDIRECT("route!D175")&gt;0,H175,(""))</f>
        <v/>
      </c>
      <c r="C175" s="24" t="str">
        <f ca="1">IF(D175&gt;0,VLOOKUP("EINDE NEUTR*",INDIRECT("route!D$6"):INDIRECT("route!E$8500"),2,FALSE)-D175," ")</f>
        <v xml:space="preserve"> </v>
      </c>
      <c r="D175" s="13">
        <f ca="1">INDIRECT("route!E175")</f>
        <v>0</v>
      </c>
      <c r="E175" s="25" t="str">
        <f t="shared" ca="1" si="17"/>
        <v/>
      </c>
      <c r="F175" s="26">
        <v>7.2</v>
      </c>
      <c r="G175" s="29">
        <f t="shared" ca="1" si="21"/>
        <v>0</v>
      </c>
      <c r="H175" s="28" t="e">
        <f t="shared" ca="1" si="19"/>
        <v>#NUM!</v>
      </c>
      <c r="I175" s="26">
        <v>7.2</v>
      </c>
      <c r="J175" s="29">
        <f t="shared" ca="1" si="22"/>
        <v>0</v>
      </c>
      <c r="K175" s="28" t="e">
        <f t="shared" ca="1" si="20"/>
        <v>#NUM!</v>
      </c>
      <c r="L175" s="26">
        <f ca="1">INDIRECT("route!E175")-INDIRECT("route!E174")</f>
        <v>0</v>
      </c>
      <c r="M175" s="24">
        <f ca="1">IF(INDIRECT("route!D175")="START",0,IF(S175=TRUE,M174,INDIRECT("route!E175")))</f>
        <v>2.2999999999999998</v>
      </c>
      <c r="N175" s="14" t="e">
        <f ca="1">SEARCH($N$6,INDIRECT("route!J175"))</f>
        <v>#VALUE!</v>
      </c>
      <c r="O175" s="14" t="e">
        <f ca="1">SEARCH($O$6,INDIRECT("route!J175"))</f>
        <v>#VALUE!</v>
      </c>
      <c r="P175" s="14" t="e">
        <f ca="1">SEARCH($P$6,INDIRECT("route!J175"))</f>
        <v>#VALUE!</v>
      </c>
      <c r="Q175" s="14" t="e">
        <f ca="1">SEARCH($Q$6,INDIRECT("route!J175"))</f>
        <v>#VALUE!</v>
      </c>
      <c r="R175" s="14" t="e">
        <f ca="1">SEARCH($R$6,INDIRECT("route!J175"))</f>
        <v>#VALUE!</v>
      </c>
      <c r="S175" s="14" t="b">
        <f t="shared" ca="1" si="18"/>
        <v>1</v>
      </c>
      <c r="T175" s="12">
        <v>175</v>
      </c>
    </row>
    <row r="176" spans="1:20">
      <c r="A176" s="23" t="str">
        <f ca="1">IF(INDIRECT("route!D176")&gt;0,K176,(""))</f>
        <v/>
      </c>
      <c r="B176" s="23" t="str">
        <f ca="1">IF(INDIRECT("route!D176")&gt;0,H176,(""))</f>
        <v/>
      </c>
      <c r="C176" s="24" t="str">
        <f ca="1">IF(D176&gt;0,VLOOKUP("EINDE NEUTR*",INDIRECT("route!D$6"):INDIRECT("route!E$8500"),2,FALSE)-D176," ")</f>
        <v xml:space="preserve"> </v>
      </c>
      <c r="D176" s="13">
        <f ca="1">INDIRECT("route!E176")</f>
        <v>0</v>
      </c>
      <c r="E176" s="25" t="str">
        <f t="shared" ca="1" si="17"/>
        <v/>
      </c>
      <c r="F176" s="26">
        <v>7.2</v>
      </c>
      <c r="G176" s="29">
        <f t="shared" ca="1" si="21"/>
        <v>0</v>
      </c>
      <c r="H176" s="28" t="e">
        <f t="shared" ca="1" si="19"/>
        <v>#NUM!</v>
      </c>
      <c r="I176" s="26">
        <v>7.2</v>
      </c>
      <c r="J176" s="29">
        <f t="shared" ca="1" si="22"/>
        <v>0</v>
      </c>
      <c r="K176" s="28" t="e">
        <f t="shared" ca="1" si="20"/>
        <v>#NUM!</v>
      </c>
      <c r="L176" s="26">
        <f ca="1">INDIRECT("route!E176")-INDIRECT("route!E175")</f>
        <v>0</v>
      </c>
      <c r="M176" s="24">
        <f ca="1">IF(INDIRECT("route!D176")="START",0,IF(S176=TRUE,M175,INDIRECT("route!E176")))</f>
        <v>2.2999999999999998</v>
      </c>
      <c r="N176" s="14" t="e">
        <f ca="1">SEARCH($N$6,INDIRECT("route!J176"))</f>
        <v>#VALUE!</v>
      </c>
      <c r="O176" s="14" t="e">
        <f ca="1">SEARCH($O$6,INDIRECT("route!J176"))</f>
        <v>#VALUE!</v>
      </c>
      <c r="P176" s="14" t="e">
        <f ca="1">SEARCH($P$6,INDIRECT("route!J176"))</f>
        <v>#VALUE!</v>
      </c>
      <c r="Q176" s="14" t="e">
        <f ca="1">SEARCH($Q$6,INDIRECT("route!J176"))</f>
        <v>#VALUE!</v>
      </c>
      <c r="R176" s="14" t="e">
        <f ca="1">SEARCH($R$6,INDIRECT("route!J176"))</f>
        <v>#VALUE!</v>
      </c>
      <c r="S176" s="14" t="b">
        <f t="shared" ca="1" si="18"/>
        <v>1</v>
      </c>
      <c r="T176" s="12">
        <v>176</v>
      </c>
    </row>
    <row r="177" spans="1:20">
      <c r="A177" s="23" t="str">
        <f ca="1">IF(INDIRECT("route!D177")&gt;0,K177,(""))</f>
        <v/>
      </c>
      <c r="B177" s="23" t="str">
        <f ca="1">IF(INDIRECT("route!D177")&gt;0,H177,(""))</f>
        <v/>
      </c>
      <c r="C177" s="24" t="str">
        <f ca="1">IF(D177&gt;0,VLOOKUP("EINDE NEUTR*",INDIRECT("route!D$6"):INDIRECT("route!E$8500"),2,FALSE)-D177," ")</f>
        <v xml:space="preserve"> </v>
      </c>
      <c r="D177" s="13">
        <f ca="1">INDIRECT("route!E177")</f>
        <v>0</v>
      </c>
      <c r="E177" s="25" t="str">
        <f t="shared" ca="1" si="17"/>
        <v/>
      </c>
      <c r="F177" s="26">
        <v>7.2</v>
      </c>
      <c r="G177" s="29">
        <f t="shared" ca="1" si="21"/>
        <v>0</v>
      </c>
      <c r="H177" s="28" t="e">
        <f t="shared" ca="1" si="19"/>
        <v>#NUM!</v>
      </c>
      <c r="I177" s="26">
        <v>7.2</v>
      </c>
      <c r="J177" s="29">
        <f t="shared" ca="1" si="22"/>
        <v>0</v>
      </c>
      <c r="K177" s="28" t="e">
        <f t="shared" ca="1" si="20"/>
        <v>#NUM!</v>
      </c>
      <c r="L177" s="26">
        <f ca="1">INDIRECT("route!E177")-INDIRECT("route!E176")</f>
        <v>0</v>
      </c>
      <c r="M177" s="24">
        <f ca="1">IF(INDIRECT("route!D177")="START",0,IF(S177=TRUE,M176,INDIRECT("route!E177")))</f>
        <v>2.2999999999999998</v>
      </c>
      <c r="N177" s="14" t="e">
        <f ca="1">SEARCH($N$6,INDIRECT("route!J177"))</f>
        <v>#VALUE!</v>
      </c>
      <c r="O177" s="14" t="e">
        <f ca="1">SEARCH($O$6,INDIRECT("route!J177"))</f>
        <v>#VALUE!</v>
      </c>
      <c r="P177" s="14" t="e">
        <f ca="1">SEARCH($P$6,INDIRECT("route!J177"))</f>
        <v>#VALUE!</v>
      </c>
      <c r="Q177" s="14" t="e">
        <f ca="1">SEARCH($Q$6,INDIRECT("route!J177"))</f>
        <v>#VALUE!</v>
      </c>
      <c r="R177" s="14" t="e">
        <f ca="1">SEARCH($R$6,INDIRECT("route!J177"))</f>
        <v>#VALUE!</v>
      </c>
      <c r="S177" s="14" t="b">
        <f t="shared" ca="1" si="18"/>
        <v>1</v>
      </c>
      <c r="T177" s="12">
        <v>177</v>
      </c>
    </row>
    <row r="178" spans="1:20">
      <c r="A178" s="23" t="str">
        <f ca="1">IF(INDIRECT("route!D178")&gt;0,K178,(""))</f>
        <v/>
      </c>
      <c r="B178" s="23" t="str">
        <f ca="1">IF(INDIRECT("route!D178")&gt;0,H178,(""))</f>
        <v/>
      </c>
      <c r="C178" s="24" t="str">
        <f ca="1">IF(D178&gt;0,VLOOKUP("EINDE NEUTR*",INDIRECT("route!D$6"):INDIRECT("route!E$8500"),2,FALSE)-D178," ")</f>
        <v xml:space="preserve"> </v>
      </c>
      <c r="D178" s="13">
        <f ca="1">INDIRECT("route!E178")</f>
        <v>0</v>
      </c>
      <c r="E178" s="25" t="str">
        <f t="shared" ca="1" si="17"/>
        <v/>
      </c>
      <c r="F178" s="26">
        <v>7.2</v>
      </c>
      <c r="G178" s="29">
        <f t="shared" ca="1" si="21"/>
        <v>0</v>
      </c>
      <c r="H178" s="28" t="e">
        <f t="shared" ca="1" si="19"/>
        <v>#NUM!</v>
      </c>
      <c r="I178" s="26">
        <v>7.2</v>
      </c>
      <c r="J178" s="29">
        <f t="shared" ca="1" si="22"/>
        <v>0</v>
      </c>
      <c r="K178" s="28" t="e">
        <f t="shared" ca="1" si="20"/>
        <v>#NUM!</v>
      </c>
      <c r="L178" s="26">
        <f ca="1">INDIRECT("route!E178")-INDIRECT("route!E177")</f>
        <v>0</v>
      </c>
      <c r="M178" s="24">
        <f ca="1">IF(INDIRECT("route!D178")="START",0,IF(S178=TRUE,M177,INDIRECT("route!E178")))</f>
        <v>2.2999999999999998</v>
      </c>
      <c r="N178" s="14" t="e">
        <f ca="1">SEARCH($N$6,INDIRECT("route!J178"))</f>
        <v>#VALUE!</v>
      </c>
      <c r="O178" s="14" t="e">
        <f ca="1">SEARCH($O$6,INDIRECT("route!J178"))</f>
        <v>#VALUE!</v>
      </c>
      <c r="P178" s="14" t="e">
        <f ca="1">SEARCH($P$6,INDIRECT("route!J178"))</f>
        <v>#VALUE!</v>
      </c>
      <c r="Q178" s="14" t="e">
        <f ca="1">SEARCH($Q$6,INDIRECT("route!J178"))</f>
        <v>#VALUE!</v>
      </c>
      <c r="R178" s="14" t="e">
        <f ca="1">SEARCH($R$6,INDIRECT("route!J178"))</f>
        <v>#VALUE!</v>
      </c>
      <c r="S178" s="14" t="b">
        <f t="shared" ca="1" si="18"/>
        <v>1</v>
      </c>
      <c r="T178" s="12">
        <v>178</v>
      </c>
    </row>
    <row r="179" spans="1:20">
      <c r="A179" s="23" t="str">
        <f ca="1">IF(INDIRECT("route!D179")&gt;0,K179,(""))</f>
        <v/>
      </c>
      <c r="B179" s="23" t="str">
        <f ca="1">IF(INDIRECT("route!D179")&gt;0,H179,(""))</f>
        <v/>
      </c>
      <c r="C179" s="24" t="str">
        <f ca="1">IF(D179&gt;0,VLOOKUP("EINDE NEUTR*",INDIRECT("route!D$6"):INDIRECT("route!E$8500"),2,FALSE)-D179," ")</f>
        <v xml:space="preserve"> </v>
      </c>
      <c r="D179" s="13">
        <f ca="1">INDIRECT("route!E179")</f>
        <v>0</v>
      </c>
      <c r="E179" s="25" t="str">
        <f t="shared" ca="1" si="17"/>
        <v/>
      </c>
      <c r="F179" s="26">
        <v>7.2</v>
      </c>
      <c r="G179" s="29">
        <f t="shared" ca="1" si="21"/>
        <v>0</v>
      </c>
      <c r="H179" s="28" t="e">
        <f t="shared" ca="1" si="19"/>
        <v>#NUM!</v>
      </c>
      <c r="I179" s="26">
        <v>7.2</v>
      </c>
      <c r="J179" s="29">
        <f t="shared" ca="1" si="22"/>
        <v>0</v>
      </c>
      <c r="K179" s="28" t="e">
        <f t="shared" ca="1" si="20"/>
        <v>#NUM!</v>
      </c>
      <c r="L179" s="26">
        <f ca="1">INDIRECT("route!E179")-INDIRECT("route!E178")</f>
        <v>0</v>
      </c>
      <c r="M179" s="24">
        <f ca="1">IF(INDIRECT("route!D179")="START",0,IF(S179=TRUE,M178,INDIRECT("route!E179")))</f>
        <v>2.2999999999999998</v>
      </c>
      <c r="N179" s="14" t="e">
        <f ca="1">SEARCH($N$6,INDIRECT("route!J179"))</f>
        <v>#VALUE!</v>
      </c>
      <c r="O179" s="14" t="e">
        <f ca="1">SEARCH($O$6,INDIRECT("route!J179"))</f>
        <v>#VALUE!</v>
      </c>
      <c r="P179" s="14" t="e">
        <f ca="1">SEARCH($P$6,INDIRECT("route!J179"))</f>
        <v>#VALUE!</v>
      </c>
      <c r="Q179" s="14" t="e">
        <f ca="1">SEARCH($Q$6,INDIRECT("route!J179"))</f>
        <v>#VALUE!</v>
      </c>
      <c r="R179" s="14" t="e">
        <f ca="1">SEARCH($R$6,INDIRECT("route!J179"))</f>
        <v>#VALUE!</v>
      </c>
      <c r="S179" s="14" t="b">
        <f t="shared" ca="1" si="18"/>
        <v>1</v>
      </c>
      <c r="T179" s="12">
        <v>179</v>
      </c>
    </row>
    <row r="180" spans="1:20">
      <c r="A180" s="23" t="str">
        <f ca="1">IF(INDIRECT("route!D180")&gt;0,K180,(""))</f>
        <v/>
      </c>
      <c r="B180" s="23" t="str">
        <f ca="1">IF(INDIRECT("route!D180")&gt;0,H180,(""))</f>
        <v/>
      </c>
      <c r="C180" s="24" t="str">
        <f ca="1">IF(D180&gt;0,VLOOKUP("EINDE NEUTR*",INDIRECT("route!D$6"):INDIRECT("route!E$8500"),2,FALSE)-D180," ")</f>
        <v xml:space="preserve"> </v>
      </c>
      <c r="D180" s="13">
        <f ca="1">INDIRECT("route!E180")</f>
        <v>0</v>
      </c>
      <c r="E180" s="25" t="str">
        <f t="shared" ca="1" si="17"/>
        <v/>
      </c>
      <c r="F180" s="26">
        <v>7.2</v>
      </c>
      <c r="G180" s="29">
        <f t="shared" ca="1" si="21"/>
        <v>0</v>
      </c>
      <c r="H180" s="28" t="e">
        <f t="shared" ca="1" si="19"/>
        <v>#NUM!</v>
      </c>
      <c r="I180" s="26">
        <v>7.2</v>
      </c>
      <c r="J180" s="29">
        <f t="shared" ca="1" si="22"/>
        <v>0</v>
      </c>
      <c r="K180" s="28" t="e">
        <f t="shared" ca="1" si="20"/>
        <v>#NUM!</v>
      </c>
      <c r="L180" s="26">
        <f ca="1">INDIRECT("route!E180")-INDIRECT("route!E179")</f>
        <v>0</v>
      </c>
      <c r="M180" s="24">
        <f ca="1">IF(INDIRECT("route!D180")="START",0,IF(S180=TRUE,M179,INDIRECT("route!E180")))</f>
        <v>2.2999999999999998</v>
      </c>
      <c r="N180" s="14" t="e">
        <f ca="1">SEARCH($N$6,INDIRECT("route!J180"))</f>
        <v>#VALUE!</v>
      </c>
      <c r="O180" s="14" t="e">
        <f ca="1">SEARCH($O$6,INDIRECT("route!J180"))</f>
        <v>#VALUE!</v>
      </c>
      <c r="P180" s="14" t="e">
        <f ca="1">SEARCH($P$6,INDIRECT("route!J180"))</f>
        <v>#VALUE!</v>
      </c>
      <c r="Q180" s="14" t="e">
        <f ca="1">SEARCH($Q$6,INDIRECT("route!J180"))</f>
        <v>#VALUE!</v>
      </c>
      <c r="R180" s="14" t="e">
        <f ca="1">SEARCH($R$6,INDIRECT("route!J180"))</f>
        <v>#VALUE!</v>
      </c>
      <c r="S180" s="14" t="b">
        <f t="shared" ca="1" si="18"/>
        <v>1</v>
      </c>
      <c r="T180" s="12">
        <v>180</v>
      </c>
    </row>
    <row r="181" spans="1:20">
      <c r="A181" s="23" t="str">
        <f ca="1">IF(INDIRECT("route!D181")&gt;0,K181,(""))</f>
        <v/>
      </c>
      <c r="B181" s="23" t="str">
        <f ca="1">IF(INDIRECT("route!D181")&gt;0,H181,(""))</f>
        <v/>
      </c>
      <c r="C181" s="24" t="str">
        <f ca="1">IF(D181&gt;0,VLOOKUP("EINDE NEUTR*",INDIRECT("route!D$6"):INDIRECT("route!E$8500"),2,FALSE)-D181," ")</f>
        <v xml:space="preserve"> </v>
      </c>
      <c r="D181" s="13">
        <f ca="1">INDIRECT("route!E181")</f>
        <v>0</v>
      </c>
      <c r="E181" s="25" t="str">
        <f t="shared" ca="1" si="17"/>
        <v/>
      </c>
      <c r="F181" s="26">
        <v>7.2</v>
      </c>
      <c r="G181" s="29">
        <f t="shared" ca="1" si="21"/>
        <v>0</v>
      </c>
      <c r="H181" s="28" t="e">
        <f t="shared" ca="1" si="19"/>
        <v>#NUM!</v>
      </c>
      <c r="I181" s="26">
        <v>7.2</v>
      </c>
      <c r="J181" s="29">
        <f t="shared" ca="1" si="22"/>
        <v>0</v>
      </c>
      <c r="K181" s="28" t="e">
        <f t="shared" ca="1" si="20"/>
        <v>#NUM!</v>
      </c>
      <c r="L181" s="26">
        <f ca="1">INDIRECT("route!E181")-INDIRECT("route!E180")</f>
        <v>0</v>
      </c>
      <c r="M181" s="24">
        <f ca="1">IF(INDIRECT("route!D181")="START",0,IF(S181=TRUE,M180,INDIRECT("route!E181")))</f>
        <v>2.2999999999999998</v>
      </c>
      <c r="N181" s="14" t="e">
        <f ca="1">SEARCH($N$6,INDIRECT("route!J181"))</f>
        <v>#VALUE!</v>
      </c>
      <c r="O181" s="14" t="e">
        <f ca="1">SEARCH($O$6,INDIRECT("route!J181"))</f>
        <v>#VALUE!</v>
      </c>
      <c r="P181" s="14" t="e">
        <f ca="1">SEARCH($P$6,INDIRECT("route!J181"))</f>
        <v>#VALUE!</v>
      </c>
      <c r="Q181" s="14" t="e">
        <f ca="1">SEARCH($Q$6,INDIRECT("route!J181"))</f>
        <v>#VALUE!</v>
      </c>
      <c r="R181" s="14" t="e">
        <f ca="1">SEARCH($R$6,INDIRECT("route!J181"))</f>
        <v>#VALUE!</v>
      </c>
      <c r="S181" s="14" t="b">
        <f t="shared" ca="1" si="18"/>
        <v>1</v>
      </c>
      <c r="T181" s="12">
        <v>181</v>
      </c>
    </row>
    <row r="182" spans="1:20">
      <c r="A182" s="23" t="str">
        <f ca="1">IF(INDIRECT("route!D182")&gt;0,K182,(""))</f>
        <v/>
      </c>
      <c r="B182" s="23" t="str">
        <f ca="1">IF(INDIRECT("route!D182")&gt;0,H182,(""))</f>
        <v/>
      </c>
      <c r="C182" s="24" t="str">
        <f ca="1">IF(D182&gt;0,VLOOKUP("EINDE NEUTR*",INDIRECT("route!D$6"):INDIRECT("route!E$8500"),2,FALSE)-D182," ")</f>
        <v xml:space="preserve"> </v>
      </c>
      <c r="D182" s="13">
        <f ca="1">INDIRECT("route!E182")</f>
        <v>0</v>
      </c>
      <c r="E182" s="25" t="str">
        <f t="shared" ca="1" si="17"/>
        <v/>
      </c>
      <c r="F182" s="26">
        <v>7.2</v>
      </c>
      <c r="G182" s="29">
        <f t="shared" ca="1" si="21"/>
        <v>0</v>
      </c>
      <c r="H182" s="28" t="e">
        <f t="shared" ca="1" si="19"/>
        <v>#NUM!</v>
      </c>
      <c r="I182" s="26">
        <v>7.2</v>
      </c>
      <c r="J182" s="29">
        <f t="shared" ca="1" si="22"/>
        <v>0</v>
      </c>
      <c r="K182" s="28" t="e">
        <f t="shared" ca="1" si="20"/>
        <v>#NUM!</v>
      </c>
      <c r="L182" s="26">
        <f ca="1">INDIRECT("route!E182")-INDIRECT("route!E181")</f>
        <v>0</v>
      </c>
      <c r="M182" s="24">
        <f ca="1">IF(INDIRECT("route!D182")="START",0,IF(S182=TRUE,M181,INDIRECT("route!E182")))</f>
        <v>2.2999999999999998</v>
      </c>
      <c r="N182" s="14" t="e">
        <f ca="1">SEARCH($N$6,INDIRECT("route!J182"))</f>
        <v>#VALUE!</v>
      </c>
      <c r="O182" s="14" t="e">
        <f ca="1">SEARCH($O$6,INDIRECT("route!J182"))</f>
        <v>#VALUE!</v>
      </c>
      <c r="P182" s="14" t="e">
        <f ca="1">SEARCH($P$6,INDIRECT("route!J182"))</f>
        <v>#VALUE!</v>
      </c>
      <c r="Q182" s="14" t="e">
        <f ca="1">SEARCH($Q$6,INDIRECT("route!J182"))</f>
        <v>#VALUE!</v>
      </c>
      <c r="R182" s="14" t="e">
        <f ca="1">SEARCH($R$6,INDIRECT("route!J182"))</f>
        <v>#VALUE!</v>
      </c>
      <c r="S182" s="14" t="b">
        <f t="shared" ca="1" si="18"/>
        <v>1</v>
      </c>
      <c r="T182" s="12">
        <v>182</v>
      </c>
    </row>
    <row r="183" spans="1:20">
      <c r="A183" s="23" t="str">
        <f ca="1">IF(INDIRECT("route!D183")&gt;0,K183,(""))</f>
        <v/>
      </c>
      <c r="B183" s="23" t="str">
        <f ca="1">IF(INDIRECT("route!D183")&gt;0,H183,(""))</f>
        <v/>
      </c>
      <c r="C183" s="24" t="str">
        <f ca="1">IF(D183&gt;0,VLOOKUP("EINDE NEUTR*",INDIRECT("route!D$6"):INDIRECT("route!E$8500"),2,FALSE)-D183," ")</f>
        <v xml:space="preserve"> </v>
      </c>
      <c r="D183" s="13">
        <f ca="1">INDIRECT("route!E183")</f>
        <v>0</v>
      </c>
      <c r="E183" s="25" t="str">
        <f t="shared" ca="1" si="17"/>
        <v/>
      </c>
      <c r="F183" s="26">
        <v>7.2</v>
      </c>
      <c r="G183" s="29">
        <f t="shared" ca="1" si="21"/>
        <v>0</v>
      </c>
      <c r="H183" s="28" t="e">
        <f t="shared" ca="1" si="19"/>
        <v>#NUM!</v>
      </c>
      <c r="I183" s="26">
        <v>7.2</v>
      </c>
      <c r="J183" s="29">
        <f t="shared" ca="1" si="22"/>
        <v>0</v>
      </c>
      <c r="K183" s="28" t="e">
        <f t="shared" ca="1" si="20"/>
        <v>#NUM!</v>
      </c>
      <c r="L183" s="26">
        <f ca="1">INDIRECT("route!E183")-INDIRECT("route!E182")</f>
        <v>0</v>
      </c>
      <c r="M183" s="24">
        <f ca="1">IF(INDIRECT("route!D183")="START",0,IF(S183=TRUE,M182,INDIRECT("route!E183")))</f>
        <v>2.2999999999999998</v>
      </c>
      <c r="N183" s="14" t="e">
        <f ca="1">SEARCH($N$6,INDIRECT("route!J183"))</f>
        <v>#VALUE!</v>
      </c>
      <c r="O183" s="14" t="e">
        <f ca="1">SEARCH($O$6,INDIRECT("route!J183"))</f>
        <v>#VALUE!</v>
      </c>
      <c r="P183" s="14" t="e">
        <f ca="1">SEARCH($P$6,INDIRECT("route!J183"))</f>
        <v>#VALUE!</v>
      </c>
      <c r="Q183" s="14" t="e">
        <f ca="1">SEARCH($Q$6,INDIRECT("route!J183"))</f>
        <v>#VALUE!</v>
      </c>
      <c r="R183" s="14" t="e">
        <f ca="1">SEARCH($R$6,INDIRECT("route!J183"))</f>
        <v>#VALUE!</v>
      </c>
      <c r="S183" s="14" t="b">
        <f t="shared" ca="1" si="18"/>
        <v>1</v>
      </c>
      <c r="T183" s="12">
        <v>183</v>
      </c>
    </row>
    <row r="184" spans="1:20">
      <c r="A184" s="23" t="str">
        <f ca="1">IF(INDIRECT("route!D184")&gt;0,K184,(""))</f>
        <v/>
      </c>
      <c r="B184" s="23" t="str">
        <f ca="1">IF(INDIRECT("route!D184")&gt;0,H184,(""))</f>
        <v/>
      </c>
      <c r="C184" s="24" t="str">
        <f ca="1">IF(D184&gt;0,VLOOKUP("EINDE NEUTR*",INDIRECT("route!D$6"):INDIRECT("route!E$8500"),2,FALSE)-D184," ")</f>
        <v xml:space="preserve"> </v>
      </c>
      <c r="D184" s="13">
        <f ca="1">INDIRECT("route!E184")</f>
        <v>0</v>
      </c>
      <c r="E184" s="25" t="str">
        <f t="shared" ca="1" si="17"/>
        <v/>
      </c>
      <c r="F184" s="26">
        <v>7.2</v>
      </c>
      <c r="G184" s="29">
        <f t="shared" ca="1" si="21"/>
        <v>0</v>
      </c>
      <c r="H184" s="28" t="e">
        <f t="shared" ca="1" si="19"/>
        <v>#NUM!</v>
      </c>
      <c r="I184" s="26">
        <v>7.2</v>
      </c>
      <c r="J184" s="29">
        <f t="shared" ca="1" si="22"/>
        <v>0</v>
      </c>
      <c r="K184" s="28" t="e">
        <f t="shared" ca="1" si="20"/>
        <v>#NUM!</v>
      </c>
      <c r="L184" s="26">
        <f ca="1">INDIRECT("route!E184")-INDIRECT("route!E183")</f>
        <v>0</v>
      </c>
      <c r="M184" s="24">
        <f ca="1">IF(INDIRECT("route!D184")="START",0,IF(S184=TRUE,M183,INDIRECT("route!E184")))</f>
        <v>2.2999999999999998</v>
      </c>
      <c r="N184" s="14" t="e">
        <f ca="1">SEARCH($N$6,INDIRECT("route!J184"))</f>
        <v>#VALUE!</v>
      </c>
      <c r="O184" s="14" t="e">
        <f ca="1">SEARCH($O$6,INDIRECT("route!J184"))</f>
        <v>#VALUE!</v>
      </c>
      <c r="P184" s="14" t="e">
        <f ca="1">SEARCH($P$6,INDIRECT("route!J184"))</f>
        <v>#VALUE!</v>
      </c>
      <c r="Q184" s="14" t="e">
        <f ca="1">SEARCH($Q$6,INDIRECT("route!J184"))</f>
        <v>#VALUE!</v>
      </c>
      <c r="R184" s="14" t="e">
        <f ca="1">SEARCH($R$6,INDIRECT("route!J184"))</f>
        <v>#VALUE!</v>
      </c>
      <c r="S184" s="14" t="b">
        <f t="shared" ca="1" si="18"/>
        <v>1</v>
      </c>
      <c r="T184" s="12">
        <v>184</v>
      </c>
    </row>
    <row r="185" spans="1:20">
      <c r="A185" s="23" t="str">
        <f ca="1">IF(INDIRECT("route!D185")&gt;0,K185,(""))</f>
        <v/>
      </c>
      <c r="B185" s="23" t="str">
        <f ca="1">IF(INDIRECT("route!D185")&gt;0,H185,(""))</f>
        <v/>
      </c>
      <c r="C185" s="24" t="str">
        <f ca="1">IF(D185&gt;0,VLOOKUP("EINDE NEUTR*",INDIRECT("route!D$6"):INDIRECT("route!E$8500"),2,FALSE)-D185," ")</f>
        <v xml:space="preserve"> </v>
      </c>
      <c r="D185" s="13">
        <f ca="1">INDIRECT("route!E185")</f>
        <v>0</v>
      </c>
      <c r="E185" s="25" t="str">
        <f t="shared" ca="1" si="17"/>
        <v/>
      </c>
      <c r="F185" s="26">
        <v>7.2</v>
      </c>
      <c r="G185" s="29">
        <f t="shared" ca="1" si="21"/>
        <v>0</v>
      </c>
      <c r="H185" s="28" t="e">
        <f t="shared" ca="1" si="19"/>
        <v>#NUM!</v>
      </c>
      <c r="I185" s="26">
        <v>7.2</v>
      </c>
      <c r="J185" s="29">
        <f t="shared" ca="1" si="22"/>
        <v>0</v>
      </c>
      <c r="K185" s="28" t="e">
        <f t="shared" ca="1" si="20"/>
        <v>#NUM!</v>
      </c>
      <c r="L185" s="26">
        <f ca="1">INDIRECT("route!E185")-INDIRECT("route!E184")</f>
        <v>0</v>
      </c>
      <c r="M185" s="24">
        <f ca="1">IF(INDIRECT("route!D185")="START",0,IF(S185=TRUE,M184,INDIRECT("route!E185")))</f>
        <v>2.2999999999999998</v>
      </c>
      <c r="N185" s="14" t="e">
        <f ca="1">SEARCH($N$6,INDIRECT("route!J185"))</f>
        <v>#VALUE!</v>
      </c>
      <c r="O185" s="14" t="e">
        <f ca="1">SEARCH($O$6,INDIRECT("route!J185"))</f>
        <v>#VALUE!</v>
      </c>
      <c r="P185" s="14" t="e">
        <f ca="1">SEARCH($P$6,INDIRECT("route!J185"))</f>
        <v>#VALUE!</v>
      </c>
      <c r="Q185" s="14" t="e">
        <f ca="1">SEARCH($Q$6,INDIRECT("route!J185"))</f>
        <v>#VALUE!</v>
      </c>
      <c r="R185" s="14" t="e">
        <f ca="1">SEARCH($R$6,INDIRECT("route!J185"))</f>
        <v>#VALUE!</v>
      </c>
      <c r="S185" s="14" t="b">
        <f t="shared" ca="1" si="18"/>
        <v>1</v>
      </c>
      <c r="T185" s="12">
        <v>185</v>
      </c>
    </row>
    <row r="186" spans="1:20">
      <c r="A186" s="23" t="str">
        <f ca="1">IF(INDIRECT("route!D186")&gt;0,K186,(""))</f>
        <v/>
      </c>
      <c r="B186" s="23" t="str">
        <f ca="1">IF(INDIRECT("route!D186")&gt;0,H186,(""))</f>
        <v/>
      </c>
      <c r="C186" s="24" t="str">
        <f ca="1">IF(D186&gt;0,VLOOKUP("EINDE NEUTR*",INDIRECT("route!D$6"):INDIRECT("route!E$8500"),2,FALSE)-D186," ")</f>
        <v xml:space="preserve"> </v>
      </c>
      <c r="D186" s="13">
        <f ca="1">INDIRECT("route!E186")</f>
        <v>0</v>
      </c>
      <c r="E186" s="25" t="str">
        <f t="shared" ca="1" si="17"/>
        <v/>
      </c>
      <c r="F186" s="26">
        <v>7.2</v>
      </c>
      <c r="G186" s="29">
        <f t="shared" ca="1" si="21"/>
        <v>0</v>
      </c>
      <c r="H186" s="28" t="e">
        <f t="shared" ca="1" si="19"/>
        <v>#NUM!</v>
      </c>
      <c r="I186" s="26">
        <v>7.2</v>
      </c>
      <c r="J186" s="29">
        <f t="shared" ca="1" si="22"/>
        <v>0</v>
      </c>
      <c r="K186" s="28" t="e">
        <f t="shared" ca="1" si="20"/>
        <v>#NUM!</v>
      </c>
      <c r="L186" s="26">
        <f ca="1">INDIRECT("route!E186")-INDIRECT("route!E185")</f>
        <v>0</v>
      </c>
      <c r="M186" s="24">
        <f ca="1">IF(INDIRECT("route!D186")="START",0,IF(S186=TRUE,M185,INDIRECT("route!E186")))</f>
        <v>2.2999999999999998</v>
      </c>
      <c r="N186" s="14" t="e">
        <f ca="1">SEARCH($N$6,INDIRECT("route!J186"))</f>
        <v>#VALUE!</v>
      </c>
      <c r="O186" s="14" t="e">
        <f ca="1">SEARCH($O$6,INDIRECT("route!J186"))</f>
        <v>#VALUE!</v>
      </c>
      <c r="P186" s="14" t="e">
        <f ca="1">SEARCH($P$6,INDIRECT("route!J186"))</f>
        <v>#VALUE!</v>
      </c>
      <c r="Q186" s="14" t="e">
        <f ca="1">SEARCH($Q$6,INDIRECT("route!J186"))</f>
        <v>#VALUE!</v>
      </c>
      <c r="R186" s="14" t="e">
        <f ca="1">SEARCH($R$6,INDIRECT("route!J186"))</f>
        <v>#VALUE!</v>
      </c>
      <c r="S186" s="14" t="b">
        <f t="shared" ca="1" si="18"/>
        <v>1</v>
      </c>
      <c r="T186" s="12">
        <v>186</v>
      </c>
    </row>
    <row r="187" spans="1:20">
      <c r="A187" s="23" t="str">
        <f ca="1">IF(INDIRECT("route!D187")&gt;0,K187,(""))</f>
        <v/>
      </c>
      <c r="B187" s="23" t="str">
        <f ca="1">IF(INDIRECT("route!D187")&gt;0,H187,(""))</f>
        <v/>
      </c>
      <c r="C187" s="24" t="str">
        <f ca="1">IF(D187&gt;0,VLOOKUP("EINDE NEUTR*",INDIRECT("route!D$6"):INDIRECT("route!E$8500"),2,FALSE)-D187," ")</f>
        <v xml:space="preserve"> </v>
      </c>
      <c r="D187" s="13">
        <f ca="1">INDIRECT("route!E187")</f>
        <v>0</v>
      </c>
      <c r="E187" s="25" t="str">
        <f t="shared" ca="1" si="17"/>
        <v/>
      </c>
      <c r="F187" s="26">
        <v>7.2</v>
      </c>
      <c r="G187" s="29">
        <f t="shared" ca="1" si="21"/>
        <v>0</v>
      </c>
      <c r="H187" s="28" t="e">
        <f t="shared" ca="1" si="19"/>
        <v>#NUM!</v>
      </c>
      <c r="I187" s="26">
        <v>7.2</v>
      </c>
      <c r="J187" s="29">
        <f t="shared" ca="1" si="22"/>
        <v>0</v>
      </c>
      <c r="K187" s="28" t="e">
        <f t="shared" ca="1" si="20"/>
        <v>#NUM!</v>
      </c>
      <c r="L187" s="26">
        <f ca="1">INDIRECT("route!E187")-INDIRECT("route!E186")</f>
        <v>0</v>
      </c>
      <c r="M187" s="24">
        <f ca="1">IF(INDIRECT("route!D187")="START",0,IF(S187=TRUE,M186,INDIRECT("route!E187")))</f>
        <v>2.2999999999999998</v>
      </c>
      <c r="N187" s="14" t="e">
        <f ca="1">SEARCH($N$6,INDIRECT("route!J187"))</f>
        <v>#VALUE!</v>
      </c>
      <c r="O187" s="14" t="e">
        <f ca="1">SEARCH($O$6,INDIRECT("route!J187"))</f>
        <v>#VALUE!</v>
      </c>
      <c r="P187" s="14" t="e">
        <f ca="1">SEARCH($P$6,INDIRECT("route!J187"))</f>
        <v>#VALUE!</v>
      </c>
      <c r="Q187" s="14" t="e">
        <f ca="1">SEARCH($Q$6,INDIRECT("route!J187"))</f>
        <v>#VALUE!</v>
      </c>
      <c r="R187" s="14" t="e">
        <f ca="1">SEARCH($R$6,INDIRECT("route!J187"))</f>
        <v>#VALUE!</v>
      </c>
      <c r="S187" s="14" t="b">
        <f t="shared" ca="1" si="18"/>
        <v>1</v>
      </c>
      <c r="T187" s="12">
        <v>187</v>
      </c>
    </row>
    <row r="188" spans="1:20">
      <c r="A188" s="23" t="str">
        <f ca="1">IF(INDIRECT("route!D188")&gt;0,K188,(""))</f>
        <v/>
      </c>
      <c r="B188" s="23" t="str">
        <f ca="1">IF(INDIRECT("route!D188")&gt;0,H188,(""))</f>
        <v/>
      </c>
      <c r="C188" s="24" t="str">
        <f ca="1">IF(D188&gt;0,VLOOKUP("EINDE NEUTR*",INDIRECT("route!D$6"):INDIRECT("route!E$8500"),2,FALSE)-D188," ")</f>
        <v xml:space="preserve"> </v>
      </c>
      <c r="D188" s="13">
        <f ca="1">INDIRECT("route!E188")</f>
        <v>0</v>
      </c>
      <c r="E188" s="25" t="str">
        <f t="shared" ca="1" si="17"/>
        <v/>
      </c>
      <c r="F188" s="26">
        <v>7.2</v>
      </c>
      <c r="G188" s="29">
        <f t="shared" ca="1" si="21"/>
        <v>0</v>
      </c>
      <c r="H188" s="28" t="e">
        <f t="shared" ca="1" si="19"/>
        <v>#NUM!</v>
      </c>
      <c r="I188" s="26">
        <v>7.2</v>
      </c>
      <c r="J188" s="29">
        <f t="shared" ca="1" si="22"/>
        <v>0</v>
      </c>
      <c r="K188" s="28" t="e">
        <f t="shared" ca="1" si="20"/>
        <v>#NUM!</v>
      </c>
      <c r="L188" s="26">
        <f ca="1">INDIRECT("route!E188")-INDIRECT("route!E187")</f>
        <v>0</v>
      </c>
      <c r="M188" s="24">
        <f ca="1">IF(INDIRECT("route!D188")="START",0,IF(S188=TRUE,M187,INDIRECT("route!E188")))</f>
        <v>2.2999999999999998</v>
      </c>
      <c r="N188" s="14" t="e">
        <f ca="1">SEARCH($N$6,INDIRECT("route!J188"))</f>
        <v>#VALUE!</v>
      </c>
      <c r="O188" s="14" t="e">
        <f ca="1">SEARCH($O$6,INDIRECT("route!J188"))</f>
        <v>#VALUE!</v>
      </c>
      <c r="P188" s="14" t="e">
        <f ca="1">SEARCH($P$6,INDIRECT("route!J188"))</f>
        <v>#VALUE!</v>
      </c>
      <c r="Q188" s="14" t="e">
        <f ca="1">SEARCH($Q$6,INDIRECT("route!J188"))</f>
        <v>#VALUE!</v>
      </c>
      <c r="R188" s="14" t="e">
        <f ca="1">SEARCH($R$6,INDIRECT("route!J188"))</f>
        <v>#VALUE!</v>
      </c>
      <c r="S188" s="14" t="b">
        <f t="shared" ca="1" si="18"/>
        <v>1</v>
      </c>
      <c r="T188" s="12">
        <v>188</v>
      </c>
    </row>
    <row r="189" spans="1:20">
      <c r="A189" s="23" t="str">
        <f ca="1">IF(INDIRECT("route!D189")&gt;0,K189,(""))</f>
        <v/>
      </c>
      <c r="B189" s="23" t="str">
        <f ca="1">IF(INDIRECT("route!D189")&gt;0,H189,(""))</f>
        <v/>
      </c>
      <c r="C189" s="24" t="str">
        <f ca="1">IF(D189&gt;0,VLOOKUP("EINDE NEUTR*",INDIRECT("route!D$6"):INDIRECT("route!E$8500"),2,FALSE)-D189," ")</f>
        <v xml:space="preserve"> </v>
      </c>
      <c r="D189" s="13">
        <f ca="1">INDIRECT("route!E189")</f>
        <v>0</v>
      </c>
      <c r="E189" s="25" t="str">
        <f t="shared" ca="1" si="17"/>
        <v/>
      </c>
      <c r="F189" s="26">
        <v>7.2</v>
      </c>
      <c r="G189" s="29">
        <f t="shared" ca="1" si="21"/>
        <v>0</v>
      </c>
      <c r="H189" s="28" t="e">
        <f t="shared" ca="1" si="19"/>
        <v>#NUM!</v>
      </c>
      <c r="I189" s="26">
        <v>7.2</v>
      </c>
      <c r="J189" s="29">
        <f t="shared" ca="1" si="22"/>
        <v>0</v>
      </c>
      <c r="K189" s="28" t="e">
        <f t="shared" ca="1" si="20"/>
        <v>#NUM!</v>
      </c>
      <c r="L189" s="26">
        <f ca="1">INDIRECT("route!E189")-INDIRECT("route!E188")</f>
        <v>0</v>
      </c>
      <c r="M189" s="24">
        <f ca="1">IF(INDIRECT("route!D189")="START",0,IF(S189=TRUE,M188,INDIRECT("route!E189")))</f>
        <v>2.2999999999999998</v>
      </c>
      <c r="N189" s="14" t="e">
        <f ca="1">SEARCH($N$6,INDIRECT("route!J189"))</f>
        <v>#VALUE!</v>
      </c>
      <c r="O189" s="14" t="e">
        <f ca="1">SEARCH($O$6,INDIRECT("route!J189"))</f>
        <v>#VALUE!</v>
      </c>
      <c r="P189" s="14" t="e">
        <f ca="1">SEARCH($P$6,INDIRECT("route!J189"))</f>
        <v>#VALUE!</v>
      </c>
      <c r="Q189" s="14" t="e">
        <f ca="1">SEARCH($Q$6,INDIRECT("route!J189"))</f>
        <v>#VALUE!</v>
      </c>
      <c r="R189" s="14" t="e">
        <f ca="1">SEARCH($R$6,INDIRECT("route!J189"))</f>
        <v>#VALUE!</v>
      </c>
      <c r="S189" s="14" t="b">
        <f t="shared" ca="1" si="18"/>
        <v>1</v>
      </c>
      <c r="T189" s="12">
        <v>189</v>
      </c>
    </row>
    <row r="190" spans="1:20">
      <c r="A190" s="23" t="str">
        <f ca="1">IF(INDIRECT("route!D190")&gt;0,K190,(""))</f>
        <v/>
      </c>
      <c r="B190" s="23" t="str">
        <f ca="1">IF(INDIRECT("route!D190")&gt;0,H190,(""))</f>
        <v/>
      </c>
      <c r="C190" s="24" t="str">
        <f ca="1">IF(D190&gt;0,VLOOKUP("EINDE NEUTR*",INDIRECT("route!D$6"):INDIRECT("route!E$8500"),2,FALSE)-D190," ")</f>
        <v xml:space="preserve"> </v>
      </c>
      <c r="D190" s="13">
        <f ca="1">INDIRECT("route!E190")</f>
        <v>0</v>
      </c>
      <c r="E190" s="25" t="str">
        <f t="shared" ca="1" si="17"/>
        <v/>
      </c>
      <c r="F190" s="26">
        <v>7.2</v>
      </c>
      <c r="G190" s="29">
        <f t="shared" ca="1" si="21"/>
        <v>0</v>
      </c>
      <c r="H190" s="28" t="e">
        <f t="shared" ca="1" si="19"/>
        <v>#NUM!</v>
      </c>
      <c r="I190" s="26">
        <v>7.2</v>
      </c>
      <c r="J190" s="29">
        <f t="shared" ca="1" si="22"/>
        <v>0</v>
      </c>
      <c r="K190" s="28" t="e">
        <f t="shared" ca="1" si="20"/>
        <v>#NUM!</v>
      </c>
      <c r="L190" s="26">
        <f ca="1">INDIRECT("route!E190")-INDIRECT("route!E189")</f>
        <v>0</v>
      </c>
      <c r="M190" s="24">
        <f ca="1">IF(INDIRECT("route!D190")="START",0,IF(S190=TRUE,M189,INDIRECT("route!E190")))</f>
        <v>2.2999999999999998</v>
      </c>
      <c r="N190" s="14" t="e">
        <f ca="1">SEARCH($N$6,INDIRECT("route!J190"))</f>
        <v>#VALUE!</v>
      </c>
      <c r="O190" s="14" t="e">
        <f ca="1">SEARCH($O$6,INDIRECT("route!J190"))</f>
        <v>#VALUE!</v>
      </c>
      <c r="P190" s="14" t="e">
        <f ca="1">SEARCH($P$6,INDIRECT("route!J190"))</f>
        <v>#VALUE!</v>
      </c>
      <c r="Q190" s="14" t="e">
        <f ca="1">SEARCH($Q$6,INDIRECT("route!J190"))</f>
        <v>#VALUE!</v>
      </c>
      <c r="R190" s="14" t="e">
        <f ca="1">SEARCH($R$6,INDIRECT("route!J190"))</f>
        <v>#VALUE!</v>
      </c>
      <c r="S190" s="14" t="b">
        <f t="shared" ca="1" si="18"/>
        <v>1</v>
      </c>
      <c r="T190" s="12">
        <v>190</v>
      </c>
    </row>
    <row r="191" spans="1:20">
      <c r="A191" s="23" t="str">
        <f ca="1">IF(INDIRECT("route!D191")&gt;0,K191,(""))</f>
        <v/>
      </c>
      <c r="B191" s="23" t="str">
        <f ca="1">IF(INDIRECT("route!D191")&gt;0,H191,(""))</f>
        <v/>
      </c>
      <c r="C191" s="24" t="str">
        <f ca="1">IF(D191&gt;0,VLOOKUP("EINDE NEUTR*",INDIRECT("route!D$6"):INDIRECT("route!E$8500"),2,FALSE)-D191," ")</f>
        <v xml:space="preserve"> </v>
      </c>
      <c r="D191" s="13">
        <f ca="1">INDIRECT("route!E191")</f>
        <v>0</v>
      </c>
      <c r="E191" s="25" t="str">
        <f t="shared" ca="1" si="17"/>
        <v/>
      </c>
      <c r="F191" s="26">
        <v>7.2</v>
      </c>
      <c r="G191" s="29">
        <f t="shared" ca="1" si="21"/>
        <v>0</v>
      </c>
      <c r="H191" s="28" t="e">
        <f t="shared" ca="1" si="19"/>
        <v>#NUM!</v>
      </c>
      <c r="I191" s="26">
        <v>7.2</v>
      </c>
      <c r="J191" s="29">
        <f t="shared" ca="1" si="22"/>
        <v>0</v>
      </c>
      <c r="K191" s="28" t="e">
        <f t="shared" ca="1" si="20"/>
        <v>#NUM!</v>
      </c>
      <c r="L191" s="26">
        <f ca="1">INDIRECT("route!E191")-INDIRECT("route!E190")</f>
        <v>0</v>
      </c>
      <c r="M191" s="24">
        <f ca="1">IF(INDIRECT("route!D191")="START",0,IF(S191=TRUE,M190,INDIRECT("route!E191")))</f>
        <v>2.2999999999999998</v>
      </c>
      <c r="N191" s="14" t="e">
        <f ca="1">SEARCH($N$6,INDIRECT("route!J191"))</f>
        <v>#VALUE!</v>
      </c>
      <c r="O191" s="14" t="e">
        <f ca="1">SEARCH($O$6,INDIRECT("route!J191"))</f>
        <v>#VALUE!</v>
      </c>
      <c r="P191" s="14" t="e">
        <f ca="1">SEARCH($P$6,INDIRECT("route!J191"))</f>
        <v>#VALUE!</v>
      </c>
      <c r="Q191" s="14" t="e">
        <f ca="1">SEARCH($Q$6,INDIRECT("route!J191"))</f>
        <v>#VALUE!</v>
      </c>
      <c r="R191" s="14" t="e">
        <f ca="1">SEARCH($R$6,INDIRECT("route!J191"))</f>
        <v>#VALUE!</v>
      </c>
      <c r="S191" s="14" t="b">
        <f t="shared" ca="1" si="18"/>
        <v>1</v>
      </c>
      <c r="T191" s="12">
        <v>191</v>
      </c>
    </row>
    <row r="192" spans="1:20">
      <c r="A192" s="23" t="str">
        <f ca="1">IF(INDIRECT("route!D192")&gt;0,K192,(""))</f>
        <v/>
      </c>
      <c r="B192" s="23" t="str">
        <f ca="1">IF(INDIRECT("route!D192")&gt;0,H192,(""))</f>
        <v/>
      </c>
      <c r="C192" s="24" t="str">
        <f ca="1">IF(D192&gt;0,VLOOKUP("EINDE NEUTR*",INDIRECT("route!D$6"):INDIRECT("route!E$8500"),2,FALSE)-D192," ")</f>
        <v xml:space="preserve"> </v>
      </c>
      <c r="D192" s="13">
        <f ca="1">INDIRECT("route!E192")</f>
        <v>0</v>
      </c>
      <c r="E192" s="25" t="str">
        <f t="shared" ca="1" si="17"/>
        <v/>
      </c>
      <c r="F192" s="26">
        <v>7.2</v>
      </c>
      <c r="G192" s="29">
        <f t="shared" ca="1" si="21"/>
        <v>0</v>
      </c>
      <c r="H192" s="28" t="e">
        <f t="shared" ca="1" si="19"/>
        <v>#NUM!</v>
      </c>
      <c r="I192" s="26">
        <v>7.2</v>
      </c>
      <c r="J192" s="29">
        <f t="shared" ca="1" si="22"/>
        <v>0</v>
      </c>
      <c r="K192" s="28" t="e">
        <f t="shared" ca="1" si="20"/>
        <v>#NUM!</v>
      </c>
      <c r="L192" s="26">
        <f ca="1">INDIRECT("route!E192")-INDIRECT("route!E191")</f>
        <v>0</v>
      </c>
      <c r="M192" s="24">
        <f ca="1">IF(INDIRECT("route!D192")="START",0,IF(S192=TRUE,M191,INDIRECT("route!E192")))</f>
        <v>2.2999999999999998</v>
      </c>
      <c r="N192" s="14" t="e">
        <f ca="1">SEARCH($N$6,INDIRECT("route!J192"))</f>
        <v>#VALUE!</v>
      </c>
      <c r="O192" s="14" t="e">
        <f ca="1">SEARCH($O$6,INDIRECT("route!J192"))</f>
        <v>#VALUE!</v>
      </c>
      <c r="P192" s="14" t="e">
        <f ca="1">SEARCH($P$6,INDIRECT("route!J192"))</f>
        <v>#VALUE!</v>
      </c>
      <c r="Q192" s="14" t="e">
        <f ca="1">SEARCH($Q$6,INDIRECT("route!J192"))</f>
        <v>#VALUE!</v>
      </c>
      <c r="R192" s="14" t="e">
        <f ca="1">SEARCH($R$6,INDIRECT("route!J192"))</f>
        <v>#VALUE!</v>
      </c>
      <c r="S192" s="14" t="b">
        <f t="shared" ca="1" si="18"/>
        <v>1</v>
      </c>
      <c r="T192" s="12">
        <v>192</v>
      </c>
    </row>
    <row r="193" spans="1:22">
      <c r="A193" s="23" t="str">
        <f ca="1">IF(INDIRECT("route!D193")&gt;0,K193,(""))</f>
        <v/>
      </c>
      <c r="B193" s="23" t="str">
        <f ca="1">IF(INDIRECT("route!D193")&gt;0,H193,(""))</f>
        <v/>
      </c>
      <c r="C193" s="24" t="str">
        <f ca="1">IF(D193&gt;0,VLOOKUP("EINDE NEUTR*",INDIRECT("route!D$6"):INDIRECT("route!E$8500"),2,FALSE)-D193," ")</f>
        <v xml:space="preserve"> </v>
      </c>
      <c r="D193" s="13">
        <f ca="1">INDIRECT("route!E193")</f>
        <v>0</v>
      </c>
      <c r="E193" s="25" t="str">
        <f t="shared" ca="1" si="17"/>
        <v/>
      </c>
      <c r="F193" s="26">
        <v>7.2</v>
      </c>
      <c r="G193" s="29">
        <f t="shared" ca="1" si="21"/>
        <v>0</v>
      </c>
      <c r="H193" s="28" t="e">
        <f t="shared" ca="1" si="19"/>
        <v>#NUM!</v>
      </c>
      <c r="I193" s="26">
        <v>7.2</v>
      </c>
      <c r="J193" s="29">
        <f t="shared" ca="1" si="22"/>
        <v>0</v>
      </c>
      <c r="K193" s="28" t="e">
        <f t="shared" ca="1" si="20"/>
        <v>#NUM!</v>
      </c>
      <c r="L193" s="26">
        <f ca="1">INDIRECT("route!E193")-INDIRECT("route!E192")</f>
        <v>0</v>
      </c>
      <c r="M193" s="24">
        <f ca="1">IF(INDIRECT("route!D193")="START",0,IF(S193=TRUE,M192,INDIRECT("route!E193")))</f>
        <v>2.2999999999999998</v>
      </c>
      <c r="N193" s="14" t="e">
        <f ca="1">SEARCH($N$6,INDIRECT("route!J193"))</f>
        <v>#VALUE!</v>
      </c>
      <c r="O193" s="14" t="e">
        <f ca="1">SEARCH($O$6,INDIRECT("route!J193"))</f>
        <v>#VALUE!</v>
      </c>
      <c r="P193" s="14" t="e">
        <f ca="1">SEARCH($P$6,INDIRECT("route!J193"))</f>
        <v>#VALUE!</v>
      </c>
      <c r="Q193" s="14" t="e">
        <f ca="1">SEARCH($Q$6,INDIRECT("route!J193"))</f>
        <v>#VALUE!</v>
      </c>
      <c r="R193" s="14" t="e">
        <f ca="1">SEARCH($R$6,INDIRECT("route!J193"))</f>
        <v>#VALUE!</v>
      </c>
      <c r="S193" s="14" t="b">
        <f t="shared" ca="1" si="18"/>
        <v>1</v>
      </c>
      <c r="T193" s="12">
        <v>193</v>
      </c>
    </row>
    <row r="194" spans="1:22">
      <c r="A194" s="23" t="str">
        <f ca="1">IF(INDIRECT("route!D194")&gt;0,K194,(""))</f>
        <v/>
      </c>
      <c r="B194" s="23" t="str">
        <f ca="1">IF(INDIRECT("route!D194")&gt;0,H194,(""))</f>
        <v/>
      </c>
      <c r="C194" s="24" t="str">
        <f ca="1">IF(D194&gt;0,VLOOKUP("EINDE NEUTR*",INDIRECT("route!D$6"):INDIRECT("route!E$8500"),2,FALSE)-D194," ")</f>
        <v xml:space="preserve"> </v>
      </c>
      <c r="D194" s="13">
        <f ca="1">INDIRECT("route!E194")</f>
        <v>0</v>
      </c>
      <c r="E194" s="25" t="str">
        <f t="shared" ca="1" si="17"/>
        <v/>
      </c>
      <c r="F194" s="26">
        <v>7.2</v>
      </c>
      <c r="G194" s="29">
        <f t="shared" ca="1" si="21"/>
        <v>0</v>
      </c>
      <c r="H194" s="28" t="e">
        <f t="shared" ca="1" si="19"/>
        <v>#NUM!</v>
      </c>
      <c r="I194" s="26">
        <v>7.2</v>
      </c>
      <c r="J194" s="29">
        <f t="shared" ca="1" si="22"/>
        <v>0</v>
      </c>
      <c r="K194" s="28" t="e">
        <f t="shared" ca="1" si="20"/>
        <v>#NUM!</v>
      </c>
      <c r="L194" s="26">
        <f ca="1">INDIRECT("route!E194")-INDIRECT("route!E193")</f>
        <v>0</v>
      </c>
      <c r="M194" s="24">
        <f ca="1">IF(INDIRECT("route!D194")="START",0,IF(S194=TRUE,M193,INDIRECT("route!E194")))</f>
        <v>2.2999999999999998</v>
      </c>
      <c r="N194" s="14" t="e">
        <f ca="1">SEARCH($N$6,INDIRECT("route!J194"))</f>
        <v>#VALUE!</v>
      </c>
      <c r="O194" s="14" t="e">
        <f ca="1">SEARCH($O$6,INDIRECT("route!J194"))</f>
        <v>#VALUE!</v>
      </c>
      <c r="P194" s="14" t="e">
        <f ca="1">SEARCH($P$6,INDIRECT("route!J194"))</f>
        <v>#VALUE!</v>
      </c>
      <c r="Q194" s="14" t="e">
        <f ca="1">SEARCH($Q$6,INDIRECT("route!J194"))</f>
        <v>#VALUE!</v>
      </c>
      <c r="R194" s="14" t="e">
        <f ca="1">SEARCH($R$6,INDIRECT("route!J194"))</f>
        <v>#VALUE!</v>
      </c>
      <c r="S194" s="14" t="b">
        <f t="shared" ca="1" si="18"/>
        <v>1</v>
      </c>
      <c r="T194" s="12">
        <v>194</v>
      </c>
    </row>
    <row r="195" spans="1:22">
      <c r="A195" s="23" t="str">
        <f ca="1">IF(INDIRECT("route!D195")&gt;0,K195,(""))</f>
        <v/>
      </c>
      <c r="B195" s="23" t="str">
        <f ca="1">IF(INDIRECT("route!D195")&gt;0,H195,(""))</f>
        <v/>
      </c>
      <c r="C195" s="24" t="str">
        <f ca="1">IF(D195&gt;0,VLOOKUP("EINDE NEUTR*",INDIRECT("route!D$6"):INDIRECT("route!E$8500"),2,FALSE)-D195," ")</f>
        <v xml:space="preserve"> </v>
      </c>
      <c r="D195" s="13">
        <f ca="1">INDIRECT("route!E195")</f>
        <v>0</v>
      </c>
      <c r="E195" s="25" t="str">
        <f t="shared" ca="1" si="17"/>
        <v/>
      </c>
      <c r="F195" s="26">
        <v>7.2</v>
      </c>
      <c r="G195" s="29">
        <f t="shared" ca="1" si="21"/>
        <v>0</v>
      </c>
      <c r="H195" s="28" t="e">
        <f t="shared" ca="1" si="19"/>
        <v>#NUM!</v>
      </c>
      <c r="I195" s="26">
        <v>7.2</v>
      </c>
      <c r="J195" s="29">
        <f t="shared" ca="1" si="22"/>
        <v>0</v>
      </c>
      <c r="K195" s="28" t="e">
        <f t="shared" ca="1" si="20"/>
        <v>#NUM!</v>
      </c>
      <c r="L195" s="26">
        <f ca="1">INDIRECT("route!E195")-INDIRECT("route!E194")</f>
        <v>0</v>
      </c>
      <c r="M195" s="24">
        <f ca="1">IF(INDIRECT("route!D195")="START",0,IF(S195=TRUE,M194,INDIRECT("route!E195")))</f>
        <v>2.2999999999999998</v>
      </c>
      <c r="N195" s="14" t="e">
        <f ca="1">SEARCH($N$6,INDIRECT("route!J195"))</f>
        <v>#VALUE!</v>
      </c>
      <c r="O195" s="14" t="e">
        <f ca="1">SEARCH($O$6,INDIRECT("route!J195"))</f>
        <v>#VALUE!</v>
      </c>
      <c r="P195" s="14" t="e">
        <f ca="1">SEARCH($P$6,INDIRECT("route!J195"))</f>
        <v>#VALUE!</v>
      </c>
      <c r="Q195" s="14" t="e">
        <f ca="1">SEARCH($Q$6,INDIRECT("route!J195"))</f>
        <v>#VALUE!</v>
      </c>
      <c r="R195" s="14" t="e">
        <f ca="1">SEARCH($R$6,INDIRECT("route!J195"))</f>
        <v>#VALUE!</v>
      </c>
      <c r="S195" s="14" t="b">
        <f t="shared" ca="1" si="18"/>
        <v>1</v>
      </c>
      <c r="T195" s="12">
        <v>195</v>
      </c>
    </row>
    <row r="196" spans="1:22">
      <c r="A196" s="23" t="str">
        <f ca="1">IF(INDIRECT("route!D196")&gt;0,K196,(""))</f>
        <v/>
      </c>
      <c r="B196" s="23" t="str">
        <f ca="1">IF(INDIRECT("route!D196")&gt;0,H196,(""))</f>
        <v/>
      </c>
      <c r="C196" s="24" t="str">
        <f ca="1">IF(D196&gt;0,VLOOKUP("EINDE NEUTR*",INDIRECT("route!D$6"):INDIRECT("route!E$8500"),2,FALSE)-D196," ")</f>
        <v xml:space="preserve"> </v>
      </c>
      <c r="D196" s="13">
        <f ca="1">INDIRECT("route!E196")</f>
        <v>0</v>
      </c>
      <c r="E196" s="25" t="str">
        <f t="shared" ca="1" si="17"/>
        <v/>
      </c>
      <c r="F196" s="26">
        <v>7.2</v>
      </c>
      <c r="G196" s="29">
        <f t="shared" ca="1" si="21"/>
        <v>0</v>
      </c>
      <c r="H196" s="28" t="e">
        <f t="shared" ca="1" si="19"/>
        <v>#NUM!</v>
      </c>
      <c r="I196" s="26">
        <v>7.2</v>
      </c>
      <c r="J196" s="29">
        <f t="shared" ca="1" si="22"/>
        <v>0</v>
      </c>
      <c r="K196" s="28" t="e">
        <f t="shared" ca="1" si="20"/>
        <v>#NUM!</v>
      </c>
      <c r="L196" s="26">
        <f ca="1">INDIRECT("route!E196")-INDIRECT("route!E195")</f>
        <v>0</v>
      </c>
      <c r="M196" s="24">
        <f ca="1">IF(INDIRECT("route!D196")="START",0,IF(S196=TRUE,M195,INDIRECT("route!E196")))</f>
        <v>2.2999999999999998</v>
      </c>
      <c r="N196" s="14" t="e">
        <f ca="1">SEARCH($N$6,INDIRECT("route!J196"))</f>
        <v>#VALUE!</v>
      </c>
      <c r="O196" s="14" t="e">
        <f ca="1">SEARCH($O$6,INDIRECT("route!J196"))</f>
        <v>#VALUE!</v>
      </c>
      <c r="P196" s="14" t="e">
        <f ca="1">SEARCH($P$6,INDIRECT("route!J196"))</f>
        <v>#VALUE!</v>
      </c>
      <c r="Q196" s="14" t="e">
        <f ca="1">SEARCH($Q$6,INDIRECT("route!J196"))</f>
        <v>#VALUE!</v>
      </c>
      <c r="R196" s="14" t="e">
        <f ca="1">SEARCH($R$6,INDIRECT("route!J196"))</f>
        <v>#VALUE!</v>
      </c>
      <c r="S196" s="14" t="b">
        <f t="shared" ca="1" si="18"/>
        <v>1</v>
      </c>
      <c r="T196" s="12">
        <v>196</v>
      </c>
    </row>
    <row r="197" spans="1:22">
      <c r="A197" s="23" t="str">
        <f ca="1">IF(INDIRECT("route!D197")&gt;0,K197,(""))</f>
        <v/>
      </c>
      <c r="B197" s="23" t="str">
        <f ca="1">IF(INDIRECT("route!D197")&gt;0,H197,(""))</f>
        <v/>
      </c>
      <c r="C197" s="24" t="str">
        <f ca="1">IF(D197&gt;0,VLOOKUP("EINDE NEUTR*",INDIRECT("route!D$6"):INDIRECT("route!E$8500"),2,FALSE)-D197," ")</f>
        <v xml:space="preserve"> </v>
      </c>
      <c r="D197" s="13">
        <f ca="1">INDIRECT("route!E197")</f>
        <v>0</v>
      </c>
      <c r="E197" s="25" t="str">
        <f t="shared" ca="1" si="17"/>
        <v/>
      </c>
      <c r="F197" s="26">
        <v>7.2</v>
      </c>
      <c r="G197" s="29">
        <f t="shared" ca="1" si="21"/>
        <v>0</v>
      </c>
      <c r="H197" s="28" t="e">
        <f t="shared" ca="1" si="19"/>
        <v>#NUM!</v>
      </c>
      <c r="I197" s="26">
        <v>7.2</v>
      </c>
      <c r="J197" s="29">
        <f t="shared" ca="1" si="22"/>
        <v>0</v>
      </c>
      <c r="K197" s="28" t="e">
        <f t="shared" ca="1" si="20"/>
        <v>#NUM!</v>
      </c>
      <c r="L197" s="26">
        <f ca="1">INDIRECT("route!E197")-INDIRECT("route!E196")</f>
        <v>0</v>
      </c>
      <c r="M197" s="24">
        <f ca="1">IF(INDIRECT("route!D197")="START",0,IF(S197=TRUE,M196,INDIRECT("route!E197")))</f>
        <v>2.2999999999999998</v>
      </c>
      <c r="N197" s="14" t="e">
        <f ca="1">SEARCH($N$6,INDIRECT("route!J197"))</f>
        <v>#VALUE!</v>
      </c>
      <c r="O197" s="14" t="e">
        <f ca="1">SEARCH($O$6,INDIRECT("route!J197"))</f>
        <v>#VALUE!</v>
      </c>
      <c r="P197" s="14" t="e">
        <f ca="1">SEARCH($P$6,INDIRECT("route!J197"))</f>
        <v>#VALUE!</v>
      </c>
      <c r="Q197" s="14" t="e">
        <f ca="1">SEARCH($Q$6,INDIRECT("route!J197"))</f>
        <v>#VALUE!</v>
      </c>
      <c r="R197" s="14" t="e">
        <f ca="1">SEARCH($R$6,INDIRECT("route!J197"))</f>
        <v>#VALUE!</v>
      </c>
      <c r="S197" s="14" t="b">
        <f t="shared" ca="1" si="18"/>
        <v>1</v>
      </c>
      <c r="T197" s="12">
        <v>197</v>
      </c>
    </row>
    <row r="198" spans="1:22">
      <c r="A198" s="23" t="str">
        <f ca="1">IF(INDIRECT("route!D198")&gt;0,K198,(""))</f>
        <v/>
      </c>
      <c r="B198" s="23" t="str">
        <f ca="1">IF(INDIRECT("route!D198")&gt;0,H198,(""))</f>
        <v/>
      </c>
      <c r="C198" s="24" t="str">
        <f ca="1">IF(D198&gt;0,VLOOKUP("EINDE NEUTR*",INDIRECT("route!D$6"):INDIRECT("route!E$8500"),2,FALSE)-D198," ")</f>
        <v xml:space="preserve"> </v>
      </c>
      <c r="D198" s="13">
        <f ca="1">INDIRECT("route!E198")</f>
        <v>0</v>
      </c>
      <c r="E198" s="25" t="str">
        <f t="shared" ca="1" si="17"/>
        <v/>
      </c>
      <c r="F198" s="26">
        <v>7.2</v>
      </c>
      <c r="G198" s="29">
        <f t="shared" ca="1" si="21"/>
        <v>0</v>
      </c>
      <c r="H198" s="28" t="e">
        <f t="shared" ca="1" si="19"/>
        <v>#NUM!</v>
      </c>
      <c r="I198" s="26">
        <v>7.2</v>
      </c>
      <c r="J198" s="29">
        <f t="shared" ca="1" si="22"/>
        <v>0</v>
      </c>
      <c r="K198" s="28" t="e">
        <f t="shared" ca="1" si="20"/>
        <v>#NUM!</v>
      </c>
      <c r="L198" s="26">
        <f ca="1">INDIRECT("route!E198")-INDIRECT("route!E197")</f>
        <v>0</v>
      </c>
      <c r="M198" s="24">
        <f ca="1">IF(INDIRECT("route!D198")="START",0,IF(S198=TRUE,M197,INDIRECT("route!E198")))</f>
        <v>2.2999999999999998</v>
      </c>
      <c r="N198" s="14" t="e">
        <f ca="1">SEARCH($N$6,INDIRECT("route!J198"))</f>
        <v>#VALUE!</v>
      </c>
      <c r="O198" s="14" t="e">
        <f ca="1">SEARCH($O$6,INDIRECT("route!J198"))</f>
        <v>#VALUE!</v>
      </c>
      <c r="P198" s="14" t="e">
        <f ca="1">SEARCH($P$6,INDIRECT("route!J198"))</f>
        <v>#VALUE!</v>
      </c>
      <c r="Q198" s="14" t="e">
        <f ca="1">SEARCH($Q$6,INDIRECT("route!J198"))</f>
        <v>#VALUE!</v>
      </c>
      <c r="R198" s="14" t="e">
        <f ca="1">SEARCH($R$6,INDIRECT("route!J198"))</f>
        <v>#VALUE!</v>
      </c>
      <c r="S198" s="14" t="b">
        <f t="shared" ca="1" si="18"/>
        <v>1</v>
      </c>
      <c r="T198" s="12">
        <v>198</v>
      </c>
    </row>
    <row r="199" spans="1:22">
      <c r="A199" s="23" t="str">
        <f ca="1">IF(INDIRECT("route!D199")&gt;0,K199,(""))</f>
        <v/>
      </c>
      <c r="B199" s="23" t="str">
        <f ca="1">IF(INDIRECT("route!D199")&gt;0,H199,(""))</f>
        <v/>
      </c>
      <c r="C199" s="24" t="str">
        <f ca="1">IF(D199&gt;0,VLOOKUP("EINDE NEUTR*",INDIRECT("route!D$6"):INDIRECT("route!E$8500"),2,FALSE)-D199," ")</f>
        <v xml:space="preserve"> </v>
      </c>
      <c r="D199" s="13">
        <f ca="1">INDIRECT("route!E199")</f>
        <v>0</v>
      </c>
      <c r="E199" s="25" t="str">
        <f t="shared" ref="E199:E262" ca="1" si="23">IF($S199=TRUE,"",M199-M198)</f>
        <v/>
      </c>
      <c r="F199" s="26">
        <v>7.2</v>
      </c>
      <c r="G199" s="29">
        <f t="shared" ca="1" si="21"/>
        <v>0</v>
      </c>
      <c r="H199" s="28" t="e">
        <f t="shared" ca="1" si="19"/>
        <v>#NUM!</v>
      </c>
      <c r="I199" s="26">
        <v>7.2</v>
      </c>
      <c r="J199" s="29">
        <f t="shared" ca="1" si="22"/>
        <v>0</v>
      </c>
      <c r="K199" s="28" t="e">
        <f t="shared" ca="1" si="20"/>
        <v>#NUM!</v>
      </c>
      <c r="L199" s="26">
        <f ca="1">INDIRECT("route!E199")-INDIRECT("route!E198")</f>
        <v>0</v>
      </c>
      <c r="M199" s="24">
        <f ca="1">IF(INDIRECT("route!D199")="START",0,IF(S199=TRUE,M198,INDIRECT("route!E199")))</f>
        <v>2.2999999999999998</v>
      </c>
      <c r="N199" s="14" t="e">
        <f ca="1">SEARCH($N$6,INDIRECT("route!J199"))</f>
        <v>#VALUE!</v>
      </c>
      <c r="O199" s="14" t="e">
        <f ca="1">SEARCH($O$6,INDIRECT("route!J199"))</f>
        <v>#VALUE!</v>
      </c>
      <c r="P199" s="14" t="e">
        <f ca="1">SEARCH($P$6,INDIRECT("route!J199"))</f>
        <v>#VALUE!</v>
      </c>
      <c r="Q199" s="14" t="e">
        <f ca="1">SEARCH($Q$6,INDIRECT("route!J199"))</f>
        <v>#VALUE!</v>
      </c>
      <c r="R199" s="14" t="e">
        <f ca="1">SEARCH($R$6,INDIRECT("route!J199"))</f>
        <v>#VALUE!</v>
      </c>
      <c r="S199" s="14" t="b">
        <f t="shared" ca="1" si="18"/>
        <v>1</v>
      </c>
      <c r="T199" s="12">
        <v>199</v>
      </c>
    </row>
    <row r="200" spans="1:22" ht="12.75" thickBot="1">
      <c r="A200" s="23" t="str">
        <f ca="1">IF(INDIRECT("route!D200")&gt;0,K200,(""))</f>
        <v/>
      </c>
      <c r="B200" s="23" t="str">
        <f ca="1">IF(INDIRECT("route!D200")&gt;0,H200,(""))</f>
        <v/>
      </c>
      <c r="C200" s="24" t="str">
        <f ca="1">IF(D200&gt;0,VLOOKUP("EINDE NEUTR*",INDIRECT("route!D$6"):INDIRECT("route!E$8500"),2,FALSE)-D200," ")</f>
        <v xml:space="preserve"> </v>
      </c>
      <c r="D200" s="13">
        <f ca="1">INDIRECT("route!E200")</f>
        <v>0</v>
      </c>
      <c r="E200" s="25" t="str">
        <f t="shared" ca="1" si="23"/>
        <v/>
      </c>
      <c r="F200" s="26">
        <v>7.2</v>
      </c>
      <c r="G200" s="29">
        <f t="shared" ca="1" si="21"/>
        <v>0</v>
      </c>
      <c r="H200" s="28" t="e">
        <f t="shared" ca="1" si="19"/>
        <v>#NUM!</v>
      </c>
      <c r="I200" s="26">
        <v>7.2</v>
      </c>
      <c r="J200" s="29">
        <f t="shared" ca="1" si="22"/>
        <v>0</v>
      </c>
      <c r="K200" s="28" t="e">
        <f t="shared" ca="1" si="20"/>
        <v>#NUM!</v>
      </c>
      <c r="L200" s="26">
        <f ca="1">INDIRECT("route!E200")-INDIRECT("route!E199")</f>
        <v>0</v>
      </c>
      <c r="M200" s="24">
        <f ca="1">IF(INDIRECT("route!D200")="START",0,IF(S200=TRUE,M199,INDIRECT("route!E200")))</f>
        <v>2.2999999999999998</v>
      </c>
      <c r="N200" s="14" t="e">
        <f ca="1">SEARCH($N$6,INDIRECT("route!J200"))</f>
        <v>#VALUE!</v>
      </c>
      <c r="O200" s="14" t="e">
        <f ca="1">SEARCH($O$6,INDIRECT("route!J200"))</f>
        <v>#VALUE!</v>
      </c>
      <c r="P200" s="14" t="e">
        <f ca="1">SEARCH($P$6,INDIRECT("route!J200"))</f>
        <v>#VALUE!</v>
      </c>
      <c r="Q200" s="14" t="e">
        <f ca="1">SEARCH($Q$6,INDIRECT("route!J200"))</f>
        <v>#VALUE!</v>
      </c>
      <c r="R200" s="14" t="e">
        <f ca="1">SEARCH($R$6,INDIRECT("route!J200"))</f>
        <v>#VALUE!</v>
      </c>
      <c r="S200" s="14" t="b">
        <f t="shared" ref="S200:S263" ca="1" si="24">AND(ISERROR(N200),ISERROR(O200),ISERROR(P200),ISERROR(Q200),ISERROR(R200))</f>
        <v>1</v>
      </c>
      <c r="T200" s="12">
        <v>200</v>
      </c>
    </row>
    <row r="201" spans="1:22" s="30" customFormat="1" ht="12.75" thickBot="1">
      <c r="A201" s="119">
        <f ca="1">IF(A7="",LARGE((A7:A200),1),LARGE((A7:A200),1))</f>
        <v>0.54528935185185179</v>
      </c>
      <c r="B201" s="120">
        <f ca="1">IF(B7="",LARGE((B7:B200),1),LARGE((B7:B200),1))</f>
        <v>0.54528935185185179</v>
      </c>
      <c r="C201" s="121">
        <f ca="1">IF(D201&gt;=0,VLOOKUP("FINISH",INDIRECT("route!D$201"):INDIRECT("route!E$3500"),2,FALSE)-D201," ")</f>
        <v>113</v>
      </c>
      <c r="D201" s="122">
        <f ca="1">INDIRECT("route!E201")</f>
        <v>3.1</v>
      </c>
      <c r="E201" s="122" t="str">
        <f t="shared" ca="1" si="23"/>
        <v/>
      </c>
      <c r="F201" s="123">
        <f t="shared" ref="F201:F232" si="25">$B$5*1000/3600</f>
        <v>11.111111111111111</v>
      </c>
      <c r="G201" s="124">
        <f t="shared" ca="1" si="21"/>
        <v>3.2291666666666666E-3</v>
      </c>
      <c r="H201" s="125">
        <f ca="1">INDIRECT("route!B201")</f>
        <v>0.54528935185185179</v>
      </c>
      <c r="I201" s="123">
        <f t="shared" ref="I201:I232" si="26">$A$5*1000/3600</f>
        <v>11.666666666666666</v>
      </c>
      <c r="J201" s="124">
        <f t="shared" ca="1" si="22"/>
        <v>3.0671296296296297E-3</v>
      </c>
      <c r="K201" s="125">
        <f ca="1">INDIRECT("route!A201")</f>
        <v>0.54528935185185179</v>
      </c>
      <c r="L201" s="123">
        <f ca="1">INDIRECT("route!E201")-INDIRECT("route!E200")</f>
        <v>3.1</v>
      </c>
      <c r="M201" s="121">
        <f ca="1">IF(INDIRECT("route!D201")="START",0,IF(S201=TRUE,M200,INDIRECT("route!E201")))</f>
        <v>0</v>
      </c>
      <c r="N201" s="126" t="e">
        <f ca="1">SEARCH($N$6,INDIRECT("route!J201"))</f>
        <v>#VALUE!</v>
      </c>
      <c r="O201" s="126" t="e">
        <f ca="1">SEARCH($O$6,INDIRECT("route!J201"))</f>
        <v>#VALUE!</v>
      </c>
      <c r="P201" s="126" t="e">
        <f ca="1">SEARCH($P$6,INDIRECT("route!J201"))</f>
        <v>#VALUE!</v>
      </c>
      <c r="Q201" s="126" t="e">
        <f ca="1">SEARCH($Q$6,INDIRECT("route!J201"))</f>
        <v>#VALUE!</v>
      </c>
      <c r="R201" s="126" t="e">
        <f ca="1">SEARCH($R$6,INDIRECT("route!J201"))</f>
        <v>#VALUE!</v>
      </c>
      <c r="S201" s="126" t="b">
        <f t="shared" ca="1" si="24"/>
        <v>1</v>
      </c>
      <c r="T201" s="126">
        <v>201</v>
      </c>
      <c r="U201" s="126"/>
      <c r="V201" s="127" t="s">
        <v>33</v>
      </c>
    </row>
    <row r="202" spans="1:22">
      <c r="A202" s="23" t="str">
        <f ca="1">IF(INDIRECT("route!D202")&gt;0,K202,(""))</f>
        <v/>
      </c>
      <c r="B202" s="23" t="str">
        <f ca="1">IF(INDIRECT("route!D202")&gt;0,H202,(""))</f>
        <v/>
      </c>
      <c r="C202" s="24">
        <f ca="1">IF(D202&gt;=0,VLOOKUP("FINISH",INDIRECT("route!D$201"):INDIRECT("route!E$3500"),2,FALSE)-D202," ")</f>
        <v>112.8</v>
      </c>
      <c r="D202" s="13">
        <f ca="1">INDIRECT("route!E202")</f>
        <v>3.3</v>
      </c>
      <c r="E202" s="25" t="str">
        <f t="shared" ca="1" si="23"/>
        <v/>
      </c>
      <c r="F202" s="26">
        <f t="shared" si="25"/>
        <v>11.111111111111111</v>
      </c>
      <c r="G202" s="29">
        <f t="shared" ca="1" si="21"/>
        <v>2.0833333333333335E-4</v>
      </c>
      <c r="H202" s="28">
        <f t="shared" ca="1" si="19"/>
        <v>0.54549768518518515</v>
      </c>
      <c r="I202" s="26">
        <f t="shared" si="26"/>
        <v>11.666666666666666</v>
      </c>
      <c r="J202" s="29">
        <f t="shared" ca="1" si="22"/>
        <v>1.9675925925925926E-4</v>
      </c>
      <c r="K202" s="28">
        <f t="shared" ca="1" si="20"/>
        <v>0.54548611111111101</v>
      </c>
      <c r="L202" s="26">
        <f ca="1">INDIRECT("route!E202")-INDIRECT("route!E201")</f>
        <v>0.19999999999999973</v>
      </c>
      <c r="M202" s="24">
        <f ca="1">IF(INDIRECT("route!D202")="START",0,IF(S202=TRUE,M201,INDIRECT("route!E202")))</f>
        <v>0</v>
      </c>
      <c r="N202" s="14" t="e">
        <f ca="1">SEARCH($N$6,INDIRECT("route!J202"))</f>
        <v>#VALUE!</v>
      </c>
      <c r="O202" s="14" t="e">
        <f ca="1">SEARCH($O$6,INDIRECT("route!J202"))</f>
        <v>#VALUE!</v>
      </c>
      <c r="P202" s="14" t="e">
        <f ca="1">SEARCH($P$6,INDIRECT("route!J202"))</f>
        <v>#VALUE!</v>
      </c>
      <c r="Q202" s="14" t="e">
        <f ca="1">SEARCH($Q$6,INDIRECT("route!J202"))</f>
        <v>#VALUE!</v>
      </c>
      <c r="R202" s="14" t="e">
        <f ca="1">SEARCH($R$6,INDIRECT("route!J202"))</f>
        <v>#VALUE!</v>
      </c>
      <c r="S202" s="14" t="b">
        <f t="shared" ca="1" si="24"/>
        <v>1</v>
      </c>
      <c r="T202" s="12">
        <v>202</v>
      </c>
    </row>
    <row r="203" spans="1:22">
      <c r="A203" s="23" t="str">
        <f ca="1">IF(INDIRECT("route!D203")&gt;0,K203,(""))</f>
        <v/>
      </c>
      <c r="B203" s="23" t="str">
        <f ca="1">IF(INDIRECT("route!D203")&gt;0,H203,(""))</f>
        <v/>
      </c>
      <c r="C203" s="24">
        <f ca="1">IF(D203&gt;=0,VLOOKUP("FINISH",INDIRECT("route!D$201"):INDIRECT("route!E$3500"),2,FALSE)-D203," ")</f>
        <v>112.6</v>
      </c>
      <c r="D203" s="13">
        <f ca="1">INDIRECT("route!E203")</f>
        <v>3.5</v>
      </c>
      <c r="E203" s="25" t="str">
        <f t="shared" ca="1" si="23"/>
        <v/>
      </c>
      <c r="F203" s="26">
        <f t="shared" si="25"/>
        <v>11.111111111111111</v>
      </c>
      <c r="G203" s="29">
        <f t="shared" ca="1" si="21"/>
        <v>2.0833333333333335E-4</v>
      </c>
      <c r="H203" s="28">
        <f t="shared" ca="1" si="19"/>
        <v>0.54570601851851852</v>
      </c>
      <c r="I203" s="26">
        <f t="shared" si="26"/>
        <v>11.666666666666666</v>
      </c>
      <c r="J203" s="29">
        <f t="shared" ca="1" si="22"/>
        <v>1.9675925925925926E-4</v>
      </c>
      <c r="K203" s="28">
        <f t="shared" ca="1" si="20"/>
        <v>0.54568287037037022</v>
      </c>
      <c r="L203" s="26">
        <f ca="1">INDIRECT("route!E203")-INDIRECT("route!E202")</f>
        <v>0.20000000000000018</v>
      </c>
      <c r="M203" s="24">
        <f ca="1">IF(INDIRECT("route!D203")="START",0,IF(S203=TRUE,M202,INDIRECT("route!E203")))</f>
        <v>0</v>
      </c>
      <c r="N203" s="14" t="e">
        <f ca="1">SEARCH($N$6,INDIRECT("route!J203"))</f>
        <v>#VALUE!</v>
      </c>
      <c r="O203" s="14" t="e">
        <f ca="1">SEARCH($O$6,INDIRECT("route!J203"))</f>
        <v>#VALUE!</v>
      </c>
      <c r="P203" s="14" t="e">
        <f ca="1">SEARCH($P$6,INDIRECT("route!J203"))</f>
        <v>#VALUE!</v>
      </c>
      <c r="Q203" s="14" t="e">
        <f ca="1">SEARCH($Q$6,INDIRECT("route!J203"))</f>
        <v>#VALUE!</v>
      </c>
      <c r="R203" s="14" t="e">
        <f ca="1">SEARCH($R$6,INDIRECT("route!J203"))</f>
        <v>#VALUE!</v>
      </c>
      <c r="S203" s="14" t="b">
        <f t="shared" ca="1" si="24"/>
        <v>1</v>
      </c>
      <c r="T203" s="12">
        <v>203</v>
      </c>
    </row>
    <row r="204" spans="1:22">
      <c r="A204" s="23" t="str">
        <f ca="1">IF(INDIRECT("route!D204")&gt;0,K204,(""))</f>
        <v/>
      </c>
      <c r="B204" s="23" t="str">
        <f ca="1">IF(INDIRECT("route!D204")&gt;0,H204,(""))</f>
        <v/>
      </c>
      <c r="C204" s="24">
        <f ca="1">IF(D204&gt;0,VLOOKUP("FINISH",INDIRECT("route!D$6"):INDIRECT("route!E$8500"),2,FALSE)-D204," ")</f>
        <v>112.39999999999999</v>
      </c>
      <c r="D204" s="13">
        <f ca="1">INDIRECT("route!E204")</f>
        <v>3.7</v>
      </c>
      <c r="E204" s="25" t="str">
        <f t="shared" ca="1" si="23"/>
        <v/>
      </c>
      <c r="F204" s="26">
        <f t="shared" si="25"/>
        <v>11.111111111111111</v>
      </c>
      <c r="G204" s="29">
        <f t="shared" ca="1" si="21"/>
        <v>2.0833333333333335E-4</v>
      </c>
      <c r="H204" s="28">
        <f t="shared" ca="1" si="19"/>
        <v>0.54591435185185189</v>
      </c>
      <c r="I204" s="26">
        <f t="shared" si="26"/>
        <v>11.666666666666666</v>
      </c>
      <c r="J204" s="29">
        <f t="shared" ca="1" si="22"/>
        <v>1.9675925925925926E-4</v>
      </c>
      <c r="K204" s="28">
        <f t="shared" ca="1" si="20"/>
        <v>0.54587962962962944</v>
      </c>
      <c r="L204" s="26">
        <f ca="1">INDIRECT("route!E204")-INDIRECT("route!E203")</f>
        <v>0.20000000000000018</v>
      </c>
      <c r="M204" s="24">
        <f ca="1">IF(INDIRECT("route!D204")="START",0,IF(S204=TRUE,M203,INDIRECT("route!E204")))</f>
        <v>0</v>
      </c>
      <c r="N204" s="14" t="e">
        <f ca="1">SEARCH($N$6,INDIRECT("route!J204"))</f>
        <v>#VALUE!</v>
      </c>
      <c r="O204" s="14" t="e">
        <f ca="1">SEARCH($O$6,INDIRECT("route!J204"))</f>
        <v>#VALUE!</v>
      </c>
      <c r="P204" s="14" t="e">
        <f ca="1">SEARCH($P$6,INDIRECT("route!J204"))</f>
        <v>#VALUE!</v>
      </c>
      <c r="Q204" s="14" t="e">
        <f ca="1">SEARCH($Q$6,INDIRECT("route!J204"))</f>
        <v>#VALUE!</v>
      </c>
      <c r="R204" s="14" t="e">
        <f ca="1">SEARCH($R$6,INDIRECT("route!J204"))</f>
        <v>#VALUE!</v>
      </c>
      <c r="S204" s="14" t="b">
        <f t="shared" ca="1" si="24"/>
        <v>1</v>
      </c>
      <c r="T204" s="12">
        <v>204</v>
      </c>
    </row>
    <row r="205" spans="1:22">
      <c r="A205" s="23" t="str">
        <f ca="1">IF(INDIRECT("route!D205")&gt;0,K205,(""))</f>
        <v/>
      </c>
      <c r="B205" s="23" t="str">
        <f ca="1">IF(INDIRECT("route!D205")&gt;0,H205,(""))</f>
        <v/>
      </c>
      <c r="C205" s="24">
        <f ca="1">IF(D205&gt;0,VLOOKUP("FINISH",INDIRECT("route!D$6"):INDIRECT("route!E$8500"),2,FALSE)-D205," ")</f>
        <v>112.3</v>
      </c>
      <c r="D205" s="13">
        <f ca="1">INDIRECT("route!E205")</f>
        <v>3.8</v>
      </c>
      <c r="E205" s="25" t="str">
        <f t="shared" ca="1" si="23"/>
        <v/>
      </c>
      <c r="F205" s="26">
        <f t="shared" si="25"/>
        <v>11.111111111111111</v>
      </c>
      <c r="G205" s="29">
        <f t="shared" ca="1" si="21"/>
        <v>1.0416666666666667E-4</v>
      </c>
      <c r="H205" s="28">
        <f t="shared" ca="1" si="19"/>
        <v>0.54601851851851857</v>
      </c>
      <c r="I205" s="26">
        <f t="shared" si="26"/>
        <v>11.666666666666666</v>
      </c>
      <c r="J205" s="29">
        <f t="shared" ca="1" si="22"/>
        <v>9.2592592592592588E-5</v>
      </c>
      <c r="K205" s="28">
        <f t="shared" ca="1" si="20"/>
        <v>0.54597222222222208</v>
      </c>
      <c r="L205" s="26">
        <f ca="1">INDIRECT("route!E205")-INDIRECT("route!E204")</f>
        <v>9.9999999999999645E-2</v>
      </c>
      <c r="M205" s="24">
        <f ca="1">IF(INDIRECT("route!D205")="START",0,IF(S205=TRUE,M204,INDIRECT("route!E205")))</f>
        <v>0</v>
      </c>
      <c r="N205" s="14" t="e">
        <f ca="1">SEARCH($N$6,INDIRECT("route!J205"))</f>
        <v>#VALUE!</v>
      </c>
      <c r="O205" s="14" t="e">
        <f ca="1">SEARCH($O$6,INDIRECT("route!J205"))</f>
        <v>#VALUE!</v>
      </c>
      <c r="P205" s="14" t="e">
        <f ca="1">SEARCH($P$6,INDIRECT("route!J205"))</f>
        <v>#VALUE!</v>
      </c>
      <c r="Q205" s="14" t="e">
        <f ca="1">SEARCH($Q$6,INDIRECT("route!J205"))</f>
        <v>#VALUE!</v>
      </c>
      <c r="R205" s="14" t="e">
        <f ca="1">SEARCH($R$6,INDIRECT("route!J205"))</f>
        <v>#VALUE!</v>
      </c>
      <c r="S205" s="14" t="b">
        <f t="shared" ca="1" si="24"/>
        <v>1</v>
      </c>
      <c r="T205" s="12">
        <v>205</v>
      </c>
    </row>
    <row r="206" spans="1:22">
      <c r="A206" s="23" t="str">
        <f ca="1">IF(INDIRECT("route!D206")&gt;0,K206,(""))</f>
        <v/>
      </c>
      <c r="B206" s="23" t="str">
        <f ca="1">IF(INDIRECT("route!D206")&gt;0,H206,(""))</f>
        <v/>
      </c>
      <c r="C206" s="24">
        <f ca="1">IF(D206&gt;0,VLOOKUP("FINISH",INDIRECT("route!D$6"):INDIRECT("route!E$8500"),2,FALSE)-D206," ")</f>
        <v>112.1</v>
      </c>
      <c r="D206" s="13">
        <f ca="1">INDIRECT("route!E206")</f>
        <v>4</v>
      </c>
      <c r="E206" s="25" t="str">
        <f t="shared" ca="1" si="23"/>
        <v/>
      </c>
      <c r="F206" s="26">
        <f t="shared" si="25"/>
        <v>11.111111111111111</v>
      </c>
      <c r="G206" s="29">
        <f t="shared" ca="1" si="21"/>
        <v>2.0833333333333335E-4</v>
      </c>
      <c r="H206" s="28">
        <f t="shared" ca="1" si="19"/>
        <v>0.54622685185185194</v>
      </c>
      <c r="I206" s="26">
        <f t="shared" si="26"/>
        <v>11.666666666666666</v>
      </c>
      <c r="J206" s="29">
        <f t="shared" ca="1" si="22"/>
        <v>1.9675925925925926E-4</v>
      </c>
      <c r="K206" s="28">
        <f t="shared" ca="1" si="20"/>
        <v>0.5461689814814813</v>
      </c>
      <c r="L206" s="26">
        <f ca="1">INDIRECT("route!E206")-INDIRECT("route!E205")</f>
        <v>0.20000000000000018</v>
      </c>
      <c r="M206" s="24">
        <f ca="1">IF(INDIRECT("route!D206")="START",0,IF(S206=TRUE,M205,INDIRECT("route!E206")))</f>
        <v>0</v>
      </c>
      <c r="N206" s="14" t="e">
        <f ca="1">SEARCH($N$6,INDIRECT("route!J206"))</f>
        <v>#VALUE!</v>
      </c>
      <c r="O206" s="14" t="e">
        <f ca="1">SEARCH($O$6,INDIRECT("route!J206"))</f>
        <v>#VALUE!</v>
      </c>
      <c r="P206" s="14" t="e">
        <f ca="1">SEARCH($P$6,INDIRECT("route!J206"))</f>
        <v>#VALUE!</v>
      </c>
      <c r="Q206" s="14" t="e">
        <f ca="1">SEARCH($Q$6,INDIRECT("route!J206"))</f>
        <v>#VALUE!</v>
      </c>
      <c r="R206" s="14" t="e">
        <f ca="1">SEARCH($R$6,INDIRECT("route!J206"))</f>
        <v>#VALUE!</v>
      </c>
      <c r="S206" s="14" t="b">
        <f t="shared" ca="1" si="24"/>
        <v>1</v>
      </c>
      <c r="T206" s="12">
        <v>206</v>
      </c>
    </row>
    <row r="207" spans="1:22">
      <c r="A207" s="23" t="str">
        <f ca="1">IF(INDIRECT("route!D207")&gt;0,K207,(""))</f>
        <v/>
      </c>
      <c r="B207" s="23" t="str">
        <f ca="1">IF(INDIRECT("route!D207")&gt;0,H207,(""))</f>
        <v/>
      </c>
      <c r="C207" s="24">
        <f ca="1">IF(D207&gt;0,VLOOKUP("FINISH",INDIRECT("route!D$6"):INDIRECT("route!E$8500"),2,FALSE)-D207," ")</f>
        <v>111.89999999999999</v>
      </c>
      <c r="D207" s="13">
        <f ca="1">INDIRECT("route!E207")</f>
        <v>4.2</v>
      </c>
      <c r="E207" s="25" t="str">
        <f t="shared" ca="1" si="23"/>
        <v/>
      </c>
      <c r="F207" s="26">
        <f t="shared" si="25"/>
        <v>11.111111111111111</v>
      </c>
      <c r="G207" s="29">
        <f t="shared" ca="1" si="21"/>
        <v>2.0833333333333335E-4</v>
      </c>
      <c r="H207" s="28">
        <f t="shared" ca="1" si="19"/>
        <v>0.5464351851851853</v>
      </c>
      <c r="I207" s="26">
        <f t="shared" si="26"/>
        <v>11.666666666666666</v>
      </c>
      <c r="J207" s="29">
        <f t="shared" ca="1" si="22"/>
        <v>1.9675925925925926E-4</v>
      </c>
      <c r="K207" s="28">
        <f t="shared" ca="1" si="20"/>
        <v>0.54636574074074051</v>
      </c>
      <c r="L207" s="26">
        <f ca="1">INDIRECT("route!E207")-INDIRECT("route!E206")</f>
        <v>0.20000000000000018</v>
      </c>
      <c r="M207" s="24">
        <f ca="1">IF(INDIRECT("route!D207")="START",0,IF(S207=TRUE,M206,INDIRECT("route!E207")))</f>
        <v>0</v>
      </c>
      <c r="N207" s="14" t="e">
        <f ca="1">SEARCH($N$6,INDIRECT("route!J207"))</f>
        <v>#VALUE!</v>
      </c>
      <c r="O207" s="14" t="e">
        <f ca="1">SEARCH($O$6,INDIRECT("route!J207"))</f>
        <v>#VALUE!</v>
      </c>
      <c r="P207" s="14" t="e">
        <f ca="1">SEARCH($P$6,INDIRECT("route!J207"))</f>
        <v>#VALUE!</v>
      </c>
      <c r="Q207" s="14" t="e">
        <f ca="1">SEARCH($Q$6,INDIRECT("route!J207"))</f>
        <v>#VALUE!</v>
      </c>
      <c r="R207" s="14" t="e">
        <f ca="1">SEARCH($R$6,INDIRECT("route!J207"))</f>
        <v>#VALUE!</v>
      </c>
      <c r="S207" s="14" t="b">
        <f t="shared" ca="1" si="24"/>
        <v>1</v>
      </c>
      <c r="T207" s="12">
        <v>207</v>
      </c>
    </row>
    <row r="208" spans="1:22">
      <c r="A208" s="23" t="str">
        <f ca="1">IF(INDIRECT("route!D208")&gt;0,K208,(""))</f>
        <v/>
      </c>
      <c r="B208" s="23" t="str">
        <f ca="1">IF(INDIRECT("route!D208")&gt;0,H208,(""))</f>
        <v/>
      </c>
      <c r="C208" s="24">
        <f ca="1">IF(D208&gt;0,VLOOKUP("FINISH",INDIRECT("route!D$6"):INDIRECT("route!E$8500"),2,FALSE)-D208," ")</f>
        <v>111.8</v>
      </c>
      <c r="D208" s="13">
        <f ca="1">INDIRECT("route!E208")</f>
        <v>4.3</v>
      </c>
      <c r="E208" s="25" t="str">
        <f t="shared" ca="1" si="23"/>
        <v/>
      </c>
      <c r="F208" s="26">
        <f t="shared" si="25"/>
        <v>11.111111111111111</v>
      </c>
      <c r="G208" s="29">
        <f t="shared" ca="1" si="21"/>
        <v>1.0416666666666667E-4</v>
      </c>
      <c r="H208" s="28">
        <f t="shared" ca="1" si="19"/>
        <v>0.54653935185185198</v>
      </c>
      <c r="I208" s="26">
        <f t="shared" si="26"/>
        <v>11.666666666666666</v>
      </c>
      <c r="J208" s="29">
        <f t="shared" ca="1" si="22"/>
        <v>9.2592592592592588E-5</v>
      </c>
      <c r="K208" s="28">
        <f t="shared" ca="1" si="20"/>
        <v>0.54645833333333316</v>
      </c>
      <c r="L208" s="26">
        <f ca="1">INDIRECT("route!E208")-INDIRECT("route!E207")</f>
        <v>9.9999999999999645E-2</v>
      </c>
      <c r="M208" s="24">
        <f ca="1">IF(INDIRECT("route!D208")="START",0,IF(S208=TRUE,M207,INDIRECT("route!E208")))</f>
        <v>0</v>
      </c>
      <c r="N208" s="14" t="e">
        <f ca="1">SEARCH($N$6,INDIRECT("route!J208"))</f>
        <v>#VALUE!</v>
      </c>
      <c r="O208" s="14" t="e">
        <f ca="1">SEARCH($O$6,INDIRECT("route!J208"))</f>
        <v>#VALUE!</v>
      </c>
      <c r="P208" s="14" t="e">
        <f ca="1">SEARCH($P$6,INDIRECT("route!J208"))</f>
        <v>#VALUE!</v>
      </c>
      <c r="Q208" s="14" t="e">
        <f ca="1">SEARCH($Q$6,INDIRECT("route!J208"))</f>
        <v>#VALUE!</v>
      </c>
      <c r="R208" s="14" t="e">
        <f ca="1">SEARCH($R$6,INDIRECT("route!J208"))</f>
        <v>#VALUE!</v>
      </c>
      <c r="S208" s="14" t="b">
        <f t="shared" ca="1" si="24"/>
        <v>1</v>
      </c>
      <c r="T208" s="12">
        <v>208</v>
      </c>
    </row>
    <row r="209" spans="1:20">
      <c r="A209" s="23" t="str">
        <f ca="1">IF(INDIRECT("route!D209")&gt;0,K209,(""))</f>
        <v/>
      </c>
      <c r="B209" s="23" t="str">
        <f ca="1">IF(INDIRECT("route!D209")&gt;0,H209,(""))</f>
        <v/>
      </c>
      <c r="C209" s="24">
        <f ca="1">IF(D209&gt;0,VLOOKUP("FINISH",INDIRECT("route!D$6"):INDIRECT("route!E$8500"),2,FALSE)-D209," ")</f>
        <v>111.39999999999999</v>
      </c>
      <c r="D209" s="13">
        <f ca="1">INDIRECT("route!E209")</f>
        <v>4.7</v>
      </c>
      <c r="E209" s="25" t="str">
        <f t="shared" ca="1" si="23"/>
        <v/>
      </c>
      <c r="F209" s="26">
        <f t="shared" si="25"/>
        <v>11.111111111111111</v>
      </c>
      <c r="G209" s="29">
        <f t="shared" ca="1" si="21"/>
        <v>4.1666666666666669E-4</v>
      </c>
      <c r="H209" s="28">
        <f t="shared" ca="1" si="19"/>
        <v>0.54695601851851861</v>
      </c>
      <c r="I209" s="26">
        <f t="shared" si="26"/>
        <v>11.666666666666666</v>
      </c>
      <c r="J209" s="29">
        <f t="shared" ca="1" si="22"/>
        <v>3.9351851851851852E-4</v>
      </c>
      <c r="K209" s="28">
        <f t="shared" ca="1" si="20"/>
        <v>0.5468518518518517</v>
      </c>
      <c r="L209" s="26">
        <f ca="1">INDIRECT("route!E209")-INDIRECT("route!E208")</f>
        <v>0.40000000000000036</v>
      </c>
      <c r="M209" s="24">
        <f ca="1">IF(INDIRECT("route!D209")="START",0,IF(S209=TRUE,M208,INDIRECT("route!E209")))</f>
        <v>0</v>
      </c>
      <c r="N209" s="14" t="e">
        <f ca="1">SEARCH($N$6,INDIRECT("route!J209"))</f>
        <v>#VALUE!</v>
      </c>
      <c r="O209" s="14" t="e">
        <f ca="1">SEARCH($O$6,INDIRECT("route!J209"))</f>
        <v>#VALUE!</v>
      </c>
      <c r="P209" s="14" t="e">
        <f ca="1">SEARCH($P$6,INDIRECT("route!J209"))</f>
        <v>#VALUE!</v>
      </c>
      <c r="Q209" s="14" t="e">
        <f ca="1">SEARCH($Q$6,INDIRECT("route!J209"))</f>
        <v>#VALUE!</v>
      </c>
      <c r="R209" s="14" t="e">
        <f ca="1">SEARCH($R$6,INDIRECT("route!J209"))</f>
        <v>#VALUE!</v>
      </c>
      <c r="S209" s="14" t="b">
        <f t="shared" ca="1" si="24"/>
        <v>1</v>
      </c>
      <c r="T209" s="12">
        <v>209</v>
      </c>
    </row>
    <row r="210" spans="1:20">
      <c r="A210" s="23" t="str">
        <f ca="1">IF(INDIRECT("route!D210")&gt;0,K210,(""))</f>
        <v/>
      </c>
      <c r="B210" s="23" t="str">
        <f ca="1">IF(INDIRECT("route!D210")&gt;0,H210,(""))</f>
        <v/>
      </c>
      <c r="C210" s="24">
        <f ca="1">IF(D210&gt;0,VLOOKUP("FINISH",INDIRECT("route!D$6"):INDIRECT("route!E$8500"),2,FALSE)-D210," ")</f>
        <v>111</v>
      </c>
      <c r="D210" s="13">
        <f ca="1">INDIRECT("route!E210")</f>
        <v>5.0999999999999996</v>
      </c>
      <c r="E210" s="25" t="str">
        <f t="shared" ca="1" si="23"/>
        <v/>
      </c>
      <c r="F210" s="26">
        <f t="shared" si="25"/>
        <v>11.111111111111111</v>
      </c>
      <c r="G210" s="29">
        <f t="shared" ca="1" si="21"/>
        <v>4.1666666666666669E-4</v>
      </c>
      <c r="H210" s="28">
        <f t="shared" ca="1" si="19"/>
        <v>0.54737268518518523</v>
      </c>
      <c r="I210" s="26">
        <f t="shared" si="26"/>
        <v>11.666666666666666</v>
      </c>
      <c r="J210" s="29">
        <f t="shared" ca="1" si="22"/>
        <v>3.9351851851851852E-4</v>
      </c>
      <c r="K210" s="28">
        <f t="shared" ca="1" si="20"/>
        <v>0.54724537037037024</v>
      </c>
      <c r="L210" s="26">
        <f ca="1">INDIRECT("route!E210")-INDIRECT("route!E209")</f>
        <v>0.39999999999999947</v>
      </c>
      <c r="M210" s="24">
        <f ca="1">IF(INDIRECT("route!D210")="START",0,IF(S210=TRUE,M209,INDIRECT("route!E210")))</f>
        <v>0</v>
      </c>
      <c r="N210" s="14" t="e">
        <f ca="1">SEARCH($N$6,INDIRECT("route!J210"))</f>
        <v>#VALUE!</v>
      </c>
      <c r="O210" s="14" t="e">
        <f ca="1">SEARCH($O$6,INDIRECT("route!J210"))</f>
        <v>#VALUE!</v>
      </c>
      <c r="P210" s="14" t="e">
        <f ca="1">SEARCH($P$6,INDIRECT("route!J210"))</f>
        <v>#VALUE!</v>
      </c>
      <c r="Q210" s="14" t="e">
        <f ca="1">SEARCH($Q$6,INDIRECT("route!J210"))</f>
        <v>#VALUE!</v>
      </c>
      <c r="R210" s="14" t="e">
        <f ca="1">SEARCH($R$6,INDIRECT("route!J210"))</f>
        <v>#VALUE!</v>
      </c>
      <c r="S210" s="14" t="b">
        <f t="shared" ca="1" si="24"/>
        <v>1</v>
      </c>
      <c r="T210" s="12">
        <v>210</v>
      </c>
    </row>
    <row r="211" spans="1:20">
      <c r="A211" s="23">
        <f ca="1">IF(INDIRECT("route!D211")&gt;0,K211,(""))</f>
        <v>0.54733796296296289</v>
      </c>
      <c r="B211" s="23">
        <f ca="1">IF(INDIRECT("route!D211")&gt;0,H211,(""))</f>
        <v>0.54747685185185191</v>
      </c>
      <c r="C211" s="24">
        <f ca="1">IF(D211&gt;0,VLOOKUP("FINISH",INDIRECT("route!D$6"):INDIRECT("route!E$8500"),2,FALSE)-D211," ")</f>
        <v>110.89999999999999</v>
      </c>
      <c r="D211" s="13">
        <f ca="1">INDIRECT("route!E211")</f>
        <v>5.2</v>
      </c>
      <c r="E211" s="25">
        <f t="shared" ca="1" si="23"/>
        <v>5.2</v>
      </c>
      <c r="F211" s="26">
        <f t="shared" si="25"/>
        <v>11.111111111111111</v>
      </c>
      <c r="G211" s="29">
        <f t="shared" ca="1" si="21"/>
        <v>1.0416666666666667E-4</v>
      </c>
      <c r="H211" s="28">
        <f t="shared" ca="1" si="19"/>
        <v>0.54747685185185191</v>
      </c>
      <c r="I211" s="26">
        <f t="shared" si="26"/>
        <v>11.666666666666666</v>
      </c>
      <c r="J211" s="29">
        <f t="shared" ca="1" si="22"/>
        <v>9.2592592592592588E-5</v>
      </c>
      <c r="K211" s="28">
        <f t="shared" ca="1" si="20"/>
        <v>0.54733796296296289</v>
      </c>
      <c r="L211" s="26">
        <f ca="1">INDIRECT("route!E211")-INDIRECT("route!E210")</f>
        <v>0.10000000000000053</v>
      </c>
      <c r="M211" s="24">
        <f ca="1">IF(INDIRECT("route!D211")="START",0,IF(S211=TRUE,M210,INDIRECT("route!E211")))</f>
        <v>5.2</v>
      </c>
      <c r="N211" s="14" t="e">
        <f ca="1">SEARCH($N$6,INDIRECT("route!J211"))</f>
        <v>#VALUE!</v>
      </c>
      <c r="O211" s="14">
        <f ca="1">SEARCH($O$6,INDIRECT("route!J211"))</f>
        <v>3</v>
      </c>
      <c r="P211" s="14" t="e">
        <f ca="1">SEARCH($P$6,INDIRECT("route!J211"))</f>
        <v>#VALUE!</v>
      </c>
      <c r="Q211" s="14" t="e">
        <f ca="1">SEARCH($Q$6,INDIRECT("route!J211"))</f>
        <v>#VALUE!</v>
      </c>
      <c r="R211" s="14" t="e">
        <f ca="1">SEARCH($R$6,INDIRECT("route!J211"))</f>
        <v>#VALUE!</v>
      </c>
      <c r="S211" s="14" t="b">
        <f t="shared" ca="1" si="24"/>
        <v>0</v>
      </c>
      <c r="T211" s="12">
        <v>211</v>
      </c>
    </row>
    <row r="212" spans="1:20">
      <c r="A212" s="23" t="str">
        <f ca="1">IF(INDIRECT("route!D212")&gt;0,K212,(""))</f>
        <v/>
      </c>
      <c r="B212" s="23" t="str">
        <f ca="1">IF(INDIRECT("route!D212")&gt;0,H212,(""))</f>
        <v/>
      </c>
      <c r="C212" s="24">
        <f ca="1">IF(D212&gt;0,VLOOKUP("FINISH",INDIRECT("route!D$6"):INDIRECT("route!E$8500"),2,FALSE)-D212," ")</f>
        <v>110.19999999999999</v>
      </c>
      <c r="D212" s="13">
        <f ca="1">INDIRECT("route!E212")</f>
        <v>5.9</v>
      </c>
      <c r="E212" s="25" t="str">
        <f t="shared" ca="1" si="23"/>
        <v/>
      </c>
      <c r="F212" s="26">
        <f t="shared" si="25"/>
        <v>11.111111111111111</v>
      </c>
      <c r="G212" s="29">
        <f t="shared" ca="1" si="21"/>
        <v>7.291666666666667E-4</v>
      </c>
      <c r="H212" s="28">
        <f t="shared" ca="1" si="19"/>
        <v>0.54820601851851858</v>
      </c>
      <c r="I212" s="26">
        <f t="shared" si="26"/>
        <v>11.666666666666666</v>
      </c>
      <c r="J212" s="29">
        <f t="shared" ca="1" si="22"/>
        <v>6.9444444444444447E-4</v>
      </c>
      <c r="K212" s="28">
        <f t="shared" ca="1" si="20"/>
        <v>0.54803240740740733</v>
      </c>
      <c r="L212" s="26">
        <f ca="1">INDIRECT("route!E212")-INDIRECT("route!E211")</f>
        <v>0.70000000000000018</v>
      </c>
      <c r="M212" s="24">
        <f ca="1">IF(INDIRECT("route!D212")="START",0,IF(S212=TRUE,M211,INDIRECT("route!E212")))</f>
        <v>5.2</v>
      </c>
      <c r="N212" s="14" t="e">
        <f ca="1">SEARCH($N$6,INDIRECT("route!J212"))</f>
        <v>#VALUE!</v>
      </c>
      <c r="O212" s="14" t="e">
        <f ca="1">SEARCH($O$6,INDIRECT("route!J212"))</f>
        <v>#VALUE!</v>
      </c>
      <c r="P212" s="14" t="e">
        <f ca="1">SEARCH($P$6,INDIRECT("route!J212"))</f>
        <v>#VALUE!</v>
      </c>
      <c r="Q212" s="14" t="e">
        <f ca="1">SEARCH($Q$6,INDIRECT("route!J212"))</f>
        <v>#VALUE!</v>
      </c>
      <c r="R212" s="14" t="e">
        <f ca="1">SEARCH($R$6,INDIRECT("route!J212"))</f>
        <v>#VALUE!</v>
      </c>
      <c r="S212" s="14" t="b">
        <f t="shared" ca="1" si="24"/>
        <v>1</v>
      </c>
      <c r="T212" s="12">
        <v>212</v>
      </c>
    </row>
    <row r="213" spans="1:20">
      <c r="A213" s="23" t="str">
        <f ca="1">IF(INDIRECT("route!D213")&gt;0,K213,(""))</f>
        <v/>
      </c>
      <c r="B213" s="23" t="str">
        <f ca="1">IF(INDIRECT("route!D213")&gt;0,H213,(""))</f>
        <v/>
      </c>
      <c r="C213" s="24">
        <f ca="1">IF(D213&gt;0,VLOOKUP("FINISH",INDIRECT("route!D$6"):INDIRECT("route!E$8500"),2,FALSE)-D213," ")</f>
        <v>109.6</v>
      </c>
      <c r="D213" s="13">
        <f ca="1">INDIRECT("route!E213")</f>
        <v>6.5</v>
      </c>
      <c r="E213" s="25" t="str">
        <f t="shared" ca="1" si="23"/>
        <v/>
      </c>
      <c r="F213" s="26">
        <f t="shared" si="25"/>
        <v>11.111111111111111</v>
      </c>
      <c r="G213" s="29">
        <f t="shared" ca="1" si="21"/>
        <v>6.2500000000000001E-4</v>
      </c>
      <c r="H213" s="28">
        <f t="shared" ca="1" si="19"/>
        <v>0.54883101851851857</v>
      </c>
      <c r="I213" s="26">
        <f t="shared" si="26"/>
        <v>11.666666666666666</v>
      </c>
      <c r="J213" s="29">
        <f t="shared" ca="1" si="22"/>
        <v>5.9027777777777778E-4</v>
      </c>
      <c r="K213" s="28">
        <f t="shared" ca="1" si="20"/>
        <v>0.54862268518518509</v>
      </c>
      <c r="L213" s="26">
        <f ca="1">INDIRECT("route!E213")-INDIRECT("route!E212")</f>
        <v>0.59999999999999964</v>
      </c>
      <c r="M213" s="24">
        <f ca="1">IF(INDIRECT("route!D213")="START",0,IF(S213=TRUE,M212,INDIRECT("route!E213")))</f>
        <v>5.2</v>
      </c>
      <c r="N213" s="14" t="e">
        <f ca="1">SEARCH($N$6,INDIRECT("route!J213"))</f>
        <v>#VALUE!</v>
      </c>
      <c r="O213" s="14" t="e">
        <f ca="1">SEARCH($O$6,INDIRECT("route!J213"))</f>
        <v>#VALUE!</v>
      </c>
      <c r="P213" s="14" t="e">
        <f ca="1">SEARCH($P$6,INDIRECT("route!J213"))</f>
        <v>#VALUE!</v>
      </c>
      <c r="Q213" s="14" t="e">
        <f ca="1">SEARCH($Q$6,INDIRECT("route!J213"))</f>
        <v>#VALUE!</v>
      </c>
      <c r="R213" s="14" t="e">
        <f ca="1">SEARCH($R$6,INDIRECT("route!J213"))</f>
        <v>#VALUE!</v>
      </c>
      <c r="S213" s="14" t="b">
        <f t="shared" ca="1" si="24"/>
        <v>1</v>
      </c>
      <c r="T213" s="12">
        <v>213</v>
      </c>
    </row>
    <row r="214" spans="1:20">
      <c r="A214" s="23" t="str">
        <f ca="1">IF(INDIRECT("route!D214")&gt;0,K214,(""))</f>
        <v/>
      </c>
      <c r="B214" s="23" t="str">
        <f ca="1">IF(INDIRECT("route!D214")&gt;0,H214,(""))</f>
        <v/>
      </c>
      <c r="C214" s="24">
        <f ca="1">IF(D214&gt;0,VLOOKUP("FINISH",INDIRECT("route!D$6"):INDIRECT("route!E$8500"),2,FALSE)-D214," ")</f>
        <v>109.3</v>
      </c>
      <c r="D214" s="13">
        <f ca="1">INDIRECT("route!E214")</f>
        <v>6.8</v>
      </c>
      <c r="E214" s="25" t="str">
        <f t="shared" ca="1" si="23"/>
        <v/>
      </c>
      <c r="F214" s="26">
        <f t="shared" si="25"/>
        <v>11.111111111111111</v>
      </c>
      <c r="G214" s="29">
        <f t="shared" ca="1" si="21"/>
        <v>3.1250000000000001E-4</v>
      </c>
      <c r="H214" s="28">
        <f t="shared" ca="1" si="19"/>
        <v>0.54914351851851861</v>
      </c>
      <c r="I214" s="26">
        <f t="shared" si="26"/>
        <v>11.666666666666666</v>
      </c>
      <c r="J214" s="29">
        <f t="shared" ca="1" si="22"/>
        <v>2.8935185185185189E-4</v>
      </c>
      <c r="K214" s="28">
        <f t="shared" ca="1" si="20"/>
        <v>0.54891203703703695</v>
      </c>
      <c r="L214" s="26">
        <f ca="1">INDIRECT("route!E214")-INDIRECT("route!E213")</f>
        <v>0.29999999999999982</v>
      </c>
      <c r="M214" s="24">
        <f ca="1">IF(INDIRECT("route!D214")="START",0,IF(S214=TRUE,M213,INDIRECT("route!E214")))</f>
        <v>5.2</v>
      </c>
      <c r="N214" s="14" t="e">
        <f ca="1">SEARCH($N$6,INDIRECT("route!J214"))</f>
        <v>#VALUE!</v>
      </c>
      <c r="O214" s="14" t="e">
        <f ca="1">SEARCH($O$6,INDIRECT("route!J214"))</f>
        <v>#VALUE!</v>
      </c>
      <c r="P214" s="14" t="e">
        <f ca="1">SEARCH($P$6,INDIRECT("route!J214"))</f>
        <v>#VALUE!</v>
      </c>
      <c r="Q214" s="14" t="e">
        <f ca="1">SEARCH($Q$6,INDIRECT("route!J214"))</f>
        <v>#VALUE!</v>
      </c>
      <c r="R214" s="14" t="e">
        <f ca="1">SEARCH($R$6,INDIRECT("route!J214"))</f>
        <v>#VALUE!</v>
      </c>
      <c r="S214" s="14" t="b">
        <f t="shared" ca="1" si="24"/>
        <v>1</v>
      </c>
      <c r="T214" s="12">
        <v>214</v>
      </c>
    </row>
    <row r="215" spans="1:20">
      <c r="A215" s="23" t="str">
        <f ca="1">IF(INDIRECT("route!D215")&gt;0,K215,(""))</f>
        <v/>
      </c>
      <c r="B215" s="23" t="str">
        <f ca="1">IF(INDIRECT("route!D215")&gt;0,H215,(""))</f>
        <v/>
      </c>
      <c r="C215" s="24">
        <f ca="1">IF(D215&gt;0,VLOOKUP("FINISH",INDIRECT("route!D$6"):INDIRECT("route!E$8500"),2,FALSE)-D215," ")</f>
        <v>109.19999999999999</v>
      </c>
      <c r="D215" s="13">
        <f ca="1">INDIRECT("route!E215")</f>
        <v>6.9</v>
      </c>
      <c r="E215" s="25">
        <f t="shared" ca="1" si="23"/>
        <v>1.7000000000000002</v>
      </c>
      <c r="F215" s="26">
        <f t="shared" si="25"/>
        <v>11.111111111111111</v>
      </c>
      <c r="G215" s="29">
        <f t="shared" ca="1" si="21"/>
        <v>1.0416666666666667E-4</v>
      </c>
      <c r="H215" s="28">
        <f t="shared" ca="1" si="19"/>
        <v>0.5492476851851853</v>
      </c>
      <c r="I215" s="26">
        <f t="shared" si="26"/>
        <v>11.666666666666666</v>
      </c>
      <c r="J215" s="29">
        <f t="shared" ca="1" si="22"/>
        <v>9.2592592592592588E-5</v>
      </c>
      <c r="K215" s="28">
        <f t="shared" ca="1" si="20"/>
        <v>0.54900462962962959</v>
      </c>
      <c r="L215" s="26">
        <f ca="1">INDIRECT("route!E215")-INDIRECT("route!E214")</f>
        <v>0.10000000000000053</v>
      </c>
      <c r="M215" s="24">
        <f ca="1">IF(INDIRECT("route!D215")="START",0,IF(S215=TRUE,M214,INDIRECT("route!E215")))</f>
        <v>6.9</v>
      </c>
      <c r="N215" s="14" t="e">
        <f ca="1">SEARCH($N$6,INDIRECT("route!J215"))</f>
        <v>#VALUE!</v>
      </c>
      <c r="O215" s="14">
        <f ca="1">SEARCH($O$6,INDIRECT("route!J215"))</f>
        <v>2</v>
      </c>
      <c r="P215" s="14" t="e">
        <f ca="1">SEARCH($P$6,INDIRECT("route!J215"))</f>
        <v>#VALUE!</v>
      </c>
      <c r="Q215" s="14" t="e">
        <f ca="1">SEARCH($Q$6,INDIRECT("route!J215"))</f>
        <v>#VALUE!</v>
      </c>
      <c r="R215" s="14" t="e">
        <f ca="1">SEARCH($R$6,INDIRECT("route!J215"))</f>
        <v>#VALUE!</v>
      </c>
      <c r="S215" s="14" t="b">
        <f t="shared" ca="1" si="24"/>
        <v>0</v>
      </c>
      <c r="T215" s="12">
        <v>215</v>
      </c>
    </row>
    <row r="216" spans="1:20">
      <c r="A216" s="23" t="str">
        <f ca="1">IF(INDIRECT("route!D216")&gt;0,K216,(""))</f>
        <v/>
      </c>
      <c r="B216" s="23" t="str">
        <f ca="1">IF(INDIRECT("route!D216")&gt;0,H216,(""))</f>
        <v/>
      </c>
      <c r="C216" s="24">
        <f ca="1">IF(D216&gt;0,VLOOKUP("FINISH",INDIRECT("route!D$6"):INDIRECT("route!E$8500"),2,FALSE)-D216," ")</f>
        <v>107.6</v>
      </c>
      <c r="D216" s="13">
        <f ca="1">INDIRECT("route!E216")</f>
        <v>8.5</v>
      </c>
      <c r="E216" s="25">
        <f t="shared" ca="1" si="23"/>
        <v>1.5999999999999996</v>
      </c>
      <c r="F216" s="26">
        <f t="shared" si="25"/>
        <v>11.111111111111111</v>
      </c>
      <c r="G216" s="29">
        <f t="shared" ca="1" si="21"/>
        <v>1.6666666666666668E-3</v>
      </c>
      <c r="H216" s="28">
        <f t="shared" ca="1" si="19"/>
        <v>0.550914351851852</v>
      </c>
      <c r="I216" s="26">
        <f t="shared" si="26"/>
        <v>11.666666666666666</v>
      </c>
      <c r="J216" s="29">
        <f t="shared" ca="1" si="22"/>
        <v>1.5856481481481479E-3</v>
      </c>
      <c r="K216" s="28">
        <f t="shared" ca="1" si="20"/>
        <v>0.55059027777777769</v>
      </c>
      <c r="L216" s="26">
        <f ca="1">INDIRECT("route!E216")-INDIRECT("route!E215")</f>
        <v>1.5999999999999996</v>
      </c>
      <c r="M216" s="24">
        <f ca="1">IF(INDIRECT("route!D216")="START",0,IF(S216=TRUE,M215,INDIRECT("route!E216")))</f>
        <v>8.5</v>
      </c>
      <c r="N216" s="14">
        <f ca="1">SEARCH($N$6,INDIRECT("route!J216"))</f>
        <v>2</v>
      </c>
      <c r="O216" s="14" t="e">
        <f ca="1">SEARCH($O$6,INDIRECT("route!J216"))</f>
        <v>#VALUE!</v>
      </c>
      <c r="P216" s="14" t="e">
        <f ca="1">SEARCH($P$6,INDIRECT("route!J216"))</f>
        <v>#VALUE!</v>
      </c>
      <c r="Q216" s="14" t="e">
        <f ca="1">SEARCH($Q$6,INDIRECT("route!J216"))</f>
        <v>#VALUE!</v>
      </c>
      <c r="R216" s="14" t="e">
        <f ca="1">SEARCH($R$6,INDIRECT("route!J216"))</f>
        <v>#VALUE!</v>
      </c>
      <c r="S216" s="14" t="b">
        <f t="shared" ca="1" si="24"/>
        <v>0</v>
      </c>
      <c r="T216" s="12">
        <v>216</v>
      </c>
    </row>
    <row r="217" spans="1:20">
      <c r="A217" s="23">
        <f ca="1">IF(INDIRECT("route!D217")&gt;0,K217,(""))</f>
        <v>0.55157407407407399</v>
      </c>
      <c r="B217" s="23">
        <f ca="1">IF(INDIRECT("route!D217")&gt;0,H217,(""))</f>
        <v>0.55195601851851872</v>
      </c>
      <c r="C217" s="24">
        <f ca="1">IF(D217&gt;0,VLOOKUP("FINISH",INDIRECT("route!D$6"):INDIRECT("route!E$8500"),2,FALSE)-D217," ")</f>
        <v>106.6</v>
      </c>
      <c r="D217" s="13">
        <f ca="1">INDIRECT("route!E217")</f>
        <v>9.5</v>
      </c>
      <c r="E217" s="25">
        <f t="shared" ca="1" si="23"/>
        <v>1</v>
      </c>
      <c r="F217" s="26">
        <f t="shared" si="25"/>
        <v>11.111111111111111</v>
      </c>
      <c r="G217" s="29">
        <f t="shared" ca="1" si="21"/>
        <v>1.0416666666666667E-3</v>
      </c>
      <c r="H217" s="28">
        <f t="shared" ca="1" si="19"/>
        <v>0.55195601851851872</v>
      </c>
      <c r="I217" s="26">
        <f t="shared" si="26"/>
        <v>11.666666666666666</v>
      </c>
      <c r="J217" s="29">
        <f t="shared" ca="1" si="22"/>
        <v>9.8379629629629642E-4</v>
      </c>
      <c r="K217" s="28">
        <f t="shared" ca="1" si="20"/>
        <v>0.55157407407407399</v>
      </c>
      <c r="L217" s="26">
        <f ca="1">INDIRECT("route!E217")-INDIRECT("route!E216")</f>
        <v>1</v>
      </c>
      <c r="M217" s="24">
        <f ca="1">IF(INDIRECT("route!D217")="START",0,IF(S217=TRUE,M216,INDIRECT("route!E217")))</f>
        <v>9.5</v>
      </c>
      <c r="N217" s="14">
        <f ca="1">SEARCH($N$6,INDIRECT("route!J217"))</f>
        <v>2</v>
      </c>
      <c r="O217" s="14" t="e">
        <f ca="1">SEARCH($O$6,INDIRECT("route!J217"))</f>
        <v>#VALUE!</v>
      </c>
      <c r="P217" s="14" t="e">
        <f ca="1">SEARCH($P$6,INDIRECT("route!J217"))</f>
        <v>#VALUE!</v>
      </c>
      <c r="Q217" s="14" t="e">
        <f ca="1">SEARCH($Q$6,INDIRECT("route!J217"))</f>
        <v>#VALUE!</v>
      </c>
      <c r="R217" s="14" t="e">
        <f ca="1">SEARCH($R$6,INDIRECT("route!J217"))</f>
        <v>#VALUE!</v>
      </c>
      <c r="S217" s="14" t="b">
        <f t="shared" ca="1" si="24"/>
        <v>0</v>
      </c>
      <c r="T217" s="12">
        <v>217</v>
      </c>
    </row>
    <row r="218" spans="1:20">
      <c r="A218" s="23" t="str">
        <f ca="1">IF(INDIRECT("route!D218")&gt;0,K218,(""))</f>
        <v/>
      </c>
      <c r="B218" s="23" t="str">
        <f ca="1">IF(INDIRECT("route!D218")&gt;0,H218,(""))</f>
        <v/>
      </c>
      <c r="C218" s="24">
        <f ca="1">IF(D218&gt;0,VLOOKUP("FINISH",INDIRECT("route!D$6"):INDIRECT("route!E$8500"),2,FALSE)-D218," ")</f>
        <v>106.5</v>
      </c>
      <c r="D218" s="13">
        <f ca="1">INDIRECT("route!E218")</f>
        <v>9.6</v>
      </c>
      <c r="E218" s="25">
        <f t="shared" ca="1" si="23"/>
        <v>9.9999999999999645E-2</v>
      </c>
      <c r="F218" s="26">
        <f t="shared" si="25"/>
        <v>11.111111111111111</v>
      </c>
      <c r="G218" s="29">
        <f t="shared" ca="1" si="21"/>
        <v>1.0416666666666667E-4</v>
      </c>
      <c r="H218" s="28">
        <f t="shared" ca="1" si="19"/>
        <v>0.5520601851851854</v>
      </c>
      <c r="I218" s="26">
        <f t="shared" si="26"/>
        <v>11.666666666666666</v>
      </c>
      <c r="J218" s="29">
        <f t="shared" ca="1" si="22"/>
        <v>9.2592592592592588E-5</v>
      </c>
      <c r="K218" s="28">
        <f t="shared" ca="1" si="20"/>
        <v>0.55166666666666664</v>
      </c>
      <c r="L218" s="26">
        <f ca="1">INDIRECT("route!E218")-INDIRECT("route!E217")</f>
        <v>9.9999999999999645E-2</v>
      </c>
      <c r="M218" s="24">
        <f ca="1">IF(INDIRECT("route!D218")="START",0,IF(S218=TRUE,M217,INDIRECT("route!E218")))</f>
        <v>9.6</v>
      </c>
      <c r="N218" s="14">
        <f ca="1">SEARCH($N$6,INDIRECT("route!J218"))</f>
        <v>2</v>
      </c>
      <c r="O218" s="14" t="e">
        <f ca="1">SEARCH($O$6,INDIRECT("route!J218"))</f>
        <v>#VALUE!</v>
      </c>
      <c r="P218" s="14" t="e">
        <f ca="1">SEARCH($P$6,INDIRECT("route!J218"))</f>
        <v>#VALUE!</v>
      </c>
      <c r="Q218" s="14" t="e">
        <f ca="1">SEARCH($Q$6,INDIRECT("route!J218"))</f>
        <v>#VALUE!</v>
      </c>
      <c r="R218" s="14" t="e">
        <f ca="1">SEARCH($R$6,INDIRECT("route!J218"))</f>
        <v>#VALUE!</v>
      </c>
      <c r="S218" s="14" t="b">
        <f t="shared" ca="1" si="24"/>
        <v>0</v>
      </c>
      <c r="T218" s="12">
        <v>218</v>
      </c>
    </row>
    <row r="219" spans="1:20">
      <c r="A219" s="23">
        <f ca="1">IF(INDIRECT("route!D219")&gt;0,K219,(""))</f>
        <v>0.55334490740740738</v>
      </c>
      <c r="B219" s="23">
        <f ca="1">IF(INDIRECT("route!D219")&gt;0,H219,(""))</f>
        <v>0.55383101851851879</v>
      </c>
      <c r="C219" s="24">
        <f ca="1">IF(D219&gt;0,VLOOKUP("FINISH",INDIRECT("route!D$6"):INDIRECT("route!E$8500"),2,FALSE)-D219," ")</f>
        <v>104.8</v>
      </c>
      <c r="D219" s="13">
        <f ca="1">INDIRECT("route!E219")</f>
        <v>11.3</v>
      </c>
      <c r="E219" s="25" t="str">
        <f t="shared" ca="1" si="23"/>
        <v/>
      </c>
      <c r="F219" s="26">
        <f t="shared" si="25"/>
        <v>11.111111111111111</v>
      </c>
      <c r="G219" s="29">
        <f t="shared" ca="1" si="21"/>
        <v>1.7708333333333332E-3</v>
      </c>
      <c r="H219" s="28">
        <f t="shared" ca="1" si="19"/>
        <v>0.55383101851851879</v>
      </c>
      <c r="I219" s="26">
        <f t="shared" si="26"/>
        <v>11.666666666666666</v>
      </c>
      <c r="J219" s="29">
        <f t="shared" ca="1" si="22"/>
        <v>1.6782407407407406E-3</v>
      </c>
      <c r="K219" s="28">
        <f t="shared" ca="1" si="20"/>
        <v>0.55334490740740738</v>
      </c>
      <c r="L219" s="26">
        <f ca="1">INDIRECT("route!E219")-INDIRECT("route!E218")</f>
        <v>1.7000000000000011</v>
      </c>
      <c r="M219" s="24">
        <f ca="1">IF(INDIRECT("route!D219")="START",0,IF(S219=TRUE,M218,INDIRECT("route!E219")))</f>
        <v>9.6</v>
      </c>
      <c r="N219" s="14" t="e">
        <f ca="1">SEARCH($N$6,INDIRECT("route!J219"))</f>
        <v>#VALUE!</v>
      </c>
      <c r="O219" s="14" t="e">
        <f ca="1">SEARCH($O$6,INDIRECT("route!J219"))</f>
        <v>#VALUE!</v>
      </c>
      <c r="P219" s="14" t="e">
        <f ca="1">SEARCH($P$6,INDIRECT("route!J219"))</f>
        <v>#VALUE!</v>
      </c>
      <c r="Q219" s="14" t="e">
        <f ca="1">SEARCH($Q$6,INDIRECT("route!J219"))</f>
        <v>#VALUE!</v>
      </c>
      <c r="R219" s="14" t="e">
        <f ca="1">SEARCH($R$6,INDIRECT("route!J219"))</f>
        <v>#VALUE!</v>
      </c>
      <c r="S219" s="14" t="b">
        <f t="shared" ca="1" si="24"/>
        <v>1</v>
      </c>
      <c r="T219" s="12">
        <v>219</v>
      </c>
    </row>
    <row r="220" spans="1:20">
      <c r="A220" s="23" t="str">
        <f ca="1">IF(INDIRECT("route!D220")&gt;0,K220,(""))</f>
        <v/>
      </c>
      <c r="B220" s="23" t="str">
        <f ca="1">IF(INDIRECT("route!D220")&gt;0,H220,(""))</f>
        <v/>
      </c>
      <c r="C220" s="24">
        <f ca="1">IF(D220&gt;0,VLOOKUP("FINISH",INDIRECT("route!D$6"):INDIRECT("route!E$8500"),2,FALSE)-D220," ")</f>
        <v>104</v>
      </c>
      <c r="D220" s="13">
        <f ca="1">INDIRECT("route!E220")</f>
        <v>12.1</v>
      </c>
      <c r="E220" s="25">
        <f t="shared" ca="1" si="23"/>
        <v>2.5</v>
      </c>
      <c r="F220" s="26">
        <f t="shared" si="25"/>
        <v>11.111111111111111</v>
      </c>
      <c r="G220" s="29">
        <f t="shared" ca="1" si="21"/>
        <v>8.3333333333333339E-4</v>
      </c>
      <c r="H220" s="28">
        <f t="shared" ca="1" si="19"/>
        <v>0.55466435185185214</v>
      </c>
      <c r="I220" s="26">
        <f t="shared" si="26"/>
        <v>11.666666666666666</v>
      </c>
      <c r="J220" s="29">
        <f t="shared" ca="1" si="22"/>
        <v>7.8703703703703705E-4</v>
      </c>
      <c r="K220" s="28">
        <f t="shared" ca="1" si="20"/>
        <v>0.55413194444444447</v>
      </c>
      <c r="L220" s="26">
        <f ca="1">INDIRECT("route!E220")-INDIRECT("route!E219")</f>
        <v>0.79999999999999893</v>
      </c>
      <c r="M220" s="24">
        <f ca="1">IF(INDIRECT("route!D220")="START",0,IF(S220=TRUE,M219,INDIRECT("route!E220")))</f>
        <v>12.1</v>
      </c>
      <c r="N220" s="14" t="e">
        <f ca="1">SEARCH($N$6,INDIRECT("route!J220"))</f>
        <v>#VALUE!</v>
      </c>
      <c r="O220" s="14">
        <f ca="1">SEARCH($O$6,INDIRECT("route!J220"))</f>
        <v>2</v>
      </c>
      <c r="P220" s="14" t="e">
        <f ca="1">SEARCH($P$6,INDIRECT("route!J220"))</f>
        <v>#VALUE!</v>
      </c>
      <c r="Q220" s="14" t="e">
        <f ca="1">SEARCH($Q$6,INDIRECT("route!J220"))</f>
        <v>#VALUE!</v>
      </c>
      <c r="R220" s="14" t="e">
        <f ca="1">SEARCH($R$6,INDIRECT("route!J220"))</f>
        <v>#VALUE!</v>
      </c>
      <c r="S220" s="14" t="b">
        <f t="shared" ca="1" si="24"/>
        <v>0</v>
      </c>
      <c r="T220" s="12">
        <v>220</v>
      </c>
    </row>
    <row r="221" spans="1:20">
      <c r="A221" s="23" t="str">
        <f ca="1">IF(INDIRECT("route!D221")&gt;0,K221,(""))</f>
        <v/>
      </c>
      <c r="B221" s="23" t="str">
        <f ca="1">IF(INDIRECT("route!D221")&gt;0,H221,(""))</f>
        <v/>
      </c>
      <c r="C221" s="24">
        <f ca="1">IF(D221&gt;0,VLOOKUP("FINISH",INDIRECT("route!D$6"):INDIRECT("route!E$8500"),2,FALSE)-D221," ")</f>
        <v>103.8</v>
      </c>
      <c r="D221" s="13">
        <f ca="1">INDIRECT("route!E221")</f>
        <v>12.3</v>
      </c>
      <c r="E221" s="25" t="str">
        <f t="shared" ca="1" si="23"/>
        <v/>
      </c>
      <c r="F221" s="26">
        <f t="shared" si="25"/>
        <v>11.111111111111111</v>
      </c>
      <c r="G221" s="29">
        <f t="shared" ca="1" si="21"/>
        <v>2.0833333333333335E-4</v>
      </c>
      <c r="H221" s="28">
        <f t="shared" ca="1" si="19"/>
        <v>0.55487268518518551</v>
      </c>
      <c r="I221" s="26">
        <f t="shared" si="26"/>
        <v>11.666666666666666</v>
      </c>
      <c r="J221" s="29">
        <f t="shared" ca="1" si="22"/>
        <v>1.9675925925925926E-4</v>
      </c>
      <c r="K221" s="28">
        <f t="shared" ca="1" si="20"/>
        <v>0.55432870370370368</v>
      </c>
      <c r="L221" s="26">
        <f ca="1">INDIRECT("route!E221")-INDIRECT("route!E220")</f>
        <v>0.20000000000000107</v>
      </c>
      <c r="M221" s="24">
        <f ca="1">IF(INDIRECT("route!D221")="START",0,IF(S221=TRUE,M220,INDIRECT("route!E221")))</f>
        <v>12.1</v>
      </c>
      <c r="N221" s="14" t="e">
        <f ca="1">SEARCH($N$6,INDIRECT("route!J221"))</f>
        <v>#VALUE!</v>
      </c>
      <c r="O221" s="14" t="e">
        <f ca="1">SEARCH($O$6,INDIRECT("route!J221"))</f>
        <v>#VALUE!</v>
      </c>
      <c r="P221" s="14" t="e">
        <f ca="1">SEARCH($P$6,INDIRECT("route!J221"))</f>
        <v>#VALUE!</v>
      </c>
      <c r="Q221" s="14" t="e">
        <f ca="1">SEARCH($Q$6,INDIRECT("route!J221"))</f>
        <v>#VALUE!</v>
      </c>
      <c r="R221" s="14" t="e">
        <f ca="1">SEARCH($R$6,INDIRECT("route!J221"))</f>
        <v>#VALUE!</v>
      </c>
      <c r="S221" s="14" t="b">
        <f t="shared" ca="1" si="24"/>
        <v>1</v>
      </c>
      <c r="T221" s="12">
        <v>221</v>
      </c>
    </row>
    <row r="222" spans="1:20">
      <c r="A222" s="23" t="str">
        <f ca="1">IF(INDIRECT("route!D222")&gt;0,K222,(""))</f>
        <v/>
      </c>
      <c r="B222" s="23" t="str">
        <f ca="1">IF(INDIRECT("route!D222")&gt;0,H222,(""))</f>
        <v/>
      </c>
      <c r="C222" s="24">
        <f ca="1">IF(D222&gt;0,VLOOKUP("FINISH",INDIRECT("route!D$6"):INDIRECT("route!E$8500"),2,FALSE)-D222," ")</f>
        <v>103.6</v>
      </c>
      <c r="D222" s="13">
        <f ca="1">INDIRECT("route!E222")</f>
        <v>12.5</v>
      </c>
      <c r="E222" s="25">
        <f t="shared" ca="1" si="23"/>
        <v>0.40000000000000036</v>
      </c>
      <c r="F222" s="26">
        <f t="shared" si="25"/>
        <v>11.111111111111111</v>
      </c>
      <c r="G222" s="29">
        <f t="shared" ca="1" si="21"/>
        <v>2.0833333333333335E-4</v>
      </c>
      <c r="H222" s="28">
        <f t="shared" ca="1" si="19"/>
        <v>0.55508101851851888</v>
      </c>
      <c r="I222" s="26">
        <f t="shared" si="26"/>
        <v>11.666666666666666</v>
      </c>
      <c r="J222" s="29">
        <f t="shared" ca="1" si="22"/>
        <v>1.9675925925925926E-4</v>
      </c>
      <c r="K222" s="28">
        <f t="shared" ca="1" si="20"/>
        <v>0.5545254629629629</v>
      </c>
      <c r="L222" s="26">
        <f ca="1">INDIRECT("route!E222")-INDIRECT("route!E221")</f>
        <v>0.19999999999999929</v>
      </c>
      <c r="M222" s="24">
        <f ca="1">IF(INDIRECT("route!D222")="START",0,IF(S222=TRUE,M221,INDIRECT("route!E222")))</f>
        <v>12.5</v>
      </c>
      <c r="N222" s="14">
        <f ca="1">SEARCH($N$6,INDIRECT("route!J222"))</f>
        <v>2</v>
      </c>
      <c r="O222" s="14" t="e">
        <f ca="1">SEARCH($O$6,INDIRECT("route!J222"))</f>
        <v>#VALUE!</v>
      </c>
      <c r="P222" s="14" t="e">
        <f ca="1">SEARCH($P$6,INDIRECT("route!J222"))</f>
        <v>#VALUE!</v>
      </c>
      <c r="Q222" s="14" t="e">
        <f ca="1">SEARCH($Q$6,INDIRECT("route!J222"))</f>
        <v>#VALUE!</v>
      </c>
      <c r="R222" s="14" t="e">
        <f ca="1">SEARCH($R$6,INDIRECT("route!J222"))</f>
        <v>#VALUE!</v>
      </c>
      <c r="S222" s="14" t="b">
        <f t="shared" ca="1" si="24"/>
        <v>0</v>
      </c>
      <c r="T222" s="12">
        <v>222</v>
      </c>
    </row>
    <row r="223" spans="1:20">
      <c r="A223" s="23" t="str">
        <f ca="1">IF(INDIRECT("route!D223")&gt;0,K223,(""))</f>
        <v/>
      </c>
      <c r="B223" s="23" t="str">
        <f ca="1">IF(INDIRECT("route!D223")&gt;0,H223,(""))</f>
        <v/>
      </c>
      <c r="C223" s="24">
        <f ca="1">IF(D223&gt;0,VLOOKUP("FINISH",INDIRECT("route!D$6"):INDIRECT("route!E$8500"),2,FALSE)-D223," ")</f>
        <v>101.3</v>
      </c>
      <c r="D223" s="13">
        <f ca="1">INDIRECT("route!E223")</f>
        <v>14.8</v>
      </c>
      <c r="E223" s="25" t="str">
        <f t="shared" ca="1" si="23"/>
        <v/>
      </c>
      <c r="F223" s="26">
        <f t="shared" si="25"/>
        <v>11.111111111111111</v>
      </c>
      <c r="G223" s="29">
        <f t="shared" ca="1" si="21"/>
        <v>2.3958333333333336E-3</v>
      </c>
      <c r="H223" s="28">
        <f t="shared" ca="1" si="19"/>
        <v>0.55747685185185225</v>
      </c>
      <c r="I223" s="26">
        <f t="shared" si="26"/>
        <v>11.666666666666666</v>
      </c>
      <c r="J223" s="29">
        <f t="shared" ca="1" si="22"/>
        <v>2.2800925925925927E-3</v>
      </c>
      <c r="K223" s="28">
        <f t="shared" ca="1" si="20"/>
        <v>0.55680555555555544</v>
      </c>
      <c r="L223" s="26">
        <f ca="1">INDIRECT("route!E223")-INDIRECT("route!E222")</f>
        <v>2.3000000000000007</v>
      </c>
      <c r="M223" s="24">
        <f ca="1">IF(INDIRECT("route!D223")="START",0,IF(S223=TRUE,M222,INDIRECT("route!E223")))</f>
        <v>12.5</v>
      </c>
      <c r="N223" s="14" t="e">
        <f ca="1">SEARCH($N$6,INDIRECT("route!J223"))</f>
        <v>#VALUE!</v>
      </c>
      <c r="O223" s="14" t="e">
        <f ca="1">SEARCH($O$6,INDIRECT("route!J223"))</f>
        <v>#VALUE!</v>
      </c>
      <c r="P223" s="14" t="e">
        <f ca="1">SEARCH($P$6,INDIRECT("route!J223"))</f>
        <v>#VALUE!</v>
      </c>
      <c r="Q223" s="14" t="e">
        <f ca="1">SEARCH($Q$6,INDIRECT("route!J223"))</f>
        <v>#VALUE!</v>
      </c>
      <c r="R223" s="14" t="e">
        <f ca="1">SEARCH($R$6,INDIRECT("route!J223"))</f>
        <v>#VALUE!</v>
      </c>
      <c r="S223" s="14" t="b">
        <f t="shared" ca="1" si="24"/>
        <v>1</v>
      </c>
      <c r="T223" s="12">
        <v>223</v>
      </c>
    </row>
    <row r="224" spans="1:20">
      <c r="A224" s="23">
        <f ca="1">IF(INDIRECT("route!D224")&gt;0,K224,(""))</f>
        <v>0.55700231481481466</v>
      </c>
      <c r="B224" s="23">
        <f ca="1">IF(INDIRECT("route!D224")&gt;0,H224,(""))</f>
        <v>0.55768518518518562</v>
      </c>
      <c r="C224" s="24">
        <f ca="1">IF(D224&gt;0,VLOOKUP("FINISH",INDIRECT("route!D$6"):INDIRECT("route!E$8500"),2,FALSE)-D224," ")</f>
        <v>101.1</v>
      </c>
      <c r="D224" s="13">
        <f ca="1">INDIRECT("route!E224")</f>
        <v>15</v>
      </c>
      <c r="E224" s="25" t="str">
        <f t="shared" ca="1" si="23"/>
        <v/>
      </c>
      <c r="F224" s="26">
        <f t="shared" si="25"/>
        <v>11.111111111111111</v>
      </c>
      <c r="G224" s="29">
        <f t="shared" ca="1" si="21"/>
        <v>2.0833333333333335E-4</v>
      </c>
      <c r="H224" s="28">
        <f t="shared" ca="1" si="19"/>
        <v>0.55768518518518562</v>
      </c>
      <c r="I224" s="26">
        <f t="shared" si="26"/>
        <v>11.666666666666666</v>
      </c>
      <c r="J224" s="29">
        <f t="shared" ca="1" si="22"/>
        <v>1.9675925925925926E-4</v>
      </c>
      <c r="K224" s="28">
        <f t="shared" ca="1" si="20"/>
        <v>0.55700231481481466</v>
      </c>
      <c r="L224" s="26">
        <f ca="1">INDIRECT("route!E224")-INDIRECT("route!E223")</f>
        <v>0.19999999999999929</v>
      </c>
      <c r="M224" s="24">
        <f ca="1">IF(INDIRECT("route!D224")="START",0,IF(S224=TRUE,M223,INDIRECT("route!E224")))</f>
        <v>12.5</v>
      </c>
      <c r="N224" s="14" t="e">
        <f ca="1">SEARCH($N$6,INDIRECT("route!J224"))</f>
        <v>#VALUE!</v>
      </c>
      <c r="O224" s="14" t="e">
        <f ca="1">SEARCH($O$6,INDIRECT("route!J224"))</f>
        <v>#VALUE!</v>
      </c>
      <c r="P224" s="14" t="e">
        <f ca="1">SEARCH($P$6,INDIRECT("route!J224"))</f>
        <v>#VALUE!</v>
      </c>
      <c r="Q224" s="14" t="e">
        <f ca="1">SEARCH($Q$6,INDIRECT("route!J224"))</f>
        <v>#VALUE!</v>
      </c>
      <c r="R224" s="14" t="e">
        <f ca="1">SEARCH($R$6,INDIRECT("route!J224"))</f>
        <v>#VALUE!</v>
      </c>
      <c r="S224" s="14" t="b">
        <f t="shared" ca="1" si="24"/>
        <v>1</v>
      </c>
      <c r="T224" s="12">
        <v>224</v>
      </c>
    </row>
    <row r="225" spans="1:20">
      <c r="A225" s="23" t="str">
        <f ca="1">IF(INDIRECT("route!D225")&gt;0,K225,(""))</f>
        <v/>
      </c>
      <c r="B225" s="23" t="str">
        <f ca="1">IF(INDIRECT("route!D225")&gt;0,H225,(""))</f>
        <v/>
      </c>
      <c r="C225" s="24">
        <f ca="1">IF(D225&gt;0,VLOOKUP("FINISH",INDIRECT("route!D$6"):INDIRECT("route!E$8500"),2,FALSE)-D225," ")</f>
        <v>100.89999999999999</v>
      </c>
      <c r="D225" s="13">
        <f ca="1">INDIRECT("route!E225")</f>
        <v>15.2</v>
      </c>
      <c r="E225" s="25">
        <f t="shared" ca="1" si="23"/>
        <v>2.6999999999999993</v>
      </c>
      <c r="F225" s="26">
        <f t="shared" si="25"/>
        <v>11.111111111111111</v>
      </c>
      <c r="G225" s="29">
        <f t="shared" ca="1" si="21"/>
        <v>2.0833333333333335E-4</v>
      </c>
      <c r="H225" s="28">
        <f t="shared" ca="1" si="19"/>
        <v>0.55789351851851898</v>
      </c>
      <c r="I225" s="26">
        <f t="shared" si="26"/>
        <v>11.666666666666666</v>
      </c>
      <c r="J225" s="29">
        <f t="shared" ca="1" si="22"/>
        <v>1.9675925925925926E-4</v>
      </c>
      <c r="K225" s="28">
        <f t="shared" ca="1" si="20"/>
        <v>0.55719907407407387</v>
      </c>
      <c r="L225" s="26">
        <f ca="1">INDIRECT("route!E225")-INDIRECT("route!E224")</f>
        <v>0.19999999999999929</v>
      </c>
      <c r="M225" s="24">
        <f ca="1">IF(INDIRECT("route!D225")="START",0,IF(S225=TRUE,M224,INDIRECT("route!E225")))</f>
        <v>15.2</v>
      </c>
      <c r="N225" s="14" t="e">
        <f ca="1">SEARCH($N$6,INDIRECT("route!J225"))</f>
        <v>#VALUE!</v>
      </c>
      <c r="O225" s="14">
        <f ca="1">SEARCH($O$6,INDIRECT("route!J225"))</f>
        <v>14</v>
      </c>
      <c r="P225" s="14" t="e">
        <f ca="1">SEARCH($P$6,INDIRECT("route!J225"))</f>
        <v>#VALUE!</v>
      </c>
      <c r="Q225" s="14" t="e">
        <f ca="1">SEARCH($Q$6,INDIRECT("route!J225"))</f>
        <v>#VALUE!</v>
      </c>
      <c r="R225" s="14">
        <f ca="1">SEARCH($R$6,INDIRECT("route!J225"))</f>
        <v>1</v>
      </c>
      <c r="S225" s="14" t="b">
        <f t="shared" ca="1" si="24"/>
        <v>0</v>
      </c>
      <c r="T225" s="12">
        <v>225</v>
      </c>
    </row>
    <row r="226" spans="1:20">
      <c r="A226" s="23" t="str">
        <f ca="1">IF(INDIRECT("route!D226")&gt;0,K226,(""))</f>
        <v/>
      </c>
      <c r="B226" s="23" t="str">
        <f ca="1">IF(INDIRECT("route!D226")&gt;0,H226,(""))</f>
        <v/>
      </c>
      <c r="C226" s="24">
        <f ca="1">IF(D226&gt;0,VLOOKUP("FINISH",INDIRECT("route!D$6"):INDIRECT("route!E$8500"),2,FALSE)-D226," ")</f>
        <v>100.39999999999999</v>
      </c>
      <c r="D226" s="13">
        <f ca="1">INDIRECT("route!E226")</f>
        <v>15.7</v>
      </c>
      <c r="E226" s="25">
        <f t="shared" ca="1" si="23"/>
        <v>0.5</v>
      </c>
      <c r="F226" s="26">
        <f t="shared" si="25"/>
        <v>11.111111111111111</v>
      </c>
      <c r="G226" s="29">
        <f t="shared" ca="1" si="21"/>
        <v>5.2083333333333333E-4</v>
      </c>
      <c r="H226" s="28">
        <f t="shared" ca="1" si="19"/>
        <v>0.55841435185185229</v>
      </c>
      <c r="I226" s="26">
        <f t="shared" si="26"/>
        <v>11.666666666666666</v>
      </c>
      <c r="J226" s="29">
        <f t="shared" ca="1" si="22"/>
        <v>4.8611111111111104E-4</v>
      </c>
      <c r="K226" s="28">
        <f t="shared" ca="1" si="20"/>
        <v>0.55768518518518495</v>
      </c>
      <c r="L226" s="26">
        <f ca="1">INDIRECT("route!E226")-INDIRECT("route!E225")</f>
        <v>0.5</v>
      </c>
      <c r="M226" s="24">
        <f ca="1">IF(INDIRECT("route!D226")="START",0,IF(S226=TRUE,M225,INDIRECT("route!E226")))</f>
        <v>15.7</v>
      </c>
      <c r="N226" s="14">
        <f ca="1">SEARCH($N$6,INDIRECT("route!J226"))</f>
        <v>2</v>
      </c>
      <c r="O226" s="14" t="e">
        <f ca="1">SEARCH($O$6,INDIRECT("route!J226"))</f>
        <v>#VALUE!</v>
      </c>
      <c r="P226" s="14" t="e">
        <f ca="1">SEARCH($P$6,INDIRECT("route!J226"))</f>
        <v>#VALUE!</v>
      </c>
      <c r="Q226" s="14" t="e">
        <f ca="1">SEARCH($Q$6,INDIRECT("route!J226"))</f>
        <v>#VALUE!</v>
      </c>
      <c r="R226" s="14" t="e">
        <f ca="1">SEARCH($R$6,INDIRECT("route!J226"))</f>
        <v>#VALUE!</v>
      </c>
      <c r="S226" s="14" t="b">
        <f t="shared" ca="1" si="24"/>
        <v>0</v>
      </c>
      <c r="T226" s="12">
        <v>226</v>
      </c>
    </row>
    <row r="227" spans="1:20">
      <c r="A227" s="23" t="str">
        <f ca="1">IF(INDIRECT("route!D227")&gt;0,K227,(""))</f>
        <v/>
      </c>
      <c r="B227" s="23" t="str">
        <f ca="1">IF(INDIRECT("route!D227")&gt;0,H227,(""))</f>
        <v/>
      </c>
      <c r="C227" s="24">
        <f ca="1">IF(D227&gt;0,VLOOKUP("FINISH",INDIRECT("route!D$6"):INDIRECT("route!E$8500"),2,FALSE)-D227," ")</f>
        <v>100.1</v>
      </c>
      <c r="D227" s="13">
        <f ca="1">INDIRECT("route!E227")</f>
        <v>16</v>
      </c>
      <c r="E227" s="25" t="str">
        <f t="shared" ca="1" si="23"/>
        <v/>
      </c>
      <c r="F227" s="26">
        <f t="shared" si="25"/>
        <v>11.111111111111111</v>
      </c>
      <c r="G227" s="29">
        <f t="shared" ca="1" si="21"/>
        <v>3.1250000000000001E-4</v>
      </c>
      <c r="H227" s="28">
        <f t="shared" ca="1" si="19"/>
        <v>0.55872685185185234</v>
      </c>
      <c r="I227" s="26">
        <f t="shared" si="26"/>
        <v>11.666666666666666</v>
      </c>
      <c r="J227" s="29">
        <f t="shared" ca="1" si="22"/>
        <v>2.8935185185185189E-4</v>
      </c>
      <c r="K227" s="28">
        <f t="shared" ca="1" si="20"/>
        <v>0.55797453703703681</v>
      </c>
      <c r="L227" s="26">
        <f ca="1">INDIRECT("route!E227")-INDIRECT("route!E226")</f>
        <v>0.30000000000000071</v>
      </c>
      <c r="M227" s="24">
        <f ca="1">IF(INDIRECT("route!D227")="START",0,IF(S227=TRUE,M226,INDIRECT("route!E227")))</f>
        <v>15.7</v>
      </c>
      <c r="N227" s="14" t="e">
        <f ca="1">SEARCH($N$6,INDIRECT("route!J227"))</f>
        <v>#VALUE!</v>
      </c>
      <c r="O227" s="14" t="e">
        <f ca="1">SEARCH($O$6,INDIRECT("route!J227"))</f>
        <v>#VALUE!</v>
      </c>
      <c r="P227" s="14" t="e">
        <f ca="1">SEARCH($P$6,INDIRECT("route!J227"))</f>
        <v>#VALUE!</v>
      </c>
      <c r="Q227" s="14" t="e">
        <f ca="1">SEARCH($Q$6,INDIRECT("route!J227"))</f>
        <v>#VALUE!</v>
      </c>
      <c r="R227" s="14" t="e">
        <f ca="1">SEARCH($R$6,INDIRECT("route!J227"))</f>
        <v>#VALUE!</v>
      </c>
      <c r="S227" s="14" t="b">
        <f t="shared" ca="1" si="24"/>
        <v>1</v>
      </c>
      <c r="T227" s="12">
        <v>227</v>
      </c>
    </row>
    <row r="228" spans="1:20">
      <c r="A228" s="23">
        <f ca="1">IF(INDIRECT("route!D228")&gt;0,K228,(""))</f>
        <v>0.55965277777777755</v>
      </c>
      <c r="B228" s="23">
        <f ca="1">IF(INDIRECT("route!D228")&gt;0,H228,(""))</f>
        <v>0.56049768518518572</v>
      </c>
      <c r="C228" s="24">
        <f ca="1">IF(D228&gt;0,VLOOKUP("FINISH",INDIRECT("route!D$6"):INDIRECT("route!E$8500"),2,FALSE)-D228," ")</f>
        <v>98.399999999999991</v>
      </c>
      <c r="D228" s="13">
        <f ca="1">INDIRECT("route!E228")</f>
        <v>17.7</v>
      </c>
      <c r="E228" s="25">
        <f t="shared" ca="1" si="23"/>
        <v>2</v>
      </c>
      <c r="F228" s="26">
        <f t="shared" si="25"/>
        <v>11.111111111111111</v>
      </c>
      <c r="G228" s="29">
        <f t="shared" ca="1" si="21"/>
        <v>1.7708333333333332E-3</v>
      </c>
      <c r="H228" s="28">
        <f t="shared" ca="1" si="19"/>
        <v>0.56049768518518572</v>
      </c>
      <c r="I228" s="26">
        <f t="shared" si="26"/>
        <v>11.666666666666666</v>
      </c>
      <c r="J228" s="29">
        <f t="shared" ca="1" si="22"/>
        <v>1.6782407407407406E-3</v>
      </c>
      <c r="K228" s="28">
        <f t="shared" ca="1" si="20"/>
        <v>0.55965277777777755</v>
      </c>
      <c r="L228" s="26">
        <f ca="1">INDIRECT("route!E228")-INDIRECT("route!E227")</f>
        <v>1.6999999999999993</v>
      </c>
      <c r="M228" s="24">
        <f ca="1">IF(INDIRECT("route!D228")="START",0,IF(S228=TRUE,M227,INDIRECT("route!E228")))</f>
        <v>17.7</v>
      </c>
      <c r="N228" s="14">
        <f ca="1">SEARCH($N$6,INDIRECT("route!J228"))</f>
        <v>2</v>
      </c>
      <c r="O228" s="14">
        <f ca="1">SEARCH($O$6,INDIRECT("route!J228"))</f>
        <v>11</v>
      </c>
      <c r="P228" s="14" t="e">
        <f ca="1">SEARCH($P$6,INDIRECT("route!J228"))</f>
        <v>#VALUE!</v>
      </c>
      <c r="Q228" s="14" t="e">
        <f ca="1">SEARCH($Q$6,INDIRECT("route!J228"))</f>
        <v>#VALUE!</v>
      </c>
      <c r="R228" s="14" t="e">
        <f ca="1">SEARCH($R$6,INDIRECT("route!J228"))</f>
        <v>#VALUE!</v>
      </c>
      <c r="S228" s="14" t="b">
        <f t="shared" ca="1" si="24"/>
        <v>0</v>
      </c>
      <c r="T228" s="12">
        <v>228</v>
      </c>
    </row>
    <row r="229" spans="1:20">
      <c r="A229" s="23">
        <f ca="1">IF(INDIRECT("route!D229")&gt;0,K229,(""))</f>
        <v>0.56202546296296274</v>
      </c>
      <c r="B229" s="23">
        <f ca="1">IF(INDIRECT("route!D229")&gt;0,H229,(""))</f>
        <v>0.56299768518518567</v>
      </c>
      <c r="C229" s="24">
        <f ca="1">IF(D229&gt;0,VLOOKUP("FINISH",INDIRECT("route!D$6"):INDIRECT("route!E$8500"),2,FALSE)-D229," ")</f>
        <v>96</v>
      </c>
      <c r="D229" s="13">
        <f ca="1">INDIRECT("route!E229")</f>
        <v>20.100000000000001</v>
      </c>
      <c r="E229" s="25">
        <f t="shared" ca="1" si="23"/>
        <v>2.4000000000000021</v>
      </c>
      <c r="F229" s="26">
        <f t="shared" si="25"/>
        <v>11.111111111111111</v>
      </c>
      <c r="G229" s="29">
        <f t="shared" ca="1" si="21"/>
        <v>2.5000000000000001E-3</v>
      </c>
      <c r="H229" s="28">
        <f t="shared" ca="1" si="19"/>
        <v>0.56299768518518567</v>
      </c>
      <c r="I229" s="26">
        <f t="shared" si="26"/>
        <v>11.666666666666666</v>
      </c>
      <c r="J229" s="29">
        <f t="shared" ca="1" si="22"/>
        <v>2.3726851851851851E-3</v>
      </c>
      <c r="K229" s="28">
        <f t="shared" ca="1" si="20"/>
        <v>0.56202546296296274</v>
      </c>
      <c r="L229" s="26">
        <f ca="1">INDIRECT("route!E229")-INDIRECT("route!E228")</f>
        <v>2.4000000000000021</v>
      </c>
      <c r="M229" s="24">
        <f ca="1">IF(INDIRECT("route!D229")="START",0,IF(S229=TRUE,M228,INDIRECT("route!E229")))</f>
        <v>20.100000000000001</v>
      </c>
      <c r="N229" s="14">
        <f ca="1">SEARCH($N$6,INDIRECT("route!J229"))</f>
        <v>2</v>
      </c>
      <c r="O229" s="14" t="e">
        <f ca="1">SEARCH($O$6,INDIRECT("route!J229"))</f>
        <v>#VALUE!</v>
      </c>
      <c r="P229" s="14" t="e">
        <f ca="1">SEARCH($P$6,INDIRECT("route!J229"))</f>
        <v>#VALUE!</v>
      </c>
      <c r="Q229" s="14" t="e">
        <f ca="1">SEARCH($Q$6,INDIRECT("route!J229"))</f>
        <v>#VALUE!</v>
      </c>
      <c r="R229" s="14" t="e">
        <f ca="1">SEARCH($R$6,INDIRECT("route!J229"))</f>
        <v>#VALUE!</v>
      </c>
      <c r="S229" s="14" t="b">
        <f t="shared" ca="1" si="24"/>
        <v>0</v>
      </c>
      <c r="T229" s="12">
        <v>229</v>
      </c>
    </row>
    <row r="230" spans="1:20">
      <c r="A230" s="23" t="str">
        <f ca="1">IF(INDIRECT("route!D230")&gt;0,K230,(""))</f>
        <v/>
      </c>
      <c r="B230" s="23" t="str">
        <f ca="1">IF(INDIRECT("route!D230")&gt;0,H230,(""))</f>
        <v/>
      </c>
      <c r="C230" s="24">
        <f ca="1">IF(D230&gt;0,VLOOKUP("FINISH",INDIRECT("route!D$6"):INDIRECT("route!E$8500"),2,FALSE)-D230," ")</f>
        <v>95.399999999999991</v>
      </c>
      <c r="D230" s="13">
        <f ca="1">INDIRECT("route!E230")</f>
        <v>20.7</v>
      </c>
      <c r="E230" s="25">
        <f t="shared" ca="1" si="23"/>
        <v>0.59999999999999787</v>
      </c>
      <c r="F230" s="26">
        <f t="shared" si="25"/>
        <v>11.111111111111111</v>
      </c>
      <c r="G230" s="29">
        <f t="shared" ca="1" si="21"/>
        <v>6.2500000000000001E-4</v>
      </c>
      <c r="H230" s="28">
        <f t="shared" ca="1" si="19"/>
        <v>0.56362268518518566</v>
      </c>
      <c r="I230" s="26">
        <f t="shared" si="26"/>
        <v>11.666666666666666</v>
      </c>
      <c r="J230" s="29">
        <f t="shared" ca="1" si="22"/>
        <v>5.9027777777777778E-4</v>
      </c>
      <c r="K230" s="28">
        <f t="shared" ca="1" si="20"/>
        <v>0.5626157407407405</v>
      </c>
      <c r="L230" s="26">
        <f ca="1">INDIRECT("route!E230")-INDIRECT("route!E229")</f>
        <v>0.59999999999999787</v>
      </c>
      <c r="M230" s="24">
        <f ca="1">IF(INDIRECT("route!D230")="START",0,IF(S230=TRUE,M229,INDIRECT("route!E230")))</f>
        <v>20.7</v>
      </c>
      <c r="N230" s="14">
        <f ca="1">SEARCH($N$6,INDIRECT("route!J230"))</f>
        <v>2</v>
      </c>
      <c r="O230" s="14" t="e">
        <f ca="1">SEARCH($O$6,INDIRECT("route!J230"))</f>
        <v>#VALUE!</v>
      </c>
      <c r="P230" s="14" t="e">
        <f ca="1">SEARCH($P$6,INDIRECT("route!J230"))</f>
        <v>#VALUE!</v>
      </c>
      <c r="Q230" s="14" t="e">
        <f ca="1">SEARCH($Q$6,INDIRECT("route!J230"))</f>
        <v>#VALUE!</v>
      </c>
      <c r="R230" s="14" t="e">
        <f ca="1">SEARCH($R$6,INDIRECT("route!J230"))</f>
        <v>#VALUE!</v>
      </c>
      <c r="S230" s="14" t="b">
        <f t="shared" ca="1" si="24"/>
        <v>0</v>
      </c>
      <c r="T230" s="12">
        <v>230</v>
      </c>
    </row>
    <row r="231" spans="1:20">
      <c r="A231" s="23">
        <f ca="1">IF(INDIRECT("route!D231")&gt;0,K231,(""))</f>
        <v>0.56370370370370348</v>
      </c>
      <c r="B231" s="23">
        <f ca="1">IF(INDIRECT("route!D231")&gt;0,H231,(""))</f>
        <v>0.56476851851851895</v>
      </c>
      <c r="C231" s="24">
        <f ca="1">IF(D231&gt;0,VLOOKUP("FINISH",INDIRECT("route!D$6"):INDIRECT("route!E$8500"),2,FALSE)-D231," ")</f>
        <v>94.3</v>
      </c>
      <c r="D231" s="13">
        <f ca="1">INDIRECT("route!E231")</f>
        <v>21.8</v>
      </c>
      <c r="E231" s="25">
        <f t="shared" ca="1" si="23"/>
        <v>1.1000000000000014</v>
      </c>
      <c r="F231" s="26">
        <f t="shared" si="25"/>
        <v>11.111111111111111</v>
      </c>
      <c r="G231" s="29">
        <f t="shared" ca="1" si="21"/>
        <v>1.1458333333333333E-3</v>
      </c>
      <c r="H231" s="28">
        <f t="shared" ca="1" si="19"/>
        <v>0.56476851851851895</v>
      </c>
      <c r="I231" s="26">
        <f t="shared" si="26"/>
        <v>11.666666666666666</v>
      </c>
      <c r="J231" s="29">
        <f t="shared" ca="1" si="22"/>
        <v>1.0879629629629629E-3</v>
      </c>
      <c r="K231" s="28">
        <f t="shared" ca="1" si="20"/>
        <v>0.56370370370370348</v>
      </c>
      <c r="L231" s="26">
        <f ca="1">INDIRECT("route!E231")-INDIRECT("route!E230")</f>
        <v>1.1000000000000014</v>
      </c>
      <c r="M231" s="24">
        <f ca="1">IF(INDIRECT("route!D231")="START",0,IF(S231=TRUE,M230,INDIRECT("route!E231")))</f>
        <v>21.8</v>
      </c>
      <c r="N231" s="14" t="e">
        <f ca="1">SEARCH($N$6,INDIRECT("route!J231"))</f>
        <v>#VALUE!</v>
      </c>
      <c r="O231" s="14">
        <f ca="1">SEARCH($O$6,INDIRECT("route!J231"))</f>
        <v>2</v>
      </c>
      <c r="P231" s="14" t="e">
        <f ca="1">SEARCH($P$6,INDIRECT("route!J231"))</f>
        <v>#VALUE!</v>
      </c>
      <c r="Q231" s="14" t="e">
        <f ca="1">SEARCH($Q$6,INDIRECT("route!J231"))</f>
        <v>#VALUE!</v>
      </c>
      <c r="R231" s="14" t="e">
        <f ca="1">SEARCH($R$6,INDIRECT("route!J231"))</f>
        <v>#VALUE!</v>
      </c>
      <c r="S231" s="14" t="b">
        <f t="shared" ca="1" si="24"/>
        <v>0</v>
      </c>
      <c r="T231" s="12">
        <v>231</v>
      </c>
    </row>
    <row r="232" spans="1:20">
      <c r="A232" s="23">
        <f ca="1">IF(INDIRECT("route!D232")&gt;0,K232,(""))</f>
        <v>0.56637731481481457</v>
      </c>
      <c r="B232" s="23">
        <f ca="1">IF(INDIRECT("route!D232")&gt;0,H232,(""))</f>
        <v>0.56758101851851894</v>
      </c>
      <c r="C232" s="24">
        <f ca="1">IF(D232&gt;0,VLOOKUP("FINISH",INDIRECT("route!D$6"):INDIRECT("route!E$8500"),2,FALSE)-D232," ")</f>
        <v>91.6</v>
      </c>
      <c r="D232" s="13">
        <f ca="1">INDIRECT("route!E232")</f>
        <v>24.5</v>
      </c>
      <c r="E232" s="25">
        <f t="shared" ca="1" si="23"/>
        <v>2.6999999999999993</v>
      </c>
      <c r="F232" s="26">
        <f t="shared" si="25"/>
        <v>11.111111111111111</v>
      </c>
      <c r="G232" s="29">
        <f t="shared" ca="1" si="21"/>
        <v>2.8124999999999995E-3</v>
      </c>
      <c r="H232" s="28">
        <f t="shared" ca="1" si="19"/>
        <v>0.56758101851851894</v>
      </c>
      <c r="I232" s="26">
        <f t="shared" si="26"/>
        <v>11.666666666666666</v>
      </c>
      <c r="J232" s="29">
        <f t="shared" ca="1" si="22"/>
        <v>2.673611111111111E-3</v>
      </c>
      <c r="K232" s="28">
        <f t="shared" ca="1" si="20"/>
        <v>0.56637731481481457</v>
      </c>
      <c r="L232" s="26">
        <f ca="1">INDIRECT("route!E232")-INDIRECT("route!E231")</f>
        <v>2.6999999999999993</v>
      </c>
      <c r="M232" s="24">
        <f ca="1">IF(INDIRECT("route!D232")="START",0,IF(S232=TRUE,M231,INDIRECT("route!E232")))</f>
        <v>24.5</v>
      </c>
      <c r="N232" s="14">
        <f ca="1">SEARCH($N$6,INDIRECT("route!J232"))</f>
        <v>2</v>
      </c>
      <c r="O232" s="14" t="e">
        <f ca="1">SEARCH($O$6,INDIRECT("route!J232"))</f>
        <v>#VALUE!</v>
      </c>
      <c r="P232" s="14" t="e">
        <f ca="1">SEARCH($P$6,INDIRECT("route!J232"))</f>
        <v>#VALUE!</v>
      </c>
      <c r="Q232" s="14" t="e">
        <f ca="1">SEARCH($Q$6,INDIRECT("route!J232"))</f>
        <v>#VALUE!</v>
      </c>
      <c r="R232" s="14" t="e">
        <f ca="1">SEARCH($R$6,INDIRECT("route!J232"))</f>
        <v>#VALUE!</v>
      </c>
      <c r="S232" s="14" t="b">
        <f t="shared" ca="1" si="24"/>
        <v>0</v>
      </c>
      <c r="T232" s="12">
        <v>232</v>
      </c>
    </row>
    <row r="233" spans="1:20">
      <c r="A233" s="23" t="str">
        <f ca="1">IF(INDIRECT("route!D233")&gt;0,K233,(""))</f>
        <v/>
      </c>
      <c r="B233" s="23" t="str">
        <f ca="1">IF(INDIRECT("route!D233")&gt;0,H233,(""))</f>
        <v/>
      </c>
      <c r="C233" s="24">
        <f ca="1">IF(D233&gt;0,VLOOKUP("FINISH",INDIRECT("route!D$6"):INDIRECT("route!E$8500"),2,FALSE)-D233," ")</f>
        <v>90.699999999999989</v>
      </c>
      <c r="D233" s="13">
        <f ca="1">INDIRECT("route!E233")</f>
        <v>25.4</v>
      </c>
      <c r="E233" s="25">
        <f t="shared" ca="1" si="23"/>
        <v>0.89999999999999858</v>
      </c>
      <c r="F233" s="26">
        <f t="shared" ref="F233:F296" si="27">$B$5*1000/3600</f>
        <v>11.111111111111111</v>
      </c>
      <c r="G233" s="29">
        <f t="shared" ca="1" si="21"/>
        <v>9.3750000000000007E-4</v>
      </c>
      <c r="H233" s="28">
        <f t="shared" ca="1" si="19"/>
        <v>0.56851851851851898</v>
      </c>
      <c r="I233" s="26">
        <f t="shared" ref="I233:I296" si="28">$A$5*1000/3600</f>
        <v>11.666666666666666</v>
      </c>
      <c r="J233" s="29">
        <f t="shared" ca="1" si="22"/>
        <v>8.9120370370370384E-4</v>
      </c>
      <c r="K233" s="28">
        <f t="shared" ca="1" si="20"/>
        <v>0.56726851851851823</v>
      </c>
      <c r="L233" s="26">
        <f ca="1">INDIRECT("route!E233")-INDIRECT("route!E232")</f>
        <v>0.89999999999999858</v>
      </c>
      <c r="M233" s="24">
        <f ca="1">IF(INDIRECT("route!D233")="START",0,IF(S233=TRUE,M232,INDIRECT("route!E233")))</f>
        <v>25.4</v>
      </c>
      <c r="N233" s="14">
        <f ca="1">SEARCH($N$6,INDIRECT("route!J233"))</f>
        <v>2</v>
      </c>
      <c r="O233" s="14" t="e">
        <f ca="1">SEARCH($O$6,INDIRECT("route!J233"))</f>
        <v>#VALUE!</v>
      </c>
      <c r="P233" s="14" t="e">
        <f ca="1">SEARCH($P$6,INDIRECT("route!J233"))</f>
        <v>#VALUE!</v>
      </c>
      <c r="Q233" s="14" t="e">
        <f ca="1">SEARCH($Q$6,INDIRECT("route!J233"))</f>
        <v>#VALUE!</v>
      </c>
      <c r="R233" s="14" t="e">
        <f ca="1">SEARCH($R$6,INDIRECT("route!J233"))</f>
        <v>#VALUE!</v>
      </c>
      <c r="S233" s="14" t="b">
        <f t="shared" ca="1" si="24"/>
        <v>0</v>
      </c>
      <c r="T233" s="12">
        <v>233</v>
      </c>
    </row>
    <row r="234" spans="1:20">
      <c r="A234" s="23" t="str">
        <f ca="1">IF(INDIRECT("route!D234")&gt;0,K234,(""))</f>
        <v/>
      </c>
      <c r="B234" s="23" t="str">
        <f ca="1">IF(INDIRECT("route!D234")&gt;0,H234,(""))</f>
        <v/>
      </c>
      <c r="C234" s="24">
        <f ca="1">IF(D234&gt;0,VLOOKUP("FINISH",INDIRECT("route!D$6"):INDIRECT("route!E$8500"),2,FALSE)-D234," ")</f>
        <v>90.5</v>
      </c>
      <c r="D234" s="13">
        <f ca="1">INDIRECT("route!E234")</f>
        <v>25.6</v>
      </c>
      <c r="E234" s="25" t="str">
        <f t="shared" ca="1" si="23"/>
        <v/>
      </c>
      <c r="F234" s="26">
        <f t="shared" si="27"/>
        <v>11.111111111111111</v>
      </c>
      <c r="G234" s="29">
        <f t="shared" ca="1" si="21"/>
        <v>2.0833333333333335E-4</v>
      </c>
      <c r="H234" s="28">
        <f t="shared" ref="H234:H297" ca="1" si="29">H233+G234</f>
        <v>0.56872685185185234</v>
      </c>
      <c r="I234" s="26">
        <f t="shared" si="28"/>
        <v>11.666666666666666</v>
      </c>
      <c r="J234" s="29">
        <f t="shared" ca="1" si="22"/>
        <v>1.9675925925925926E-4</v>
      </c>
      <c r="K234" s="28">
        <f t="shared" ref="K234:K297" ca="1" si="30">K233+J234</f>
        <v>0.56746527777777744</v>
      </c>
      <c r="L234" s="26">
        <f ca="1">INDIRECT("route!E234")-INDIRECT("route!E233")</f>
        <v>0.20000000000000284</v>
      </c>
      <c r="M234" s="24">
        <f ca="1">IF(INDIRECT("route!D234")="START",0,IF(S234=TRUE,M233,INDIRECT("route!E234")))</f>
        <v>25.4</v>
      </c>
      <c r="N234" s="14" t="e">
        <f ca="1">SEARCH($N$6,INDIRECT("route!J234"))</f>
        <v>#VALUE!</v>
      </c>
      <c r="O234" s="14" t="e">
        <f ca="1">SEARCH($O$6,INDIRECT("route!J234"))</f>
        <v>#VALUE!</v>
      </c>
      <c r="P234" s="14" t="e">
        <f ca="1">SEARCH($P$6,INDIRECT("route!J234"))</f>
        <v>#VALUE!</v>
      </c>
      <c r="Q234" s="14" t="e">
        <f ca="1">SEARCH($Q$6,INDIRECT("route!J234"))</f>
        <v>#VALUE!</v>
      </c>
      <c r="R234" s="14" t="e">
        <f ca="1">SEARCH($R$6,INDIRECT("route!J234"))</f>
        <v>#VALUE!</v>
      </c>
      <c r="S234" s="14" t="b">
        <f t="shared" ca="1" si="24"/>
        <v>1</v>
      </c>
      <c r="T234" s="12">
        <v>234</v>
      </c>
    </row>
    <row r="235" spans="1:20">
      <c r="A235" s="23" t="str">
        <f ca="1">IF(INDIRECT("route!D235")&gt;0,K235,(""))</f>
        <v/>
      </c>
      <c r="B235" s="23" t="str">
        <f ca="1">IF(INDIRECT("route!D235")&gt;0,H235,(""))</f>
        <v/>
      </c>
      <c r="C235" s="24">
        <f ca="1">IF(D235&gt;0,VLOOKUP("FINISH",INDIRECT("route!D$6"):INDIRECT("route!E$8500"),2,FALSE)-D235," ")</f>
        <v>89.699999999999989</v>
      </c>
      <c r="D235" s="13">
        <f ca="1">INDIRECT("route!E235")</f>
        <v>26.4</v>
      </c>
      <c r="E235" s="25" t="str">
        <f t="shared" ca="1" si="23"/>
        <v/>
      </c>
      <c r="F235" s="26">
        <f t="shared" si="27"/>
        <v>11.111111111111111</v>
      </c>
      <c r="G235" s="29">
        <f t="shared" ref="G235:G298" ca="1" si="31">TIME(0,0,0+L235*1000/F235)</f>
        <v>8.3333333333333339E-4</v>
      </c>
      <c r="H235" s="28">
        <f t="shared" ca="1" si="29"/>
        <v>0.5695601851851857</v>
      </c>
      <c r="I235" s="26">
        <f t="shared" si="28"/>
        <v>11.666666666666666</v>
      </c>
      <c r="J235" s="29">
        <f t="shared" ref="J235:J298" ca="1" si="32">TIME(0,0,0+L235*1000/I235)</f>
        <v>7.8703703703703705E-4</v>
      </c>
      <c r="K235" s="28">
        <f t="shared" ca="1" si="30"/>
        <v>0.56825231481481453</v>
      </c>
      <c r="L235" s="26">
        <f ca="1">INDIRECT("route!E235")-INDIRECT("route!E234")</f>
        <v>0.79999999999999716</v>
      </c>
      <c r="M235" s="24">
        <f ca="1">IF(INDIRECT("route!D235")="START",0,IF(S235=TRUE,M234,INDIRECT("route!E235")))</f>
        <v>25.4</v>
      </c>
      <c r="N235" s="14" t="e">
        <f ca="1">SEARCH($N$6,INDIRECT("route!J235"))</f>
        <v>#VALUE!</v>
      </c>
      <c r="O235" s="14" t="e">
        <f ca="1">SEARCH($O$6,INDIRECT("route!J235"))</f>
        <v>#VALUE!</v>
      </c>
      <c r="P235" s="14" t="e">
        <f ca="1">SEARCH($P$6,INDIRECT("route!J235"))</f>
        <v>#VALUE!</v>
      </c>
      <c r="Q235" s="14" t="e">
        <f ca="1">SEARCH($Q$6,INDIRECT("route!J235"))</f>
        <v>#VALUE!</v>
      </c>
      <c r="R235" s="14" t="e">
        <f ca="1">SEARCH($R$6,INDIRECT("route!J235"))</f>
        <v>#VALUE!</v>
      </c>
      <c r="S235" s="14" t="b">
        <f t="shared" ca="1" si="24"/>
        <v>1</v>
      </c>
      <c r="T235" s="12">
        <v>235</v>
      </c>
    </row>
    <row r="236" spans="1:20">
      <c r="A236" s="23" t="str">
        <f ca="1">IF(INDIRECT("route!D236")&gt;0,K236,(""))</f>
        <v/>
      </c>
      <c r="B236" s="23" t="str">
        <f ca="1">IF(INDIRECT("route!D236")&gt;0,H236,(""))</f>
        <v/>
      </c>
      <c r="C236" s="24">
        <f ca="1">IF(D236&gt;0,VLOOKUP("FINISH",INDIRECT("route!D$6"):INDIRECT("route!E$8500"),2,FALSE)-D236," ")</f>
        <v>89.699999999999989</v>
      </c>
      <c r="D236" s="13">
        <f ca="1">INDIRECT("route!E236")</f>
        <v>26.4</v>
      </c>
      <c r="E236" s="25" t="str">
        <f t="shared" ca="1" si="23"/>
        <v/>
      </c>
      <c r="F236" s="26">
        <f t="shared" si="27"/>
        <v>11.111111111111111</v>
      </c>
      <c r="G236" s="29">
        <f t="shared" ca="1" si="31"/>
        <v>0</v>
      </c>
      <c r="H236" s="28">
        <f t="shared" ca="1" si="29"/>
        <v>0.5695601851851857</v>
      </c>
      <c r="I236" s="26">
        <f t="shared" si="28"/>
        <v>11.666666666666666</v>
      </c>
      <c r="J236" s="29">
        <f t="shared" ca="1" si="32"/>
        <v>0</v>
      </c>
      <c r="K236" s="28">
        <f t="shared" ca="1" si="30"/>
        <v>0.56825231481481453</v>
      </c>
      <c r="L236" s="26">
        <f ca="1">INDIRECT("route!E236")-INDIRECT("route!E235")</f>
        <v>0</v>
      </c>
      <c r="M236" s="24">
        <f ca="1">IF(INDIRECT("route!D236")="START",0,IF(S236=TRUE,M235,INDIRECT("route!E236")))</f>
        <v>25.4</v>
      </c>
      <c r="N236" s="14" t="e">
        <f ca="1">SEARCH($N$6,INDIRECT("route!J236"))</f>
        <v>#VALUE!</v>
      </c>
      <c r="O236" s="14" t="e">
        <f ca="1">SEARCH($O$6,INDIRECT("route!J236"))</f>
        <v>#VALUE!</v>
      </c>
      <c r="P236" s="14" t="e">
        <f ca="1">SEARCH($P$6,INDIRECT("route!J236"))</f>
        <v>#VALUE!</v>
      </c>
      <c r="Q236" s="14" t="e">
        <f ca="1">SEARCH($Q$6,INDIRECT("route!J236"))</f>
        <v>#VALUE!</v>
      </c>
      <c r="R236" s="14" t="e">
        <f ca="1">SEARCH($R$6,INDIRECT("route!J236"))</f>
        <v>#VALUE!</v>
      </c>
      <c r="S236" s="14" t="b">
        <f t="shared" ca="1" si="24"/>
        <v>1</v>
      </c>
      <c r="T236" s="12">
        <v>236</v>
      </c>
    </row>
    <row r="237" spans="1:20">
      <c r="A237" s="23" t="str">
        <f ca="1">IF(INDIRECT("route!D237")&gt;0,K237,(""))</f>
        <v/>
      </c>
      <c r="B237" s="23" t="str">
        <f ca="1">IF(INDIRECT("route!D237")&gt;0,H237,(""))</f>
        <v/>
      </c>
      <c r="C237" s="24">
        <f ca="1">IF(D237&gt;0,VLOOKUP("FINISH",INDIRECT("route!D$6"):INDIRECT("route!E$8500"),2,FALSE)-D237," ")</f>
        <v>89.6</v>
      </c>
      <c r="D237" s="13">
        <f ca="1">INDIRECT("route!E237")</f>
        <v>26.5</v>
      </c>
      <c r="E237" s="25" t="str">
        <f t="shared" ca="1" si="23"/>
        <v/>
      </c>
      <c r="F237" s="26">
        <f t="shared" si="27"/>
        <v>11.111111111111111</v>
      </c>
      <c r="G237" s="29">
        <f t="shared" ca="1" si="31"/>
        <v>1.0416666666666667E-4</v>
      </c>
      <c r="H237" s="28">
        <f t="shared" ca="1" si="29"/>
        <v>0.56966435185185238</v>
      </c>
      <c r="I237" s="26">
        <f t="shared" si="28"/>
        <v>11.666666666666666</v>
      </c>
      <c r="J237" s="29">
        <f t="shared" ca="1" si="32"/>
        <v>9.2592592592592588E-5</v>
      </c>
      <c r="K237" s="28">
        <f t="shared" ca="1" si="30"/>
        <v>0.56834490740740717</v>
      </c>
      <c r="L237" s="26">
        <f ca="1">INDIRECT("route!E237")-INDIRECT("route!E236")</f>
        <v>0.10000000000000142</v>
      </c>
      <c r="M237" s="24">
        <f ca="1">IF(INDIRECT("route!D237")="START",0,IF(S237=TRUE,M236,INDIRECT("route!E237")))</f>
        <v>25.4</v>
      </c>
      <c r="N237" s="14" t="e">
        <f ca="1">SEARCH($N$6,INDIRECT("route!J237"))</f>
        <v>#VALUE!</v>
      </c>
      <c r="O237" s="14" t="e">
        <f ca="1">SEARCH($O$6,INDIRECT("route!J237"))</f>
        <v>#VALUE!</v>
      </c>
      <c r="P237" s="14" t="e">
        <f ca="1">SEARCH($P$6,INDIRECT("route!J237"))</f>
        <v>#VALUE!</v>
      </c>
      <c r="Q237" s="14" t="e">
        <f ca="1">SEARCH($Q$6,INDIRECT("route!J237"))</f>
        <v>#VALUE!</v>
      </c>
      <c r="R237" s="14" t="e">
        <f ca="1">SEARCH($R$6,INDIRECT("route!J237"))</f>
        <v>#VALUE!</v>
      </c>
      <c r="S237" s="14" t="b">
        <f t="shared" ca="1" si="24"/>
        <v>1</v>
      </c>
      <c r="T237" s="12">
        <v>237</v>
      </c>
    </row>
    <row r="238" spans="1:20">
      <c r="A238" s="23" t="str">
        <f ca="1">IF(INDIRECT("route!D238")&gt;0,K238,(""))</f>
        <v/>
      </c>
      <c r="B238" s="23" t="str">
        <f ca="1">IF(INDIRECT("route!D238")&gt;0,H238,(""))</f>
        <v/>
      </c>
      <c r="C238" s="24">
        <f ca="1">IF(D238&gt;0,VLOOKUP("FINISH",INDIRECT("route!D$6"):INDIRECT("route!E$8500"),2,FALSE)-D238," ")</f>
        <v>89.399999999999991</v>
      </c>
      <c r="D238" s="13">
        <f ca="1">INDIRECT("route!E238")</f>
        <v>26.7</v>
      </c>
      <c r="E238" s="25" t="str">
        <f t="shared" ca="1" si="23"/>
        <v/>
      </c>
      <c r="F238" s="26">
        <f t="shared" si="27"/>
        <v>11.111111111111111</v>
      </c>
      <c r="G238" s="29">
        <f t="shared" ca="1" si="31"/>
        <v>2.0833333333333335E-4</v>
      </c>
      <c r="H238" s="28">
        <f t="shared" ca="1" si="29"/>
        <v>0.56987268518518575</v>
      </c>
      <c r="I238" s="26">
        <f t="shared" si="28"/>
        <v>11.666666666666666</v>
      </c>
      <c r="J238" s="29">
        <f t="shared" ca="1" si="32"/>
        <v>1.9675925925925926E-4</v>
      </c>
      <c r="K238" s="28">
        <f t="shared" ca="1" si="30"/>
        <v>0.56854166666666639</v>
      </c>
      <c r="L238" s="26">
        <f ca="1">INDIRECT("route!E238")-INDIRECT("route!E237")</f>
        <v>0.19999999999999929</v>
      </c>
      <c r="M238" s="24">
        <f ca="1">IF(INDIRECT("route!D238")="START",0,IF(S238=TRUE,M237,INDIRECT("route!E238")))</f>
        <v>25.4</v>
      </c>
      <c r="N238" s="14" t="e">
        <f ca="1">SEARCH($N$6,INDIRECT("route!J238"))</f>
        <v>#VALUE!</v>
      </c>
      <c r="O238" s="14" t="e">
        <f ca="1">SEARCH($O$6,INDIRECT("route!J238"))</f>
        <v>#VALUE!</v>
      </c>
      <c r="P238" s="14" t="e">
        <f ca="1">SEARCH($P$6,INDIRECT("route!J238"))</f>
        <v>#VALUE!</v>
      </c>
      <c r="Q238" s="14" t="e">
        <f ca="1">SEARCH($Q$6,INDIRECT("route!J238"))</f>
        <v>#VALUE!</v>
      </c>
      <c r="R238" s="14" t="e">
        <f ca="1">SEARCH($R$6,INDIRECT("route!J238"))</f>
        <v>#VALUE!</v>
      </c>
      <c r="S238" s="14" t="b">
        <f t="shared" ca="1" si="24"/>
        <v>1</v>
      </c>
      <c r="T238" s="12">
        <v>238</v>
      </c>
    </row>
    <row r="239" spans="1:20">
      <c r="A239" s="23" t="str">
        <f ca="1">IF(INDIRECT("route!D239")&gt;0,K239,(""))</f>
        <v/>
      </c>
      <c r="B239" s="23" t="str">
        <f ca="1">IF(INDIRECT("route!D239")&gt;0,H239,(""))</f>
        <v/>
      </c>
      <c r="C239" s="24">
        <f ca="1">IF(D239&gt;0,VLOOKUP("FINISH",INDIRECT("route!D$6"):INDIRECT("route!E$8500"),2,FALSE)-D239," ")</f>
        <v>89.1</v>
      </c>
      <c r="D239" s="13">
        <f ca="1">INDIRECT("route!E239")</f>
        <v>27</v>
      </c>
      <c r="E239" s="25" t="str">
        <f t="shared" ca="1" si="23"/>
        <v/>
      </c>
      <c r="F239" s="26">
        <f t="shared" si="27"/>
        <v>11.111111111111111</v>
      </c>
      <c r="G239" s="29">
        <f t="shared" ca="1" si="31"/>
        <v>3.1250000000000001E-4</v>
      </c>
      <c r="H239" s="28">
        <f t="shared" ca="1" si="29"/>
        <v>0.57018518518518579</v>
      </c>
      <c r="I239" s="26">
        <f t="shared" si="28"/>
        <v>11.666666666666666</v>
      </c>
      <c r="J239" s="29">
        <f t="shared" ca="1" si="32"/>
        <v>2.8935185185185189E-4</v>
      </c>
      <c r="K239" s="28">
        <f t="shared" ca="1" si="30"/>
        <v>0.56883101851851825</v>
      </c>
      <c r="L239" s="26">
        <f ca="1">INDIRECT("route!E239")-INDIRECT("route!E238")</f>
        <v>0.30000000000000071</v>
      </c>
      <c r="M239" s="24">
        <f ca="1">IF(INDIRECT("route!D239")="START",0,IF(S239=TRUE,M238,INDIRECT("route!E239")))</f>
        <v>25.4</v>
      </c>
      <c r="N239" s="14" t="e">
        <f ca="1">SEARCH($N$6,INDIRECT("route!J239"))</f>
        <v>#VALUE!</v>
      </c>
      <c r="O239" s="14" t="e">
        <f ca="1">SEARCH($O$6,INDIRECT("route!J239"))</f>
        <v>#VALUE!</v>
      </c>
      <c r="P239" s="14" t="e">
        <f ca="1">SEARCH($P$6,INDIRECT("route!J239"))</f>
        <v>#VALUE!</v>
      </c>
      <c r="Q239" s="14" t="e">
        <f ca="1">SEARCH($Q$6,INDIRECT("route!J239"))</f>
        <v>#VALUE!</v>
      </c>
      <c r="R239" s="14" t="e">
        <f ca="1">SEARCH($R$6,INDIRECT("route!J239"))</f>
        <v>#VALUE!</v>
      </c>
      <c r="S239" s="14" t="b">
        <f t="shared" ca="1" si="24"/>
        <v>1</v>
      </c>
      <c r="T239" s="12">
        <v>239</v>
      </c>
    </row>
    <row r="240" spans="1:20">
      <c r="A240" s="23" t="str">
        <f ca="1">IF(INDIRECT("route!D240")&gt;0,K240,(""))</f>
        <v/>
      </c>
      <c r="B240" s="23" t="str">
        <f ca="1">IF(INDIRECT("route!D240")&gt;0,H240,(""))</f>
        <v/>
      </c>
      <c r="C240" s="24">
        <f ca="1">IF(D240&gt;0,VLOOKUP("FINISH",INDIRECT("route!D$6"):INDIRECT("route!E$8500"),2,FALSE)-D240," ")</f>
        <v>88.8</v>
      </c>
      <c r="D240" s="13">
        <f ca="1">INDIRECT("route!E240")</f>
        <v>27.3</v>
      </c>
      <c r="E240" s="25" t="str">
        <f t="shared" ca="1" si="23"/>
        <v/>
      </c>
      <c r="F240" s="26">
        <f t="shared" si="27"/>
        <v>11.111111111111111</v>
      </c>
      <c r="G240" s="29">
        <f t="shared" ca="1" si="31"/>
        <v>3.1250000000000001E-4</v>
      </c>
      <c r="H240" s="28">
        <f t="shared" ca="1" si="29"/>
        <v>0.57049768518518584</v>
      </c>
      <c r="I240" s="26">
        <f t="shared" si="28"/>
        <v>11.666666666666666</v>
      </c>
      <c r="J240" s="29">
        <f t="shared" ca="1" si="32"/>
        <v>2.8935185185185189E-4</v>
      </c>
      <c r="K240" s="28">
        <f t="shared" ca="1" si="30"/>
        <v>0.56912037037037011</v>
      </c>
      <c r="L240" s="26">
        <f ca="1">INDIRECT("route!E240")-INDIRECT("route!E239")</f>
        <v>0.30000000000000071</v>
      </c>
      <c r="M240" s="24">
        <f ca="1">IF(INDIRECT("route!D240")="START",0,IF(S240=TRUE,M239,INDIRECT("route!E240")))</f>
        <v>25.4</v>
      </c>
      <c r="N240" s="14" t="e">
        <f ca="1">SEARCH($N$6,INDIRECT("route!J240"))</f>
        <v>#VALUE!</v>
      </c>
      <c r="O240" s="14" t="e">
        <f ca="1">SEARCH($O$6,INDIRECT("route!J240"))</f>
        <v>#VALUE!</v>
      </c>
      <c r="P240" s="14" t="e">
        <f ca="1">SEARCH($P$6,INDIRECT("route!J240"))</f>
        <v>#VALUE!</v>
      </c>
      <c r="Q240" s="14" t="e">
        <f ca="1">SEARCH($Q$6,INDIRECT("route!J240"))</f>
        <v>#VALUE!</v>
      </c>
      <c r="R240" s="14" t="e">
        <f ca="1">SEARCH($R$6,INDIRECT("route!J240"))</f>
        <v>#VALUE!</v>
      </c>
      <c r="S240" s="14" t="b">
        <f t="shared" ca="1" si="24"/>
        <v>1</v>
      </c>
      <c r="T240" s="12">
        <v>240</v>
      </c>
    </row>
    <row r="241" spans="1:20">
      <c r="A241" s="23" t="str">
        <f ca="1">IF(INDIRECT("route!D241")&gt;0,K241,(""))</f>
        <v/>
      </c>
      <c r="B241" s="23" t="str">
        <f ca="1">IF(INDIRECT("route!D241")&gt;0,H241,(""))</f>
        <v/>
      </c>
      <c r="C241" s="24">
        <f ca="1">IF(D241&gt;0,VLOOKUP("FINISH",INDIRECT("route!D$6"):INDIRECT("route!E$8500"),2,FALSE)-D241," ")</f>
        <v>88.6</v>
      </c>
      <c r="D241" s="13">
        <f ca="1">INDIRECT("route!E241")</f>
        <v>27.5</v>
      </c>
      <c r="E241" s="25">
        <f t="shared" ca="1" si="23"/>
        <v>2.1000000000000014</v>
      </c>
      <c r="F241" s="26">
        <f t="shared" si="27"/>
        <v>11.111111111111111</v>
      </c>
      <c r="G241" s="29">
        <f t="shared" ca="1" si="31"/>
        <v>2.0833333333333335E-4</v>
      </c>
      <c r="H241" s="28">
        <f t="shared" ca="1" si="29"/>
        <v>0.57070601851851921</v>
      </c>
      <c r="I241" s="26">
        <f t="shared" si="28"/>
        <v>11.666666666666666</v>
      </c>
      <c r="J241" s="29">
        <f t="shared" ca="1" si="32"/>
        <v>1.9675925925925926E-4</v>
      </c>
      <c r="K241" s="28">
        <f t="shared" ca="1" si="30"/>
        <v>0.56931712962962933</v>
      </c>
      <c r="L241" s="26">
        <f ca="1">INDIRECT("route!E241")-INDIRECT("route!E240")</f>
        <v>0.19999999999999929</v>
      </c>
      <c r="M241" s="24">
        <f ca="1">IF(INDIRECT("route!D241")="START",0,IF(S241=TRUE,M240,INDIRECT("route!E241")))</f>
        <v>27.5</v>
      </c>
      <c r="N241" s="14" t="e">
        <f ca="1">SEARCH($N$6,INDIRECT("route!J241"))</f>
        <v>#VALUE!</v>
      </c>
      <c r="O241" s="14" t="e">
        <f ca="1">SEARCH($O$6,INDIRECT("route!J241"))</f>
        <v>#VALUE!</v>
      </c>
      <c r="P241" s="14" t="e">
        <f ca="1">SEARCH($P$6,INDIRECT("route!J241"))</f>
        <v>#VALUE!</v>
      </c>
      <c r="Q241" s="14" t="e">
        <f ca="1">SEARCH($Q$6,INDIRECT("route!J241"))</f>
        <v>#VALUE!</v>
      </c>
      <c r="R241" s="14">
        <f ca="1">SEARCH($R$6,INDIRECT("route!J241"))</f>
        <v>1</v>
      </c>
      <c r="S241" s="14" t="b">
        <f t="shared" ca="1" si="24"/>
        <v>0</v>
      </c>
      <c r="T241" s="12">
        <v>241</v>
      </c>
    </row>
    <row r="242" spans="1:20">
      <c r="A242" s="23" t="str">
        <f ca="1">IF(INDIRECT("route!D242")&gt;0,K242,(""))</f>
        <v/>
      </c>
      <c r="B242" s="23" t="str">
        <f ca="1">IF(INDIRECT("route!D242")&gt;0,H242,(""))</f>
        <v/>
      </c>
      <c r="C242" s="24">
        <f ca="1">IF(D242&gt;0,VLOOKUP("FINISH",INDIRECT("route!D$6"):INDIRECT("route!E$8500"),2,FALSE)-D242," ")</f>
        <v>88.199999999999989</v>
      </c>
      <c r="D242" s="13">
        <f ca="1">INDIRECT("route!E242")</f>
        <v>27.9</v>
      </c>
      <c r="E242" s="25">
        <f t="shared" ca="1" si="23"/>
        <v>0.39999999999999858</v>
      </c>
      <c r="F242" s="26">
        <f t="shared" si="27"/>
        <v>11.111111111111111</v>
      </c>
      <c r="G242" s="29">
        <f t="shared" ca="1" si="31"/>
        <v>4.1666666666666669E-4</v>
      </c>
      <c r="H242" s="28">
        <f t="shared" ca="1" si="29"/>
        <v>0.57112268518518583</v>
      </c>
      <c r="I242" s="26">
        <f t="shared" si="28"/>
        <v>11.666666666666666</v>
      </c>
      <c r="J242" s="29">
        <f t="shared" ca="1" si="32"/>
        <v>3.9351851851851852E-4</v>
      </c>
      <c r="K242" s="28">
        <f t="shared" ca="1" si="30"/>
        <v>0.56971064814814787</v>
      </c>
      <c r="L242" s="26">
        <f ca="1">INDIRECT("route!E242")-INDIRECT("route!E241")</f>
        <v>0.39999999999999858</v>
      </c>
      <c r="M242" s="24">
        <f ca="1">IF(INDIRECT("route!D242")="START",0,IF(S242=TRUE,M241,INDIRECT("route!E242")))</f>
        <v>27.9</v>
      </c>
      <c r="N242" s="14" t="e">
        <f ca="1">SEARCH($N$6,INDIRECT("route!J242"))</f>
        <v>#VALUE!</v>
      </c>
      <c r="O242" s="14">
        <f ca="1">SEARCH($O$6,INDIRECT("route!J242"))</f>
        <v>14</v>
      </c>
      <c r="P242" s="14" t="e">
        <f ca="1">SEARCH($P$6,INDIRECT("route!J242"))</f>
        <v>#VALUE!</v>
      </c>
      <c r="Q242" s="14" t="e">
        <f ca="1">SEARCH($Q$6,INDIRECT("route!J242"))</f>
        <v>#VALUE!</v>
      </c>
      <c r="R242" s="14">
        <f ca="1">SEARCH($R$6,INDIRECT("route!J242"))</f>
        <v>1</v>
      </c>
      <c r="S242" s="14" t="b">
        <f t="shared" ca="1" si="24"/>
        <v>0</v>
      </c>
      <c r="T242" s="12">
        <v>242</v>
      </c>
    </row>
    <row r="243" spans="1:20">
      <c r="A243" s="23" t="str">
        <f ca="1">IF(INDIRECT("route!D243")&gt;0,K243,(""))</f>
        <v/>
      </c>
      <c r="B243" s="23" t="str">
        <f ca="1">IF(INDIRECT("route!D243")&gt;0,H243,(""))</f>
        <v/>
      </c>
      <c r="C243" s="24">
        <f ca="1">IF(D243&gt;0,VLOOKUP("FINISH",INDIRECT("route!D$6"):INDIRECT("route!E$8500"),2,FALSE)-D243," ")</f>
        <v>88</v>
      </c>
      <c r="D243" s="13">
        <f ca="1">INDIRECT("route!E243")</f>
        <v>28.1</v>
      </c>
      <c r="E243" s="25" t="str">
        <f t="shared" ca="1" si="23"/>
        <v/>
      </c>
      <c r="F243" s="26">
        <f t="shared" si="27"/>
        <v>11.111111111111111</v>
      </c>
      <c r="G243" s="29">
        <f t="shared" ca="1" si="31"/>
        <v>2.0833333333333335E-4</v>
      </c>
      <c r="H243" s="28">
        <f t="shared" ca="1" si="29"/>
        <v>0.5713310185185192</v>
      </c>
      <c r="I243" s="26">
        <f t="shared" si="28"/>
        <v>11.666666666666666</v>
      </c>
      <c r="J243" s="29">
        <f t="shared" ca="1" si="32"/>
        <v>1.9675925925925926E-4</v>
      </c>
      <c r="K243" s="28">
        <f t="shared" ca="1" si="30"/>
        <v>0.56990740740740709</v>
      </c>
      <c r="L243" s="26">
        <f ca="1">INDIRECT("route!E243")-INDIRECT("route!E242")</f>
        <v>0.20000000000000284</v>
      </c>
      <c r="M243" s="24">
        <f ca="1">IF(INDIRECT("route!D243")="START",0,IF(S243=TRUE,M242,INDIRECT("route!E243")))</f>
        <v>27.9</v>
      </c>
      <c r="N243" s="14" t="e">
        <f ca="1">SEARCH($N$6,INDIRECT("route!J243"))</f>
        <v>#VALUE!</v>
      </c>
      <c r="O243" s="14" t="e">
        <f ca="1">SEARCH($O$6,INDIRECT("route!J243"))</f>
        <v>#VALUE!</v>
      </c>
      <c r="P243" s="14" t="e">
        <f ca="1">SEARCH($P$6,INDIRECT("route!J243"))</f>
        <v>#VALUE!</v>
      </c>
      <c r="Q243" s="14" t="e">
        <f ca="1">SEARCH($Q$6,INDIRECT("route!J243"))</f>
        <v>#VALUE!</v>
      </c>
      <c r="R243" s="14" t="e">
        <f ca="1">SEARCH($R$6,INDIRECT("route!J243"))</f>
        <v>#VALUE!</v>
      </c>
      <c r="S243" s="14" t="b">
        <f t="shared" ca="1" si="24"/>
        <v>1</v>
      </c>
      <c r="T243" s="12">
        <v>243</v>
      </c>
    </row>
    <row r="244" spans="1:20">
      <c r="A244" s="23" t="str">
        <f ca="1">IF(INDIRECT("route!D244")&gt;0,K244,(""))</f>
        <v/>
      </c>
      <c r="B244" s="23" t="str">
        <f ca="1">IF(INDIRECT("route!D244")&gt;0,H244,(""))</f>
        <v/>
      </c>
      <c r="C244" s="24">
        <f ca="1">IF(D244&gt;0,VLOOKUP("FINISH",INDIRECT("route!D$6"):INDIRECT("route!E$8500"),2,FALSE)-D244," ")</f>
        <v>87.6</v>
      </c>
      <c r="D244" s="13">
        <f ca="1">INDIRECT("route!E244")</f>
        <v>28.5</v>
      </c>
      <c r="E244" s="25" t="str">
        <f t="shared" ca="1" si="23"/>
        <v/>
      </c>
      <c r="F244" s="26">
        <f t="shared" si="27"/>
        <v>11.111111111111111</v>
      </c>
      <c r="G244" s="29">
        <f t="shared" ca="1" si="31"/>
        <v>4.1666666666666669E-4</v>
      </c>
      <c r="H244" s="28">
        <f t="shared" ca="1" si="29"/>
        <v>0.57174768518518582</v>
      </c>
      <c r="I244" s="26">
        <f t="shared" si="28"/>
        <v>11.666666666666666</v>
      </c>
      <c r="J244" s="29">
        <f t="shared" ca="1" si="32"/>
        <v>3.9351851851851852E-4</v>
      </c>
      <c r="K244" s="28">
        <f t="shared" ca="1" si="30"/>
        <v>0.57030092592592563</v>
      </c>
      <c r="L244" s="26">
        <f ca="1">INDIRECT("route!E244")-INDIRECT("route!E243")</f>
        <v>0.39999999999999858</v>
      </c>
      <c r="M244" s="24">
        <f ca="1">IF(INDIRECT("route!D244")="START",0,IF(S244=TRUE,M243,INDIRECT("route!E244")))</f>
        <v>27.9</v>
      </c>
      <c r="N244" s="14" t="e">
        <f ca="1">SEARCH($N$6,INDIRECT("route!J244"))</f>
        <v>#VALUE!</v>
      </c>
      <c r="O244" s="14" t="e">
        <f ca="1">SEARCH($O$6,INDIRECT("route!J244"))</f>
        <v>#VALUE!</v>
      </c>
      <c r="P244" s="14" t="e">
        <f ca="1">SEARCH($P$6,INDIRECT("route!J244"))</f>
        <v>#VALUE!</v>
      </c>
      <c r="Q244" s="14" t="e">
        <f ca="1">SEARCH($Q$6,INDIRECT("route!J244"))</f>
        <v>#VALUE!</v>
      </c>
      <c r="R244" s="14" t="e">
        <f ca="1">SEARCH($R$6,INDIRECT("route!J244"))</f>
        <v>#VALUE!</v>
      </c>
      <c r="S244" s="14" t="b">
        <f t="shared" ca="1" si="24"/>
        <v>1</v>
      </c>
      <c r="T244" s="12">
        <v>244</v>
      </c>
    </row>
    <row r="245" spans="1:20">
      <c r="A245" s="23" t="str">
        <f ca="1">IF(INDIRECT("route!D245")&gt;0,K245,(""))</f>
        <v/>
      </c>
      <c r="B245" s="23" t="str">
        <f ca="1">IF(INDIRECT("route!D245")&gt;0,H245,(""))</f>
        <v/>
      </c>
      <c r="C245" s="24">
        <f ca="1">IF(D245&gt;0,VLOOKUP("FINISH",INDIRECT("route!D$6"):INDIRECT("route!E$8500"),2,FALSE)-D245," ")</f>
        <v>87.5</v>
      </c>
      <c r="D245" s="13">
        <f ca="1">INDIRECT("route!E245")</f>
        <v>28.6</v>
      </c>
      <c r="E245" s="25" t="str">
        <f t="shared" ca="1" si="23"/>
        <v/>
      </c>
      <c r="F245" s="26">
        <f t="shared" si="27"/>
        <v>11.111111111111111</v>
      </c>
      <c r="G245" s="29">
        <f t="shared" ca="1" si="31"/>
        <v>1.0416666666666667E-4</v>
      </c>
      <c r="H245" s="28">
        <f t="shared" ca="1" si="29"/>
        <v>0.5718518518518525</v>
      </c>
      <c r="I245" s="26">
        <f t="shared" si="28"/>
        <v>11.666666666666666</v>
      </c>
      <c r="J245" s="29">
        <f t="shared" ca="1" si="32"/>
        <v>9.2592592592592588E-5</v>
      </c>
      <c r="K245" s="28">
        <f t="shared" ca="1" si="30"/>
        <v>0.57039351851851827</v>
      </c>
      <c r="L245" s="26">
        <f ca="1">INDIRECT("route!E245")-INDIRECT("route!E244")</f>
        <v>0.10000000000000142</v>
      </c>
      <c r="M245" s="24">
        <f ca="1">IF(INDIRECT("route!D245")="START",0,IF(S245=TRUE,M244,INDIRECT("route!E245")))</f>
        <v>27.9</v>
      </c>
      <c r="N245" s="14" t="e">
        <f ca="1">SEARCH($N$6,INDIRECT("route!J245"))</f>
        <v>#VALUE!</v>
      </c>
      <c r="O245" s="14" t="e">
        <f ca="1">SEARCH($O$6,INDIRECT("route!J245"))</f>
        <v>#VALUE!</v>
      </c>
      <c r="P245" s="14" t="e">
        <f ca="1">SEARCH($P$6,INDIRECT("route!J245"))</f>
        <v>#VALUE!</v>
      </c>
      <c r="Q245" s="14" t="e">
        <f ca="1">SEARCH($Q$6,INDIRECT("route!J245"))</f>
        <v>#VALUE!</v>
      </c>
      <c r="R245" s="14" t="e">
        <f ca="1">SEARCH($R$6,INDIRECT("route!J245"))</f>
        <v>#VALUE!</v>
      </c>
      <c r="S245" s="14" t="b">
        <f t="shared" ca="1" si="24"/>
        <v>1</v>
      </c>
      <c r="T245" s="12">
        <v>245</v>
      </c>
    </row>
    <row r="246" spans="1:20">
      <c r="A246" s="23">
        <f ca="1">IF(INDIRECT("route!D246")&gt;0,K246,(""))</f>
        <v>0.57048611111111092</v>
      </c>
      <c r="B246" s="23">
        <f ca="1">IF(INDIRECT("route!D246")&gt;0,H246,(""))</f>
        <v>0.57195601851851918</v>
      </c>
      <c r="C246" s="24">
        <f ca="1">IF(D246&gt;0,VLOOKUP("FINISH",INDIRECT("route!D$6"):INDIRECT("route!E$8500"),2,FALSE)-D246," ")</f>
        <v>87.399999999999991</v>
      </c>
      <c r="D246" s="13">
        <f ca="1">INDIRECT("route!E246")</f>
        <v>28.7</v>
      </c>
      <c r="E246" s="25" t="str">
        <f t="shared" ca="1" si="23"/>
        <v/>
      </c>
      <c r="F246" s="26">
        <f t="shared" si="27"/>
        <v>11.111111111111111</v>
      </c>
      <c r="G246" s="29">
        <f t="shared" ca="1" si="31"/>
        <v>1.0416666666666667E-4</v>
      </c>
      <c r="H246" s="28">
        <f t="shared" ca="1" si="29"/>
        <v>0.57195601851851918</v>
      </c>
      <c r="I246" s="26">
        <f t="shared" si="28"/>
        <v>11.666666666666666</v>
      </c>
      <c r="J246" s="29">
        <f t="shared" ca="1" si="32"/>
        <v>9.2592592592592588E-5</v>
      </c>
      <c r="K246" s="28">
        <f t="shared" ca="1" si="30"/>
        <v>0.57048611111111092</v>
      </c>
      <c r="L246" s="26">
        <f ca="1">INDIRECT("route!E246")-INDIRECT("route!E245")</f>
        <v>9.9999999999997868E-2</v>
      </c>
      <c r="M246" s="24">
        <f ca="1">IF(INDIRECT("route!D246")="START",0,IF(S246=TRUE,M245,INDIRECT("route!E246")))</f>
        <v>27.9</v>
      </c>
      <c r="N246" s="14" t="e">
        <f ca="1">SEARCH($N$6,INDIRECT("route!J246"))</f>
        <v>#VALUE!</v>
      </c>
      <c r="O246" s="14" t="e">
        <f ca="1">SEARCH($O$6,INDIRECT("route!J246"))</f>
        <v>#VALUE!</v>
      </c>
      <c r="P246" s="14" t="e">
        <f ca="1">SEARCH($P$6,INDIRECT("route!J246"))</f>
        <v>#VALUE!</v>
      </c>
      <c r="Q246" s="14" t="e">
        <f ca="1">SEARCH($Q$6,INDIRECT("route!J246"))</f>
        <v>#VALUE!</v>
      </c>
      <c r="R246" s="14" t="e">
        <f ca="1">SEARCH($R$6,INDIRECT("route!J246"))</f>
        <v>#VALUE!</v>
      </c>
      <c r="S246" s="14" t="b">
        <f t="shared" ca="1" si="24"/>
        <v>1</v>
      </c>
      <c r="T246" s="12">
        <v>246</v>
      </c>
    </row>
    <row r="247" spans="1:20">
      <c r="A247" s="23" t="str">
        <f ca="1">IF(INDIRECT("route!D247")&gt;0,K247,(""))</f>
        <v/>
      </c>
      <c r="B247" s="23" t="str">
        <f ca="1">IF(INDIRECT("route!D247")&gt;0,H247,(""))</f>
        <v/>
      </c>
      <c r="C247" s="24">
        <f ca="1">IF(D247&gt;0,VLOOKUP("FINISH",INDIRECT("route!D$6"):INDIRECT("route!E$8500"),2,FALSE)-D247," ")</f>
        <v>87.3</v>
      </c>
      <c r="D247" s="13">
        <f ca="1">INDIRECT("route!E247")</f>
        <v>28.8</v>
      </c>
      <c r="E247" s="25">
        <f t="shared" ca="1" si="23"/>
        <v>0.90000000000000213</v>
      </c>
      <c r="F247" s="26">
        <f t="shared" si="27"/>
        <v>11.111111111111111</v>
      </c>
      <c r="G247" s="29">
        <f t="shared" ca="1" si="31"/>
        <v>1.0416666666666667E-4</v>
      </c>
      <c r="H247" s="28">
        <f t="shared" ca="1" si="29"/>
        <v>0.57206018518518587</v>
      </c>
      <c r="I247" s="26">
        <f t="shared" si="28"/>
        <v>11.666666666666666</v>
      </c>
      <c r="J247" s="29">
        <f t="shared" ca="1" si="32"/>
        <v>9.2592592592592588E-5</v>
      </c>
      <c r="K247" s="28">
        <f t="shared" ca="1" si="30"/>
        <v>0.57057870370370356</v>
      </c>
      <c r="L247" s="26">
        <f ca="1">INDIRECT("route!E247")-INDIRECT("route!E246")</f>
        <v>0.10000000000000142</v>
      </c>
      <c r="M247" s="24">
        <f ca="1">IF(INDIRECT("route!D247")="START",0,IF(S247=TRUE,M246,INDIRECT("route!E247")))</f>
        <v>28.8</v>
      </c>
      <c r="N247" s="14" t="e">
        <f ca="1">SEARCH($N$6,INDIRECT("route!J247"))</f>
        <v>#VALUE!</v>
      </c>
      <c r="O247" s="14">
        <f ca="1">SEARCH($O$6,INDIRECT("route!J247"))</f>
        <v>2</v>
      </c>
      <c r="P247" s="14" t="e">
        <f ca="1">SEARCH($P$6,INDIRECT("route!J247"))</f>
        <v>#VALUE!</v>
      </c>
      <c r="Q247" s="14" t="e">
        <f ca="1">SEARCH($Q$6,INDIRECT("route!J247"))</f>
        <v>#VALUE!</v>
      </c>
      <c r="R247" s="14" t="e">
        <f ca="1">SEARCH($R$6,INDIRECT("route!J247"))</f>
        <v>#VALUE!</v>
      </c>
      <c r="S247" s="14" t="b">
        <f t="shared" ca="1" si="24"/>
        <v>0</v>
      </c>
      <c r="T247" s="12">
        <v>247</v>
      </c>
    </row>
    <row r="248" spans="1:20">
      <c r="A248" s="23" t="str">
        <f ca="1">IF(INDIRECT("route!D248")&gt;0,K248,(""))</f>
        <v/>
      </c>
      <c r="B248" s="23" t="str">
        <f ca="1">IF(INDIRECT("route!D248")&gt;0,H248,(""))</f>
        <v/>
      </c>
      <c r="C248" s="24">
        <f ca="1">IF(D248&gt;0,VLOOKUP("FINISH",INDIRECT("route!D$6"):INDIRECT("route!E$8500"),2,FALSE)-D248," ")</f>
        <v>87.199999999999989</v>
      </c>
      <c r="D248" s="13">
        <f ca="1">INDIRECT("route!E248")</f>
        <v>28.9</v>
      </c>
      <c r="E248" s="25" t="str">
        <f t="shared" ca="1" si="23"/>
        <v/>
      </c>
      <c r="F248" s="26">
        <f t="shared" si="27"/>
        <v>11.111111111111111</v>
      </c>
      <c r="G248" s="29">
        <f t="shared" ca="1" si="31"/>
        <v>1.0416666666666667E-4</v>
      </c>
      <c r="H248" s="28">
        <f t="shared" ca="1" si="29"/>
        <v>0.57216435185185255</v>
      </c>
      <c r="I248" s="26">
        <f t="shared" si="28"/>
        <v>11.666666666666666</v>
      </c>
      <c r="J248" s="29">
        <f t="shared" ca="1" si="32"/>
        <v>9.2592592592592588E-5</v>
      </c>
      <c r="K248" s="28">
        <f t="shared" ca="1" si="30"/>
        <v>0.5706712962962962</v>
      </c>
      <c r="L248" s="26">
        <f ca="1">INDIRECT("route!E248")-INDIRECT("route!E247")</f>
        <v>9.9999999999997868E-2</v>
      </c>
      <c r="M248" s="24">
        <f ca="1">IF(INDIRECT("route!D248")="START",0,IF(S248=TRUE,M247,INDIRECT("route!E248")))</f>
        <v>28.8</v>
      </c>
      <c r="N248" s="14" t="e">
        <f ca="1">SEARCH($N$6,INDIRECT("route!J248"))</f>
        <v>#VALUE!</v>
      </c>
      <c r="O248" s="14" t="e">
        <f ca="1">SEARCH($O$6,INDIRECT("route!J248"))</f>
        <v>#VALUE!</v>
      </c>
      <c r="P248" s="14" t="e">
        <f ca="1">SEARCH($P$6,INDIRECT("route!J248"))</f>
        <v>#VALUE!</v>
      </c>
      <c r="Q248" s="14" t="e">
        <f ca="1">SEARCH($Q$6,INDIRECT("route!J248"))</f>
        <v>#VALUE!</v>
      </c>
      <c r="R248" s="14" t="e">
        <f ca="1">SEARCH($R$6,INDIRECT("route!J248"))</f>
        <v>#VALUE!</v>
      </c>
      <c r="S248" s="14" t="b">
        <f t="shared" ca="1" si="24"/>
        <v>1</v>
      </c>
      <c r="T248" s="12">
        <v>248</v>
      </c>
    </row>
    <row r="249" spans="1:20">
      <c r="A249" s="23" t="str">
        <f ca="1">IF(INDIRECT("route!D249")&gt;0,K249,(""))</f>
        <v/>
      </c>
      <c r="B249" s="23" t="str">
        <f ca="1">IF(INDIRECT("route!D249")&gt;0,H249,(""))</f>
        <v/>
      </c>
      <c r="C249" s="24">
        <f ca="1">IF(D249&gt;0,VLOOKUP("FINISH",INDIRECT("route!D$6"):INDIRECT("route!E$8500"),2,FALSE)-D249," ")</f>
        <v>86.899999999999991</v>
      </c>
      <c r="D249" s="13">
        <f ca="1">INDIRECT("route!E249")</f>
        <v>29.2</v>
      </c>
      <c r="E249" s="25" t="str">
        <f t="shared" ca="1" si="23"/>
        <v/>
      </c>
      <c r="F249" s="26">
        <f t="shared" si="27"/>
        <v>11.111111111111111</v>
      </c>
      <c r="G249" s="29">
        <f t="shared" ca="1" si="31"/>
        <v>3.1250000000000001E-4</v>
      </c>
      <c r="H249" s="28">
        <f t="shared" ca="1" si="29"/>
        <v>0.5724768518518526</v>
      </c>
      <c r="I249" s="26">
        <f t="shared" si="28"/>
        <v>11.666666666666666</v>
      </c>
      <c r="J249" s="29">
        <f t="shared" ca="1" si="32"/>
        <v>2.8935185185185189E-4</v>
      </c>
      <c r="K249" s="28">
        <f t="shared" ca="1" si="30"/>
        <v>0.57096064814814806</v>
      </c>
      <c r="L249" s="26">
        <f ca="1">INDIRECT("route!E249")-INDIRECT("route!E248")</f>
        <v>0.30000000000000071</v>
      </c>
      <c r="M249" s="24">
        <f ca="1">IF(INDIRECT("route!D249")="START",0,IF(S249=TRUE,M248,INDIRECT("route!E249")))</f>
        <v>28.8</v>
      </c>
      <c r="N249" s="14" t="e">
        <f ca="1">SEARCH($N$6,INDIRECT("route!J249"))</f>
        <v>#VALUE!</v>
      </c>
      <c r="O249" s="14" t="e">
        <f ca="1">SEARCH($O$6,INDIRECT("route!J249"))</f>
        <v>#VALUE!</v>
      </c>
      <c r="P249" s="14" t="e">
        <f ca="1">SEARCH($P$6,INDIRECT("route!J249"))</f>
        <v>#VALUE!</v>
      </c>
      <c r="Q249" s="14" t="e">
        <f ca="1">SEARCH($Q$6,INDIRECT("route!J249"))</f>
        <v>#VALUE!</v>
      </c>
      <c r="R249" s="14" t="e">
        <f ca="1">SEARCH($R$6,INDIRECT("route!J249"))</f>
        <v>#VALUE!</v>
      </c>
      <c r="S249" s="14" t="b">
        <f t="shared" ca="1" si="24"/>
        <v>1</v>
      </c>
      <c r="T249" s="12">
        <v>249</v>
      </c>
    </row>
    <row r="250" spans="1:20">
      <c r="A250" s="23">
        <f ca="1">IF(INDIRECT("route!D250")&gt;0,K250,(""))</f>
        <v>0.57105324074074071</v>
      </c>
      <c r="B250" s="23">
        <f ca="1">IF(INDIRECT("route!D250")&gt;0,H250,(""))</f>
        <v>0.57258101851851928</v>
      </c>
      <c r="C250" s="24">
        <f ca="1">IF(D250&gt;0,VLOOKUP("FINISH",INDIRECT("route!D$6"):INDIRECT("route!E$8500"),2,FALSE)-D250," ")</f>
        <v>86.8</v>
      </c>
      <c r="D250" s="13">
        <f ca="1">INDIRECT("route!E250")</f>
        <v>29.3</v>
      </c>
      <c r="E250" s="25">
        <f t="shared" ca="1" si="23"/>
        <v>0.5</v>
      </c>
      <c r="F250" s="26">
        <f t="shared" si="27"/>
        <v>11.111111111111111</v>
      </c>
      <c r="G250" s="29">
        <f t="shared" ca="1" si="31"/>
        <v>1.0416666666666667E-4</v>
      </c>
      <c r="H250" s="28">
        <f t="shared" ca="1" si="29"/>
        <v>0.57258101851851928</v>
      </c>
      <c r="I250" s="26">
        <f t="shared" si="28"/>
        <v>11.666666666666666</v>
      </c>
      <c r="J250" s="29">
        <f t="shared" ca="1" si="32"/>
        <v>9.2592592592592588E-5</v>
      </c>
      <c r="K250" s="28">
        <f t="shared" ca="1" si="30"/>
        <v>0.57105324074074071</v>
      </c>
      <c r="L250" s="26">
        <f ca="1">INDIRECT("route!E250")-INDIRECT("route!E249")</f>
        <v>0.10000000000000142</v>
      </c>
      <c r="M250" s="24">
        <f ca="1">IF(INDIRECT("route!D250")="START",0,IF(S250=TRUE,M249,INDIRECT("route!E250")))</f>
        <v>29.3</v>
      </c>
      <c r="N250" s="14">
        <f ca="1">SEARCH($N$6,INDIRECT("route!J250"))</f>
        <v>2</v>
      </c>
      <c r="O250" s="14" t="e">
        <f ca="1">SEARCH($O$6,INDIRECT("route!J250"))</f>
        <v>#VALUE!</v>
      </c>
      <c r="P250" s="14" t="e">
        <f ca="1">SEARCH($P$6,INDIRECT("route!J250"))</f>
        <v>#VALUE!</v>
      </c>
      <c r="Q250" s="14" t="e">
        <f ca="1">SEARCH($Q$6,INDIRECT("route!J250"))</f>
        <v>#VALUE!</v>
      </c>
      <c r="R250" s="14" t="e">
        <f ca="1">SEARCH($R$6,INDIRECT("route!J250"))</f>
        <v>#VALUE!</v>
      </c>
      <c r="S250" s="14" t="b">
        <f t="shared" ca="1" si="24"/>
        <v>0</v>
      </c>
      <c r="T250" s="12">
        <v>250</v>
      </c>
    </row>
    <row r="251" spans="1:20">
      <c r="A251" s="23" t="str">
        <f ca="1">IF(INDIRECT("route!D251")&gt;0,K251,(""))</f>
        <v/>
      </c>
      <c r="B251" s="23" t="str">
        <f ca="1">IF(INDIRECT("route!D251")&gt;0,H251,(""))</f>
        <v/>
      </c>
      <c r="C251" s="24">
        <f ca="1">IF(D251&gt;0,VLOOKUP("FINISH",INDIRECT("route!D$6"):INDIRECT("route!E$8500"),2,FALSE)-D251," ")</f>
        <v>86.699999999999989</v>
      </c>
      <c r="D251" s="13">
        <f ca="1">INDIRECT("route!E251")</f>
        <v>29.4</v>
      </c>
      <c r="E251" s="25" t="str">
        <f t="shared" ca="1" si="23"/>
        <v/>
      </c>
      <c r="F251" s="26">
        <f t="shared" si="27"/>
        <v>11.111111111111111</v>
      </c>
      <c r="G251" s="29">
        <f t="shared" ca="1" si="31"/>
        <v>1.0416666666666667E-4</v>
      </c>
      <c r="H251" s="28">
        <f t="shared" ca="1" si="29"/>
        <v>0.57268518518518596</v>
      </c>
      <c r="I251" s="26">
        <f t="shared" si="28"/>
        <v>11.666666666666666</v>
      </c>
      <c r="J251" s="29">
        <f t="shared" ca="1" si="32"/>
        <v>9.2592592592592588E-5</v>
      </c>
      <c r="K251" s="28">
        <f t="shared" ca="1" si="30"/>
        <v>0.57114583333333335</v>
      </c>
      <c r="L251" s="26">
        <f ca="1">INDIRECT("route!E251")-INDIRECT("route!E250")</f>
        <v>9.9999999999997868E-2</v>
      </c>
      <c r="M251" s="24">
        <f ca="1">IF(INDIRECT("route!D251")="START",0,IF(S251=TRUE,M250,INDIRECT("route!E251")))</f>
        <v>29.3</v>
      </c>
      <c r="N251" s="14" t="e">
        <f ca="1">SEARCH($N$6,INDIRECT("route!J251"))</f>
        <v>#VALUE!</v>
      </c>
      <c r="O251" s="14" t="e">
        <f ca="1">SEARCH($O$6,INDIRECT("route!J251"))</f>
        <v>#VALUE!</v>
      </c>
      <c r="P251" s="14" t="e">
        <f ca="1">SEARCH($P$6,INDIRECT("route!J251"))</f>
        <v>#VALUE!</v>
      </c>
      <c r="Q251" s="14" t="e">
        <f ca="1">SEARCH($Q$6,INDIRECT("route!J251"))</f>
        <v>#VALUE!</v>
      </c>
      <c r="R251" s="14" t="e">
        <f ca="1">SEARCH($R$6,INDIRECT("route!J251"))</f>
        <v>#VALUE!</v>
      </c>
      <c r="S251" s="14" t="b">
        <f t="shared" ca="1" si="24"/>
        <v>1</v>
      </c>
      <c r="T251" s="12">
        <v>251</v>
      </c>
    </row>
    <row r="252" spans="1:20">
      <c r="A252" s="23" t="str">
        <f ca="1">IF(INDIRECT("route!D252")&gt;0,K252,(""))</f>
        <v/>
      </c>
      <c r="B252" s="23" t="str">
        <f ca="1">IF(INDIRECT("route!D252")&gt;0,H252,(""))</f>
        <v/>
      </c>
      <c r="C252" s="24">
        <f ca="1">IF(D252&gt;0,VLOOKUP("FINISH",INDIRECT("route!D$6"):INDIRECT("route!E$8500"),2,FALSE)-D252," ")</f>
        <v>86.399999999999991</v>
      </c>
      <c r="D252" s="13">
        <f ca="1">INDIRECT("route!E252")</f>
        <v>29.7</v>
      </c>
      <c r="E252" s="25">
        <f t="shared" ca="1" si="23"/>
        <v>0.39999999999999858</v>
      </c>
      <c r="F252" s="26">
        <f t="shared" si="27"/>
        <v>11.111111111111111</v>
      </c>
      <c r="G252" s="29">
        <f t="shared" ca="1" si="31"/>
        <v>3.1250000000000001E-4</v>
      </c>
      <c r="H252" s="28">
        <f t="shared" ca="1" si="29"/>
        <v>0.57299768518518601</v>
      </c>
      <c r="I252" s="26">
        <f t="shared" si="28"/>
        <v>11.666666666666666</v>
      </c>
      <c r="J252" s="29">
        <f t="shared" ca="1" si="32"/>
        <v>2.8935185185185189E-4</v>
      </c>
      <c r="K252" s="28">
        <f t="shared" ca="1" si="30"/>
        <v>0.57143518518518521</v>
      </c>
      <c r="L252" s="26">
        <f ca="1">INDIRECT("route!E252")-INDIRECT("route!E251")</f>
        <v>0.30000000000000071</v>
      </c>
      <c r="M252" s="24">
        <f ca="1">IF(INDIRECT("route!D252")="START",0,IF(S252=TRUE,M251,INDIRECT("route!E252")))</f>
        <v>29.7</v>
      </c>
      <c r="N252" s="14" t="e">
        <f ca="1">SEARCH($N$6,INDIRECT("route!J252"))</f>
        <v>#VALUE!</v>
      </c>
      <c r="O252" s="14">
        <f ca="1">SEARCH($O$6,INDIRECT("route!J252"))</f>
        <v>2</v>
      </c>
      <c r="P252" s="14" t="e">
        <f ca="1">SEARCH($P$6,INDIRECT("route!J252"))</f>
        <v>#VALUE!</v>
      </c>
      <c r="Q252" s="14" t="e">
        <f ca="1">SEARCH($Q$6,INDIRECT("route!J252"))</f>
        <v>#VALUE!</v>
      </c>
      <c r="R252" s="14" t="e">
        <f ca="1">SEARCH($R$6,INDIRECT("route!J252"))</f>
        <v>#VALUE!</v>
      </c>
      <c r="S252" s="14" t="b">
        <f t="shared" ca="1" si="24"/>
        <v>0</v>
      </c>
      <c r="T252" s="12">
        <v>252</v>
      </c>
    </row>
    <row r="253" spans="1:20">
      <c r="A253" s="23" t="str">
        <f ca="1">IF(INDIRECT("route!D253")&gt;0,K253,(""))</f>
        <v/>
      </c>
      <c r="B253" s="23" t="str">
        <f ca="1">IF(INDIRECT("route!D253")&gt;0,H253,(""))</f>
        <v/>
      </c>
      <c r="C253" s="24">
        <f ca="1">IF(D253&gt;0,VLOOKUP("FINISH",INDIRECT("route!D$6"):INDIRECT("route!E$8500"),2,FALSE)-D253," ")</f>
        <v>86</v>
      </c>
      <c r="D253" s="13">
        <f ca="1">INDIRECT("route!E253")</f>
        <v>30.1</v>
      </c>
      <c r="E253" s="25" t="str">
        <f t="shared" ca="1" si="23"/>
        <v/>
      </c>
      <c r="F253" s="26">
        <f t="shared" si="27"/>
        <v>11.111111111111111</v>
      </c>
      <c r="G253" s="29">
        <f t="shared" ca="1" si="31"/>
        <v>4.1666666666666669E-4</v>
      </c>
      <c r="H253" s="28">
        <f t="shared" ca="1" si="29"/>
        <v>0.57341435185185263</v>
      </c>
      <c r="I253" s="26">
        <f t="shared" si="28"/>
        <v>11.666666666666666</v>
      </c>
      <c r="J253" s="29">
        <f t="shared" ca="1" si="32"/>
        <v>3.9351851851851852E-4</v>
      </c>
      <c r="K253" s="28">
        <f t="shared" ca="1" si="30"/>
        <v>0.57182870370370376</v>
      </c>
      <c r="L253" s="26">
        <f ca="1">INDIRECT("route!E253")-INDIRECT("route!E252")</f>
        <v>0.40000000000000213</v>
      </c>
      <c r="M253" s="24">
        <f ca="1">IF(INDIRECT("route!D253")="START",0,IF(S253=TRUE,M252,INDIRECT("route!E253")))</f>
        <v>29.7</v>
      </c>
      <c r="N253" s="14" t="e">
        <f ca="1">SEARCH($N$6,INDIRECT("route!J253"))</f>
        <v>#VALUE!</v>
      </c>
      <c r="O253" s="14" t="e">
        <f ca="1">SEARCH($O$6,INDIRECT("route!J253"))</f>
        <v>#VALUE!</v>
      </c>
      <c r="P253" s="14" t="e">
        <f ca="1">SEARCH($P$6,INDIRECT("route!J253"))</f>
        <v>#VALUE!</v>
      </c>
      <c r="Q253" s="14" t="e">
        <f ca="1">SEARCH($Q$6,INDIRECT("route!J253"))</f>
        <v>#VALUE!</v>
      </c>
      <c r="R253" s="14" t="e">
        <f ca="1">SEARCH($R$6,INDIRECT("route!J253"))</f>
        <v>#VALUE!</v>
      </c>
      <c r="S253" s="14" t="b">
        <f t="shared" ca="1" si="24"/>
        <v>1</v>
      </c>
      <c r="T253" s="12">
        <v>253</v>
      </c>
    </row>
    <row r="254" spans="1:20">
      <c r="A254" s="23" t="str">
        <f ca="1">IF(INDIRECT("route!D254")&gt;0,K254,(""))</f>
        <v/>
      </c>
      <c r="B254" s="23" t="str">
        <f ca="1">IF(INDIRECT("route!D254")&gt;0,H254,(""))</f>
        <v/>
      </c>
      <c r="C254" s="24">
        <f ca="1">IF(D254&gt;0,VLOOKUP("FINISH",INDIRECT("route!D$6"):INDIRECT("route!E$8500"),2,FALSE)-D254," ")</f>
        <v>85.6</v>
      </c>
      <c r="D254" s="13">
        <f ca="1">INDIRECT("route!E254")</f>
        <v>30.5</v>
      </c>
      <c r="E254" s="25" t="str">
        <f t="shared" ca="1" si="23"/>
        <v/>
      </c>
      <c r="F254" s="26">
        <f t="shared" si="27"/>
        <v>11.111111111111111</v>
      </c>
      <c r="G254" s="29">
        <f t="shared" ca="1" si="31"/>
        <v>4.1666666666666669E-4</v>
      </c>
      <c r="H254" s="28">
        <f t="shared" ca="1" si="29"/>
        <v>0.57383101851851925</v>
      </c>
      <c r="I254" s="26">
        <f t="shared" si="28"/>
        <v>11.666666666666666</v>
      </c>
      <c r="J254" s="29">
        <f t="shared" ca="1" si="32"/>
        <v>3.9351851851851852E-4</v>
      </c>
      <c r="K254" s="28">
        <f t="shared" ca="1" si="30"/>
        <v>0.5722222222222223</v>
      </c>
      <c r="L254" s="26">
        <f ca="1">INDIRECT("route!E254")-INDIRECT("route!E253")</f>
        <v>0.39999999999999858</v>
      </c>
      <c r="M254" s="24">
        <f ca="1">IF(INDIRECT("route!D254")="START",0,IF(S254=TRUE,M253,INDIRECT("route!E254")))</f>
        <v>29.7</v>
      </c>
      <c r="N254" s="14" t="e">
        <f ca="1">SEARCH($N$6,INDIRECT("route!J254"))</f>
        <v>#VALUE!</v>
      </c>
      <c r="O254" s="14" t="e">
        <f ca="1">SEARCH($O$6,INDIRECT("route!J254"))</f>
        <v>#VALUE!</v>
      </c>
      <c r="P254" s="14" t="e">
        <f ca="1">SEARCH($P$6,INDIRECT("route!J254"))</f>
        <v>#VALUE!</v>
      </c>
      <c r="Q254" s="14" t="e">
        <f ca="1">SEARCH($Q$6,INDIRECT("route!J254"))</f>
        <v>#VALUE!</v>
      </c>
      <c r="R254" s="14" t="e">
        <f ca="1">SEARCH($R$6,INDIRECT("route!J254"))</f>
        <v>#VALUE!</v>
      </c>
      <c r="S254" s="14" t="b">
        <f t="shared" ca="1" si="24"/>
        <v>1</v>
      </c>
      <c r="T254" s="12">
        <v>254</v>
      </c>
    </row>
    <row r="255" spans="1:20">
      <c r="A255" s="23">
        <f ca="1">IF(INDIRECT("route!D255")&gt;0,K255,(""))</f>
        <v>0.57270833333333337</v>
      </c>
      <c r="B255" s="23">
        <f ca="1">IF(INDIRECT("route!D255")&gt;0,H255,(""))</f>
        <v>0.57435185185185256</v>
      </c>
      <c r="C255" s="24">
        <f ca="1">IF(D255&gt;0,VLOOKUP("FINISH",INDIRECT("route!D$6"):INDIRECT("route!E$8500"),2,FALSE)-D255," ")</f>
        <v>85.1</v>
      </c>
      <c r="D255" s="13">
        <f ca="1">INDIRECT("route!E255")</f>
        <v>31</v>
      </c>
      <c r="E255" s="25">
        <f t="shared" ca="1" si="23"/>
        <v>1.3000000000000007</v>
      </c>
      <c r="F255" s="26">
        <f t="shared" si="27"/>
        <v>11.111111111111111</v>
      </c>
      <c r="G255" s="29">
        <f t="shared" ca="1" si="31"/>
        <v>5.2083333333333333E-4</v>
      </c>
      <c r="H255" s="28">
        <f t="shared" ca="1" si="29"/>
        <v>0.57435185185185256</v>
      </c>
      <c r="I255" s="26">
        <f t="shared" si="28"/>
        <v>11.666666666666666</v>
      </c>
      <c r="J255" s="29">
        <f t="shared" ca="1" si="32"/>
        <v>4.8611111111111104E-4</v>
      </c>
      <c r="K255" s="28">
        <f t="shared" ca="1" si="30"/>
        <v>0.57270833333333337</v>
      </c>
      <c r="L255" s="26">
        <f ca="1">INDIRECT("route!E255")-INDIRECT("route!E254")</f>
        <v>0.5</v>
      </c>
      <c r="M255" s="24">
        <f ca="1">IF(INDIRECT("route!D255")="START",0,IF(S255=TRUE,M254,INDIRECT("route!E255")))</f>
        <v>31</v>
      </c>
      <c r="N255" s="14" t="e">
        <f ca="1">SEARCH($N$6,INDIRECT("route!J255"))</f>
        <v>#VALUE!</v>
      </c>
      <c r="O255" s="14">
        <f ca="1">SEARCH($O$6,INDIRECT("route!J255"))</f>
        <v>2</v>
      </c>
      <c r="P255" s="14" t="e">
        <f ca="1">SEARCH($P$6,INDIRECT("route!J255"))</f>
        <v>#VALUE!</v>
      </c>
      <c r="Q255" s="14" t="e">
        <f ca="1">SEARCH($Q$6,INDIRECT("route!J255"))</f>
        <v>#VALUE!</v>
      </c>
      <c r="R255" s="14" t="e">
        <f ca="1">SEARCH($R$6,INDIRECT("route!J255"))</f>
        <v>#VALUE!</v>
      </c>
      <c r="S255" s="14" t="b">
        <f t="shared" ca="1" si="24"/>
        <v>0</v>
      </c>
      <c r="T255" s="12">
        <v>255</v>
      </c>
    </row>
    <row r="256" spans="1:20">
      <c r="A256" s="23" t="str">
        <f ca="1">IF(INDIRECT("route!D256")&gt;0,K256,(""))</f>
        <v/>
      </c>
      <c r="B256" s="23" t="str">
        <f ca="1">IF(INDIRECT("route!D256")&gt;0,H256,(""))</f>
        <v/>
      </c>
      <c r="C256" s="24">
        <f ca="1">IF(D256&gt;0,VLOOKUP("FINISH",INDIRECT("route!D$6"):INDIRECT("route!E$8500"),2,FALSE)-D256," ")</f>
        <v>84.3</v>
      </c>
      <c r="D256" s="13">
        <f ca="1">INDIRECT("route!E256")</f>
        <v>31.8</v>
      </c>
      <c r="E256" s="25" t="str">
        <f t="shared" ca="1" si="23"/>
        <v/>
      </c>
      <c r="F256" s="26">
        <f t="shared" si="27"/>
        <v>11.111111111111111</v>
      </c>
      <c r="G256" s="29">
        <f t="shared" ca="1" si="31"/>
        <v>8.3333333333333339E-4</v>
      </c>
      <c r="H256" s="28">
        <f t="shared" ca="1" si="29"/>
        <v>0.57518518518518591</v>
      </c>
      <c r="I256" s="26">
        <f t="shared" si="28"/>
        <v>11.666666666666666</v>
      </c>
      <c r="J256" s="29">
        <f t="shared" ca="1" si="32"/>
        <v>7.8703703703703705E-4</v>
      </c>
      <c r="K256" s="28">
        <f t="shared" ca="1" si="30"/>
        <v>0.57349537037037046</v>
      </c>
      <c r="L256" s="26">
        <f ca="1">INDIRECT("route!E256")-INDIRECT("route!E255")</f>
        <v>0.80000000000000071</v>
      </c>
      <c r="M256" s="24">
        <f ca="1">IF(INDIRECT("route!D256")="START",0,IF(S256=TRUE,M255,INDIRECT("route!E256")))</f>
        <v>31</v>
      </c>
      <c r="N256" s="14" t="e">
        <f ca="1">SEARCH($N$6,INDIRECT("route!J256"))</f>
        <v>#VALUE!</v>
      </c>
      <c r="O256" s="14" t="e">
        <f ca="1">SEARCH($O$6,INDIRECT("route!J256"))</f>
        <v>#VALUE!</v>
      </c>
      <c r="P256" s="14" t="e">
        <f ca="1">SEARCH($P$6,INDIRECT("route!J256"))</f>
        <v>#VALUE!</v>
      </c>
      <c r="Q256" s="14" t="e">
        <f ca="1">SEARCH($Q$6,INDIRECT("route!J256"))</f>
        <v>#VALUE!</v>
      </c>
      <c r="R256" s="14" t="e">
        <f ca="1">SEARCH($R$6,INDIRECT("route!J256"))</f>
        <v>#VALUE!</v>
      </c>
      <c r="S256" s="14" t="b">
        <f t="shared" ca="1" si="24"/>
        <v>1</v>
      </c>
      <c r="T256" s="12">
        <v>256</v>
      </c>
    </row>
    <row r="257" spans="1:20">
      <c r="A257" s="23" t="str">
        <f ca="1">IF(INDIRECT("route!D257")&gt;0,K257,(""))</f>
        <v/>
      </c>
      <c r="B257" s="23" t="str">
        <f ca="1">IF(INDIRECT("route!D257")&gt;0,H257,(""))</f>
        <v/>
      </c>
      <c r="C257" s="24">
        <f ca="1">IF(D257&gt;0,VLOOKUP("FINISH",INDIRECT("route!D$6"):INDIRECT("route!E$8500"),2,FALSE)-D257," ")</f>
        <v>84.1</v>
      </c>
      <c r="D257" s="13">
        <f ca="1">INDIRECT("route!E257")</f>
        <v>32</v>
      </c>
      <c r="E257" s="25" t="str">
        <f t="shared" ca="1" si="23"/>
        <v/>
      </c>
      <c r="F257" s="26">
        <f t="shared" si="27"/>
        <v>11.111111111111111</v>
      </c>
      <c r="G257" s="29">
        <f t="shared" ca="1" si="31"/>
        <v>2.0833333333333335E-4</v>
      </c>
      <c r="H257" s="28">
        <f t="shared" ca="1" si="29"/>
        <v>0.57539351851851928</v>
      </c>
      <c r="I257" s="26">
        <f t="shared" si="28"/>
        <v>11.666666666666666</v>
      </c>
      <c r="J257" s="29">
        <f t="shared" ca="1" si="32"/>
        <v>1.9675925925925926E-4</v>
      </c>
      <c r="K257" s="28">
        <f t="shared" ca="1" si="30"/>
        <v>0.57369212962962968</v>
      </c>
      <c r="L257" s="26">
        <f ca="1">INDIRECT("route!E257")-INDIRECT("route!E256")</f>
        <v>0.19999999999999929</v>
      </c>
      <c r="M257" s="24">
        <f ca="1">IF(INDIRECT("route!D257")="START",0,IF(S257=TRUE,M256,INDIRECT("route!E257")))</f>
        <v>31</v>
      </c>
      <c r="N257" s="14" t="e">
        <f ca="1">SEARCH($N$6,INDIRECT("route!J257"))</f>
        <v>#VALUE!</v>
      </c>
      <c r="O257" s="14" t="e">
        <f ca="1">SEARCH($O$6,INDIRECT("route!J257"))</f>
        <v>#VALUE!</v>
      </c>
      <c r="P257" s="14" t="e">
        <f ca="1">SEARCH($P$6,INDIRECT("route!J257"))</f>
        <v>#VALUE!</v>
      </c>
      <c r="Q257" s="14" t="e">
        <f ca="1">SEARCH($Q$6,INDIRECT("route!J257"))</f>
        <v>#VALUE!</v>
      </c>
      <c r="R257" s="14" t="e">
        <f ca="1">SEARCH($R$6,INDIRECT("route!J257"))</f>
        <v>#VALUE!</v>
      </c>
      <c r="S257" s="14" t="b">
        <f t="shared" ca="1" si="24"/>
        <v>1</v>
      </c>
      <c r="T257" s="12">
        <v>257</v>
      </c>
    </row>
    <row r="258" spans="1:20">
      <c r="A258" s="23" t="str">
        <f ca="1">IF(INDIRECT("route!D258")&gt;0,K258,(""))</f>
        <v/>
      </c>
      <c r="B258" s="23" t="str">
        <f ca="1">IF(INDIRECT("route!D258")&gt;0,H258,(""))</f>
        <v/>
      </c>
      <c r="C258" s="24">
        <f ca="1">IF(D258&gt;0,VLOOKUP("FINISH",INDIRECT("route!D$6"):INDIRECT("route!E$8500"),2,FALSE)-D258," ")</f>
        <v>83.899999999999991</v>
      </c>
      <c r="D258" s="13">
        <f ca="1">INDIRECT("route!E258")</f>
        <v>32.200000000000003</v>
      </c>
      <c r="E258" s="25" t="str">
        <f t="shared" ca="1" si="23"/>
        <v/>
      </c>
      <c r="F258" s="26">
        <f t="shared" si="27"/>
        <v>11.111111111111111</v>
      </c>
      <c r="G258" s="29">
        <f t="shared" ca="1" si="31"/>
        <v>2.0833333333333335E-4</v>
      </c>
      <c r="H258" s="28">
        <f t="shared" ca="1" si="29"/>
        <v>0.57560185185185264</v>
      </c>
      <c r="I258" s="26">
        <f t="shared" si="28"/>
        <v>11.666666666666666</v>
      </c>
      <c r="J258" s="29">
        <f t="shared" ca="1" si="32"/>
        <v>1.9675925925925926E-4</v>
      </c>
      <c r="K258" s="28">
        <f t="shared" ca="1" si="30"/>
        <v>0.57388888888888889</v>
      </c>
      <c r="L258" s="26">
        <f ca="1">INDIRECT("route!E258")-INDIRECT("route!E257")</f>
        <v>0.20000000000000284</v>
      </c>
      <c r="M258" s="24">
        <f ca="1">IF(INDIRECT("route!D258")="START",0,IF(S258=TRUE,M257,INDIRECT("route!E258")))</f>
        <v>31</v>
      </c>
      <c r="N258" s="14" t="e">
        <f ca="1">SEARCH($N$6,INDIRECT("route!J258"))</f>
        <v>#VALUE!</v>
      </c>
      <c r="O258" s="14" t="e">
        <f ca="1">SEARCH($O$6,INDIRECT("route!J258"))</f>
        <v>#VALUE!</v>
      </c>
      <c r="P258" s="14" t="e">
        <f ca="1">SEARCH($P$6,INDIRECT("route!J258"))</f>
        <v>#VALUE!</v>
      </c>
      <c r="Q258" s="14" t="e">
        <f ca="1">SEARCH($Q$6,INDIRECT("route!J258"))</f>
        <v>#VALUE!</v>
      </c>
      <c r="R258" s="14" t="e">
        <f ca="1">SEARCH($R$6,INDIRECT("route!J258"))</f>
        <v>#VALUE!</v>
      </c>
      <c r="S258" s="14" t="b">
        <f t="shared" ca="1" si="24"/>
        <v>1</v>
      </c>
      <c r="T258" s="12">
        <v>258</v>
      </c>
    </row>
    <row r="259" spans="1:20">
      <c r="A259" s="23" t="str">
        <f ca="1">IF(INDIRECT("route!D259")&gt;0,K259,(""))</f>
        <v/>
      </c>
      <c r="B259" s="23" t="str">
        <f ca="1">IF(INDIRECT("route!D259")&gt;0,H259,(""))</f>
        <v/>
      </c>
      <c r="C259" s="24">
        <f ca="1">IF(D259&gt;0,VLOOKUP("FINISH",INDIRECT("route!D$6"):INDIRECT("route!E$8500"),2,FALSE)-D259," ")</f>
        <v>83.699999999999989</v>
      </c>
      <c r="D259" s="13">
        <f ca="1">INDIRECT("route!E259")</f>
        <v>32.4</v>
      </c>
      <c r="E259" s="25" t="str">
        <f t="shared" ca="1" si="23"/>
        <v/>
      </c>
      <c r="F259" s="26">
        <f t="shared" si="27"/>
        <v>11.111111111111111</v>
      </c>
      <c r="G259" s="29">
        <f t="shared" ca="1" si="31"/>
        <v>2.0833333333333335E-4</v>
      </c>
      <c r="H259" s="28">
        <f t="shared" ca="1" si="29"/>
        <v>0.57581018518518601</v>
      </c>
      <c r="I259" s="26">
        <f t="shared" si="28"/>
        <v>11.666666666666666</v>
      </c>
      <c r="J259" s="29">
        <f t="shared" ca="1" si="32"/>
        <v>1.9675925925925926E-4</v>
      </c>
      <c r="K259" s="28">
        <f t="shared" ca="1" si="30"/>
        <v>0.57408564814814811</v>
      </c>
      <c r="L259" s="26">
        <f ca="1">INDIRECT("route!E259")-INDIRECT("route!E258")</f>
        <v>0.19999999999999574</v>
      </c>
      <c r="M259" s="24">
        <f ca="1">IF(INDIRECT("route!D259")="START",0,IF(S259=TRUE,M258,INDIRECT("route!E259")))</f>
        <v>31</v>
      </c>
      <c r="N259" s="14" t="e">
        <f ca="1">SEARCH($N$6,INDIRECT("route!J259"))</f>
        <v>#VALUE!</v>
      </c>
      <c r="O259" s="14" t="e">
        <f ca="1">SEARCH($O$6,INDIRECT("route!J259"))</f>
        <v>#VALUE!</v>
      </c>
      <c r="P259" s="14" t="e">
        <f ca="1">SEARCH($P$6,INDIRECT("route!J259"))</f>
        <v>#VALUE!</v>
      </c>
      <c r="Q259" s="14" t="e">
        <f ca="1">SEARCH($Q$6,INDIRECT("route!J259"))</f>
        <v>#VALUE!</v>
      </c>
      <c r="R259" s="14" t="e">
        <f ca="1">SEARCH($R$6,INDIRECT("route!J259"))</f>
        <v>#VALUE!</v>
      </c>
      <c r="S259" s="14" t="b">
        <f t="shared" ca="1" si="24"/>
        <v>1</v>
      </c>
      <c r="T259" s="12">
        <v>259</v>
      </c>
    </row>
    <row r="260" spans="1:20">
      <c r="A260" s="23" t="str">
        <f ca="1">IF(INDIRECT("route!D260")&gt;0,K260,(""))</f>
        <v/>
      </c>
      <c r="B260" s="23" t="str">
        <f ca="1">IF(INDIRECT("route!D260")&gt;0,H260,(""))</f>
        <v/>
      </c>
      <c r="C260" s="24">
        <f ca="1">IF(D260&gt;0,VLOOKUP("FINISH",INDIRECT("route!D$6"):INDIRECT("route!E$8500"),2,FALSE)-D260," ")</f>
        <v>83.6</v>
      </c>
      <c r="D260" s="13">
        <f ca="1">INDIRECT("route!E260")</f>
        <v>32.5</v>
      </c>
      <c r="E260" s="25" t="str">
        <f t="shared" ca="1" si="23"/>
        <v/>
      </c>
      <c r="F260" s="26">
        <f t="shared" si="27"/>
        <v>11.111111111111111</v>
      </c>
      <c r="G260" s="29">
        <f t="shared" ca="1" si="31"/>
        <v>1.0416666666666667E-4</v>
      </c>
      <c r="H260" s="28">
        <f t="shared" ca="1" si="29"/>
        <v>0.57591435185185269</v>
      </c>
      <c r="I260" s="26">
        <f t="shared" si="28"/>
        <v>11.666666666666666</v>
      </c>
      <c r="J260" s="29">
        <f t="shared" ca="1" si="32"/>
        <v>9.2592592592592588E-5</v>
      </c>
      <c r="K260" s="28">
        <f t="shared" ca="1" si="30"/>
        <v>0.57417824074074075</v>
      </c>
      <c r="L260" s="26">
        <f ca="1">INDIRECT("route!E260")-INDIRECT("route!E259")</f>
        <v>0.10000000000000142</v>
      </c>
      <c r="M260" s="24">
        <f ca="1">IF(INDIRECT("route!D260")="START",0,IF(S260=TRUE,M259,INDIRECT("route!E260")))</f>
        <v>31</v>
      </c>
      <c r="N260" s="14" t="e">
        <f ca="1">SEARCH($N$6,INDIRECT("route!J260"))</f>
        <v>#VALUE!</v>
      </c>
      <c r="O260" s="14" t="e">
        <f ca="1">SEARCH($O$6,INDIRECT("route!J260"))</f>
        <v>#VALUE!</v>
      </c>
      <c r="P260" s="14" t="e">
        <f ca="1">SEARCH($P$6,INDIRECT("route!J260"))</f>
        <v>#VALUE!</v>
      </c>
      <c r="Q260" s="14" t="e">
        <f ca="1">SEARCH($Q$6,INDIRECT("route!J260"))</f>
        <v>#VALUE!</v>
      </c>
      <c r="R260" s="14" t="e">
        <f ca="1">SEARCH($R$6,INDIRECT("route!J260"))</f>
        <v>#VALUE!</v>
      </c>
      <c r="S260" s="14" t="b">
        <f t="shared" ca="1" si="24"/>
        <v>1</v>
      </c>
      <c r="T260" s="12">
        <v>260</v>
      </c>
    </row>
    <row r="261" spans="1:20">
      <c r="A261" s="23" t="str">
        <f ca="1">IF(INDIRECT("route!D261")&gt;0,K261,(""))</f>
        <v/>
      </c>
      <c r="B261" s="23" t="str">
        <f ca="1">IF(INDIRECT("route!D261")&gt;0,H261,(""))</f>
        <v/>
      </c>
      <c r="C261" s="24">
        <f ca="1">IF(D261&gt;0,VLOOKUP("FINISH",INDIRECT("route!D$6"):INDIRECT("route!E$8500"),2,FALSE)-D261," ")</f>
        <v>83.399999999999991</v>
      </c>
      <c r="D261" s="13">
        <f ca="1">INDIRECT("route!E261")</f>
        <v>32.700000000000003</v>
      </c>
      <c r="E261" s="25" t="str">
        <f t="shared" ca="1" si="23"/>
        <v/>
      </c>
      <c r="F261" s="26">
        <f t="shared" si="27"/>
        <v>11.111111111111111</v>
      </c>
      <c r="G261" s="29">
        <f t="shared" ca="1" si="31"/>
        <v>2.0833333333333335E-4</v>
      </c>
      <c r="H261" s="28">
        <f t="shared" ca="1" si="29"/>
        <v>0.57612268518518606</v>
      </c>
      <c r="I261" s="26">
        <f t="shared" si="28"/>
        <v>11.666666666666666</v>
      </c>
      <c r="J261" s="29">
        <f t="shared" ca="1" si="32"/>
        <v>1.9675925925925926E-4</v>
      </c>
      <c r="K261" s="28">
        <f t="shared" ca="1" si="30"/>
        <v>0.57437499999999997</v>
      </c>
      <c r="L261" s="26">
        <f ca="1">INDIRECT("route!E261")-INDIRECT("route!E260")</f>
        <v>0.20000000000000284</v>
      </c>
      <c r="M261" s="24">
        <f ca="1">IF(INDIRECT("route!D261")="START",0,IF(S261=TRUE,M260,INDIRECT("route!E261")))</f>
        <v>31</v>
      </c>
      <c r="N261" s="14" t="e">
        <f ca="1">SEARCH($N$6,INDIRECT("route!J261"))</f>
        <v>#VALUE!</v>
      </c>
      <c r="O261" s="14" t="e">
        <f ca="1">SEARCH($O$6,INDIRECT("route!J261"))</f>
        <v>#VALUE!</v>
      </c>
      <c r="P261" s="14" t="e">
        <f ca="1">SEARCH($P$6,INDIRECT("route!J261"))</f>
        <v>#VALUE!</v>
      </c>
      <c r="Q261" s="14" t="e">
        <f ca="1">SEARCH($Q$6,INDIRECT("route!J261"))</f>
        <v>#VALUE!</v>
      </c>
      <c r="R261" s="14" t="e">
        <f ca="1">SEARCH($R$6,INDIRECT("route!J261"))</f>
        <v>#VALUE!</v>
      </c>
      <c r="S261" s="14" t="b">
        <f t="shared" ca="1" si="24"/>
        <v>1</v>
      </c>
      <c r="T261" s="12">
        <v>261</v>
      </c>
    </row>
    <row r="262" spans="1:20">
      <c r="A262" s="23" t="str">
        <f ca="1">IF(INDIRECT("route!D262")&gt;0,K262,(""))</f>
        <v/>
      </c>
      <c r="B262" s="23" t="str">
        <f ca="1">IF(INDIRECT("route!D262")&gt;0,H262,(""))</f>
        <v/>
      </c>
      <c r="C262" s="24">
        <f ca="1">IF(D262&gt;0,VLOOKUP("FINISH",INDIRECT("route!D$6"):INDIRECT("route!E$8500"),2,FALSE)-D262," ")</f>
        <v>83.199999999999989</v>
      </c>
      <c r="D262" s="13">
        <f ca="1">INDIRECT("route!E262")</f>
        <v>32.9</v>
      </c>
      <c r="E262" s="25" t="str">
        <f t="shared" ca="1" si="23"/>
        <v/>
      </c>
      <c r="F262" s="26">
        <f t="shared" si="27"/>
        <v>11.111111111111111</v>
      </c>
      <c r="G262" s="29">
        <f t="shared" ca="1" si="31"/>
        <v>2.0833333333333335E-4</v>
      </c>
      <c r="H262" s="28">
        <f t="shared" ca="1" si="29"/>
        <v>0.57633101851851942</v>
      </c>
      <c r="I262" s="26">
        <f t="shared" si="28"/>
        <v>11.666666666666666</v>
      </c>
      <c r="J262" s="29">
        <f t="shared" ca="1" si="32"/>
        <v>1.9675925925925926E-4</v>
      </c>
      <c r="K262" s="28">
        <f t="shared" ca="1" si="30"/>
        <v>0.57457175925925918</v>
      </c>
      <c r="L262" s="26">
        <f ca="1">INDIRECT("route!E262")-INDIRECT("route!E261")</f>
        <v>0.19999999999999574</v>
      </c>
      <c r="M262" s="24">
        <f ca="1">IF(INDIRECT("route!D262")="START",0,IF(S262=TRUE,M261,INDIRECT("route!E262")))</f>
        <v>31</v>
      </c>
      <c r="N262" s="14" t="e">
        <f ca="1">SEARCH($N$6,INDIRECT("route!J262"))</f>
        <v>#VALUE!</v>
      </c>
      <c r="O262" s="14" t="e">
        <f ca="1">SEARCH($O$6,INDIRECT("route!J262"))</f>
        <v>#VALUE!</v>
      </c>
      <c r="P262" s="14" t="e">
        <f ca="1">SEARCH($P$6,INDIRECT("route!J262"))</f>
        <v>#VALUE!</v>
      </c>
      <c r="Q262" s="14" t="e">
        <f ca="1">SEARCH($Q$6,INDIRECT("route!J262"))</f>
        <v>#VALUE!</v>
      </c>
      <c r="R262" s="14" t="e">
        <f ca="1">SEARCH($R$6,INDIRECT("route!J262"))</f>
        <v>#VALUE!</v>
      </c>
      <c r="S262" s="14" t="b">
        <f t="shared" ca="1" si="24"/>
        <v>1</v>
      </c>
      <c r="T262" s="12">
        <v>262</v>
      </c>
    </row>
    <row r="263" spans="1:20">
      <c r="A263" s="23" t="str">
        <f ca="1">IF(INDIRECT("route!D263")&gt;0,K263,(""))</f>
        <v/>
      </c>
      <c r="B263" s="23" t="str">
        <f ca="1">IF(INDIRECT("route!D263")&gt;0,H263,(""))</f>
        <v/>
      </c>
      <c r="C263" s="24">
        <f ca="1">IF(D263&gt;0,VLOOKUP("FINISH",INDIRECT("route!D$6"):INDIRECT("route!E$8500"),2,FALSE)-D263," ")</f>
        <v>83.1</v>
      </c>
      <c r="D263" s="13">
        <f ca="1">INDIRECT("route!E263")</f>
        <v>33</v>
      </c>
      <c r="E263" s="25" t="str">
        <f t="shared" ref="E263:E326" ca="1" si="33">IF($S263=TRUE,"",M263-M262)</f>
        <v/>
      </c>
      <c r="F263" s="26">
        <f t="shared" si="27"/>
        <v>11.111111111111111</v>
      </c>
      <c r="G263" s="29">
        <f t="shared" ca="1" si="31"/>
        <v>1.0416666666666667E-4</v>
      </c>
      <c r="H263" s="28">
        <f t="shared" ca="1" si="29"/>
        <v>0.57643518518518611</v>
      </c>
      <c r="I263" s="26">
        <f t="shared" si="28"/>
        <v>11.666666666666666</v>
      </c>
      <c r="J263" s="29">
        <f t="shared" ca="1" si="32"/>
        <v>9.2592592592592588E-5</v>
      </c>
      <c r="K263" s="28">
        <f t="shared" ca="1" si="30"/>
        <v>0.57466435185185183</v>
      </c>
      <c r="L263" s="26">
        <f ca="1">INDIRECT("route!E263")-INDIRECT("route!E262")</f>
        <v>0.10000000000000142</v>
      </c>
      <c r="M263" s="24">
        <f ca="1">IF(INDIRECT("route!D263")="START",0,IF(S263=TRUE,M262,INDIRECT("route!E263")))</f>
        <v>31</v>
      </c>
      <c r="N263" s="14" t="e">
        <f ca="1">SEARCH($N$6,INDIRECT("route!J263"))</f>
        <v>#VALUE!</v>
      </c>
      <c r="O263" s="14" t="e">
        <f ca="1">SEARCH($O$6,INDIRECT("route!J263"))</f>
        <v>#VALUE!</v>
      </c>
      <c r="P263" s="14" t="e">
        <f ca="1">SEARCH($P$6,INDIRECT("route!J263"))</f>
        <v>#VALUE!</v>
      </c>
      <c r="Q263" s="14" t="e">
        <f ca="1">SEARCH($Q$6,INDIRECT("route!J263"))</f>
        <v>#VALUE!</v>
      </c>
      <c r="R263" s="14" t="e">
        <f ca="1">SEARCH($R$6,INDIRECT("route!J263"))</f>
        <v>#VALUE!</v>
      </c>
      <c r="S263" s="14" t="b">
        <f t="shared" ca="1" si="24"/>
        <v>1</v>
      </c>
      <c r="T263" s="12">
        <v>263</v>
      </c>
    </row>
    <row r="264" spans="1:20">
      <c r="A264" s="23" t="str">
        <f ca="1">IF(INDIRECT("route!D264")&gt;0,K264,(""))</f>
        <v/>
      </c>
      <c r="B264" s="23" t="str">
        <f ca="1">IF(INDIRECT("route!D264")&gt;0,H264,(""))</f>
        <v/>
      </c>
      <c r="C264" s="24">
        <f ca="1">IF(D264&gt;0,VLOOKUP("FINISH",INDIRECT("route!D$6"):INDIRECT("route!E$8500"),2,FALSE)-D264," ")</f>
        <v>82.699999999999989</v>
      </c>
      <c r="D264" s="13">
        <f ca="1">INDIRECT("route!E264")</f>
        <v>33.4</v>
      </c>
      <c r="E264" s="25" t="str">
        <f t="shared" ca="1" si="33"/>
        <v/>
      </c>
      <c r="F264" s="26">
        <f t="shared" si="27"/>
        <v>11.111111111111111</v>
      </c>
      <c r="G264" s="29">
        <f t="shared" ca="1" si="31"/>
        <v>4.1666666666666669E-4</v>
      </c>
      <c r="H264" s="28">
        <f t="shared" ca="1" si="29"/>
        <v>0.57685185185185273</v>
      </c>
      <c r="I264" s="26">
        <f t="shared" si="28"/>
        <v>11.666666666666666</v>
      </c>
      <c r="J264" s="29">
        <f t="shared" ca="1" si="32"/>
        <v>3.9351851851851852E-4</v>
      </c>
      <c r="K264" s="28">
        <f t="shared" ca="1" si="30"/>
        <v>0.57505787037037037</v>
      </c>
      <c r="L264" s="26">
        <f ca="1">INDIRECT("route!E264")-INDIRECT("route!E263")</f>
        <v>0.39999999999999858</v>
      </c>
      <c r="M264" s="24">
        <f ca="1">IF(INDIRECT("route!D264")="START",0,IF(S264=TRUE,M263,INDIRECT("route!E264")))</f>
        <v>31</v>
      </c>
      <c r="N264" s="14" t="e">
        <f ca="1">SEARCH($N$6,INDIRECT("route!J264"))</f>
        <v>#VALUE!</v>
      </c>
      <c r="O264" s="14" t="e">
        <f ca="1">SEARCH($O$6,INDIRECT("route!J264"))</f>
        <v>#VALUE!</v>
      </c>
      <c r="P264" s="14" t="e">
        <f ca="1">SEARCH($P$6,INDIRECT("route!J264"))</f>
        <v>#VALUE!</v>
      </c>
      <c r="Q264" s="14" t="e">
        <f ca="1">SEARCH($Q$6,INDIRECT("route!J264"))</f>
        <v>#VALUE!</v>
      </c>
      <c r="R264" s="14" t="e">
        <f ca="1">SEARCH($R$6,INDIRECT("route!J264"))</f>
        <v>#VALUE!</v>
      </c>
      <c r="S264" s="14" t="b">
        <f t="shared" ref="S264:S327" ca="1" si="34">AND(ISERROR(N264),ISERROR(O264),ISERROR(P264),ISERROR(Q264),ISERROR(R264))</f>
        <v>1</v>
      </c>
      <c r="T264" s="12">
        <v>264</v>
      </c>
    </row>
    <row r="265" spans="1:20">
      <c r="A265" s="23" t="str">
        <f ca="1">IF(INDIRECT("route!D265")&gt;0,K265,(""))</f>
        <v/>
      </c>
      <c r="B265" s="23" t="str">
        <f ca="1">IF(INDIRECT("route!D265")&gt;0,H265,(""))</f>
        <v/>
      </c>
      <c r="C265" s="24">
        <f ca="1">IF(D265&gt;0,VLOOKUP("FINISH",INDIRECT("route!D$6"):INDIRECT("route!E$8500"),2,FALSE)-D265," ")</f>
        <v>82.3</v>
      </c>
      <c r="D265" s="13">
        <f ca="1">INDIRECT("route!E265")</f>
        <v>33.799999999999997</v>
      </c>
      <c r="E265" s="25" t="str">
        <f t="shared" ca="1" si="33"/>
        <v/>
      </c>
      <c r="F265" s="26">
        <f t="shared" si="27"/>
        <v>11.111111111111111</v>
      </c>
      <c r="G265" s="29">
        <f t="shared" ca="1" si="31"/>
        <v>4.1666666666666669E-4</v>
      </c>
      <c r="H265" s="28">
        <f t="shared" ca="1" si="29"/>
        <v>0.57726851851851935</v>
      </c>
      <c r="I265" s="26">
        <f t="shared" si="28"/>
        <v>11.666666666666666</v>
      </c>
      <c r="J265" s="29">
        <f t="shared" ca="1" si="32"/>
        <v>3.9351851851851852E-4</v>
      </c>
      <c r="K265" s="28">
        <f t="shared" ca="1" si="30"/>
        <v>0.57545138888888892</v>
      </c>
      <c r="L265" s="26">
        <f ca="1">INDIRECT("route!E265")-INDIRECT("route!E264")</f>
        <v>0.39999999999999858</v>
      </c>
      <c r="M265" s="24">
        <f ca="1">IF(INDIRECT("route!D265")="START",0,IF(S265=TRUE,M264,INDIRECT("route!E265")))</f>
        <v>31</v>
      </c>
      <c r="N265" s="14" t="e">
        <f ca="1">SEARCH($N$6,INDIRECT("route!J265"))</f>
        <v>#VALUE!</v>
      </c>
      <c r="O265" s="14" t="e">
        <f ca="1">SEARCH($O$6,INDIRECT("route!J265"))</f>
        <v>#VALUE!</v>
      </c>
      <c r="P265" s="14" t="e">
        <f ca="1">SEARCH($P$6,INDIRECT("route!J265"))</f>
        <v>#VALUE!</v>
      </c>
      <c r="Q265" s="14" t="e">
        <f ca="1">SEARCH($Q$6,INDIRECT("route!J265"))</f>
        <v>#VALUE!</v>
      </c>
      <c r="R265" s="14" t="e">
        <f ca="1">SEARCH($R$6,INDIRECT("route!J265"))</f>
        <v>#VALUE!</v>
      </c>
      <c r="S265" s="14" t="b">
        <f t="shared" ca="1" si="34"/>
        <v>1</v>
      </c>
      <c r="T265" s="12">
        <v>265</v>
      </c>
    </row>
    <row r="266" spans="1:20">
      <c r="A266" s="23">
        <f ca="1">IF(INDIRECT("route!D266")&gt;0,K266,(""))</f>
        <v>0.57554398148148156</v>
      </c>
      <c r="B266" s="23">
        <f ca="1">IF(INDIRECT("route!D266")&gt;0,H266,(""))</f>
        <v>0.57737268518518603</v>
      </c>
      <c r="C266" s="24">
        <f ca="1">IF(D266&gt;0,VLOOKUP("FINISH",INDIRECT("route!D$6"):INDIRECT("route!E$8500"),2,FALSE)-D266," ")</f>
        <v>82.199999999999989</v>
      </c>
      <c r="D266" s="13">
        <f ca="1">INDIRECT("route!E266")</f>
        <v>33.9</v>
      </c>
      <c r="E266" s="25">
        <f t="shared" ca="1" si="33"/>
        <v>2.8999999999999986</v>
      </c>
      <c r="F266" s="26">
        <f t="shared" si="27"/>
        <v>11.111111111111111</v>
      </c>
      <c r="G266" s="29">
        <f t="shared" ca="1" si="31"/>
        <v>1.0416666666666667E-4</v>
      </c>
      <c r="H266" s="28">
        <f t="shared" ca="1" si="29"/>
        <v>0.57737268518518603</v>
      </c>
      <c r="I266" s="26">
        <f t="shared" si="28"/>
        <v>11.666666666666666</v>
      </c>
      <c r="J266" s="29">
        <f t="shared" ca="1" si="32"/>
        <v>9.2592592592592588E-5</v>
      </c>
      <c r="K266" s="28">
        <f t="shared" ca="1" si="30"/>
        <v>0.57554398148148156</v>
      </c>
      <c r="L266" s="26">
        <f ca="1">INDIRECT("route!E266")-INDIRECT("route!E265")</f>
        <v>0.10000000000000142</v>
      </c>
      <c r="M266" s="24">
        <f ca="1">IF(INDIRECT("route!D266")="START",0,IF(S266=TRUE,M265,INDIRECT("route!E266")))</f>
        <v>33.9</v>
      </c>
      <c r="N266" s="14" t="e">
        <f ca="1">SEARCH($N$6,INDIRECT("route!J266"))</f>
        <v>#VALUE!</v>
      </c>
      <c r="O266" s="14">
        <f ca="1">SEARCH($O$6,INDIRECT("route!J266"))</f>
        <v>3</v>
      </c>
      <c r="P266" s="14" t="e">
        <f ca="1">SEARCH($P$6,INDIRECT("route!J266"))</f>
        <v>#VALUE!</v>
      </c>
      <c r="Q266" s="14" t="e">
        <f ca="1">SEARCH($Q$6,INDIRECT("route!J266"))</f>
        <v>#VALUE!</v>
      </c>
      <c r="R266" s="14" t="e">
        <f ca="1">SEARCH($R$6,INDIRECT("route!J266"))</f>
        <v>#VALUE!</v>
      </c>
      <c r="S266" s="14" t="b">
        <f t="shared" ca="1" si="34"/>
        <v>0</v>
      </c>
      <c r="T266" s="12">
        <v>266</v>
      </c>
    </row>
    <row r="267" spans="1:20">
      <c r="A267" s="23" t="str">
        <f ca="1">IF(INDIRECT("route!D267")&gt;0,K267,(""))</f>
        <v/>
      </c>
      <c r="B267" s="23" t="str">
        <f ca="1">IF(INDIRECT("route!D267")&gt;0,H267,(""))</f>
        <v/>
      </c>
      <c r="C267" s="24">
        <f ca="1">IF(D267&gt;0,VLOOKUP("FINISH",INDIRECT("route!D$6"):INDIRECT("route!E$8500"),2,FALSE)-D267," ")</f>
        <v>81.5</v>
      </c>
      <c r="D267" s="13">
        <f ca="1">INDIRECT("route!E267")</f>
        <v>34.6</v>
      </c>
      <c r="E267" s="25" t="str">
        <f t="shared" ca="1" si="33"/>
        <v/>
      </c>
      <c r="F267" s="26">
        <f t="shared" si="27"/>
        <v>11.111111111111111</v>
      </c>
      <c r="G267" s="29">
        <f t="shared" ca="1" si="31"/>
        <v>7.291666666666667E-4</v>
      </c>
      <c r="H267" s="28">
        <f t="shared" ca="1" si="29"/>
        <v>0.5781018518518527</v>
      </c>
      <c r="I267" s="26">
        <f t="shared" si="28"/>
        <v>11.666666666666666</v>
      </c>
      <c r="J267" s="29">
        <f t="shared" ca="1" si="32"/>
        <v>6.9444444444444447E-4</v>
      </c>
      <c r="K267" s="28">
        <f t="shared" ca="1" si="30"/>
        <v>0.576238425925926</v>
      </c>
      <c r="L267" s="26">
        <f ca="1">INDIRECT("route!E267")-INDIRECT("route!E266")</f>
        <v>0.70000000000000284</v>
      </c>
      <c r="M267" s="24">
        <f ca="1">IF(INDIRECT("route!D267")="START",0,IF(S267=TRUE,M266,INDIRECT("route!E267")))</f>
        <v>33.9</v>
      </c>
      <c r="N267" s="14" t="e">
        <f ca="1">SEARCH($N$6,INDIRECT("route!J267"))</f>
        <v>#VALUE!</v>
      </c>
      <c r="O267" s="14" t="e">
        <f ca="1">SEARCH($O$6,INDIRECT("route!J267"))</f>
        <v>#VALUE!</v>
      </c>
      <c r="P267" s="14" t="e">
        <f ca="1">SEARCH($P$6,INDIRECT("route!J267"))</f>
        <v>#VALUE!</v>
      </c>
      <c r="Q267" s="14" t="e">
        <f ca="1">SEARCH($Q$6,INDIRECT("route!J267"))</f>
        <v>#VALUE!</v>
      </c>
      <c r="R267" s="14" t="e">
        <f ca="1">SEARCH($R$6,INDIRECT("route!J267"))</f>
        <v>#VALUE!</v>
      </c>
      <c r="S267" s="14" t="b">
        <f t="shared" ca="1" si="34"/>
        <v>1</v>
      </c>
      <c r="T267" s="12">
        <v>267</v>
      </c>
    </row>
    <row r="268" spans="1:20">
      <c r="A268" s="23" t="str">
        <f ca="1">IF(INDIRECT("route!D268")&gt;0,K268,(""))</f>
        <v/>
      </c>
      <c r="B268" s="23" t="str">
        <f ca="1">IF(INDIRECT("route!D268")&gt;0,H268,(""))</f>
        <v/>
      </c>
      <c r="C268" s="24">
        <f ca="1">IF(D268&gt;0,VLOOKUP("FINISH",INDIRECT("route!D$6"):INDIRECT("route!E$8500"),2,FALSE)-D268," ")</f>
        <v>80.899999999999991</v>
      </c>
      <c r="D268" s="13">
        <f ca="1">INDIRECT("route!E268")</f>
        <v>35.200000000000003</v>
      </c>
      <c r="E268" s="25" t="str">
        <f t="shared" ca="1" si="33"/>
        <v/>
      </c>
      <c r="F268" s="26">
        <f t="shared" si="27"/>
        <v>11.111111111111111</v>
      </c>
      <c r="G268" s="29">
        <f t="shared" ca="1" si="31"/>
        <v>6.2500000000000001E-4</v>
      </c>
      <c r="H268" s="28">
        <f t="shared" ca="1" si="29"/>
        <v>0.57872685185185269</v>
      </c>
      <c r="I268" s="26">
        <f t="shared" si="28"/>
        <v>11.666666666666666</v>
      </c>
      <c r="J268" s="29">
        <f t="shared" ca="1" si="32"/>
        <v>5.9027777777777778E-4</v>
      </c>
      <c r="K268" s="28">
        <f t="shared" ca="1" si="30"/>
        <v>0.57682870370370376</v>
      </c>
      <c r="L268" s="26">
        <f ca="1">INDIRECT("route!E268")-INDIRECT("route!E267")</f>
        <v>0.60000000000000142</v>
      </c>
      <c r="M268" s="24">
        <f ca="1">IF(INDIRECT("route!D268")="START",0,IF(S268=TRUE,M267,INDIRECT("route!E268")))</f>
        <v>33.9</v>
      </c>
      <c r="N268" s="14" t="e">
        <f ca="1">SEARCH($N$6,INDIRECT("route!J268"))</f>
        <v>#VALUE!</v>
      </c>
      <c r="O268" s="14" t="e">
        <f ca="1">SEARCH($O$6,INDIRECT("route!J268"))</f>
        <v>#VALUE!</v>
      </c>
      <c r="P268" s="14" t="e">
        <f ca="1">SEARCH($P$6,INDIRECT("route!J268"))</f>
        <v>#VALUE!</v>
      </c>
      <c r="Q268" s="14" t="e">
        <f ca="1">SEARCH($Q$6,INDIRECT("route!J268"))</f>
        <v>#VALUE!</v>
      </c>
      <c r="R268" s="14" t="e">
        <f ca="1">SEARCH($R$6,INDIRECT("route!J268"))</f>
        <v>#VALUE!</v>
      </c>
      <c r="S268" s="14" t="b">
        <f t="shared" ca="1" si="34"/>
        <v>1</v>
      </c>
      <c r="T268" s="12">
        <v>268</v>
      </c>
    </row>
    <row r="269" spans="1:20">
      <c r="A269" s="23" t="str">
        <f ca="1">IF(INDIRECT("route!D269")&gt;0,K269,(""))</f>
        <v/>
      </c>
      <c r="B269" s="23" t="str">
        <f ca="1">IF(INDIRECT("route!D269")&gt;0,H269,(""))</f>
        <v/>
      </c>
      <c r="C269" s="24">
        <f ca="1">IF(D269&gt;0,VLOOKUP("FINISH",INDIRECT("route!D$6"):INDIRECT("route!E$8500"),2,FALSE)-D269," ")</f>
        <v>80.599999999999994</v>
      </c>
      <c r="D269" s="13">
        <f ca="1">INDIRECT("route!E269")</f>
        <v>35.5</v>
      </c>
      <c r="E269" s="25" t="str">
        <f t="shared" ca="1" si="33"/>
        <v/>
      </c>
      <c r="F269" s="26">
        <f t="shared" si="27"/>
        <v>11.111111111111111</v>
      </c>
      <c r="G269" s="29">
        <f t="shared" ca="1" si="31"/>
        <v>3.1250000000000001E-4</v>
      </c>
      <c r="H269" s="28">
        <f t="shared" ca="1" si="29"/>
        <v>0.57903935185185273</v>
      </c>
      <c r="I269" s="26">
        <f t="shared" si="28"/>
        <v>11.666666666666666</v>
      </c>
      <c r="J269" s="29">
        <f t="shared" ca="1" si="32"/>
        <v>2.8935185185185189E-4</v>
      </c>
      <c r="K269" s="28">
        <f t="shared" ca="1" si="30"/>
        <v>0.57711805555555562</v>
      </c>
      <c r="L269" s="26">
        <f ca="1">INDIRECT("route!E269")-INDIRECT("route!E268")</f>
        <v>0.29999999999999716</v>
      </c>
      <c r="M269" s="24">
        <f ca="1">IF(INDIRECT("route!D269")="START",0,IF(S269=TRUE,M268,INDIRECT("route!E269")))</f>
        <v>33.9</v>
      </c>
      <c r="N269" s="14" t="e">
        <f ca="1">SEARCH($N$6,INDIRECT("route!J269"))</f>
        <v>#VALUE!</v>
      </c>
      <c r="O269" s="14" t="e">
        <f ca="1">SEARCH($O$6,INDIRECT("route!J269"))</f>
        <v>#VALUE!</v>
      </c>
      <c r="P269" s="14" t="e">
        <f ca="1">SEARCH($P$6,INDIRECT("route!J269"))</f>
        <v>#VALUE!</v>
      </c>
      <c r="Q269" s="14" t="e">
        <f ca="1">SEARCH($Q$6,INDIRECT("route!J269"))</f>
        <v>#VALUE!</v>
      </c>
      <c r="R269" s="14" t="e">
        <f ca="1">SEARCH($R$6,INDIRECT("route!J269"))</f>
        <v>#VALUE!</v>
      </c>
      <c r="S269" s="14" t="b">
        <f t="shared" ca="1" si="34"/>
        <v>1</v>
      </c>
      <c r="T269" s="12">
        <v>269</v>
      </c>
    </row>
    <row r="270" spans="1:20">
      <c r="A270" s="23" t="str">
        <f ca="1">IF(INDIRECT("route!D270")&gt;0,K270,(""))</f>
        <v/>
      </c>
      <c r="B270" s="23" t="str">
        <f ca="1">IF(INDIRECT("route!D270")&gt;0,H270,(""))</f>
        <v/>
      </c>
      <c r="C270" s="24">
        <f ca="1">IF(D270&gt;0,VLOOKUP("FINISH",INDIRECT("route!D$6"):INDIRECT("route!E$8500"),2,FALSE)-D270," ")</f>
        <v>80.5</v>
      </c>
      <c r="D270" s="13">
        <f ca="1">INDIRECT("route!E270")</f>
        <v>35.6</v>
      </c>
      <c r="E270" s="25">
        <f t="shared" ca="1" si="33"/>
        <v>1.7000000000000028</v>
      </c>
      <c r="F270" s="26">
        <f t="shared" si="27"/>
        <v>11.111111111111111</v>
      </c>
      <c r="G270" s="29">
        <f t="shared" ca="1" si="31"/>
        <v>1.0416666666666667E-4</v>
      </c>
      <c r="H270" s="28">
        <f t="shared" ca="1" si="29"/>
        <v>0.57914351851851942</v>
      </c>
      <c r="I270" s="26">
        <f t="shared" si="28"/>
        <v>11.666666666666666</v>
      </c>
      <c r="J270" s="29">
        <f t="shared" ca="1" si="32"/>
        <v>9.2592592592592588E-5</v>
      </c>
      <c r="K270" s="28">
        <f t="shared" ca="1" si="30"/>
        <v>0.57721064814814826</v>
      </c>
      <c r="L270" s="26">
        <f ca="1">INDIRECT("route!E270")-INDIRECT("route!E269")</f>
        <v>0.10000000000000142</v>
      </c>
      <c r="M270" s="24">
        <f ca="1">IF(INDIRECT("route!D270")="START",0,IF(S270=TRUE,M269,INDIRECT("route!E270")))</f>
        <v>35.6</v>
      </c>
      <c r="N270" s="14" t="e">
        <f ca="1">SEARCH($N$6,INDIRECT("route!J270"))</f>
        <v>#VALUE!</v>
      </c>
      <c r="O270" s="14">
        <f ca="1">SEARCH($O$6,INDIRECT("route!J270"))</f>
        <v>2</v>
      </c>
      <c r="P270" s="14" t="e">
        <f ca="1">SEARCH($P$6,INDIRECT("route!J270"))</f>
        <v>#VALUE!</v>
      </c>
      <c r="Q270" s="14" t="e">
        <f ca="1">SEARCH($Q$6,INDIRECT("route!J270"))</f>
        <v>#VALUE!</v>
      </c>
      <c r="R270" s="14" t="e">
        <f ca="1">SEARCH($R$6,INDIRECT("route!J270"))</f>
        <v>#VALUE!</v>
      </c>
      <c r="S270" s="14" t="b">
        <f t="shared" ca="1" si="34"/>
        <v>0</v>
      </c>
      <c r="T270" s="12">
        <v>270</v>
      </c>
    </row>
    <row r="271" spans="1:20">
      <c r="A271" s="23" t="str">
        <f ca="1">IF(INDIRECT("route!D271")&gt;0,K271,(""))</f>
        <v/>
      </c>
      <c r="B271" s="23" t="str">
        <f ca="1">IF(INDIRECT("route!D271")&gt;0,H271,(""))</f>
        <v/>
      </c>
      <c r="C271" s="24">
        <f ca="1">IF(D271&gt;0,VLOOKUP("FINISH",INDIRECT("route!D$6"):INDIRECT("route!E$8500"),2,FALSE)-D271," ")</f>
        <v>78.899999999999991</v>
      </c>
      <c r="D271" s="13">
        <f ca="1">INDIRECT("route!E271")</f>
        <v>37.200000000000003</v>
      </c>
      <c r="E271" s="25">
        <f t="shared" ca="1" si="33"/>
        <v>1.6000000000000014</v>
      </c>
      <c r="F271" s="26">
        <f t="shared" si="27"/>
        <v>11.111111111111111</v>
      </c>
      <c r="G271" s="29">
        <f t="shared" ca="1" si="31"/>
        <v>1.6666666666666668E-3</v>
      </c>
      <c r="H271" s="28">
        <f t="shared" ca="1" si="29"/>
        <v>0.58081018518518612</v>
      </c>
      <c r="I271" s="26">
        <f t="shared" si="28"/>
        <v>11.666666666666666</v>
      </c>
      <c r="J271" s="29">
        <f t="shared" ca="1" si="32"/>
        <v>1.5856481481481479E-3</v>
      </c>
      <c r="K271" s="28">
        <f t="shared" ca="1" si="30"/>
        <v>0.57879629629629636</v>
      </c>
      <c r="L271" s="26">
        <f ca="1">INDIRECT("route!E271")-INDIRECT("route!E270")</f>
        <v>1.6000000000000014</v>
      </c>
      <c r="M271" s="24">
        <f ca="1">IF(INDIRECT("route!D271")="START",0,IF(S271=TRUE,M270,INDIRECT("route!E271")))</f>
        <v>37.200000000000003</v>
      </c>
      <c r="N271" s="14">
        <f ca="1">SEARCH($N$6,INDIRECT("route!J271"))</f>
        <v>2</v>
      </c>
      <c r="O271" s="14" t="e">
        <f ca="1">SEARCH($O$6,INDIRECT("route!J271"))</f>
        <v>#VALUE!</v>
      </c>
      <c r="P271" s="14" t="e">
        <f ca="1">SEARCH($P$6,INDIRECT("route!J271"))</f>
        <v>#VALUE!</v>
      </c>
      <c r="Q271" s="14" t="e">
        <f ca="1">SEARCH($Q$6,INDIRECT("route!J271"))</f>
        <v>#VALUE!</v>
      </c>
      <c r="R271" s="14" t="e">
        <f ca="1">SEARCH($R$6,INDIRECT("route!J271"))</f>
        <v>#VALUE!</v>
      </c>
      <c r="S271" s="14" t="b">
        <f t="shared" ca="1" si="34"/>
        <v>0</v>
      </c>
      <c r="T271" s="12">
        <v>271</v>
      </c>
    </row>
    <row r="272" spans="1:20">
      <c r="A272" s="23">
        <f ca="1">IF(INDIRECT("route!D272")&gt;0,K272,(""))</f>
        <v>0.57978009259259267</v>
      </c>
      <c r="B272" s="23">
        <f ca="1">IF(INDIRECT("route!D272")&gt;0,H272,(""))</f>
        <v>0.58185185185185284</v>
      </c>
      <c r="C272" s="24">
        <f ca="1">IF(D272&gt;0,VLOOKUP("FINISH",INDIRECT("route!D$6"):INDIRECT("route!E$8500"),2,FALSE)-D272," ")</f>
        <v>77.899999999999991</v>
      </c>
      <c r="D272" s="13">
        <f ca="1">INDIRECT("route!E272")</f>
        <v>38.200000000000003</v>
      </c>
      <c r="E272" s="25">
        <f t="shared" ca="1" si="33"/>
        <v>1</v>
      </c>
      <c r="F272" s="26">
        <f t="shared" si="27"/>
        <v>11.111111111111111</v>
      </c>
      <c r="G272" s="29">
        <f t="shared" ca="1" si="31"/>
        <v>1.0416666666666667E-3</v>
      </c>
      <c r="H272" s="28">
        <f t="shared" ca="1" si="29"/>
        <v>0.58185185185185284</v>
      </c>
      <c r="I272" s="26">
        <f t="shared" si="28"/>
        <v>11.666666666666666</v>
      </c>
      <c r="J272" s="29">
        <f t="shared" ca="1" si="32"/>
        <v>9.8379629629629642E-4</v>
      </c>
      <c r="K272" s="28">
        <f t="shared" ca="1" si="30"/>
        <v>0.57978009259259267</v>
      </c>
      <c r="L272" s="26">
        <f ca="1">INDIRECT("route!E272")-INDIRECT("route!E271")</f>
        <v>1</v>
      </c>
      <c r="M272" s="24">
        <f ca="1">IF(INDIRECT("route!D272")="START",0,IF(S272=TRUE,M271,INDIRECT("route!E272")))</f>
        <v>38.200000000000003</v>
      </c>
      <c r="N272" s="14">
        <f ca="1">SEARCH($N$6,INDIRECT("route!J272"))</f>
        <v>2</v>
      </c>
      <c r="O272" s="14" t="e">
        <f ca="1">SEARCH($O$6,INDIRECT("route!J272"))</f>
        <v>#VALUE!</v>
      </c>
      <c r="P272" s="14" t="e">
        <f ca="1">SEARCH($P$6,INDIRECT("route!J272"))</f>
        <v>#VALUE!</v>
      </c>
      <c r="Q272" s="14" t="e">
        <f ca="1">SEARCH($Q$6,INDIRECT("route!J272"))</f>
        <v>#VALUE!</v>
      </c>
      <c r="R272" s="14" t="e">
        <f ca="1">SEARCH($R$6,INDIRECT("route!J272"))</f>
        <v>#VALUE!</v>
      </c>
      <c r="S272" s="14" t="b">
        <f t="shared" ca="1" si="34"/>
        <v>0</v>
      </c>
      <c r="T272" s="12">
        <v>272</v>
      </c>
    </row>
    <row r="273" spans="1:20">
      <c r="A273" s="23" t="str">
        <f ca="1">IF(INDIRECT("route!D273")&gt;0,K273,(""))</f>
        <v/>
      </c>
      <c r="B273" s="23" t="str">
        <f ca="1">IF(INDIRECT("route!D273")&gt;0,H273,(""))</f>
        <v/>
      </c>
      <c r="C273" s="24">
        <f ca="1">IF(D273&gt;0,VLOOKUP("FINISH",INDIRECT("route!D$6"):INDIRECT("route!E$8500"),2,FALSE)-D273," ")</f>
        <v>77.8</v>
      </c>
      <c r="D273" s="13">
        <f ca="1">INDIRECT("route!E273")</f>
        <v>38.299999999999997</v>
      </c>
      <c r="E273" s="25">
        <f t="shared" ca="1" si="33"/>
        <v>9.9999999999994316E-2</v>
      </c>
      <c r="F273" s="26">
        <f t="shared" si="27"/>
        <v>11.111111111111111</v>
      </c>
      <c r="G273" s="29">
        <f t="shared" ca="1" si="31"/>
        <v>1.0416666666666667E-4</v>
      </c>
      <c r="H273" s="28">
        <f t="shared" ca="1" si="29"/>
        <v>0.58195601851851952</v>
      </c>
      <c r="I273" s="26">
        <f t="shared" si="28"/>
        <v>11.666666666666666</v>
      </c>
      <c r="J273" s="29">
        <f t="shared" ca="1" si="32"/>
        <v>9.2592592592592588E-5</v>
      </c>
      <c r="K273" s="28">
        <f t="shared" ca="1" si="30"/>
        <v>0.57987268518518531</v>
      </c>
      <c r="L273" s="26">
        <f ca="1">INDIRECT("route!E273")-INDIRECT("route!E272")</f>
        <v>9.9999999999994316E-2</v>
      </c>
      <c r="M273" s="24">
        <f ca="1">IF(INDIRECT("route!D273")="START",0,IF(S273=TRUE,M272,INDIRECT("route!E273")))</f>
        <v>38.299999999999997</v>
      </c>
      <c r="N273" s="14">
        <f ca="1">SEARCH($N$6,INDIRECT("route!J273"))</f>
        <v>2</v>
      </c>
      <c r="O273" s="14" t="e">
        <f ca="1">SEARCH($O$6,INDIRECT("route!J273"))</f>
        <v>#VALUE!</v>
      </c>
      <c r="P273" s="14" t="e">
        <f ca="1">SEARCH($P$6,INDIRECT("route!J273"))</f>
        <v>#VALUE!</v>
      </c>
      <c r="Q273" s="14" t="e">
        <f ca="1">SEARCH($Q$6,INDIRECT("route!J273"))</f>
        <v>#VALUE!</v>
      </c>
      <c r="R273" s="14" t="e">
        <f ca="1">SEARCH($R$6,INDIRECT("route!J273"))</f>
        <v>#VALUE!</v>
      </c>
      <c r="S273" s="14" t="b">
        <f t="shared" ca="1" si="34"/>
        <v>0</v>
      </c>
      <c r="T273" s="12">
        <v>273</v>
      </c>
    </row>
    <row r="274" spans="1:20">
      <c r="A274" s="23">
        <f ca="1">IF(INDIRECT("route!D274")&gt;0,K274,(""))</f>
        <v>0.58155092592592605</v>
      </c>
      <c r="B274" s="23">
        <f ca="1">IF(INDIRECT("route!D274")&gt;0,H274,(""))</f>
        <v>0.58372685185185291</v>
      </c>
      <c r="C274" s="24">
        <f ca="1">IF(D274&gt;0,VLOOKUP("FINISH",INDIRECT("route!D$6"):INDIRECT("route!E$8500"),2,FALSE)-D274," ")</f>
        <v>76.099999999999994</v>
      </c>
      <c r="D274" s="13">
        <f ca="1">INDIRECT("route!E274")</f>
        <v>40</v>
      </c>
      <c r="E274" s="25" t="str">
        <f t="shared" ca="1" si="33"/>
        <v/>
      </c>
      <c r="F274" s="26">
        <f t="shared" si="27"/>
        <v>11.111111111111111</v>
      </c>
      <c r="G274" s="29">
        <f t="shared" ca="1" si="31"/>
        <v>1.7708333333333332E-3</v>
      </c>
      <c r="H274" s="28">
        <f t="shared" ca="1" si="29"/>
        <v>0.58372685185185291</v>
      </c>
      <c r="I274" s="26">
        <f t="shared" si="28"/>
        <v>11.666666666666666</v>
      </c>
      <c r="J274" s="29">
        <f t="shared" ca="1" si="32"/>
        <v>1.6782407407407406E-3</v>
      </c>
      <c r="K274" s="28">
        <f t="shared" ca="1" si="30"/>
        <v>0.58155092592592605</v>
      </c>
      <c r="L274" s="26">
        <f ca="1">INDIRECT("route!E274")-INDIRECT("route!E273")</f>
        <v>1.7000000000000028</v>
      </c>
      <c r="M274" s="24">
        <f ca="1">IF(INDIRECT("route!D274")="START",0,IF(S274=TRUE,M273,INDIRECT("route!E274")))</f>
        <v>38.299999999999997</v>
      </c>
      <c r="N274" s="14" t="e">
        <f ca="1">SEARCH($N$6,INDIRECT("route!J274"))</f>
        <v>#VALUE!</v>
      </c>
      <c r="O274" s="14" t="e">
        <f ca="1">SEARCH($O$6,INDIRECT("route!J274"))</f>
        <v>#VALUE!</v>
      </c>
      <c r="P274" s="14" t="e">
        <f ca="1">SEARCH($P$6,INDIRECT("route!J274"))</f>
        <v>#VALUE!</v>
      </c>
      <c r="Q274" s="14" t="e">
        <f ca="1">SEARCH($Q$6,INDIRECT("route!J274"))</f>
        <v>#VALUE!</v>
      </c>
      <c r="R274" s="14" t="e">
        <f ca="1">SEARCH($R$6,INDIRECT("route!J274"))</f>
        <v>#VALUE!</v>
      </c>
      <c r="S274" s="14" t="b">
        <f t="shared" ca="1" si="34"/>
        <v>1</v>
      </c>
      <c r="T274" s="12">
        <v>274</v>
      </c>
    </row>
    <row r="275" spans="1:20">
      <c r="A275" s="23" t="str">
        <f ca="1">IF(INDIRECT("route!D275")&gt;0,K275,(""))</f>
        <v/>
      </c>
      <c r="B275" s="23" t="str">
        <f ca="1">IF(INDIRECT("route!D275")&gt;0,H275,(""))</f>
        <v/>
      </c>
      <c r="C275" s="24">
        <f ca="1">IF(D275&gt;0,VLOOKUP("FINISH",INDIRECT("route!D$6"):INDIRECT("route!E$8500"),2,FALSE)-D275," ")</f>
        <v>75.3</v>
      </c>
      <c r="D275" s="13">
        <f ca="1">INDIRECT("route!E275")</f>
        <v>40.799999999999997</v>
      </c>
      <c r="E275" s="25">
        <f t="shared" ca="1" si="33"/>
        <v>2.5</v>
      </c>
      <c r="F275" s="26">
        <f t="shared" si="27"/>
        <v>11.111111111111111</v>
      </c>
      <c r="G275" s="29">
        <f t="shared" ca="1" si="31"/>
        <v>8.3333333333333339E-4</v>
      </c>
      <c r="H275" s="28">
        <f t="shared" ca="1" si="29"/>
        <v>0.58456018518518627</v>
      </c>
      <c r="I275" s="26">
        <f t="shared" si="28"/>
        <v>11.666666666666666</v>
      </c>
      <c r="J275" s="29">
        <f t="shared" ca="1" si="32"/>
        <v>7.8703703703703705E-4</v>
      </c>
      <c r="K275" s="28">
        <f t="shared" ca="1" si="30"/>
        <v>0.58233796296296314</v>
      </c>
      <c r="L275" s="26">
        <f ca="1">INDIRECT("route!E275")-INDIRECT("route!E274")</f>
        <v>0.79999999999999716</v>
      </c>
      <c r="M275" s="24">
        <f ca="1">IF(INDIRECT("route!D275")="START",0,IF(S275=TRUE,M274,INDIRECT("route!E275")))</f>
        <v>40.799999999999997</v>
      </c>
      <c r="N275" s="14" t="e">
        <f ca="1">SEARCH($N$6,INDIRECT("route!J275"))</f>
        <v>#VALUE!</v>
      </c>
      <c r="O275" s="14">
        <f ca="1">SEARCH($O$6,INDIRECT("route!J275"))</f>
        <v>2</v>
      </c>
      <c r="P275" s="14" t="e">
        <f ca="1">SEARCH($P$6,INDIRECT("route!J275"))</f>
        <v>#VALUE!</v>
      </c>
      <c r="Q275" s="14" t="e">
        <f ca="1">SEARCH($Q$6,INDIRECT("route!J275"))</f>
        <v>#VALUE!</v>
      </c>
      <c r="R275" s="14" t="e">
        <f ca="1">SEARCH($R$6,INDIRECT("route!J275"))</f>
        <v>#VALUE!</v>
      </c>
      <c r="S275" s="14" t="b">
        <f t="shared" ca="1" si="34"/>
        <v>0</v>
      </c>
      <c r="T275" s="12">
        <v>275</v>
      </c>
    </row>
    <row r="276" spans="1:20">
      <c r="A276" s="23" t="str">
        <f ca="1">IF(INDIRECT("route!D276")&gt;0,K276,(""))</f>
        <v/>
      </c>
      <c r="B276" s="23" t="str">
        <f ca="1">IF(INDIRECT("route!D276")&gt;0,H276,(""))</f>
        <v/>
      </c>
      <c r="C276" s="24">
        <f ca="1">IF(D276&gt;0,VLOOKUP("FINISH",INDIRECT("route!D$6"):INDIRECT("route!E$8500"),2,FALSE)-D276," ")</f>
        <v>75.099999999999994</v>
      </c>
      <c r="D276" s="13">
        <f ca="1">INDIRECT("route!E276")</f>
        <v>41</v>
      </c>
      <c r="E276" s="25" t="str">
        <f t="shared" ca="1" si="33"/>
        <v/>
      </c>
      <c r="F276" s="26">
        <f t="shared" si="27"/>
        <v>11.111111111111111</v>
      </c>
      <c r="G276" s="29">
        <f t="shared" ca="1" si="31"/>
        <v>2.0833333333333335E-4</v>
      </c>
      <c r="H276" s="28">
        <f t="shared" ca="1" si="29"/>
        <v>0.58476851851851963</v>
      </c>
      <c r="I276" s="26">
        <f t="shared" si="28"/>
        <v>11.666666666666666</v>
      </c>
      <c r="J276" s="29">
        <f t="shared" ca="1" si="32"/>
        <v>1.9675925925925926E-4</v>
      </c>
      <c r="K276" s="28">
        <f t="shared" ca="1" si="30"/>
        <v>0.58253472222222236</v>
      </c>
      <c r="L276" s="26">
        <f ca="1">INDIRECT("route!E276")-INDIRECT("route!E275")</f>
        <v>0.20000000000000284</v>
      </c>
      <c r="M276" s="24">
        <f ca="1">IF(INDIRECT("route!D276")="START",0,IF(S276=TRUE,M275,INDIRECT("route!E276")))</f>
        <v>40.799999999999997</v>
      </c>
      <c r="N276" s="14" t="e">
        <f ca="1">SEARCH($N$6,INDIRECT("route!J276"))</f>
        <v>#VALUE!</v>
      </c>
      <c r="O276" s="14" t="e">
        <f ca="1">SEARCH($O$6,INDIRECT("route!J276"))</f>
        <v>#VALUE!</v>
      </c>
      <c r="P276" s="14" t="e">
        <f ca="1">SEARCH($P$6,INDIRECT("route!J276"))</f>
        <v>#VALUE!</v>
      </c>
      <c r="Q276" s="14" t="e">
        <f ca="1">SEARCH($Q$6,INDIRECT("route!J276"))</f>
        <v>#VALUE!</v>
      </c>
      <c r="R276" s="14" t="e">
        <f ca="1">SEARCH($R$6,INDIRECT("route!J276"))</f>
        <v>#VALUE!</v>
      </c>
      <c r="S276" s="14" t="b">
        <f t="shared" ca="1" si="34"/>
        <v>1</v>
      </c>
      <c r="T276" s="12">
        <v>276</v>
      </c>
    </row>
    <row r="277" spans="1:20">
      <c r="A277" s="23" t="str">
        <f ca="1">IF(INDIRECT("route!D277")&gt;0,K277,(""))</f>
        <v/>
      </c>
      <c r="B277" s="23" t="str">
        <f ca="1">IF(INDIRECT("route!D277")&gt;0,H277,(""))</f>
        <v/>
      </c>
      <c r="C277" s="24">
        <f ca="1">IF(D277&gt;0,VLOOKUP("FINISH",INDIRECT("route!D$6"):INDIRECT("route!E$8500"),2,FALSE)-D277," ")</f>
        <v>74.899999999999991</v>
      </c>
      <c r="D277" s="13">
        <f ca="1">INDIRECT("route!E277")</f>
        <v>41.2</v>
      </c>
      <c r="E277" s="25">
        <f t="shared" ca="1" si="33"/>
        <v>0.40000000000000568</v>
      </c>
      <c r="F277" s="26">
        <f t="shared" si="27"/>
        <v>11.111111111111111</v>
      </c>
      <c r="G277" s="29">
        <f t="shared" ca="1" si="31"/>
        <v>2.0833333333333335E-4</v>
      </c>
      <c r="H277" s="28">
        <f t="shared" ca="1" si="29"/>
        <v>0.584976851851853</v>
      </c>
      <c r="I277" s="26">
        <f t="shared" si="28"/>
        <v>11.666666666666666</v>
      </c>
      <c r="J277" s="29">
        <f t="shared" ca="1" si="32"/>
        <v>1.9675925925925926E-4</v>
      </c>
      <c r="K277" s="28">
        <f t="shared" ca="1" si="30"/>
        <v>0.58273148148148157</v>
      </c>
      <c r="L277" s="26">
        <f ca="1">INDIRECT("route!E277")-INDIRECT("route!E276")</f>
        <v>0.20000000000000284</v>
      </c>
      <c r="M277" s="24">
        <f ca="1">IF(INDIRECT("route!D277")="START",0,IF(S277=TRUE,M276,INDIRECT("route!E277")))</f>
        <v>41.2</v>
      </c>
      <c r="N277" s="14">
        <f ca="1">SEARCH($N$6,INDIRECT("route!J277"))</f>
        <v>2</v>
      </c>
      <c r="O277" s="14" t="e">
        <f ca="1">SEARCH($O$6,INDIRECT("route!J277"))</f>
        <v>#VALUE!</v>
      </c>
      <c r="P277" s="14" t="e">
        <f ca="1">SEARCH($P$6,INDIRECT("route!J277"))</f>
        <v>#VALUE!</v>
      </c>
      <c r="Q277" s="14" t="e">
        <f ca="1">SEARCH($Q$6,INDIRECT("route!J277"))</f>
        <v>#VALUE!</v>
      </c>
      <c r="R277" s="14" t="e">
        <f ca="1">SEARCH($R$6,INDIRECT("route!J277"))</f>
        <v>#VALUE!</v>
      </c>
      <c r="S277" s="14" t="b">
        <f t="shared" ca="1" si="34"/>
        <v>0</v>
      </c>
      <c r="T277" s="12">
        <v>277</v>
      </c>
    </row>
    <row r="278" spans="1:20">
      <c r="A278" s="23" t="str">
        <f ca="1">IF(INDIRECT("route!D278")&gt;0,K278,(""))</f>
        <v/>
      </c>
      <c r="B278" s="23" t="str">
        <f ca="1">IF(INDIRECT("route!D278")&gt;0,H278,(""))</f>
        <v/>
      </c>
      <c r="C278" s="24">
        <f ca="1">IF(D278&gt;0,VLOOKUP("FINISH",INDIRECT("route!D$6"):INDIRECT("route!E$8500"),2,FALSE)-D278," ")</f>
        <v>72.599999999999994</v>
      </c>
      <c r="D278" s="13">
        <f ca="1">INDIRECT("route!E278")</f>
        <v>43.5</v>
      </c>
      <c r="E278" s="25" t="str">
        <f t="shared" ca="1" si="33"/>
        <v/>
      </c>
      <c r="F278" s="26">
        <f t="shared" si="27"/>
        <v>11.111111111111111</v>
      </c>
      <c r="G278" s="29">
        <f t="shared" ca="1" si="31"/>
        <v>2.3958333333333336E-3</v>
      </c>
      <c r="H278" s="28">
        <f t="shared" ca="1" si="29"/>
        <v>0.58737268518518637</v>
      </c>
      <c r="I278" s="26">
        <f t="shared" si="28"/>
        <v>11.666666666666666</v>
      </c>
      <c r="J278" s="29">
        <f t="shared" ca="1" si="32"/>
        <v>2.2800925925925927E-3</v>
      </c>
      <c r="K278" s="28">
        <f t="shared" ca="1" si="30"/>
        <v>0.58501157407407411</v>
      </c>
      <c r="L278" s="26">
        <f ca="1">INDIRECT("route!E278")-INDIRECT("route!E277")</f>
        <v>2.2999999999999972</v>
      </c>
      <c r="M278" s="24">
        <f ca="1">IF(INDIRECT("route!D278")="START",0,IF(S278=TRUE,M277,INDIRECT("route!E278")))</f>
        <v>41.2</v>
      </c>
      <c r="N278" s="14" t="e">
        <f ca="1">SEARCH($N$6,INDIRECT("route!J278"))</f>
        <v>#VALUE!</v>
      </c>
      <c r="O278" s="14" t="e">
        <f ca="1">SEARCH($O$6,INDIRECT("route!J278"))</f>
        <v>#VALUE!</v>
      </c>
      <c r="P278" s="14" t="e">
        <f ca="1">SEARCH($P$6,INDIRECT("route!J278"))</f>
        <v>#VALUE!</v>
      </c>
      <c r="Q278" s="14" t="e">
        <f ca="1">SEARCH($Q$6,INDIRECT("route!J278"))</f>
        <v>#VALUE!</v>
      </c>
      <c r="R278" s="14" t="e">
        <f ca="1">SEARCH($R$6,INDIRECT("route!J278"))</f>
        <v>#VALUE!</v>
      </c>
      <c r="S278" s="14" t="b">
        <f t="shared" ca="1" si="34"/>
        <v>1</v>
      </c>
      <c r="T278" s="12">
        <v>278</v>
      </c>
    </row>
    <row r="279" spans="1:20">
      <c r="A279" s="23">
        <f ca="1">IF(INDIRECT("route!D279")&gt;0,K279,(""))</f>
        <v>0.58520833333333333</v>
      </c>
      <c r="B279" s="23">
        <f ca="1">IF(INDIRECT("route!D279")&gt;0,H279,(""))</f>
        <v>0.58758101851851974</v>
      </c>
      <c r="C279" s="24">
        <f ca="1">IF(D279&gt;0,VLOOKUP("FINISH",INDIRECT("route!D$6"):INDIRECT("route!E$8500"),2,FALSE)-D279," ")</f>
        <v>72.399999999999991</v>
      </c>
      <c r="D279" s="13">
        <f ca="1">INDIRECT("route!E279")</f>
        <v>43.7</v>
      </c>
      <c r="E279" s="25" t="str">
        <f t="shared" ca="1" si="33"/>
        <v/>
      </c>
      <c r="F279" s="26">
        <f t="shared" si="27"/>
        <v>11.111111111111111</v>
      </c>
      <c r="G279" s="29">
        <f t="shared" ca="1" si="31"/>
        <v>2.0833333333333335E-4</v>
      </c>
      <c r="H279" s="28">
        <f t="shared" ca="1" si="29"/>
        <v>0.58758101851851974</v>
      </c>
      <c r="I279" s="26">
        <f t="shared" si="28"/>
        <v>11.666666666666666</v>
      </c>
      <c r="J279" s="29">
        <f t="shared" ca="1" si="32"/>
        <v>1.9675925925925926E-4</v>
      </c>
      <c r="K279" s="28">
        <f t="shared" ca="1" si="30"/>
        <v>0.58520833333333333</v>
      </c>
      <c r="L279" s="26">
        <f ca="1">INDIRECT("route!E279")-INDIRECT("route!E278")</f>
        <v>0.20000000000000284</v>
      </c>
      <c r="M279" s="24">
        <f ca="1">IF(INDIRECT("route!D279")="START",0,IF(S279=TRUE,M278,INDIRECT("route!E279")))</f>
        <v>41.2</v>
      </c>
      <c r="N279" s="14" t="e">
        <f ca="1">SEARCH($N$6,INDIRECT("route!J279"))</f>
        <v>#VALUE!</v>
      </c>
      <c r="O279" s="14" t="e">
        <f ca="1">SEARCH($O$6,INDIRECT("route!J279"))</f>
        <v>#VALUE!</v>
      </c>
      <c r="P279" s="14" t="e">
        <f ca="1">SEARCH($P$6,INDIRECT("route!J279"))</f>
        <v>#VALUE!</v>
      </c>
      <c r="Q279" s="14" t="e">
        <f ca="1">SEARCH($Q$6,INDIRECT("route!J279"))</f>
        <v>#VALUE!</v>
      </c>
      <c r="R279" s="14" t="e">
        <f ca="1">SEARCH($R$6,INDIRECT("route!J279"))</f>
        <v>#VALUE!</v>
      </c>
      <c r="S279" s="14" t="b">
        <f t="shared" ca="1" si="34"/>
        <v>1</v>
      </c>
      <c r="T279" s="12">
        <v>279</v>
      </c>
    </row>
    <row r="280" spans="1:20">
      <c r="A280" s="23" t="str">
        <f ca="1">IF(INDIRECT("route!D280")&gt;0,K280,(""))</f>
        <v/>
      </c>
      <c r="B280" s="23" t="str">
        <f ca="1">IF(INDIRECT("route!D280")&gt;0,H280,(""))</f>
        <v/>
      </c>
      <c r="C280" s="24">
        <f ca="1">IF(D280&gt;0,VLOOKUP("FINISH",INDIRECT("route!D$6"):INDIRECT("route!E$8500"),2,FALSE)-D280," ")</f>
        <v>72.199999999999989</v>
      </c>
      <c r="D280" s="13">
        <f ca="1">INDIRECT("route!E280")</f>
        <v>43.9</v>
      </c>
      <c r="E280" s="25">
        <f t="shared" ca="1" si="33"/>
        <v>2.6999999999999957</v>
      </c>
      <c r="F280" s="26">
        <f t="shared" si="27"/>
        <v>11.111111111111111</v>
      </c>
      <c r="G280" s="29">
        <f t="shared" ca="1" si="31"/>
        <v>2.0833333333333335E-4</v>
      </c>
      <c r="H280" s="28">
        <f t="shared" ca="1" si="29"/>
        <v>0.5877893518518531</v>
      </c>
      <c r="I280" s="26">
        <f t="shared" si="28"/>
        <v>11.666666666666666</v>
      </c>
      <c r="J280" s="29">
        <f t="shared" ca="1" si="32"/>
        <v>1.9675925925925926E-4</v>
      </c>
      <c r="K280" s="28">
        <f t="shared" ca="1" si="30"/>
        <v>0.58540509259259255</v>
      </c>
      <c r="L280" s="26">
        <f ca="1">INDIRECT("route!E280")-INDIRECT("route!E279")</f>
        <v>0.19999999999999574</v>
      </c>
      <c r="M280" s="24">
        <f ca="1">IF(INDIRECT("route!D280")="START",0,IF(S280=TRUE,M279,INDIRECT("route!E280")))</f>
        <v>43.9</v>
      </c>
      <c r="N280" s="14" t="e">
        <f ca="1">SEARCH($N$6,INDIRECT("route!J280"))</f>
        <v>#VALUE!</v>
      </c>
      <c r="O280" s="14">
        <f ca="1">SEARCH($O$6,INDIRECT("route!J280"))</f>
        <v>14</v>
      </c>
      <c r="P280" s="14" t="e">
        <f ca="1">SEARCH($P$6,INDIRECT("route!J280"))</f>
        <v>#VALUE!</v>
      </c>
      <c r="Q280" s="14" t="e">
        <f ca="1">SEARCH($Q$6,INDIRECT("route!J280"))</f>
        <v>#VALUE!</v>
      </c>
      <c r="R280" s="14">
        <f ca="1">SEARCH($R$6,INDIRECT("route!J280"))</f>
        <v>1</v>
      </c>
      <c r="S280" s="14" t="b">
        <f t="shared" ca="1" si="34"/>
        <v>0</v>
      </c>
      <c r="T280" s="12">
        <v>280</v>
      </c>
    </row>
    <row r="281" spans="1:20">
      <c r="A281" s="23" t="str">
        <f ca="1">IF(INDIRECT("route!D281")&gt;0,K281,(""))</f>
        <v/>
      </c>
      <c r="B281" s="23" t="str">
        <f ca="1">IF(INDIRECT("route!D281")&gt;0,H281,(""))</f>
        <v/>
      </c>
      <c r="C281" s="24">
        <f ca="1">IF(D281&gt;0,VLOOKUP("FINISH",INDIRECT("route!D$6"):INDIRECT("route!E$8500"),2,FALSE)-D281," ")</f>
        <v>71.699999999999989</v>
      </c>
      <c r="D281" s="13">
        <f ca="1">INDIRECT("route!E281")</f>
        <v>44.4</v>
      </c>
      <c r="E281" s="25">
        <f t="shared" ca="1" si="33"/>
        <v>0.5</v>
      </c>
      <c r="F281" s="26">
        <f t="shared" si="27"/>
        <v>11.111111111111111</v>
      </c>
      <c r="G281" s="29">
        <f t="shared" ca="1" si="31"/>
        <v>5.2083333333333333E-4</v>
      </c>
      <c r="H281" s="28">
        <f t="shared" ca="1" si="29"/>
        <v>0.58831018518518641</v>
      </c>
      <c r="I281" s="26">
        <f t="shared" si="28"/>
        <v>11.666666666666666</v>
      </c>
      <c r="J281" s="29">
        <f t="shared" ca="1" si="32"/>
        <v>4.8611111111111104E-4</v>
      </c>
      <c r="K281" s="28">
        <f t="shared" ca="1" si="30"/>
        <v>0.58589120370370362</v>
      </c>
      <c r="L281" s="26">
        <f ca="1">INDIRECT("route!E281")-INDIRECT("route!E280")</f>
        <v>0.5</v>
      </c>
      <c r="M281" s="24">
        <f ca="1">IF(INDIRECT("route!D281")="START",0,IF(S281=TRUE,M280,INDIRECT("route!E281")))</f>
        <v>44.4</v>
      </c>
      <c r="N281" s="14">
        <f ca="1">SEARCH($N$6,INDIRECT("route!J281"))</f>
        <v>2</v>
      </c>
      <c r="O281" s="14" t="e">
        <f ca="1">SEARCH($O$6,INDIRECT("route!J281"))</f>
        <v>#VALUE!</v>
      </c>
      <c r="P281" s="14" t="e">
        <f ca="1">SEARCH($P$6,INDIRECT("route!J281"))</f>
        <v>#VALUE!</v>
      </c>
      <c r="Q281" s="14" t="e">
        <f ca="1">SEARCH($Q$6,INDIRECT("route!J281"))</f>
        <v>#VALUE!</v>
      </c>
      <c r="R281" s="14" t="e">
        <f ca="1">SEARCH($R$6,INDIRECT("route!J281"))</f>
        <v>#VALUE!</v>
      </c>
      <c r="S281" s="14" t="b">
        <f t="shared" ca="1" si="34"/>
        <v>0</v>
      </c>
      <c r="T281" s="12">
        <v>281</v>
      </c>
    </row>
    <row r="282" spans="1:20">
      <c r="A282" s="23" t="str">
        <f ca="1">IF(INDIRECT("route!D282")&gt;0,K282,(""))</f>
        <v/>
      </c>
      <c r="B282" s="23" t="str">
        <f ca="1">IF(INDIRECT("route!D282")&gt;0,H282,(""))</f>
        <v/>
      </c>
      <c r="C282" s="24">
        <f ca="1">IF(D282&gt;0,VLOOKUP("FINISH",INDIRECT("route!D$6"):INDIRECT("route!E$8500"),2,FALSE)-D282," ")</f>
        <v>71.399999999999991</v>
      </c>
      <c r="D282" s="13">
        <f ca="1">INDIRECT("route!E282")</f>
        <v>44.7</v>
      </c>
      <c r="E282" s="25" t="str">
        <f t="shared" ca="1" si="33"/>
        <v/>
      </c>
      <c r="F282" s="26">
        <f t="shared" si="27"/>
        <v>11.111111111111111</v>
      </c>
      <c r="G282" s="29">
        <f t="shared" ca="1" si="31"/>
        <v>3.1250000000000001E-4</v>
      </c>
      <c r="H282" s="28">
        <f t="shared" ca="1" si="29"/>
        <v>0.58862268518518646</v>
      </c>
      <c r="I282" s="26">
        <f t="shared" si="28"/>
        <v>11.666666666666666</v>
      </c>
      <c r="J282" s="29">
        <f t="shared" ca="1" si="32"/>
        <v>2.8935185185185189E-4</v>
      </c>
      <c r="K282" s="28">
        <f t="shared" ca="1" si="30"/>
        <v>0.58618055555555548</v>
      </c>
      <c r="L282" s="26">
        <f ca="1">INDIRECT("route!E282")-INDIRECT("route!E281")</f>
        <v>0.30000000000000426</v>
      </c>
      <c r="M282" s="24">
        <f ca="1">IF(INDIRECT("route!D282")="START",0,IF(S282=TRUE,M281,INDIRECT("route!E282")))</f>
        <v>44.4</v>
      </c>
      <c r="N282" s="14" t="e">
        <f ca="1">SEARCH($N$6,INDIRECT("route!J282"))</f>
        <v>#VALUE!</v>
      </c>
      <c r="O282" s="14" t="e">
        <f ca="1">SEARCH($O$6,INDIRECT("route!J282"))</f>
        <v>#VALUE!</v>
      </c>
      <c r="P282" s="14" t="e">
        <f ca="1">SEARCH($P$6,INDIRECT("route!J282"))</f>
        <v>#VALUE!</v>
      </c>
      <c r="Q282" s="14" t="e">
        <f ca="1">SEARCH($Q$6,INDIRECT("route!J282"))</f>
        <v>#VALUE!</v>
      </c>
      <c r="R282" s="14" t="e">
        <f ca="1">SEARCH($R$6,INDIRECT("route!J282"))</f>
        <v>#VALUE!</v>
      </c>
      <c r="S282" s="14" t="b">
        <f t="shared" ca="1" si="34"/>
        <v>1</v>
      </c>
      <c r="T282" s="12">
        <v>282</v>
      </c>
    </row>
    <row r="283" spans="1:20">
      <c r="A283" s="23">
        <f ca="1">IF(INDIRECT("route!D283")&gt;0,K283,(""))</f>
        <v>0.58785879629629623</v>
      </c>
      <c r="B283" s="23">
        <f ca="1">IF(INDIRECT("route!D283")&gt;0,H283,(""))</f>
        <v>0.59039351851851984</v>
      </c>
      <c r="C283" s="24">
        <f ca="1">IF(D283&gt;0,VLOOKUP("FINISH",INDIRECT("route!D$6"):INDIRECT("route!E$8500"),2,FALSE)-D283," ")</f>
        <v>69.699999999999989</v>
      </c>
      <c r="D283" s="13">
        <f ca="1">INDIRECT("route!E283")</f>
        <v>46.4</v>
      </c>
      <c r="E283" s="25">
        <f t="shared" ca="1" si="33"/>
        <v>2</v>
      </c>
      <c r="F283" s="26">
        <f t="shared" si="27"/>
        <v>11.111111111111111</v>
      </c>
      <c r="G283" s="29">
        <f t="shared" ca="1" si="31"/>
        <v>1.7708333333333332E-3</v>
      </c>
      <c r="H283" s="28">
        <f t="shared" ca="1" si="29"/>
        <v>0.59039351851851984</v>
      </c>
      <c r="I283" s="26">
        <f t="shared" si="28"/>
        <v>11.666666666666666</v>
      </c>
      <c r="J283" s="29">
        <f t="shared" ca="1" si="32"/>
        <v>1.6782407407407406E-3</v>
      </c>
      <c r="K283" s="28">
        <f t="shared" ca="1" si="30"/>
        <v>0.58785879629629623</v>
      </c>
      <c r="L283" s="26">
        <f ca="1">INDIRECT("route!E283")-INDIRECT("route!E282")</f>
        <v>1.6999999999999957</v>
      </c>
      <c r="M283" s="24">
        <f ca="1">IF(INDIRECT("route!D283")="START",0,IF(S283=TRUE,M282,INDIRECT("route!E283")))</f>
        <v>46.4</v>
      </c>
      <c r="N283" s="14">
        <f ca="1">SEARCH($N$6,INDIRECT("route!J283"))</f>
        <v>2</v>
      </c>
      <c r="O283" s="14">
        <f ca="1">SEARCH($O$6,INDIRECT("route!J283"))</f>
        <v>11</v>
      </c>
      <c r="P283" s="14" t="e">
        <f ca="1">SEARCH($P$6,INDIRECT("route!J283"))</f>
        <v>#VALUE!</v>
      </c>
      <c r="Q283" s="14" t="e">
        <f ca="1">SEARCH($Q$6,INDIRECT("route!J283"))</f>
        <v>#VALUE!</v>
      </c>
      <c r="R283" s="14" t="e">
        <f ca="1">SEARCH($R$6,INDIRECT("route!J283"))</f>
        <v>#VALUE!</v>
      </c>
      <c r="S283" s="14" t="b">
        <f t="shared" ca="1" si="34"/>
        <v>0</v>
      </c>
      <c r="T283" s="12">
        <v>283</v>
      </c>
    </row>
    <row r="284" spans="1:20">
      <c r="A284" s="23">
        <f ca="1">IF(INDIRECT("route!D284")&gt;0,K284,(""))</f>
        <v>0.59023148148148141</v>
      </c>
      <c r="B284" s="23">
        <f ca="1">IF(INDIRECT("route!D284")&gt;0,H284,(""))</f>
        <v>0.59289351851851979</v>
      </c>
      <c r="C284" s="24">
        <f ca="1">IF(D284&gt;0,VLOOKUP("FINISH",INDIRECT("route!D$6"):INDIRECT("route!E$8500"),2,FALSE)-D284," ")</f>
        <v>67.3</v>
      </c>
      <c r="D284" s="13">
        <f ca="1">INDIRECT("route!E284")</f>
        <v>48.8</v>
      </c>
      <c r="E284" s="25">
        <f t="shared" ca="1" si="33"/>
        <v>2.3999999999999986</v>
      </c>
      <c r="F284" s="26">
        <f t="shared" si="27"/>
        <v>11.111111111111111</v>
      </c>
      <c r="G284" s="29">
        <f t="shared" ca="1" si="31"/>
        <v>2.5000000000000001E-3</v>
      </c>
      <c r="H284" s="28">
        <f t="shared" ca="1" si="29"/>
        <v>0.59289351851851979</v>
      </c>
      <c r="I284" s="26">
        <f t="shared" si="28"/>
        <v>11.666666666666666</v>
      </c>
      <c r="J284" s="29">
        <f t="shared" ca="1" si="32"/>
        <v>2.3726851851851851E-3</v>
      </c>
      <c r="K284" s="28">
        <f t="shared" ca="1" si="30"/>
        <v>0.59023148148148141</v>
      </c>
      <c r="L284" s="26">
        <f ca="1">INDIRECT("route!E284")-INDIRECT("route!E283")</f>
        <v>2.3999999999999986</v>
      </c>
      <c r="M284" s="24">
        <f ca="1">IF(INDIRECT("route!D284")="START",0,IF(S284=TRUE,M283,INDIRECT("route!E284")))</f>
        <v>48.8</v>
      </c>
      <c r="N284" s="14">
        <f ca="1">SEARCH($N$6,INDIRECT("route!J284"))</f>
        <v>2</v>
      </c>
      <c r="O284" s="14" t="e">
        <f ca="1">SEARCH($O$6,INDIRECT("route!J284"))</f>
        <v>#VALUE!</v>
      </c>
      <c r="P284" s="14" t="e">
        <f ca="1">SEARCH($P$6,INDIRECT("route!J284"))</f>
        <v>#VALUE!</v>
      </c>
      <c r="Q284" s="14" t="e">
        <f ca="1">SEARCH($Q$6,INDIRECT("route!J284"))</f>
        <v>#VALUE!</v>
      </c>
      <c r="R284" s="14" t="e">
        <f ca="1">SEARCH($R$6,INDIRECT("route!J284"))</f>
        <v>#VALUE!</v>
      </c>
      <c r="S284" s="14" t="b">
        <f t="shared" ca="1" si="34"/>
        <v>0</v>
      </c>
      <c r="T284" s="12">
        <v>284</v>
      </c>
    </row>
    <row r="285" spans="1:20">
      <c r="A285" s="23" t="str">
        <f ca="1">IF(INDIRECT("route!D285")&gt;0,K285,(""))</f>
        <v/>
      </c>
      <c r="B285" s="23" t="str">
        <f ca="1">IF(INDIRECT("route!D285")&gt;0,H285,(""))</f>
        <v/>
      </c>
      <c r="C285" s="24">
        <f ca="1">IF(D285&gt;0,VLOOKUP("FINISH",INDIRECT("route!D$6"):INDIRECT("route!E$8500"),2,FALSE)-D285," ")</f>
        <v>66.699999999999989</v>
      </c>
      <c r="D285" s="13">
        <f ca="1">INDIRECT("route!E285")</f>
        <v>49.4</v>
      </c>
      <c r="E285" s="25">
        <f t="shared" ca="1" si="33"/>
        <v>0.60000000000000142</v>
      </c>
      <c r="F285" s="26">
        <f t="shared" si="27"/>
        <v>11.111111111111111</v>
      </c>
      <c r="G285" s="29">
        <f t="shared" ca="1" si="31"/>
        <v>6.2500000000000001E-4</v>
      </c>
      <c r="H285" s="28">
        <f t="shared" ca="1" si="29"/>
        <v>0.59351851851851978</v>
      </c>
      <c r="I285" s="26">
        <f t="shared" si="28"/>
        <v>11.666666666666666</v>
      </c>
      <c r="J285" s="29">
        <f t="shared" ca="1" si="32"/>
        <v>5.9027777777777778E-4</v>
      </c>
      <c r="K285" s="28">
        <f t="shared" ca="1" si="30"/>
        <v>0.59082175925925917</v>
      </c>
      <c r="L285" s="26">
        <f ca="1">INDIRECT("route!E285")-INDIRECT("route!E284")</f>
        <v>0.60000000000000142</v>
      </c>
      <c r="M285" s="24">
        <f ca="1">IF(INDIRECT("route!D285")="START",0,IF(S285=TRUE,M284,INDIRECT("route!E285")))</f>
        <v>49.4</v>
      </c>
      <c r="N285" s="14">
        <f ca="1">SEARCH($N$6,INDIRECT("route!J285"))</f>
        <v>2</v>
      </c>
      <c r="O285" s="14" t="e">
        <f ca="1">SEARCH($O$6,INDIRECT("route!J285"))</f>
        <v>#VALUE!</v>
      </c>
      <c r="P285" s="14" t="e">
        <f ca="1">SEARCH($P$6,INDIRECT("route!J285"))</f>
        <v>#VALUE!</v>
      </c>
      <c r="Q285" s="14" t="e">
        <f ca="1">SEARCH($Q$6,INDIRECT("route!J285"))</f>
        <v>#VALUE!</v>
      </c>
      <c r="R285" s="14" t="e">
        <f ca="1">SEARCH($R$6,INDIRECT("route!J285"))</f>
        <v>#VALUE!</v>
      </c>
      <c r="S285" s="14" t="b">
        <f t="shared" ca="1" si="34"/>
        <v>0</v>
      </c>
      <c r="T285" s="12">
        <v>285</v>
      </c>
    </row>
    <row r="286" spans="1:20">
      <c r="A286" s="23">
        <f ca="1">IF(INDIRECT("route!D286")&gt;0,K286,(""))</f>
        <v>0.59190972222222216</v>
      </c>
      <c r="B286" s="23">
        <f ca="1">IF(INDIRECT("route!D286")&gt;0,H286,(""))</f>
        <v>0.59466435185185307</v>
      </c>
      <c r="C286" s="24">
        <f ca="1">IF(D286&gt;0,VLOOKUP("FINISH",INDIRECT("route!D$6"):INDIRECT("route!E$8500"),2,FALSE)-D286," ")</f>
        <v>65.599999999999994</v>
      </c>
      <c r="D286" s="13">
        <f ca="1">INDIRECT("route!E286")</f>
        <v>50.5</v>
      </c>
      <c r="E286" s="25">
        <f t="shared" ca="1" si="33"/>
        <v>1.1000000000000014</v>
      </c>
      <c r="F286" s="26">
        <f t="shared" si="27"/>
        <v>11.111111111111111</v>
      </c>
      <c r="G286" s="29">
        <f t="shared" ca="1" si="31"/>
        <v>1.1458333333333333E-3</v>
      </c>
      <c r="H286" s="28">
        <f t="shared" ca="1" si="29"/>
        <v>0.59466435185185307</v>
      </c>
      <c r="I286" s="26">
        <f t="shared" si="28"/>
        <v>11.666666666666666</v>
      </c>
      <c r="J286" s="29">
        <f t="shared" ca="1" si="32"/>
        <v>1.0879629629629629E-3</v>
      </c>
      <c r="K286" s="28">
        <f t="shared" ca="1" si="30"/>
        <v>0.59190972222222216</v>
      </c>
      <c r="L286" s="26">
        <f ca="1">INDIRECT("route!E286")-INDIRECT("route!E285")</f>
        <v>1.1000000000000014</v>
      </c>
      <c r="M286" s="24">
        <f ca="1">IF(INDIRECT("route!D286")="START",0,IF(S286=TRUE,M285,INDIRECT("route!E286")))</f>
        <v>50.5</v>
      </c>
      <c r="N286" s="14" t="e">
        <f ca="1">SEARCH($N$6,INDIRECT("route!J286"))</f>
        <v>#VALUE!</v>
      </c>
      <c r="O286" s="14">
        <f ca="1">SEARCH($O$6,INDIRECT("route!J286"))</f>
        <v>2</v>
      </c>
      <c r="P286" s="14" t="e">
        <f ca="1">SEARCH($P$6,INDIRECT("route!J286"))</f>
        <v>#VALUE!</v>
      </c>
      <c r="Q286" s="14" t="e">
        <f ca="1">SEARCH($Q$6,INDIRECT("route!J286"))</f>
        <v>#VALUE!</v>
      </c>
      <c r="R286" s="14" t="e">
        <f ca="1">SEARCH($R$6,INDIRECT("route!J286"))</f>
        <v>#VALUE!</v>
      </c>
      <c r="S286" s="14" t="b">
        <f t="shared" ca="1" si="34"/>
        <v>0</v>
      </c>
      <c r="T286" s="12">
        <v>286</v>
      </c>
    </row>
    <row r="287" spans="1:20">
      <c r="A287" s="23">
        <f ca="1">IF(INDIRECT("route!D287")&gt;0,K287,(""))</f>
        <v>0.59458333333333324</v>
      </c>
      <c r="B287" s="23">
        <f ca="1">IF(INDIRECT("route!D287")&gt;0,H287,(""))</f>
        <v>0.59747685185185306</v>
      </c>
      <c r="C287" s="24">
        <f ca="1">IF(D287&gt;0,VLOOKUP("FINISH",INDIRECT("route!D$6"):INDIRECT("route!E$8500"),2,FALSE)-D287," ")</f>
        <v>62.899999999999991</v>
      </c>
      <c r="D287" s="13">
        <f ca="1">INDIRECT("route!E287")</f>
        <v>53.2</v>
      </c>
      <c r="E287" s="25">
        <f t="shared" ca="1" si="33"/>
        <v>2.7000000000000028</v>
      </c>
      <c r="F287" s="26">
        <f t="shared" si="27"/>
        <v>11.111111111111111</v>
      </c>
      <c r="G287" s="29">
        <f t="shared" ca="1" si="31"/>
        <v>2.8124999999999995E-3</v>
      </c>
      <c r="H287" s="28">
        <f t="shared" ca="1" si="29"/>
        <v>0.59747685185185306</v>
      </c>
      <c r="I287" s="26">
        <f t="shared" si="28"/>
        <v>11.666666666666666</v>
      </c>
      <c r="J287" s="29">
        <f t="shared" ca="1" si="32"/>
        <v>2.673611111111111E-3</v>
      </c>
      <c r="K287" s="28">
        <f t="shared" ca="1" si="30"/>
        <v>0.59458333333333324</v>
      </c>
      <c r="L287" s="26">
        <f ca="1">INDIRECT("route!E287")-INDIRECT("route!E286")</f>
        <v>2.7000000000000028</v>
      </c>
      <c r="M287" s="24">
        <f ca="1">IF(INDIRECT("route!D287")="START",0,IF(S287=TRUE,M286,INDIRECT("route!E287")))</f>
        <v>53.2</v>
      </c>
      <c r="N287" s="14">
        <f ca="1">SEARCH($N$6,INDIRECT("route!J287"))</f>
        <v>2</v>
      </c>
      <c r="O287" s="14" t="e">
        <f ca="1">SEARCH($O$6,INDIRECT("route!J287"))</f>
        <v>#VALUE!</v>
      </c>
      <c r="P287" s="14" t="e">
        <f ca="1">SEARCH($P$6,INDIRECT("route!J287"))</f>
        <v>#VALUE!</v>
      </c>
      <c r="Q287" s="14" t="e">
        <f ca="1">SEARCH($Q$6,INDIRECT("route!J287"))</f>
        <v>#VALUE!</v>
      </c>
      <c r="R287" s="14" t="e">
        <f ca="1">SEARCH($R$6,INDIRECT("route!J287"))</f>
        <v>#VALUE!</v>
      </c>
      <c r="S287" s="14" t="b">
        <f t="shared" ca="1" si="34"/>
        <v>0</v>
      </c>
      <c r="T287" s="12">
        <v>287</v>
      </c>
    </row>
    <row r="288" spans="1:20">
      <c r="A288" s="23" t="str">
        <f ca="1">IF(INDIRECT("route!D288")&gt;0,K288,(""))</f>
        <v/>
      </c>
      <c r="B288" s="23" t="str">
        <f ca="1">IF(INDIRECT("route!D288")&gt;0,H288,(""))</f>
        <v/>
      </c>
      <c r="C288" s="24">
        <f ca="1">IF(D288&gt;0,VLOOKUP("FINISH",INDIRECT("route!D$6"):INDIRECT("route!E$8500"),2,FALSE)-D288," ")</f>
        <v>61.999999999999993</v>
      </c>
      <c r="D288" s="13">
        <f ca="1">INDIRECT("route!E288")</f>
        <v>54.1</v>
      </c>
      <c r="E288" s="25">
        <f t="shared" ca="1" si="33"/>
        <v>0.89999999999999858</v>
      </c>
      <c r="F288" s="26">
        <f t="shared" si="27"/>
        <v>11.111111111111111</v>
      </c>
      <c r="G288" s="29">
        <f t="shared" ca="1" si="31"/>
        <v>9.3750000000000007E-4</v>
      </c>
      <c r="H288" s="28">
        <f t="shared" ca="1" si="29"/>
        <v>0.5984143518518531</v>
      </c>
      <c r="I288" s="26">
        <f t="shared" si="28"/>
        <v>11.666666666666666</v>
      </c>
      <c r="J288" s="29">
        <f t="shared" ca="1" si="32"/>
        <v>8.9120370370370384E-4</v>
      </c>
      <c r="K288" s="28">
        <f t="shared" ca="1" si="30"/>
        <v>0.5954745370370369</v>
      </c>
      <c r="L288" s="26">
        <f ca="1">INDIRECT("route!E288")-INDIRECT("route!E287")</f>
        <v>0.89999999999999858</v>
      </c>
      <c r="M288" s="24">
        <f ca="1">IF(INDIRECT("route!D288")="START",0,IF(S288=TRUE,M287,INDIRECT("route!E288")))</f>
        <v>54.1</v>
      </c>
      <c r="N288" s="14">
        <f ca="1">SEARCH($N$6,INDIRECT("route!J288"))</f>
        <v>2</v>
      </c>
      <c r="O288" s="14" t="e">
        <f ca="1">SEARCH($O$6,INDIRECT("route!J288"))</f>
        <v>#VALUE!</v>
      </c>
      <c r="P288" s="14" t="e">
        <f ca="1">SEARCH($P$6,INDIRECT("route!J288"))</f>
        <v>#VALUE!</v>
      </c>
      <c r="Q288" s="14" t="e">
        <f ca="1">SEARCH($Q$6,INDIRECT("route!J288"))</f>
        <v>#VALUE!</v>
      </c>
      <c r="R288" s="14" t="e">
        <f ca="1">SEARCH($R$6,INDIRECT("route!J288"))</f>
        <v>#VALUE!</v>
      </c>
      <c r="S288" s="14" t="b">
        <f t="shared" ca="1" si="34"/>
        <v>0</v>
      </c>
      <c r="T288" s="12">
        <v>288</v>
      </c>
    </row>
    <row r="289" spans="1:20">
      <c r="A289" s="23" t="str">
        <f ca="1">IF(INDIRECT("route!D289")&gt;0,K289,(""))</f>
        <v/>
      </c>
      <c r="B289" s="23" t="str">
        <f ca="1">IF(INDIRECT("route!D289")&gt;0,H289,(""))</f>
        <v/>
      </c>
      <c r="C289" s="24">
        <f ca="1">IF(D289&gt;0,VLOOKUP("FINISH",INDIRECT("route!D$6"):INDIRECT("route!E$8500"),2,FALSE)-D289," ")</f>
        <v>61.8</v>
      </c>
      <c r="D289" s="13">
        <f ca="1">INDIRECT("route!E289")</f>
        <v>54.3</v>
      </c>
      <c r="E289" s="25" t="str">
        <f t="shared" ca="1" si="33"/>
        <v/>
      </c>
      <c r="F289" s="26">
        <f t="shared" si="27"/>
        <v>11.111111111111111</v>
      </c>
      <c r="G289" s="29">
        <f t="shared" ca="1" si="31"/>
        <v>2.0833333333333335E-4</v>
      </c>
      <c r="H289" s="28">
        <f t="shared" ca="1" si="29"/>
        <v>0.59862268518518646</v>
      </c>
      <c r="I289" s="26">
        <f t="shared" si="28"/>
        <v>11.666666666666666</v>
      </c>
      <c r="J289" s="29">
        <f t="shared" ca="1" si="32"/>
        <v>1.9675925925925926E-4</v>
      </c>
      <c r="K289" s="28">
        <f t="shared" ca="1" si="30"/>
        <v>0.59567129629629612</v>
      </c>
      <c r="L289" s="26">
        <f ca="1">INDIRECT("route!E289")-INDIRECT("route!E288")</f>
        <v>0.19999999999999574</v>
      </c>
      <c r="M289" s="24">
        <f ca="1">IF(INDIRECT("route!D289")="START",0,IF(S289=TRUE,M288,INDIRECT("route!E289")))</f>
        <v>54.1</v>
      </c>
      <c r="N289" s="14" t="e">
        <f ca="1">SEARCH($N$6,INDIRECT("route!J289"))</f>
        <v>#VALUE!</v>
      </c>
      <c r="O289" s="14" t="e">
        <f ca="1">SEARCH($O$6,INDIRECT("route!J289"))</f>
        <v>#VALUE!</v>
      </c>
      <c r="P289" s="14" t="e">
        <f ca="1">SEARCH($P$6,INDIRECT("route!J289"))</f>
        <v>#VALUE!</v>
      </c>
      <c r="Q289" s="14" t="e">
        <f ca="1">SEARCH($Q$6,INDIRECT("route!J289"))</f>
        <v>#VALUE!</v>
      </c>
      <c r="R289" s="14" t="e">
        <f ca="1">SEARCH($R$6,INDIRECT("route!J289"))</f>
        <v>#VALUE!</v>
      </c>
      <c r="S289" s="14" t="b">
        <f t="shared" ca="1" si="34"/>
        <v>1</v>
      </c>
      <c r="T289" s="12">
        <v>289</v>
      </c>
    </row>
    <row r="290" spans="1:20">
      <c r="A290" s="23" t="str">
        <f ca="1">IF(INDIRECT("route!D290")&gt;0,K290,(""))</f>
        <v/>
      </c>
      <c r="B290" s="23" t="str">
        <f ca="1">IF(INDIRECT("route!D290")&gt;0,H290,(""))</f>
        <v/>
      </c>
      <c r="C290" s="24">
        <f ca="1">IF(D290&gt;0,VLOOKUP("FINISH",INDIRECT("route!D$6"):INDIRECT("route!E$8500"),2,FALSE)-D290," ")</f>
        <v>60.999999999999993</v>
      </c>
      <c r="D290" s="13">
        <f ca="1">INDIRECT("route!E290")</f>
        <v>55.1</v>
      </c>
      <c r="E290" s="25" t="str">
        <f t="shared" ca="1" si="33"/>
        <v/>
      </c>
      <c r="F290" s="26">
        <f t="shared" si="27"/>
        <v>11.111111111111111</v>
      </c>
      <c r="G290" s="29">
        <f t="shared" ca="1" si="31"/>
        <v>8.3333333333333339E-4</v>
      </c>
      <c r="H290" s="28">
        <f t="shared" ca="1" si="29"/>
        <v>0.59945601851851982</v>
      </c>
      <c r="I290" s="26">
        <f t="shared" si="28"/>
        <v>11.666666666666666</v>
      </c>
      <c r="J290" s="29">
        <f t="shared" ca="1" si="32"/>
        <v>7.8703703703703705E-4</v>
      </c>
      <c r="K290" s="28">
        <f t="shared" ca="1" si="30"/>
        <v>0.5964583333333332</v>
      </c>
      <c r="L290" s="26">
        <f ca="1">INDIRECT("route!E290")-INDIRECT("route!E289")</f>
        <v>0.80000000000000426</v>
      </c>
      <c r="M290" s="24">
        <f ca="1">IF(INDIRECT("route!D290")="START",0,IF(S290=TRUE,M289,INDIRECT("route!E290")))</f>
        <v>54.1</v>
      </c>
      <c r="N290" s="14" t="e">
        <f ca="1">SEARCH($N$6,INDIRECT("route!J290"))</f>
        <v>#VALUE!</v>
      </c>
      <c r="O290" s="14" t="e">
        <f ca="1">SEARCH($O$6,INDIRECT("route!J290"))</f>
        <v>#VALUE!</v>
      </c>
      <c r="P290" s="14" t="e">
        <f ca="1">SEARCH($P$6,INDIRECT("route!J290"))</f>
        <v>#VALUE!</v>
      </c>
      <c r="Q290" s="14" t="e">
        <f ca="1">SEARCH($Q$6,INDIRECT("route!J290"))</f>
        <v>#VALUE!</v>
      </c>
      <c r="R290" s="14" t="e">
        <f ca="1">SEARCH($R$6,INDIRECT("route!J290"))</f>
        <v>#VALUE!</v>
      </c>
      <c r="S290" s="14" t="b">
        <f t="shared" ca="1" si="34"/>
        <v>1</v>
      </c>
      <c r="T290" s="12">
        <v>290</v>
      </c>
    </row>
    <row r="291" spans="1:20">
      <c r="A291" s="23" t="str">
        <f ca="1">IF(INDIRECT("route!D291")&gt;0,K291,(""))</f>
        <v/>
      </c>
      <c r="B291" s="23" t="str">
        <f ca="1">IF(INDIRECT("route!D291")&gt;0,H291,(""))</f>
        <v/>
      </c>
      <c r="C291" s="24">
        <f ca="1">IF(D291&gt;0,VLOOKUP("FINISH",INDIRECT("route!D$6"):INDIRECT("route!E$8500"),2,FALSE)-D291," ")</f>
        <v>60.999999999999993</v>
      </c>
      <c r="D291" s="13">
        <f ca="1">INDIRECT("route!E291")</f>
        <v>55.1</v>
      </c>
      <c r="E291" s="25" t="str">
        <f t="shared" ca="1" si="33"/>
        <v/>
      </c>
      <c r="F291" s="26">
        <f t="shared" si="27"/>
        <v>11.111111111111111</v>
      </c>
      <c r="G291" s="29">
        <f t="shared" ca="1" si="31"/>
        <v>0</v>
      </c>
      <c r="H291" s="28">
        <f t="shared" ca="1" si="29"/>
        <v>0.59945601851851982</v>
      </c>
      <c r="I291" s="26">
        <f t="shared" si="28"/>
        <v>11.666666666666666</v>
      </c>
      <c r="J291" s="29">
        <f t="shared" ca="1" si="32"/>
        <v>0</v>
      </c>
      <c r="K291" s="28">
        <f t="shared" ca="1" si="30"/>
        <v>0.5964583333333332</v>
      </c>
      <c r="L291" s="26">
        <f ca="1">INDIRECT("route!E291")-INDIRECT("route!E290")</f>
        <v>0</v>
      </c>
      <c r="M291" s="24">
        <f ca="1">IF(INDIRECT("route!D291")="START",0,IF(S291=TRUE,M290,INDIRECT("route!E291")))</f>
        <v>54.1</v>
      </c>
      <c r="N291" s="14" t="e">
        <f ca="1">SEARCH($N$6,INDIRECT("route!J291"))</f>
        <v>#VALUE!</v>
      </c>
      <c r="O291" s="14" t="e">
        <f ca="1">SEARCH($O$6,INDIRECT("route!J291"))</f>
        <v>#VALUE!</v>
      </c>
      <c r="P291" s="14" t="e">
        <f ca="1">SEARCH($P$6,INDIRECT("route!J291"))</f>
        <v>#VALUE!</v>
      </c>
      <c r="Q291" s="14" t="e">
        <f ca="1">SEARCH($Q$6,INDIRECT("route!J291"))</f>
        <v>#VALUE!</v>
      </c>
      <c r="R291" s="14" t="e">
        <f ca="1">SEARCH($R$6,INDIRECT("route!J291"))</f>
        <v>#VALUE!</v>
      </c>
      <c r="S291" s="14" t="b">
        <f t="shared" ca="1" si="34"/>
        <v>1</v>
      </c>
      <c r="T291" s="12">
        <v>291</v>
      </c>
    </row>
    <row r="292" spans="1:20">
      <c r="A292" s="23" t="str">
        <f ca="1">IF(INDIRECT("route!D292")&gt;0,K292,(""))</f>
        <v/>
      </c>
      <c r="B292" s="23" t="str">
        <f ca="1">IF(INDIRECT("route!D292")&gt;0,H292,(""))</f>
        <v/>
      </c>
      <c r="C292" s="24">
        <f ca="1">IF(D292&gt;0,VLOOKUP("FINISH",INDIRECT("route!D$6"):INDIRECT("route!E$8500"),2,FALSE)-D292," ")</f>
        <v>60.899999999999991</v>
      </c>
      <c r="D292" s="13">
        <f ca="1">INDIRECT("route!E292")</f>
        <v>55.2</v>
      </c>
      <c r="E292" s="25" t="str">
        <f t="shared" ca="1" si="33"/>
        <v/>
      </c>
      <c r="F292" s="26">
        <f t="shared" si="27"/>
        <v>11.111111111111111</v>
      </c>
      <c r="G292" s="29">
        <f t="shared" ca="1" si="31"/>
        <v>1.0416666666666667E-4</v>
      </c>
      <c r="H292" s="28">
        <f t="shared" ca="1" si="29"/>
        <v>0.5995601851851865</v>
      </c>
      <c r="I292" s="26">
        <f t="shared" si="28"/>
        <v>11.666666666666666</v>
      </c>
      <c r="J292" s="29">
        <f t="shared" ca="1" si="32"/>
        <v>9.2592592592592588E-5</v>
      </c>
      <c r="K292" s="28">
        <f t="shared" ca="1" si="30"/>
        <v>0.59655092592592585</v>
      </c>
      <c r="L292" s="26">
        <f ca="1">INDIRECT("route!E292")-INDIRECT("route!E291")</f>
        <v>0.10000000000000142</v>
      </c>
      <c r="M292" s="24">
        <f ca="1">IF(INDIRECT("route!D292")="START",0,IF(S292=TRUE,M291,INDIRECT("route!E292")))</f>
        <v>54.1</v>
      </c>
      <c r="N292" s="14" t="e">
        <f ca="1">SEARCH($N$6,INDIRECT("route!J292"))</f>
        <v>#VALUE!</v>
      </c>
      <c r="O292" s="14" t="e">
        <f ca="1">SEARCH($O$6,INDIRECT("route!J292"))</f>
        <v>#VALUE!</v>
      </c>
      <c r="P292" s="14" t="e">
        <f ca="1">SEARCH($P$6,INDIRECT("route!J292"))</f>
        <v>#VALUE!</v>
      </c>
      <c r="Q292" s="14" t="e">
        <f ca="1">SEARCH($Q$6,INDIRECT("route!J292"))</f>
        <v>#VALUE!</v>
      </c>
      <c r="R292" s="14" t="e">
        <f ca="1">SEARCH($R$6,INDIRECT("route!J292"))</f>
        <v>#VALUE!</v>
      </c>
      <c r="S292" s="14" t="b">
        <f t="shared" ca="1" si="34"/>
        <v>1</v>
      </c>
      <c r="T292" s="12">
        <v>292</v>
      </c>
    </row>
    <row r="293" spans="1:20">
      <c r="A293" s="23" t="str">
        <f ca="1">IF(INDIRECT("route!D293")&gt;0,K293,(""))</f>
        <v/>
      </c>
      <c r="B293" s="23" t="str">
        <f ca="1">IF(INDIRECT("route!D293")&gt;0,H293,(""))</f>
        <v/>
      </c>
      <c r="C293" s="24">
        <f ca="1">IF(D293&gt;0,VLOOKUP("FINISH",INDIRECT("route!D$6"):INDIRECT("route!E$8500"),2,FALSE)-D293," ")</f>
        <v>60.699999999999996</v>
      </c>
      <c r="D293" s="13">
        <f ca="1">INDIRECT("route!E293")</f>
        <v>55.4</v>
      </c>
      <c r="E293" s="25" t="str">
        <f t="shared" ca="1" si="33"/>
        <v/>
      </c>
      <c r="F293" s="26">
        <f t="shared" si="27"/>
        <v>11.111111111111111</v>
      </c>
      <c r="G293" s="29">
        <f t="shared" ca="1" si="31"/>
        <v>2.0833333333333335E-4</v>
      </c>
      <c r="H293" s="28">
        <f t="shared" ca="1" si="29"/>
        <v>0.59976851851851987</v>
      </c>
      <c r="I293" s="26">
        <f t="shared" si="28"/>
        <v>11.666666666666666</v>
      </c>
      <c r="J293" s="29">
        <f t="shared" ca="1" si="32"/>
        <v>1.9675925925925926E-4</v>
      </c>
      <c r="K293" s="28">
        <f t="shared" ca="1" si="30"/>
        <v>0.59674768518518506</v>
      </c>
      <c r="L293" s="26">
        <f ca="1">INDIRECT("route!E293")-INDIRECT("route!E292")</f>
        <v>0.19999999999999574</v>
      </c>
      <c r="M293" s="24">
        <f ca="1">IF(INDIRECT("route!D293")="START",0,IF(S293=TRUE,M292,INDIRECT("route!E293")))</f>
        <v>54.1</v>
      </c>
      <c r="N293" s="14" t="e">
        <f ca="1">SEARCH($N$6,INDIRECT("route!J293"))</f>
        <v>#VALUE!</v>
      </c>
      <c r="O293" s="14" t="e">
        <f ca="1">SEARCH($O$6,INDIRECT("route!J293"))</f>
        <v>#VALUE!</v>
      </c>
      <c r="P293" s="14" t="e">
        <f ca="1">SEARCH($P$6,INDIRECT("route!J293"))</f>
        <v>#VALUE!</v>
      </c>
      <c r="Q293" s="14" t="e">
        <f ca="1">SEARCH($Q$6,INDIRECT("route!J293"))</f>
        <v>#VALUE!</v>
      </c>
      <c r="R293" s="14" t="e">
        <f ca="1">SEARCH($R$6,INDIRECT("route!J293"))</f>
        <v>#VALUE!</v>
      </c>
      <c r="S293" s="14" t="b">
        <f t="shared" ca="1" si="34"/>
        <v>1</v>
      </c>
      <c r="T293" s="12">
        <v>293</v>
      </c>
    </row>
    <row r="294" spans="1:20">
      <c r="A294" s="23" t="str">
        <f ca="1">IF(INDIRECT("route!D294")&gt;0,K294,(""))</f>
        <v/>
      </c>
      <c r="B294" s="23" t="str">
        <f ca="1">IF(INDIRECT("route!D294")&gt;0,H294,(""))</f>
        <v/>
      </c>
      <c r="C294" s="24">
        <f ca="1">IF(D294&gt;0,VLOOKUP("FINISH",INDIRECT("route!D$6"):INDIRECT("route!E$8500"),2,FALSE)-D294," ")</f>
        <v>60.399999999999991</v>
      </c>
      <c r="D294" s="13">
        <f ca="1">INDIRECT("route!E294")</f>
        <v>55.7</v>
      </c>
      <c r="E294" s="25" t="str">
        <f t="shared" ca="1" si="33"/>
        <v/>
      </c>
      <c r="F294" s="26">
        <f t="shared" si="27"/>
        <v>11.111111111111111</v>
      </c>
      <c r="G294" s="29">
        <f t="shared" ca="1" si="31"/>
        <v>3.1250000000000001E-4</v>
      </c>
      <c r="H294" s="28">
        <f t="shared" ca="1" si="29"/>
        <v>0.60008101851851992</v>
      </c>
      <c r="I294" s="26">
        <f t="shared" si="28"/>
        <v>11.666666666666666</v>
      </c>
      <c r="J294" s="29">
        <f t="shared" ca="1" si="32"/>
        <v>2.8935185185185189E-4</v>
      </c>
      <c r="K294" s="28">
        <f t="shared" ca="1" si="30"/>
        <v>0.59703703703703692</v>
      </c>
      <c r="L294" s="26">
        <f ca="1">INDIRECT("route!E294")-INDIRECT("route!E293")</f>
        <v>0.30000000000000426</v>
      </c>
      <c r="M294" s="24">
        <f ca="1">IF(INDIRECT("route!D294")="START",0,IF(S294=TRUE,M293,INDIRECT("route!E294")))</f>
        <v>54.1</v>
      </c>
      <c r="N294" s="14" t="e">
        <f ca="1">SEARCH($N$6,INDIRECT("route!J294"))</f>
        <v>#VALUE!</v>
      </c>
      <c r="O294" s="14" t="e">
        <f ca="1">SEARCH($O$6,INDIRECT("route!J294"))</f>
        <v>#VALUE!</v>
      </c>
      <c r="P294" s="14" t="e">
        <f ca="1">SEARCH($P$6,INDIRECT("route!J294"))</f>
        <v>#VALUE!</v>
      </c>
      <c r="Q294" s="14" t="e">
        <f ca="1">SEARCH($Q$6,INDIRECT("route!J294"))</f>
        <v>#VALUE!</v>
      </c>
      <c r="R294" s="14" t="e">
        <f ca="1">SEARCH($R$6,INDIRECT("route!J294"))</f>
        <v>#VALUE!</v>
      </c>
      <c r="S294" s="14" t="b">
        <f t="shared" ca="1" si="34"/>
        <v>1</v>
      </c>
      <c r="T294" s="12">
        <v>294</v>
      </c>
    </row>
    <row r="295" spans="1:20">
      <c r="A295" s="23" t="str">
        <f ca="1">IF(INDIRECT("route!D295")&gt;0,K295,(""))</f>
        <v/>
      </c>
      <c r="B295" s="23" t="str">
        <f ca="1">IF(INDIRECT("route!D295")&gt;0,H295,(""))</f>
        <v/>
      </c>
      <c r="C295" s="24">
        <f ca="1">IF(D295&gt;0,VLOOKUP("FINISH",INDIRECT("route!D$6"):INDIRECT("route!E$8500"),2,FALSE)-D295," ")</f>
        <v>60.099999999999994</v>
      </c>
      <c r="D295" s="13">
        <f ca="1">INDIRECT("route!E295")</f>
        <v>56</v>
      </c>
      <c r="E295" s="25" t="str">
        <f t="shared" ca="1" si="33"/>
        <v/>
      </c>
      <c r="F295" s="26">
        <f t="shared" si="27"/>
        <v>11.111111111111111</v>
      </c>
      <c r="G295" s="29">
        <f t="shared" ca="1" si="31"/>
        <v>3.1250000000000001E-4</v>
      </c>
      <c r="H295" s="28">
        <f t="shared" ca="1" si="29"/>
        <v>0.60039351851851996</v>
      </c>
      <c r="I295" s="26">
        <f t="shared" si="28"/>
        <v>11.666666666666666</v>
      </c>
      <c r="J295" s="29">
        <f t="shared" ca="1" si="32"/>
        <v>2.8935185185185189E-4</v>
      </c>
      <c r="K295" s="28">
        <f t="shared" ca="1" si="30"/>
        <v>0.59732638888888878</v>
      </c>
      <c r="L295" s="26">
        <f ca="1">INDIRECT("route!E295")-INDIRECT("route!E294")</f>
        <v>0.29999999999999716</v>
      </c>
      <c r="M295" s="24">
        <f ca="1">IF(INDIRECT("route!D295")="START",0,IF(S295=TRUE,M294,INDIRECT("route!E295")))</f>
        <v>54.1</v>
      </c>
      <c r="N295" s="14" t="e">
        <f ca="1">SEARCH($N$6,INDIRECT("route!J295"))</f>
        <v>#VALUE!</v>
      </c>
      <c r="O295" s="14" t="e">
        <f ca="1">SEARCH($O$6,INDIRECT("route!J295"))</f>
        <v>#VALUE!</v>
      </c>
      <c r="P295" s="14" t="e">
        <f ca="1">SEARCH($P$6,INDIRECT("route!J295"))</f>
        <v>#VALUE!</v>
      </c>
      <c r="Q295" s="14" t="e">
        <f ca="1">SEARCH($Q$6,INDIRECT("route!J295"))</f>
        <v>#VALUE!</v>
      </c>
      <c r="R295" s="14" t="e">
        <f ca="1">SEARCH($R$6,INDIRECT("route!J295"))</f>
        <v>#VALUE!</v>
      </c>
      <c r="S295" s="14" t="b">
        <f t="shared" ca="1" si="34"/>
        <v>1</v>
      </c>
      <c r="T295" s="12">
        <v>295</v>
      </c>
    </row>
    <row r="296" spans="1:20">
      <c r="A296" s="23" t="str">
        <f ca="1">IF(INDIRECT("route!D296")&gt;0,K296,(""))</f>
        <v/>
      </c>
      <c r="B296" s="23" t="str">
        <f ca="1">IF(INDIRECT("route!D296")&gt;0,H296,(""))</f>
        <v/>
      </c>
      <c r="C296" s="24">
        <f ca="1">IF(D296&gt;0,VLOOKUP("FINISH",INDIRECT("route!D$6"):INDIRECT("route!E$8500"),2,FALSE)-D296," ")</f>
        <v>59.899999999999991</v>
      </c>
      <c r="D296" s="13">
        <f ca="1">INDIRECT("route!E296")</f>
        <v>56.2</v>
      </c>
      <c r="E296" s="25">
        <f t="shared" ca="1" si="33"/>
        <v>2.1000000000000014</v>
      </c>
      <c r="F296" s="26">
        <f t="shared" si="27"/>
        <v>11.111111111111111</v>
      </c>
      <c r="G296" s="29">
        <f t="shared" ca="1" si="31"/>
        <v>2.0833333333333335E-4</v>
      </c>
      <c r="H296" s="28">
        <f t="shared" ca="1" si="29"/>
        <v>0.60060185185185333</v>
      </c>
      <c r="I296" s="26">
        <f t="shared" si="28"/>
        <v>11.666666666666666</v>
      </c>
      <c r="J296" s="29">
        <f t="shared" ca="1" si="32"/>
        <v>1.9675925925925926E-4</v>
      </c>
      <c r="K296" s="28">
        <f t="shared" ca="1" si="30"/>
        <v>0.597523148148148</v>
      </c>
      <c r="L296" s="26">
        <f ca="1">INDIRECT("route!E296")-INDIRECT("route!E295")</f>
        <v>0.20000000000000284</v>
      </c>
      <c r="M296" s="24">
        <f ca="1">IF(INDIRECT("route!D296")="START",0,IF(S296=TRUE,M295,INDIRECT("route!E296")))</f>
        <v>56.2</v>
      </c>
      <c r="N296" s="14" t="e">
        <f ca="1">SEARCH($N$6,INDIRECT("route!J296"))</f>
        <v>#VALUE!</v>
      </c>
      <c r="O296" s="14" t="e">
        <f ca="1">SEARCH($O$6,INDIRECT("route!J296"))</f>
        <v>#VALUE!</v>
      </c>
      <c r="P296" s="14" t="e">
        <f ca="1">SEARCH($P$6,INDIRECT("route!J296"))</f>
        <v>#VALUE!</v>
      </c>
      <c r="Q296" s="14" t="e">
        <f ca="1">SEARCH($Q$6,INDIRECT("route!J296"))</f>
        <v>#VALUE!</v>
      </c>
      <c r="R296" s="14">
        <f ca="1">SEARCH($R$6,INDIRECT("route!J296"))</f>
        <v>1</v>
      </c>
      <c r="S296" s="14" t="b">
        <f t="shared" ca="1" si="34"/>
        <v>0</v>
      </c>
      <c r="T296" s="12">
        <v>296</v>
      </c>
    </row>
    <row r="297" spans="1:20">
      <c r="A297" s="23" t="str">
        <f ca="1">IF(INDIRECT("route!D297")&gt;0,K297,(""))</f>
        <v/>
      </c>
      <c r="B297" s="23" t="str">
        <f ca="1">IF(INDIRECT("route!D297")&gt;0,H297,(""))</f>
        <v/>
      </c>
      <c r="C297" s="24">
        <f ca="1">IF(D297&gt;0,VLOOKUP("FINISH",INDIRECT("route!D$6"):INDIRECT("route!E$8500"),2,FALSE)-D297," ")</f>
        <v>59.499999999999993</v>
      </c>
      <c r="D297" s="13">
        <f ca="1">INDIRECT("route!E297")</f>
        <v>56.6</v>
      </c>
      <c r="E297" s="25">
        <f t="shared" ca="1" si="33"/>
        <v>0.39999999999999858</v>
      </c>
      <c r="F297" s="26">
        <f t="shared" ref="F297:F360" si="35">$B$5*1000/3600</f>
        <v>11.111111111111111</v>
      </c>
      <c r="G297" s="29">
        <f t="shared" ca="1" si="31"/>
        <v>4.1666666666666669E-4</v>
      </c>
      <c r="H297" s="28">
        <f t="shared" ca="1" si="29"/>
        <v>0.60101851851851995</v>
      </c>
      <c r="I297" s="26">
        <f t="shared" ref="I297:I360" si="36">$A$5*1000/3600</f>
        <v>11.666666666666666</v>
      </c>
      <c r="J297" s="29">
        <f t="shared" ca="1" si="32"/>
        <v>3.9351851851851852E-4</v>
      </c>
      <c r="K297" s="28">
        <f t="shared" ca="1" si="30"/>
        <v>0.59791666666666654</v>
      </c>
      <c r="L297" s="26">
        <f ca="1">INDIRECT("route!E297")-INDIRECT("route!E296")</f>
        <v>0.39999999999999858</v>
      </c>
      <c r="M297" s="24">
        <f ca="1">IF(INDIRECT("route!D297")="START",0,IF(S297=TRUE,M296,INDIRECT("route!E297")))</f>
        <v>56.6</v>
      </c>
      <c r="N297" s="14" t="e">
        <f ca="1">SEARCH($N$6,INDIRECT("route!J297"))</f>
        <v>#VALUE!</v>
      </c>
      <c r="O297" s="14">
        <f ca="1">SEARCH($O$6,INDIRECT("route!J297"))</f>
        <v>14</v>
      </c>
      <c r="P297" s="14" t="e">
        <f ca="1">SEARCH($P$6,INDIRECT("route!J297"))</f>
        <v>#VALUE!</v>
      </c>
      <c r="Q297" s="14" t="e">
        <f ca="1">SEARCH($Q$6,INDIRECT("route!J297"))</f>
        <v>#VALUE!</v>
      </c>
      <c r="R297" s="14">
        <f ca="1">SEARCH($R$6,INDIRECT("route!J297"))</f>
        <v>1</v>
      </c>
      <c r="S297" s="14" t="b">
        <f t="shared" ca="1" si="34"/>
        <v>0</v>
      </c>
      <c r="T297" s="12">
        <v>297</v>
      </c>
    </row>
    <row r="298" spans="1:20">
      <c r="A298" s="23" t="str">
        <f ca="1">IF(INDIRECT("route!D298")&gt;0,K298,(""))</f>
        <v/>
      </c>
      <c r="B298" s="23" t="str">
        <f ca="1">IF(INDIRECT("route!D298")&gt;0,H298,(""))</f>
        <v/>
      </c>
      <c r="C298" s="24">
        <f ca="1">IF(D298&gt;0,VLOOKUP("FINISH",INDIRECT("route!D$6"):INDIRECT("route!E$8500"),2,FALSE)-D298," ")</f>
        <v>59.3</v>
      </c>
      <c r="D298" s="13">
        <f ca="1">INDIRECT("route!E298")</f>
        <v>56.8</v>
      </c>
      <c r="E298" s="25" t="str">
        <f t="shared" ca="1" si="33"/>
        <v/>
      </c>
      <c r="F298" s="26">
        <f t="shared" si="35"/>
        <v>11.111111111111111</v>
      </c>
      <c r="G298" s="29">
        <f t="shared" ca="1" si="31"/>
        <v>2.0833333333333335E-4</v>
      </c>
      <c r="H298" s="28">
        <f t="shared" ref="H298:H361" ca="1" si="37">H297+G298</f>
        <v>0.60122685185185332</v>
      </c>
      <c r="I298" s="26">
        <f t="shared" si="36"/>
        <v>11.666666666666666</v>
      </c>
      <c r="J298" s="29">
        <f t="shared" ca="1" si="32"/>
        <v>1.9675925925925926E-4</v>
      </c>
      <c r="K298" s="28">
        <f t="shared" ref="K298:K361" ca="1" si="38">K297+J298</f>
        <v>0.59811342592592576</v>
      </c>
      <c r="L298" s="26">
        <f ca="1">INDIRECT("route!E298")-INDIRECT("route!E297")</f>
        <v>0.19999999999999574</v>
      </c>
      <c r="M298" s="24">
        <f ca="1">IF(INDIRECT("route!D298")="START",0,IF(S298=TRUE,M297,INDIRECT("route!E298")))</f>
        <v>56.6</v>
      </c>
      <c r="N298" s="14" t="e">
        <f ca="1">SEARCH($N$6,INDIRECT("route!J298"))</f>
        <v>#VALUE!</v>
      </c>
      <c r="O298" s="14" t="e">
        <f ca="1">SEARCH($O$6,INDIRECT("route!J298"))</f>
        <v>#VALUE!</v>
      </c>
      <c r="P298" s="14" t="e">
        <f ca="1">SEARCH($P$6,INDIRECT("route!J298"))</f>
        <v>#VALUE!</v>
      </c>
      <c r="Q298" s="14" t="e">
        <f ca="1">SEARCH($Q$6,INDIRECT("route!J298"))</f>
        <v>#VALUE!</v>
      </c>
      <c r="R298" s="14" t="e">
        <f ca="1">SEARCH($R$6,INDIRECT("route!J298"))</f>
        <v>#VALUE!</v>
      </c>
      <c r="S298" s="14" t="b">
        <f t="shared" ca="1" si="34"/>
        <v>1</v>
      </c>
      <c r="T298" s="12">
        <v>298</v>
      </c>
    </row>
    <row r="299" spans="1:20">
      <c r="A299" s="23" t="str">
        <f ca="1">IF(INDIRECT("route!D299")&gt;0,K299,(""))</f>
        <v/>
      </c>
      <c r="B299" s="23" t="str">
        <f ca="1">IF(INDIRECT("route!D299")&gt;0,H299,(""))</f>
        <v/>
      </c>
      <c r="C299" s="24">
        <f ca="1">IF(D299&gt;0,VLOOKUP("FINISH",INDIRECT("route!D$6"):INDIRECT("route!E$8500"),2,FALSE)-D299," ")</f>
        <v>58.899999999999991</v>
      </c>
      <c r="D299" s="13">
        <f ca="1">INDIRECT("route!E299")</f>
        <v>57.2</v>
      </c>
      <c r="E299" s="25" t="str">
        <f t="shared" ca="1" si="33"/>
        <v/>
      </c>
      <c r="F299" s="26">
        <f t="shared" si="35"/>
        <v>11.111111111111111</v>
      </c>
      <c r="G299" s="29">
        <f t="shared" ref="G299:G362" ca="1" si="39">TIME(0,0,0+L299*1000/F299)</f>
        <v>4.1666666666666669E-4</v>
      </c>
      <c r="H299" s="28">
        <f t="shared" ca="1" si="37"/>
        <v>0.60164351851851994</v>
      </c>
      <c r="I299" s="26">
        <f t="shared" si="36"/>
        <v>11.666666666666666</v>
      </c>
      <c r="J299" s="29">
        <f t="shared" ref="J299:J362" ca="1" si="40">TIME(0,0,0+L299*1000/I299)</f>
        <v>3.9351851851851852E-4</v>
      </c>
      <c r="K299" s="28">
        <f t="shared" ca="1" si="38"/>
        <v>0.5985069444444443</v>
      </c>
      <c r="L299" s="26">
        <f ca="1">INDIRECT("route!E299")-INDIRECT("route!E298")</f>
        <v>0.40000000000000568</v>
      </c>
      <c r="M299" s="24">
        <f ca="1">IF(INDIRECT("route!D299")="START",0,IF(S299=TRUE,M298,INDIRECT("route!E299")))</f>
        <v>56.6</v>
      </c>
      <c r="N299" s="14" t="e">
        <f ca="1">SEARCH($N$6,INDIRECT("route!J299"))</f>
        <v>#VALUE!</v>
      </c>
      <c r="O299" s="14" t="e">
        <f ca="1">SEARCH($O$6,INDIRECT("route!J299"))</f>
        <v>#VALUE!</v>
      </c>
      <c r="P299" s="14" t="e">
        <f ca="1">SEARCH($P$6,INDIRECT("route!J299"))</f>
        <v>#VALUE!</v>
      </c>
      <c r="Q299" s="14" t="e">
        <f ca="1">SEARCH($Q$6,INDIRECT("route!J299"))</f>
        <v>#VALUE!</v>
      </c>
      <c r="R299" s="14" t="e">
        <f ca="1">SEARCH($R$6,INDIRECT("route!J299"))</f>
        <v>#VALUE!</v>
      </c>
      <c r="S299" s="14" t="b">
        <f t="shared" ca="1" si="34"/>
        <v>1</v>
      </c>
      <c r="T299" s="12">
        <v>299</v>
      </c>
    </row>
    <row r="300" spans="1:20">
      <c r="A300" s="23" t="str">
        <f ca="1">IF(INDIRECT("route!D300")&gt;0,K300,(""))</f>
        <v/>
      </c>
      <c r="B300" s="23" t="str">
        <f ca="1">IF(INDIRECT("route!D300")&gt;0,H300,(""))</f>
        <v/>
      </c>
      <c r="C300" s="24">
        <f ca="1">IF(D300&gt;0,VLOOKUP("FINISH",INDIRECT("route!D$6"):INDIRECT("route!E$8500"),2,FALSE)-D300," ")</f>
        <v>58.8</v>
      </c>
      <c r="D300" s="13">
        <f ca="1">INDIRECT("route!E300")</f>
        <v>57.3</v>
      </c>
      <c r="E300" s="25" t="str">
        <f t="shared" ca="1" si="33"/>
        <v/>
      </c>
      <c r="F300" s="26">
        <f t="shared" si="35"/>
        <v>11.111111111111111</v>
      </c>
      <c r="G300" s="29">
        <f t="shared" ca="1" si="39"/>
        <v>1.0416666666666667E-4</v>
      </c>
      <c r="H300" s="28">
        <f t="shared" ca="1" si="37"/>
        <v>0.60174768518518662</v>
      </c>
      <c r="I300" s="26">
        <f t="shared" si="36"/>
        <v>11.666666666666666</v>
      </c>
      <c r="J300" s="29">
        <f t="shared" ca="1" si="40"/>
        <v>9.2592592592592588E-5</v>
      </c>
      <c r="K300" s="28">
        <f t="shared" ca="1" si="38"/>
        <v>0.59859953703703694</v>
      </c>
      <c r="L300" s="26">
        <f ca="1">INDIRECT("route!E300")-INDIRECT("route!E299")</f>
        <v>9.9999999999994316E-2</v>
      </c>
      <c r="M300" s="24">
        <f ca="1">IF(INDIRECT("route!D300")="START",0,IF(S300=TRUE,M299,INDIRECT("route!E300")))</f>
        <v>56.6</v>
      </c>
      <c r="N300" s="14" t="e">
        <f ca="1">SEARCH($N$6,INDIRECT("route!J300"))</f>
        <v>#VALUE!</v>
      </c>
      <c r="O300" s="14" t="e">
        <f ca="1">SEARCH($O$6,INDIRECT("route!J300"))</f>
        <v>#VALUE!</v>
      </c>
      <c r="P300" s="14" t="e">
        <f ca="1">SEARCH($P$6,INDIRECT("route!J300"))</f>
        <v>#VALUE!</v>
      </c>
      <c r="Q300" s="14" t="e">
        <f ca="1">SEARCH($Q$6,INDIRECT("route!J300"))</f>
        <v>#VALUE!</v>
      </c>
      <c r="R300" s="14" t="e">
        <f ca="1">SEARCH($R$6,INDIRECT("route!J300"))</f>
        <v>#VALUE!</v>
      </c>
      <c r="S300" s="14" t="b">
        <f t="shared" ca="1" si="34"/>
        <v>1</v>
      </c>
      <c r="T300" s="12">
        <v>300</v>
      </c>
    </row>
    <row r="301" spans="1:20">
      <c r="A301" s="23">
        <f ca="1">IF(INDIRECT("route!D301")&gt;0,K301,(""))</f>
        <v>0.59869212962962959</v>
      </c>
      <c r="B301" s="23">
        <f ca="1">IF(INDIRECT("route!D301")&gt;0,H301,(""))</f>
        <v>0.6018518518518533</v>
      </c>
      <c r="C301" s="24">
        <f ca="1">IF(D301&gt;0,VLOOKUP("FINISH",INDIRECT("route!D$6"):INDIRECT("route!E$8500"),2,FALSE)-D301," ")</f>
        <v>58.699999999999996</v>
      </c>
      <c r="D301" s="13">
        <f ca="1">INDIRECT("route!E301")</f>
        <v>57.4</v>
      </c>
      <c r="E301" s="25" t="str">
        <f t="shared" ca="1" si="33"/>
        <v/>
      </c>
      <c r="F301" s="26">
        <f t="shared" si="35"/>
        <v>11.111111111111111</v>
      </c>
      <c r="G301" s="29">
        <f t="shared" ca="1" si="39"/>
        <v>1.0416666666666667E-4</v>
      </c>
      <c r="H301" s="28">
        <f t="shared" ca="1" si="37"/>
        <v>0.6018518518518533</v>
      </c>
      <c r="I301" s="26">
        <f t="shared" si="36"/>
        <v>11.666666666666666</v>
      </c>
      <c r="J301" s="29">
        <f t="shared" ca="1" si="40"/>
        <v>9.2592592592592588E-5</v>
      </c>
      <c r="K301" s="28">
        <f t="shared" ca="1" si="38"/>
        <v>0.59869212962962959</v>
      </c>
      <c r="L301" s="26">
        <f ca="1">INDIRECT("route!E301")-INDIRECT("route!E300")</f>
        <v>0.10000000000000142</v>
      </c>
      <c r="M301" s="24">
        <f ca="1">IF(INDIRECT("route!D301")="START",0,IF(S301=TRUE,M300,INDIRECT("route!E301")))</f>
        <v>56.6</v>
      </c>
      <c r="N301" s="14" t="e">
        <f ca="1">SEARCH($N$6,INDIRECT("route!J301"))</f>
        <v>#VALUE!</v>
      </c>
      <c r="O301" s="14" t="e">
        <f ca="1">SEARCH($O$6,INDIRECT("route!J301"))</f>
        <v>#VALUE!</v>
      </c>
      <c r="P301" s="14" t="e">
        <f ca="1">SEARCH($P$6,INDIRECT("route!J301"))</f>
        <v>#VALUE!</v>
      </c>
      <c r="Q301" s="14" t="e">
        <f ca="1">SEARCH($Q$6,INDIRECT("route!J301"))</f>
        <v>#VALUE!</v>
      </c>
      <c r="R301" s="14" t="e">
        <f ca="1">SEARCH($R$6,INDIRECT("route!J301"))</f>
        <v>#VALUE!</v>
      </c>
      <c r="S301" s="14" t="b">
        <f t="shared" ca="1" si="34"/>
        <v>1</v>
      </c>
      <c r="T301" s="12">
        <v>301</v>
      </c>
    </row>
    <row r="302" spans="1:20">
      <c r="A302" s="23" t="str">
        <f ca="1">IF(INDIRECT("route!D302")&gt;0,K302,(""))</f>
        <v/>
      </c>
      <c r="B302" s="23" t="str">
        <f ca="1">IF(INDIRECT("route!D302")&gt;0,H302,(""))</f>
        <v/>
      </c>
      <c r="C302" s="24">
        <f ca="1">IF(D302&gt;0,VLOOKUP("FINISH",INDIRECT("route!D$6"):INDIRECT("route!E$8500"),2,FALSE)-D302," ")</f>
        <v>58.599999999999994</v>
      </c>
      <c r="D302" s="13">
        <f ca="1">INDIRECT("route!E302")</f>
        <v>57.5</v>
      </c>
      <c r="E302" s="25">
        <f t="shared" ca="1" si="33"/>
        <v>0.89999999999999858</v>
      </c>
      <c r="F302" s="26">
        <f t="shared" si="35"/>
        <v>11.111111111111111</v>
      </c>
      <c r="G302" s="29">
        <f t="shared" ca="1" si="39"/>
        <v>1.0416666666666667E-4</v>
      </c>
      <c r="H302" s="28">
        <f t="shared" ca="1" si="37"/>
        <v>0.60195601851851999</v>
      </c>
      <c r="I302" s="26">
        <f t="shared" si="36"/>
        <v>11.666666666666666</v>
      </c>
      <c r="J302" s="29">
        <f t="shared" ca="1" si="40"/>
        <v>9.2592592592592588E-5</v>
      </c>
      <c r="K302" s="28">
        <f t="shared" ca="1" si="38"/>
        <v>0.59878472222222223</v>
      </c>
      <c r="L302" s="26">
        <f ca="1">INDIRECT("route!E302")-INDIRECT("route!E301")</f>
        <v>0.10000000000000142</v>
      </c>
      <c r="M302" s="24">
        <f ca="1">IF(INDIRECT("route!D302")="START",0,IF(S302=TRUE,M301,INDIRECT("route!E302")))</f>
        <v>57.5</v>
      </c>
      <c r="N302" s="14" t="e">
        <f ca="1">SEARCH($N$6,INDIRECT("route!J302"))</f>
        <v>#VALUE!</v>
      </c>
      <c r="O302" s="14">
        <f ca="1">SEARCH($O$6,INDIRECT("route!J302"))</f>
        <v>2</v>
      </c>
      <c r="P302" s="14" t="e">
        <f ca="1">SEARCH($P$6,INDIRECT("route!J302"))</f>
        <v>#VALUE!</v>
      </c>
      <c r="Q302" s="14" t="e">
        <f ca="1">SEARCH($Q$6,INDIRECT("route!J302"))</f>
        <v>#VALUE!</v>
      </c>
      <c r="R302" s="14" t="e">
        <f ca="1">SEARCH($R$6,INDIRECT("route!J302"))</f>
        <v>#VALUE!</v>
      </c>
      <c r="S302" s="14" t="b">
        <f t="shared" ca="1" si="34"/>
        <v>0</v>
      </c>
      <c r="T302" s="12">
        <v>302</v>
      </c>
    </row>
    <row r="303" spans="1:20">
      <c r="A303" s="23" t="str">
        <f ca="1">IF(INDIRECT("route!D303")&gt;0,K303,(""))</f>
        <v/>
      </c>
      <c r="B303" s="23" t="str">
        <f ca="1">IF(INDIRECT("route!D303")&gt;0,H303,(""))</f>
        <v/>
      </c>
      <c r="C303" s="24">
        <f ca="1">IF(D303&gt;0,VLOOKUP("FINISH",INDIRECT("route!D$6"):INDIRECT("route!E$8500"),2,FALSE)-D303," ")</f>
        <v>58.499999999999993</v>
      </c>
      <c r="D303" s="13">
        <f ca="1">INDIRECT("route!E303")</f>
        <v>57.6</v>
      </c>
      <c r="E303" s="25" t="str">
        <f t="shared" ca="1" si="33"/>
        <v/>
      </c>
      <c r="F303" s="26">
        <f t="shared" si="35"/>
        <v>11.111111111111111</v>
      </c>
      <c r="G303" s="29">
        <f t="shared" ca="1" si="39"/>
        <v>1.0416666666666667E-4</v>
      </c>
      <c r="H303" s="28">
        <f t="shared" ca="1" si="37"/>
        <v>0.60206018518518667</v>
      </c>
      <c r="I303" s="26">
        <f t="shared" si="36"/>
        <v>11.666666666666666</v>
      </c>
      <c r="J303" s="29">
        <f t="shared" ca="1" si="40"/>
        <v>9.2592592592592588E-5</v>
      </c>
      <c r="K303" s="28">
        <f t="shared" ca="1" si="38"/>
        <v>0.59887731481481488</v>
      </c>
      <c r="L303" s="26">
        <f ca="1">INDIRECT("route!E303")-INDIRECT("route!E302")</f>
        <v>0.10000000000000142</v>
      </c>
      <c r="M303" s="24">
        <f ca="1">IF(INDIRECT("route!D303")="START",0,IF(S303=TRUE,M302,INDIRECT("route!E303")))</f>
        <v>57.5</v>
      </c>
      <c r="N303" s="14" t="e">
        <f ca="1">SEARCH($N$6,INDIRECT("route!J303"))</f>
        <v>#VALUE!</v>
      </c>
      <c r="O303" s="14" t="e">
        <f ca="1">SEARCH($O$6,INDIRECT("route!J303"))</f>
        <v>#VALUE!</v>
      </c>
      <c r="P303" s="14" t="e">
        <f ca="1">SEARCH($P$6,INDIRECT("route!J303"))</f>
        <v>#VALUE!</v>
      </c>
      <c r="Q303" s="14" t="e">
        <f ca="1">SEARCH($Q$6,INDIRECT("route!J303"))</f>
        <v>#VALUE!</v>
      </c>
      <c r="R303" s="14" t="e">
        <f ca="1">SEARCH($R$6,INDIRECT("route!J303"))</f>
        <v>#VALUE!</v>
      </c>
      <c r="S303" s="14" t="b">
        <f t="shared" ca="1" si="34"/>
        <v>1</v>
      </c>
      <c r="T303" s="12">
        <v>303</v>
      </c>
    </row>
    <row r="304" spans="1:20">
      <c r="A304" s="23" t="str">
        <f ca="1">IF(INDIRECT("route!D304")&gt;0,K304,(""))</f>
        <v/>
      </c>
      <c r="B304" s="23" t="str">
        <f ca="1">IF(INDIRECT("route!D304")&gt;0,H304,(""))</f>
        <v/>
      </c>
      <c r="C304" s="24">
        <f ca="1">IF(D304&gt;0,VLOOKUP("FINISH",INDIRECT("route!D$6"):INDIRECT("route!E$8500"),2,FALSE)-D304," ")</f>
        <v>58.199999999999996</v>
      </c>
      <c r="D304" s="13">
        <f ca="1">INDIRECT("route!E304")</f>
        <v>57.9</v>
      </c>
      <c r="E304" s="25" t="str">
        <f t="shared" ca="1" si="33"/>
        <v/>
      </c>
      <c r="F304" s="26">
        <f t="shared" si="35"/>
        <v>11.111111111111111</v>
      </c>
      <c r="G304" s="29">
        <f t="shared" ca="1" si="39"/>
        <v>3.1250000000000001E-4</v>
      </c>
      <c r="H304" s="28">
        <f t="shared" ca="1" si="37"/>
        <v>0.60237268518518672</v>
      </c>
      <c r="I304" s="26">
        <f t="shared" si="36"/>
        <v>11.666666666666666</v>
      </c>
      <c r="J304" s="29">
        <f t="shared" ca="1" si="40"/>
        <v>2.8935185185185189E-4</v>
      </c>
      <c r="K304" s="28">
        <f t="shared" ca="1" si="38"/>
        <v>0.59916666666666674</v>
      </c>
      <c r="L304" s="26">
        <f ca="1">INDIRECT("route!E304")-INDIRECT("route!E303")</f>
        <v>0.29999999999999716</v>
      </c>
      <c r="M304" s="24">
        <f ca="1">IF(INDIRECT("route!D304")="START",0,IF(S304=TRUE,M303,INDIRECT("route!E304")))</f>
        <v>57.5</v>
      </c>
      <c r="N304" s="14" t="e">
        <f ca="1">SEARCH($N$6,INDIRECT("route!J304"))</f>
        <v>#VALUE!</v>
      </c>
      <c r="O304" s="14" t="e">
        <f ca="1">SEARCH($O$6,INDIRECT("route!J304"))</f>
        <v>#VALUE!</v>
      </c>
      <c r="P304" s="14" t="e">
        <f ca="1">SEARCH($P$6,INDIRECT("route!J304"))</f>
        <v>#VALUE!</v>
      </c>
      <c r="Q304" s="14" t="e">
        <f ca="1">SEARCH($Q$6,INDIRECT("route!J304"))</f>
        <v>#VALUE!</v>
      </c>
      <c r="R304" s="14" t="e">
        <f ca="1">SEARCH($R$6,INDIRECT("route!J304"))</f>
        <v>#VALUE!</v>
      </c>
      <c r="S304" s="14" t="b">
        <f t="shared" ca="1" si="34"/>
        <v>1</v>
      </c>
      <c r="T304" s="12">
        <v>304</v>
      </c>
    </row>
    <row r="305" spans="1:20">
      <c r="A305" s="23">
        <f ca="1">IF(INDIRECT("route!D305")&gt;0,K305,(""))</f>
        <v>0.59925925925925938</v>
      </c>
      <c r="B305" s="23">
        <f ca="1">IF(INDIRECT("route!D305")&gt;0,H305,(""))</f>
        <v>0.6024768518518534</v>
      </c>
      <c r="C305" s="24">
        <f ca="1">IF(D305&gt;0,VLOOKUP("FINISH",INDIRECT("route!D$6"):INDIRECT("route!E$8500"),2,FALSE)-D305," ")</f>
        <v>58.099999999999994</v>
      </c>
      <c r="D305" s="13">
        <f ca="1">INDIRECT("route!E305")</f>
        <v>58</v>
      </c>
      <c r="E305" s="25">
        <f t="shared" ca="1" si="33"/>
        <v>0.5</v>
      </c>
      <c r="F305" s="26">
        <f t="shared" si="35"/>
        <v>11.111111111111111</v>
      </c>
      <c r="G305" s="29">
        <f t="shared" ca="1" si="39"/>
        <v>1.0416666666666667E-4</v>
      </c>
      <c r="H305" s="28">
        <f t="shared" ca="1" si="37"/>
        <v>0.6024768518518534</v>
      </c>
      <c r="I305" s="26">
        <f t="shared" si="36"/>
        <v>11.666666666666666</v>
      </c>
      <c r="J305" s="29">
        <f t="shared" ca="1" si="40"/>
        <v>9.2592592592592588E-5</v>
      </c>
      <c r="K305" s="28">
        <f t="shared" ca="1" si="38"/>
        <v>0.59925925925925938</v>
      </c>
      <c r="L305" s="26">
        <f ca="1">INDIRECT("route!E305")-INDIRECT("route!E304")</f>
        <v>0.10000000000000142</v>
      </c>
      <c r="M305" s="24">
        <f ca="1">IF(INDIRECT("route!D305")="START",0,IF(S305=TRUE,M304,INDIRECT("route!E305")))</f>
        <v>58</v>
      </c>
      <c r="N305" s="14">
        <f ca="1">SEARCH($N$6,INDIRECT("route!J305"))</f>
        <v>2</v>
      </c>
      <c r="O305" s="14" t="e">
        <f ca="1">SEARCH($O$6,INDIRECT("route!J305"))</f>
        <v>#VALUE!</v>
      </c>
      <c r="P305" s="14" t="e">
        <f ca="1">SEARCH($P$6,INDIRECT("route!J305"))</f>
        <v>#VALUE!</v>
      </c>
      <c r="Q305" s="14" t="e">
        <f ca="1">SEARCH($Q$6,INDIRECT("route!J305"))</f>
        <v>#VALUE!</v>
      </c>
      <c r="R305" s="14" t="e">
        <f ca="1">SEARCH($R$6,INDIRECT("route!J305"))</f>
        <v>#VALUE!</v>
      </c>
      <c r="S305" s="14" t="b">
        <f t="shared" ca="1" si="34"/>
        <v>0</v>
      </c>
      <c r="T305" s="12">
        <v>305</v>
      </c>
    </row>
    <row r="306" spans="1:20">
      <c r="A306" s="23" t="str">
        <f ca="1">IF(INDIRECT("route!D306")&gt;0,K306,(""))</f>
        <v/>
      </c>
      <c r="B306" s="23" t="str">
        <f ca="1">IF(INDIRECT("route!D306")&gt;0,H306,(""))</f>
        <v/>
      </c>
      <c r="C306" s="24">
        <f ca="1">IF(D306&gt;0,VLOOKUP("FINISH",INDIRECT("route!D$6"):INDIRECT("route!E$8500"),2,FALSE)-D306," ")</f>
        <v>57.999999999999993</v>
      </c>
      <c r="D306" s="13">
        <f ca="1">INDIRECT("route!E306")</f>
        <v>58.1</v>
      </c>
      <c r="E306" s="25" t="str">
        <f t="shared" ca="1" si="33"/>
        <v/>
      </c>
      <c r="F306" s="26">
        <f t="shared" si="35"/>
        <v>11.111111111111111</v>
      </c>
      <c r="G306" s="29">
        <f t="shared" ca="1" si="39"/>
        <v>1.0416666666666667E-4</v>
      </c>
      <c r="H306" s="28">
        <f t="shared" ca="1" si="37"/>
        <v>0.60258101851852008</v>
      </c>
      <c r="I306" s="26">
        <f t="shared" si="36"/>
        <v>11.666666666666666</v>
      </c>
      <c r="J306" s="29">
        <f t="shared" ca="1" si="40"/>
        <v>9.2592592592592588E-5</v>
      </c>
      <c r="K306" s="28">
        <f t="shared" ca="1" si="38"/>
        <v>0.59935185185185202</v>
      </c>
      <c r="L306" s="26">
        <f ca="1">INDIRECT("route!E306")-INDIRECT("route!E305")</f>
        <v>0.10000000000000142</v>
      </c>
      <c r="M306" s="24">
        <f ca="1">IF(INDIRECT("route!D306")="START",0,IF(S306=TRUE,M305,INDIRECT("route!E306")))</f>
        <v>58</v>
      </c>
      <c r="N306" s="14" t="e">
        <f ca="1">SEARCH($N$6,INDIRECT("route!J306"))</f>
        <v>#VALUE!</v>
      </c>
      <c r="O306" s="14" t="e">
        <f ca="1">SEARCH($O$6,INDIRECT("route!J306"))</f>
        <v>#VALUE!</v>
      </c>
      <c r="P306" s="14" t="e">
        <f ca="1">SEARCH($P$6,INDIRECT("route!J306"))</f>
        <v>#VALUE!</v>
      </c>
      <c r="Q306" s="14" t="e">
        <f ca="1">SEARCH($Q$6,INDIRECT("route!J306"))</f>
        <v>#VALUE!</v>
      </c>
      <c r="R306" s="14" t="e">
        <f ca="1">SEARCH($R$6,INDIRECT("route!J306"))</f>
        <v>#VALUE!</v>
      </c>
      <c r="S306" s="14" t="b">
        <f t="shared" ca="1" si="34"/>
        <v>1</v>
      </c>
      <c r="T306" s="12">
        <v>306</v>
      </c>
    </row>
    <row r="307" spans="1:20">
      <c r="A307" s="23" t="str">
        <f ca="1">IF(INDIRECT("route!D307")&gt;0,K307,(""))</f>
        <v/>
      </c>
      <c r="B307" s="23" t="str">
        <f ca="1">IF(INDIRECT("route!D307")&gt;0,H307,(""))</f>
        <v/>
      </c>
      <c r="C307" s="24">
        <f ca="1">IF(D307&gt;0,VLOOKUP("FINISH",INDIRECT("route!D$6"):INDIRECT("route!E$8500"),2,FALSE)-D307," ")</f>
        <v>57.699999999999996</v>
      </c>
      <c r="D307" s="13">
        <f ca="1">INDIRECT("route!E307")</f>
        <v>58.4</v>
      </c>
      <c r="E307" s="25">
        <f t="shared" ca="1" si="33"/>
        <v>0.39999999999999858</v>
      </c>
      <c r="F307" s="26">
        <f t="shared" si="35"/>
        <v>11.111111111111111</v>
      </c>
      <c r="G307" s="29">
        <f t="shared" ca="1" si="39"/>
        <v>3.1250000000000001E-4</v>
      </c>
      <c r="H307" s="28">
        <f t="shared" ca="1" si="37"/>
        <v>0.60289351851852013</v>
      </c>
      <c r="I307" s="26">
        <f t="shared" si="36"/>
        <v>11.666666666666666</v>
      </c>
      <c r="J307" s="29">
        <f t="shared" ca="1" si="40"/>
        <v>2.8935185185185189E-4</v>
      </c>
      <c r="K307" s="28">
        <f t="shared" ca="1" si="38"/>
        <v>0.59964120370370388</v>
      </c>
      <c r="L307" s="26">
        <f ca="1">INDIRECT("route!E307")-INDIRECT("route!E306")</f>
        <v>0.29999999999999716</v>
      </c>
      <c r="M307" s="24">
        <f ca="1">IF(INDIRECT("route!D307")="START",0,IF(S307=TRUE,M306,INDIRECT("route!E307")))</f>
        <v>58.4</v>
      </c>
      <c r="N307" s="14" t="e">
        <f ca="1">SEARCH($N$6,INDIRECT("route!J307"))</f>
        <v>#VALUE!</v>
      </c>
      <c r="O307" s="14">
        <f ca="1">SEARCH($O$6,INDIRECT("route!J307"))</f>
        <v>2</v>
      </c>
      <c r="P307" s="14" t="e">
        <f ca="1">SEARCH($P$6,INDIRECT("route!J307"))</f>
        <v>#VALUE!</v>
      </c>
      <c r="Q307" s="14" t="e">
        <f ca="1">SEARCH($Q$6,INDIRECT("route!J307"))</f>
        <v>#VALUE!</v>
      </c>
      <c r="R307" s="14" t="e">
        <f ca="1">SEARCH($R$6,INDIRECT("route!J307"))</f>
        <v>#VALUE!</v>
      </c>
      <c r="S307" s="14" t="b">
        <f t="shared" ca="1" si="34"/>
        <v>0</v>
      </c>
      <c r="T307" s="12">
        <v>307</v>
      </c>
    </row>
    <row r="308" spans="1:20">
      <c r="A308" s="23" t="str">
        <f ca="1">IF(INDIRECT("route!D308")&gt;0,K308,(""))</f>
        <v/>
      </c>
      <c r="B308" s="23" t="str">
        <f ca="1">IF(INDIRECT("route!D308")&gt;0,H308,(""))</f>
        <v/>
      </c>
      <c r="C308" s="24">
        <f ca="1">IF(D308&gt;0,VLOOKUP("FINISH",INDIRECT("route!D$6"):INDIRECT("route!E$8500"),2,FALSE)-D308," ")</f>
        <v>57.3</v>
      </c>
      <c r="D308" s="13">
        <f ca="1">INDIRECT("route!E308")</f>
        <v>58.8</v>
      </c>
      <c r="E308" s="25" t="str">
        <f t="shared" ca="1" si="33"/>
        <v/>
      </c>
      <c r="F308" s="26">
        <f t="shared" si="35"/>
        <v>11.111111111111111</v>
      </c>
      <c r="G308" s="29">
        <f t="shared" ca="1" si="39"/>
        <v>4.1666666666666669E-4</v>
      </c>
      <c r="H308" s="28">
        <f t="shared" ca="1" si="37"/>
        <v>0.60331018518518675</v>
      </c>
      <c r="I308" s="26">
        <f t="shared" si="36"/>
        <v>11.666666666666666</v>
      </c>
      <c r="J308" s="29">
        <f t="shared" ca="1" si="40"/>
        <v>3.9351851851851852E-4</v>
      </c>
      <c r="K308" s="28">
        <f t="shared" ca="1" si="38"/>
        <v>0.60003472222222243</v>
      </c>
      <c r="L308" s="26">
        <f ca="1">INDIRECT("route!E308")-INDIRECT("route!E307")</f>
        <v>0.39999999999999858</v>
      </c>
      <c r="M308" s="24">
        <f ca="1">IF(INDIRECT("route!D308")="START",0,IF(S308=TRUE,M307,INDIRECT("route!E308")))</f>
        <v>58.4</v>
      </c>
      <c r="N308" s="14" t="e">
        <f ca="1">SEARCH($N$6,INDIRECT("route!J308"))</f>
        <v>#VALUE!</v>
      </c>
      <c r="O308" s="14" t="e">
        <f ca="1">SEARCH($O$6,INDIRECT("route!J308"))</f>
        <v>#VALUE!</v>
      </c>
      <c r="P308" s="14" t="e">
        <f ca="1">SEARCH($P$6,INDIRECT("route!J308"))</f>
        <v>#VALUE!</v>
      </c>
      <c r="Q308" s="14" t="e">
        <f ca="1">SEARCH($Q$6,INDIRECT("route!J308"))</f>
        <v>#VALUE!</v>
      </c>
      <c r="R308" s="14" t="e">
        <f ca="1">SEARCH($R$6,INDIRECT("route!J308"))</f>
        <v>#VALUE!</v>
      </c>
      <c r="S308" s="14" t="b">
        <f t="shared" ca="1" si="34"/>
        <v>1</v>
      </c>
      <c r="T308" s="12">
        <v>308</v>
      </c>
    </row>
    <row r="309" spans="1:20">
      <c r="A309" s="23" t="str">
        <f ca="1">IF(INDIRECT("route!D309")&gt;0,K309,(""))</f>
        <v/>
      </c>
      <c r="B309" s="23" t="str">
        <f ca="1">IF(INDIRECT("route!D309")&gt;0,H309,(""))</f>
        <v/>
      </c>
      <c r="C309" s="24">
        <f ca="1">IF(D309&gt;0,VLOOKUP("FINISH",INDIRECT("route!D$6"):INDIRECT("route!E$8500"),2,FALSE)-D309," ")</f>
        <v>56.899999999999991</v>
      </c>
      <c r="D309" s="13">
        <f ca="1">INDIRECT("route!E309")</f>
        <v>59.2</v>
      </c>
      <c r="E309" s="25" t="str">
        <f t="shared" ca="1" si="33"/>
        <v/>
      </c>
      <c r="F309" s="26">
        <f t="shared" si="35"/>
        <v>11.111111111111111</v>
      </c>
      <c r="G309" s="29">
        <f t="shared" ca="1" si="39"/>
        <v>4.1666666666666669E-4</v>
      </c>
      <c r="H309" s="28">
        <f t="shared" ca="1" si="37"/>
        <v>0.60372685185185337</v>
      </c>
      <c r="I309" s="26">
        <f t="shared" si="36"/>
        <v>11.666666666666666</v>
      </c>
      <c r="J309" s="29">
        <f t="shared" ca="1" si="40"/>
        <v>3.9351851851851852E-4</v>
      </c>
      <c r="K309" s="28">
        <f t="shared" ca="1" si="38"/>
        <v>0.60042824074074097</v>
      </c>
      <c r="L309" s="26">
        <f ca="1">INDIRECT("route!E309")-INDIRECT("route!E308")</f>
        <v>0.40000000000000568</v>
      </c>
      <c r="M309" s="24">
        <f ca="1">IF(INDIRECT("route!D309")="START",0,IF(S309=TRUE,M308,INDIRECT("route!E309")))</f>
        <v>58.4</v>
      </c>
      <c r="N309" s="14" t="e">
        <f ca="1">SEARCH($N$6,INDIRECT("route!J309"))</f>
        <v>#VALUE!</v>
      </c>
      <c r="O309" s="14" t="e">
        <f ca="1">SEARCH($O$6,INDIRECT("route!J309"))</f>
        <v>#VALUE!</v>
      </c>
      <c r="P309" s="14" t="e">
        <f ca="1">SEARCH($P$6,INDIRECT("route!J309"))</f>
        <v>#VALUE!</v>
      </c>
      <c r="Q309" s="14" t="e">
        <f ca="1">SEARCH($Q$6,INDIRECT("route!J309"))</f>
        <v>#VALUE!</v>
      </c>
      <c r="R309" s="14" t="e">
        <f ca="1">SEARCH($R$6,INDIRECT("route!J309"))</f>
        <v>#VALUE!</v>
      </c>
      <c r="S309" s="14" t="b">
        <f t="shared" ca="1" si="34"/>
        <v>1</v>
      </c>
      <c r="T309" s="12">
        <v>309</v>
      </c>
    </row>
    <row r="310" spans="1:20">
      <c r="A310" s="23">
        <f ca="1">IF(INDIRECT("route!D310")&gt;0,K310,(""))</f>
        <v>0.60091435185185205</v>
      </c>
      <c r="B310" s="23">
        <f ca="1">IF(INDIRECT("route!D310")&gt;0,H310,(""))</f>
        <v>0.60424768518518668</v>
      </c>
      <c r="C310" s="24">
        <f ca="1">IF(D310&gt;0,VLOOKUP("FINISH",INDIRECT("route!D$6"):INDIRECT("route!E$8500"),2,FALSE)-D310," ")</f>
        <v>56.399999999999991</v>
      </c>
      <c r="D310" s="13">
        <f ca="1">INDIRECT("route!E310")</f>
        <v>59.7</v>
      </c>
      <c r="E310" s="25">
        <f t="shared" ca="1" si="33"/>
        <v>1.3000000000000043</v>
      </c>
      <c r="F310" s="26">
        <f t="shared" si="35"/>
        <v>11.111111111111111</v>
      </c>
      <c r="G310" s="29">
        <f t="shared" ca="1" si="39"/>
        <v>5.2083333333333333E-4</v>
      </c>
      <c r="H310" s="28">
        <f t="shared" ca="1" si="37"/>
        <v>0.60424768518518668</v>
      </c>
      <c r="I310" s="26">
        <f t="shared" si="36"/>
        <v>11.666666666666666</v>
      </c>
      <c r="J310" s="29">
        <f t="shared" ca="1" si="40"/>
        <v>4.8611111111111104E-4</v>
      </c>
      <c r="K310" s="28">
        <f t="shared" ca="1" si="38"/>
        <v>0.60091435185185205</v>
      </c>
      <c r="L310" s="26">
        <f ca="1">INDIRECT("route!E310")-INDIRECT("route!E309")</f>
        <v>0.5</v>
      </c>
      <c r="M310" s="24">
        <f ca="1">IF(INDIRECT("route!D310")="START",0,IF(S310=TRUE,M309,INDIRECT("route!E310")))</f>
        <v>59.7</v>
      </c>
      <c r="N310" s="14" t="e">
        <f ca="1">SEARCH($N$6,INDIRECT("route!J310"))</f>
        <v>#VALUE!</v>
      </c>
      <c r="O310" s="14">
        <f ca="1">SEARCH($O$6,INDIRECT("route!J310"))</f>
        <v>2</v>
      </c>
      <c r="P310" s="14" t="e">
        <f ca="1">SEARCH($P$6,INDIRECT("route!J310"))</f>
        <v>#VALUE!</v>
      </c>
      <c r="Q310" s="14" t="e">
        <f ca="1">SEARCH($Q$6,INDIRECT("route!J310"))</f>
        <v>#VALUE!</v>
      </c>
      <c r="R310" s="14" t="e">
        <f ca="1">SEARCH($R$6,INDIRECT("route!J310"))</f>
        <v>#VALUE!</v>
      </c>
      <c r="S310" s="14" t="b">
        <f t="shared" ca="1" si="34"/>
        <v>0</v>
      </c>
      <c r="T310" s="12">
        <v>310</v>
      </c>
    </row>
    <row r="311" spans="1:20">
      <c r="A311" s="23" t="str">
        <f ca="1">IF(INDIRECT("route!D311")&gt;0,K311,(""))</f>
        <v/>
      </c>
      <c r="B311" s="23" t="str">
        <f ca="1">IF(INDIRECT("route!D311")&gt;0,H311,(""))</f>
        <v/>
      </c>
      <c r="C311" s="24">
        <f ca="1">IF(D311&gt;0,VLOOKUP("FINISH",INDIRECT("route!D$6"):INDIRECT("route!E$8500"),2,FALSE)-D311," ")</f>
        <v>55.599999999999994</v>
      </c>
      <c r="D311" s="13">
        <f ca="1">INDIRECT("route!E311")</f>
        <v>60.5</v>
      </c>
      <c r="E311" s="25" t="str">
        <f t="shared" ca="1" si="33"/>
        <v/>
      </c>
      <c r="F311" s="26">
        <f t="shared" si="35"/>
        <v>11.111111111111111</v>
      </c>
      <c r="G311" s="29">
        <f t="shared" ca="1" si="39"/>
        <v>8.3333333333333339E-4</v>
      </c>
      <c r="H311" s="28">
        <f t="shared" ca="1" si="37"/>
        <v>0.60508101851852003</v>
      </c>
      <c r="I311" s="26">
        <f t="shared" si="36"/>
        <v>11.666666666666666</v>
      </c>
      <c r="J311" s="29">
        <f t="shared" ca="1" si="40"/>
        <v>7.8703703703703705E-4</v>
      </c>
      <c r="K311" s="28">
        <f t="shared" ca="1" si="38"/>
        <v>0.60170138888888913</v>
      </c>
      <c r="L311" s="26">
        <f ca="1">INDIRECT("route!E311")-INDIRECT("route!E310")</f>
        <v>0.79999999999999716</v>
      </c>
      <c r="M311" s="24">
        <f ca="1">IF(INDIRECT("route!D311")="START",0,IF(S311=TRUE,M310,INDIRECT("route!E311")))</f>
        <v>59.7</v>
      </c>
      <c r="N311" s="14" t="e">
        <f ca="1">SEARCH($N$6,INDIRECT("route!J311"))</f>
        <v>#VALUE!</v>
      </c>
      <c r="O311" s="14" t="e">
        <f ca="1">SEARCH($O$6,INDIRECT("route!J311"))</f>
        <v>#VALUE!</v>
      </c>
      <c r="P311" s="14" t="e">
        <f ca="1">SEARCH($P$6,INDIRECT("route!J311"))</f>
        <v>#VALUE!</v>
      </c>
      <c r="Q311" s="14" t="e">
        <f ca="1">SEARCH($Q$6,INDIRECT("route!J311"))</f>
        <v>#VALUE!</v>
      </c>
      <c r="R311" s="14" t="e">
        <f ca="1">SEARCH($R$6,INDIRECT("route!J311"))</f>
        <v>#VALUE!</v>
      </c>
      <c r="S311" s="14" t="b">
        <f t="shared" ca="1" si="34"/>
        <v>1</v>
      </c>
      <c r="T311" s="12">
        <v>311</v>
      </c>
    </row>
    <row r="312" spans="1:20">
      <c r="A312" s="23" t="str">
        <f ca="1">IF(INDIRECT("route!D312")&gt;0,K312,(""))</f>
        <v/>
      </c>
      <c r="B312" s="23" t="str">
        <f ca="1">IF(INDIRECT("route!D312")&gt;0,H312,(""))</f>
        <v/>
      </c>
      <c r="C312" s="24">
        <f ca="1">IF(D312&gt;0,VLOOKUP("FINISH",INDIRECT("route!D$6"):INDIRECT("route!E$8500"),2,FALSE)-D312," ")</f>
        <v>55.399999999999991</v>
      </c>
      <c r="D312" s="13">
        <f ca="1">INDIRECT("route!E312")</f>
        <v>60.7</v>
      </c>
      <c r="E312" s="25" t="str">
        <f t="shared" ca="1" si="33"/>
        <v/>
      </c>
      <c r="F312" s="26">
        <f t="shared" si="35"/>
        <v>11.111111111111111</v>
      </c>
      <c r="G312" s="29">
        <f t="shared" ca="1" si="39"/>
        <v>2.0833333333333335E-4</v>
      </c>
      <c r="H312" s="28">
        <f t="shared" ca="1" si="37"/>
        <v>0.6052893518518534</v>
      </c>
      <c r="I312" s="26">
        <f t="shared" si="36"/>
        <v>11.666666666666666</v>
      </c>
      <c r="J312" s="29">
        <f t="shared" ca="1" si="40"/>
        <v>1.9675925925925926E-4</v>
      </c>
      <c r="K312" s="28">
        <f t="shared" ca="1" si="38"/>
        <v>0.60189814814814835</v>
      </c>
      <c r="L312" s="26">
        <f ca="1">INDIRECT("route!E312")-INDIRECT("route!E311")</f>
        <v>0.20000000000000284</v>
      </c>
      <c r="M312" s="24">
        <f ca="1">IF(INDIRECT("route!D312")="START",0,IF(S312=TRUE,M311,INDIRECT("route!E312")))</f>
        <v>59.7</v>
      </c>
      <c r="N312" s="14" t="e">
        <f ca="1">SEARCH($N$6,INDIRECT("route!J312"))</f>
        <v>#VALUE!</v>
      </c>
      <c r="O312" s="14" t="e">
        <f ca="1">SEARCH($O$6,INDIRECT("route!J312"))</f>
        <v>#VALUE!</v>
      </c>
      <c r="P312" s="14" t="e">
        <f ca="1">SEARCH($P$6,INDIRECT("route!J312"))</f>
        <v>#VALUE!</v>
      </c>
      <c r="Q312" s="14" t="e">
        <f ca="1">SEARCH($Q$6,INDIRECT("route!J312"))</f>
        <v>#VALUE!</v>
      </c>
      <c r="R312" s="14" t="e">
        <f ca="1">SEARCH($R$6,INDIRECT("route!J312"))</f>
        <v>#VALUE!</v>
      </c>
      <c r="S312" s="14" t="b">
        <f t="shared" ca="1" si="34"/>
        <v>1</v>
      </c>
      <c r="T312" s="12">
        <v>312</v>
      </c>
    </row>
    <row r="313" spans="1:20">
      <c r="A313" s="23" t="str">
        <f ca="1">IF(INDIRECT("route!D313")&gt;0,K313,(""))</f>
        <v/>
      </c>
      <c r="B313" s="23" t="str">
        <f ca="1">IF(INDIRECT("route!D313")&gt;0,H313,(""))</f>
        <v/>
      </c>
      <c r="C313" s="24">
        <f ca="1">IF(D313&gt;0,VLOOKUP("FINISH",INDIRECT("route!D$6"):INDIRECT("route!E$8500"),2,FALSE)-D313," ")</f>
        <v>55.199999999999996</v>
      </c>
      <c r="D313" s="13">
        <f ca="1">INDIRECT("route!E313")</f>
        <v>60.9</v>
      </c>
      <c r="E313" s="25" t="str">
        <f t="shared" ca="1" si="33"/>
        <v/>
      </c>
      <c r="F313" s="26">
        <f t="shared" si="35"/>
        <v>11.111111111111111</v>
      </c>
      <c r="G313" s="29">
        <f t="shared" ca="1" si="39"/>
        <v>2.0833333333333335E-4</v>
      </c>
      <c r="H313" s="28">
        <f t="shared" ca="1" si="37"/>
        <v>0.60549768518518676</v>
      </c>
      <c r="I313" s="26">
        <f t="shared" si="36"/>
        <v>11.666666666666666</v>
      </c>
      <c r="J313" s="29">
        <f t="shared" ca="1" si="40"/>
        <v>1.9675925925925926E-4</v>
      </c>
      <c r="K313" s="28">
        <f t="shared" ca="1" si="38"/>
        <v>0.60209490740740756</v>
      </c>
      <c r="L313" s="26">
        <f ca="1">INDIRECT("route!E313")-INDIRECT("route!E312")</f>
        <v>0.19999999999999574</v>
      </c>
      <c r="M313" s="24">
        <f ca="1">IF(INDIRECT("route!D313")="START",0,IF(S313=TRUE,M312,INDIRECT("route!E313")))</f>
        <v>59.7</v>
      </c>
      <c r="N313" s="14" t="e">
        <f ca="1">SEARCH($N$6,INDIRECT("route!J313"))</f>
        <v>#VALUE!</v>
      </c>
      <c r="O313" s="14" t="e">
        <f ca="1">SEARCH($O$6,INDIRECT("route!J313"))</f>
        <v>#VALUE!</v>
      </c>
      <c r="P313" s="14" t="e">
        <f ca="1">SEARCH($P$6,INDIRECT("route!J313"))</f>
        <v>#VALUE!</v>
      </c>
      <c r="Q313" s="14" t="e">
        <f ca="1">SEARCH($Q$6,INDIRECT("route!J313"))</f>
        <v>#VALUE!</v>
      </c>
      <c r="R313" s="14" t="e">
        <f ca="1">SEARCH($R$6,INDIRECT("route!J313"))</f>
        <v>#VALUE!</v>
      </c>
      <c r="S313" s="14" t="b">
        <f t="shared" ca="1" si="34"/>
        <v>1</v>
      </c>
      <c r="T313" s="12">
        <v>313</v>
      </c>
    </row>
    <row r="314" spans="1:20">
      <c r="A314" s="23" t="str">
        <f ca="1">IF(INDIRECT("route!D314")&gt;0,K314,(""))</f>
        <v/>
      </c>
      <c r="B314" s="23" t="str">
        <f ca="1">IF(INDIRECT("route!D314")&gt;0,H314,(""))</f>
        <v/>
      </c>
      <c r="C314" s="24">
        <f ca="1">IF(D314&gt;0,VLOOKUP("FINISH",INDIRECT("route!D$6"):INDIRECT("route!E$8500"),2,FALSE)-D314," ")</f>
        <v>54.999999999999993</v>
      </c>
      <c r="D314" s="13">
        <f ca="1">INDIRECT("route!E314")</f>
        <v>61.1</v>
      </c>
      <c r="E314" s="25" t="str">
        <f t="shared" ca="1" si="33"/>
        <v/>
      </c>
      <c r="F314" s="26">
        <f t="shared" si="35"/>
        <v>11.111111111111111</v>
      </c>
      <c r="G314" s="29">
        <f t="shared" ca="1" si="39"/>
        <v>2.0833333333333335E-4</v>
      </c>
      <c r="H314" s="28">
        <f t="shared" ca="1" si="37"/>
        <v>0.60570601851852013</v>
      </c>
      <c r="I314" s="26">
        <f t="shared" si="36"/>
        <v>11.666666666666666</v>
      </c>
      <c r="J314" s="29">
        <f t="shared" ca="1" si="40"/>
        <v>1.9675925925925926E-4</v>
      </c>
      <c r="K314" s="28">
        <f t="shared" ca="1" si="38"/>
        <v>0.60229166666666678</v>
      </c>
      <c r="L314" s="26">
        <f ca="1">INDIRECT("route!E314")-INDIRECT("route!E313")</f>
        <v>0.20000000000000284</v>
      </c>
      <c r="M314" s="24">
        <f ca="1">IF(INDIRECT("route!D314")="START",0,IF(S314=TRUE,M313,INDIRECT("route!E314")))</f>
        <v>59.7</v>
      </c>
      <c r="N314" s="14" t="e">
        <f ca="1">SEARCH($N$6,INDIRECT("route!J314"))</f>
        <v>#VALUE!</v>
      </c>
      <c r="O314" s="14" t="e">
        <f ca="1">SEARCH($O$6,INDIRECT("route!J314"))</f>
        <v>#VALUE!</v>
      </c>
      <c r="P314" s="14" t="e">
        <f ca="1">SEARCH($P$6,INDIRECT("route!J314"))</f>
        <v>#VALUE!</v>
      </c>
      <c r="Q314" s="14" t="e">
        <f ca="1">SEARCH($Q$6,INDIRECT("route!J314"))</f>
        <v>#VALUE!</v>
      </c>
      <c r="R314" s="14" t="e">
        <f ca="1">SEARCH($R$6,INDIRECT("route!J314"))</f>
        <v>#VALUE!</v>
      </c>
      <c r="S314" s="14" t="b">
        <f t="shared" ca="1" si="34"/>
        <v>1</v>
      </c>
      <c r="T314" s="12">
        <v>314</v>
      </c>
    </row>
    <row r="315" spans="1:20">
      <c r="A315" s="23" t="str">
        <f ca="1">IF(INDIRECT("route!D315")&gt;0,K315,(""))</f>
        <v/>
      </c>
      <c r="B315" s="23" t="str">
        <f ca="1">IF(INDIRECT("route!D315")&gt;0,H315,(""))</f>
        <v/>
      </c>
      <c r="C315" s="24">
        <f ca="1">IF(D315&gt;0,VLOOKUP("FINISH",INDIRECT("route!D$6"):INDIRECT("route!E$8500"),2,FALSE)-D315," ")</f>
        <v>54.899999999999991</v>
      </c>
      <c r="D315" s="13">
        <f ca="1">INDIRECT("route!E315")</f>
        <v>61.2</v>
      </c>
      <c r="E315" s="25" t="str">
        <f t="shared" ca="1" si="33"/>
        <v/>
      </c>
      <c r="F315" s="26">
        <f t="shared" si="35"/>
        <v>11.111111111111111</v>
      </c>
      <c r="G315" s="29">
        <f t="shared" ca="1" si="39"/>
        <v>1.0416666666666667E-4</v>
      </c>
      <c r="H315" s="28">
        <f t="shared" ca="1" si="37"/>
        <v>0.60581018518518681</v>
      </c>
      <c r="I315" s="26">
        <f t="shared" si="36"/>
        <v>11.666666666666666</v>
      </c>
      <c r="J315" s="29">
        <f t="shared" ca="1" si="40"/>
        <v>9.2592592592592588E-5</v>
      </c>
      <c r="K315" s="28">
        <f t="shared" ca="1" si="38"/>
        <v>0.60238425925925942</v>
      </c>
      <c r="L315" s="26">
        <f ca="1">INDIRECT("route!E315")-INDIRECT("route!E314")</f>
        <v>0.10000000000000142</v>
      </c>
      <c r="M315" s="24">
        <f ca="1">IF(INDIRECT("route!D315")="START",0,IF(S315=TRUE,M314,INDIRECT("route!E315")))</f>
        <v>59.7</v>
      </c>
      <c r="N315" s="14" t="e">
        <f ca="1">SEARCH($N$6,INDIRECT("route!J315"))</f>
        <v>#VALUE!</v>
      </c>
      <c r="O315" s="14" t="e">
        <f ca="1">SEARCH($O$6,INDIRECT("route!J315"))</f>
        <v>#VALUE!</v>
      </c>
      <c r="P315" s="14" t="e">
        <f ca="1">SEARCH($P$6,INDIRECT("route!J315"))</f>
        <v>#VALUE!</v>
      </c>
      <c r="Q315" s="14" t="e">
        <f ca="1">SEARCH($Q$6,INDIRECT("route!J315"))</f>
        <v>#VALUE!</v>
      </c>
      <c r="R315" s="14" t="e">
        <f ca="1">SEARCH($R$6,INDIRECT("route!J315"))</f>
        <v>#VALUE!</v>
      </c>
      <c r="S315" s="14" t="b">
        <f t="shared" ca="1" si="34"/>
        <v>1</v>
      </c>
      <c r="T315" s="12">
        <v>315</v>
      </c>
    </row>
    <row r="316" spans="1:20">
      <c r="A316" s="23" t="str">
        <f ca="1">IF(INDIRECT("route!D316")&gt;0,K316,(""))</f>
        <v/>
      </c>
      <c r="B316" s="23" t="str">
        <f ca="1">IF(INDIRECT("route!D316")&gt;0,H316,(""))</f>
        <v/>
      </c>
      <c r="C316" s="24">
        <f ca="1">IF(D316&gt;0,VLOOKUP("FINISH",INDIRECT("route!D$6"):INDIRECT("route!E$8500"),2,FALSE)-D316," ")</f>
        <v>54.699999999999996</v>
      </c>
      <c r="D316" s="13">
        <f ca="1">INDIRECT("route!E316")</f>
        <v>61.4</v>
      </c>
      <c r="E316" s="25" t="str">
        <f t="shared" ca="1" si="33"/>
        <v/>
      </c>
      <c r="F316" s="26">
        <f t="shared" si="35"/>
        <v>11.111111111111111</v>
      </c>
      <c r="G316" s="29">
        <f t="shared" ca="1" si="39"/>
        <v>2.0833333333333335E-4</v>
      </c>
      <c r="H316" s="28">
        <f t="shared" ca="1" si="37"/>
        <v>0.60601851851852018</v>
      </c>
      <c r="I316" s="26">
        <f t="shared" si="36"/>
        <v>11.666666666666666</v>
      </c>
      <c r="J316" s="29">
        <f t="shared" ca="1" si="40"/>
        <v>1.9675925925925926E-4</v>
      </c>
      <c r="K316" s="28">
        <f t="shared" ca="1" si="38"/>
        <v>0.60258101851851864</v>
      </c>
      <c r="L316" s="26">
        <f ca="1">INDIRECT("route!E316")-INDIRECT("route!E315")</f>
        <v>0.19999999999999574</v>
      </c>
      <c r="M316" s="24">
        <f ca="1">IF(INDIRECT("route!D316")="START",0,IF(S316=TRUE,M315,INDIRECT("route!E316")))</f>
        <v>59.7</v>
      </c>
      <c r="N316" s="14" t="e">
        <f ca="1">SEARCH($N$6,INDIRECT("route!J316"))</f>
        <v>#VALUE!</v>
      </c>
      <c r="O316" s="14" t="e">
        <f ca="1">SEARCH($O$6,INDIRECT("route!J316"))</f>
        <v>#VALUE!</v>
      </c>
      <c r="P316" s="14" t="e">
        <f ca="1">SEARCH($P$6,INDIRECT("route!J316"))</f>
        <v>#VALUE!</v>
      </c>
      <c r="Q316" s="14" t="e">
        <f ca="1">SEARCH($Q$6,INDIRECT("route!J316"))</f>
        <v>#VALUE!</v>
      </c>
      <c r="R316" s="14" t="e">
        <f ca="1">SEARCH($R$6,INDIRECT("route!J316"))</f>
        <v>#VALUE!</v>
      </c>
      <c r="S316" s="14" t="b">
        <f t="shared" ca="1" si="34"/>
        <v>1</v>
      </c>
      <c r="T316" s="12">
        <v>316</v>
      </c>
    </row>
    <row r="317" spans="1:20">
      <c r="A317" s="23" t="str">
        <f ca="1">IF(INDIRECT("route!D317")&gt;0,K317,(""))</f>
        <v/>
      </c>
      <c r="B317" s="23" t="str">
        <f ca="1">IF(INDIRECT("route!D317")&gt;0,H317,(""))</f>
        <v/>
      </c>
      <c r="C317" s="24">
        <f ca="1">IF(D317&gt;0,VLOOKUP("FINISH",INDIRECT("route!D$6"):INDIRECT("route!E$8500"),2,FALSE)-D317," ")</f>
        <v>54.499999999999993</v>
      </c>
      <c r="D317" s="13">
        <f ca="1">INDIRECT("route!E317")</f>
        <v>61.6</v>
      </c>
      <c r="E317" s="25" t="str">
        <f t="shared" ca="1" si="33"/>
        <v/>
      </c>
      <c r="F317" s="26">
        <f t="shared" si="35"/>
        <v>11.111111111111111</v>
      </c>
      <c r="G317" s="29">
        <f t="shared" ca="1" si="39"/>
        <v>2.0833333333333335E-4</v>
      </c>
      <c r="H317" s="28">
        <f t="shared" ca="1" si="37"/>
        <v>0.60622685185185354</v>
      </c>
      <c r="I317" s="26">
        <f t="shared" si="36"/>
        <v>11.666666666666666</v>
      </c>
      <c r="J317" s="29">
        <f t="shared" ca="1" si="40"/>
        <v>1.9675925925925926E-4</v>
      </c>
      <c r="K317" s="28">
        <f t="shared" ca="1" si="38"/>
        <v>0.60277777777777786</v>
      </c>
      <c r="L317" s="26">
        <f ca="1">INDIRECT("route!E317")-INDIRECT("route!E316")</f>
        <v>0.20000000000000284</v>
      </c>
      <c r="M317" s="24">
        <f ca="1">IF(INDIRECT("route!D317")="START",0,IF(S317=TRUE,M316,INDIRECT("route!E317")))</f>
        <v>59.7</v>
      </c>
      <c r="N317" s="14" t="e">
        <f ca="1">SEARCH($N$6,INDIRECT("route!J317"))</f>
        <v>#VALUE!</v>
      </c>
      <c r="O317" s="14" t="e">
        <f ca="1">SEARCH($O$6,INDIRECT("route!J317"))</f>
        <v>#VALUE!</v>
      </c>
      <c r="P317" s="14" t="e">
        <f ca="1">SEARCH($P$6,INDIRECT("route!J317"))</f>
        <v>#VALUE!</v>
      </c>
      <c r="Q317" s="14" t="e">
        <f ca="1">SEARCH($Q$6,INDIRECT("route!J317"))</f>
        <v>#VALUE!</v>
      </c>
      <c r="R317" s="14" t="e">
        <f ca="1">SEARCH($R$6,INDIRECT("route!J317"))</f>
        <v>#VALUE!</v>
      </c>
      <c r="S317" s="14" t="b">
        <f t="shared" ca="1" si="34"/>
        <v>1</v>
      </c>
      <c r="T317" s="12">
        <v>317</v>
      </c>
    </row>
    <row r="318" spans="1:20">
      <c r="A318" s="23" t="str">
        <f ca="1">IF(INDIRECT("route!D318")&gt;0,K318,(""))</f>
        <v/>
      </c>
      <c r="B318" s="23" t="str">
        <f ca="1">IF(INDIRECT("route!D318")&gt;0,H318,(""))</f>
        <v/>
      </c>
      <c r="C318" s="24">
        <f ca="1">IF(D318&gt;0,VLOOKUP("FINISH",INDIRECT("route!D$6"):INDIRECT("route!E$8500"),2,FALSE)-D318," ")</f>
        <v>54.399999999999991</v>
      </c>
      <c r="D318" s="13">
        <f ca="1">INDIRECT("route!E318")</f>
        <v>61.7</v>
      </c>
      <c r="E318" s="25" t="str">
        <f t="shared" ca="1" si="33"/>
        <v/>
      </c>
      <c r="F318" s="26">
        <f t="shared" si="35"/>
        <v>11.111111111111111</v>
      </c>
      <c r="G318" s="29">
        <f t="shared" ca="1" si="39"/>
        <v>1.0416666666666667E-4</v>
      </c>
      <c r="H318" s="28">
        <f t="shared" ca="1" si="37"/>
        <v>0.60633101851852023</v>
      </c>
      <c r="I318" s="26">
        <f t="shared" si="36"/>
        <v>11.666666666666666</v>
      </c>
      <c r="J318" s="29">
        <f t="shared" ca="1" si="40"/>
        <v>9.2592592592592588E-5</v>
      </c>
      <c r="K318" s="28">
        <f t="shared" ca="1" si="38"/>
        <v>0.6028703703703705</v>
      </c>
      <c r="L318" s="26">
        <f ca="1">INDIRECT("route!E318")-INDIRECT("route!E317")</f>
        <v>0.10000000000000142</v>
      </c>
      <c r="M318" s="24">
        <f ca="1">IF(INDIRECT("route!D318")="START",0,IF(S318=TRUE,M317,INDIRECT("route!E318")))</f>
        <v>59.7</v>
      </c>
      <c r="N318" s="14" t="e">
        <f ca="1">SEARCH($N$6,INDIRECT("route!J318"))</f>
        <v>#VALUE!</v>
      </c>
      <c r="O318" s="14" t="e">
        <f ca="1">SEARCH($O$6,INDIRECT("route!J318"))</f>
        <v>#VALUE!</v>
      </c>
      <c r="P318" s="14" t="e">
        <f ca="1">SEARCH($P$6,INDIRECT("route!J318"))</f>
        <v>#VALUE!</v>
      </c>
      <c r="Q318" s="14" t="e">
        <f ca="1">SEARCH($Q$6,INDIRECT("route!J318"))</f>
        <v>#VALUE!</v>
      </c>
      <c r="R318" s="14" t="e">
        <f ca="1">SEARCH($R$6,INDIRECT("route!J318"))</f>
        <v>#VALUE!</v>
      </c>
      <c r="S318" s="14" t="b">
        <f t="shared" ca="1" si="34"/>
        <v>1</v>
      </c>
      <c r="T318" s="12">
        <v>318</v>
      </c>
    </row>
    <row r="319" spans="1:20">
      <c r="A319" s="23" t="str">
        <f ca="1">IF(INDIRECT("route!D319")&gt;0,K319,(""))</f>
        <v/>
      </c>
      <c r="B319" s="23" t="str">
        <f ca="1">IF(INDIRECT("route!D319")&gt;0,H319,(""))</f>
        <v/>
      </c>
      <c r="C319" s="24">
        <f ca="1">IF(D319&gt;0,VLOOKUP("FINISH",INDIRECT("route!D$6"):INDIRECT("route!E$8500"),2,FALSE)-D319," ")</f>
        <v>53.999999999999993</v>
      </c>
      <c r="D319" s="13">
        <f ca="1">INDIRECT("route!E319")</f>
        <v>62.1</v>
      </c>
      <c r="E319" s="25" t="str">
        <f t="shared" ca="1" si="33"/>
        <v/>
      </c>
      <c r="F319" s="26">
        <f t="shared" si="35"/>
        <v>11.111111111111111</v>
      </c>
      <c r="G319" s="29">
        <f t="shared" ca="1" si="39"/>
        <v>4.1666666666666669E-4</v>
      </c>
      <c r="H319" s="28">
        <f t="shared" ca="1" si="37"/>
        <v>0.60674768518518685</v>
      </c>
      <c r="I319" s="26">
        <f t="shared" si="36"/>
        <v>11.666666666666666</v>
      </c>
      <c r="J319" s="29">
        <f t="shared" ca="1" si="40"/>
        <v>3.9351851851851852E-4</v>
      </c>
      <c r="K319" s="28">
        <f t="shared" ca="1" si="38"/>
        <v>0.60326388888888904</v>
      </c>
      <c r="L319" s="26">
        <f ca="1">INDIRECT("route!E319")-INDIRECT("route!E318")</f>
        <v>0.39999999999999858</v>
      </c>
      <c r="M319" s="24">
        <f ca="1">IF(INDIRECT("route!D319")="START",0,IF(S319=TRUE,M318,INDIRECT("route!E319")))</f>
        <v>59.7</v>
      </c>
      <c r="N319" s="14" t="e">
        <f ca="1">SEARCH($N$6,INDIRECT("route!J319"))</f>
        <v>#VALUE!</v>
      </c>
      <c r="O319" s="14" t="e">
        <f ca="1">SEARCH($O$6,INDIRECT("route!J319"))</f>
        <v>#VALUE!</v>
      </c>
      <c r="P319" s="14" t="e">
        <f ca="1">SEARCH($P$6,INDIRECT("route!J319"))</f>
        <v>#VALUE!</v>
      </c>
      <c r="Q319" s="14" t="e">
        <f ca="1">SEARCH($Q$6,INDIRECT("route!J319"))</f>
        <v>#VALUE!</v>
      </c>
      <c r="R319" s="14" t="e">
        <f ca="1">SEARCH($R$6,INDIRECT("route!J319"))</f>
        <v>#VALUE!</v>
      </c>
      <c r="S319" s="14" t="b">
        <f t="shared" ca="1" si="34"/>
        <v>1</v>
      </c>
      <c r="T319" s="12">
        <v>319</v>
      </c>
    </row>
    <row r="320" spans="1:20">
      <c r="A320" s="23" t="str">
        <f ca="1">IF(INDIRECT("route!D320")&gt;0,K320,(""))</f>
        <v/>
      </c>
      <c r="B320" s="23" t="str">
        <f ca="1">IF(INDIRECT("route!D320")&gt;0,H320,(""))</f>
        <v/>
      </c>
      <c r="C320" s="24">
        <f ca="1">IF(D320&gt;0,VLOOKUP("FINISH",INDIRECT("route!D$6"):INDIRECT("route!E$8500"),2,FALSE)-D320," ")</f>
        <v>53.599999999999994</v>
      </c>
      <c r="D320" s="13">
        <f ca="1">INDIRECT("route!E320")</f>
        <v>62.5</v>
      </c>
      <c r="E320" s="25" t="str">
        <f t="shared" ca="1" si="33"/>
        <v/>
      </c>
      <c r="F320" s="26">
        <f t="shared" si="35"/>
        <v>11.111111111111111</v>
      </c>
      <c r="G320" s="29">
        <f t="shared" ca="1" si="39"/>
        <v>4.1666666666666669E-4</v>
      </c>
      <c r="H320" s="28">
        <f t="shared" ca="1" si="37"/>
        <v>0.60716435185185347</v>
      </c>
      <c r="I320" s="26">
        <f t="shared" si="36"/>
        <v>11.666666666666666</v>
      </c>
      <c r="J320" s="29">
        <f t="shared" ca="1" si="40"/>
        <v>3.9351851851851852E-4</v>
      </c>
      <c r="K320" s="28">
        <f t="shared" ca="1" si="38"/>
        <v>0.60365740740740759</v>
      </c>
      <c r="L320" s="26">
        <f ca="1">INDIRECT("route!E320")-INDIRECT("route!E319")</f>
        <v>0.39999999999999858</v>
      </c>
      <c r="M320" s="24">
        <f ca="1">IF(INDIRECT("route!D320")="START",0,IF(S320=TRUE,M319,INDIRECT("route!E320")))</f>
        <v>59.7</v>
      </c>
      <c r="N320" s="14" t="e">
        <f ca="1">SEARCH($N$6,INDIRECT("route!J320"))</f>
        <v>#VALUE!</v>
      </c>
      <c r="O320" s="14" t="e">
        <f ca="1">SEARCH($O$6,INDIRECT("route!J320"))</f>
        <v>#VALUE!</v>
      </c>
      <c r="P320" s="14" t="e">
        <f ca="1">SEARCH($P$6,INDIRECT("route!J320"))</f>
        <v>#VALUE!</v>
      </c>
      <c r="Q320" s="14" t="e">
        <f ca="1">SEARCH($Q$6,INDIRECT("route!J320"))</f>
        <v>#VALUE!</v>
      </c>
      <c r="R320" s="14" t="e">
        <f ca="1">SEARCH($R$6,INDIRECT("route!J320"))</f>
        <v>#VALUE!</v>
      </c>
      <c r="S320" s="14" t="b">
        <f t="shared" ca="1" si="34"/>
        <v>1</v>
      </c>
      <c r="T320" s="12">
        <v>320</v>
      </c>
    </row>
    <row r="321" spans="1:20">
      <c r="A321" s="23">
        <f ca="1">IF(INDIRECT("route!D321")&gt;0,K321,(""))</f>
        <v>0.60375000000000023</v>
      </c>
      <c r="B321" s="23">
        <f ca="1">IF(INDIRECT("route!D321")&gt;0,H321,(""))</f>
        <v>0.60726851851852015</v>
      </c>
      <c r="C321" s="24">
        <f ca="1">IF(D321&gt;0,VLOOKUP("FINISH",INDIRECT("route!D$6"):INDIRECT("route!E$8500"),2,FALSE)-D321," ")</f>
        <v>53.499999999999993</v>
      </c>
      <c r="D321" s="13">
        <f ca="1">INDIRECT("route!E321")</f>
        <v>62.6</v>
      </c>
      <c r="E321" s="25">
        <f t="shared" ca="1" si="33"/>
        <v>2.8999999999999986</v>
      </c>
      <c r="F321" s="26">
        <f t="shared" si="35"/>
        <v>11.111111111111111</v>
      </c>
      <c r="G321" s="29">
        <f t="shared" ca="1" si="39"/>
        <v>1.0416666666666667E-4</v>
      </c>
      <c r="H321" s="28">
        <f t="shared" ca="1" si="37"/>
        <v>0.60726851851852015</v>
      </c>
      <c r="I321" s="26">
        <f t="shared" si="36"/>
        <v>11.666666666666666</v>
      </c>
      <c r="J321" s="29">
        <f t="shared" ca="1" si="40"/>
        <v>9.2592592592592588E-5</v>
      </c>
      <c r="K321" s="28">
        <f t="shared" ca="1" si="38"/>
        <v>0.60375000000000023</v>
      </c>
      <c r="L321" s="26">
        <f ca="1">INDIRECT("route!E321")-INDIRECT("route!E320")</f>
        <v>0.10000000000000142</v>
      </c>
      <c r="M321" s="24">
        <f ca="1">IF(INDIRECT("route!D321")="START",0,IF(S321=TRUE,M320,INDIRECT("route!E321")))</f>
        <v>62.6</v>
      </c>
      <c r="N321" s="14" t="e">
        <f ca="1">SEARCH($N$6,INDIRECT("route!J321"))</f>
        <v>#VALUE!</v>
      </c>
      <c r="O321" s="14">
        <f ca="1">SEARCH($O$6,INDIRECT("route!J321"))</f>
        <v>3</v>
      </c>
      <c r="P321" s="14" t="e">
        <f ca="1">SEARCH($P$6,INDIRECT("route!J321"))</f>
        <v>#VALUE!</v>
      </c>
      <c r="Q321" s="14" t="e">
        <f ca="1">SEARCH($Q$6,INDIRECT("route!J321"))</f>
        <v>#VALUE!</v>
      </c>
      <c r="R321" s="14" t="e">
        <f ca="1">SEARCH($R$6,INDIRECT("route!J321"))</f>
        <v>#VALUE!</v>
      </c>
      <c r="S321" s="14" t="b">
        <f t="shared" ca="1" si="34"/>
        <v>0</v>
      </c>
      <c r="T321" s="12">
        <v>321</v>
      </c>
    </row>
    <row r="322" spans="1:20">
      <c r="A322" s="23" t="str">
        <f ca="1">IF(INDIRECT("route!D322")&gt;0,K322,(""))</f>
        <v/>
      </c>
      <c r="B322" s="23" t="str">
        <f ca="1">IF(INDIRECT("route!D322")&gt;0,H322,(""))</f>
        <v/>
      </c>
      <c r="C322" s="24">
        <f ca="1">IF(D322&gt;0,VLOOKUP("FINISH",INDIRECT("route!D$6"):INDIRECT("route!E$8500"),2,FALSE)-D322," ")</f>
        <v>52.8</v>
      </c>
      <c r="D322" s="13">
        <f ca="1">INDIRECT("route!E322")</f>
        <v>63.3</v>
      </c>
      <c r="E322" s="25" t="str">
        <f t="shared" ca="1" si="33"/>
        <v/>
      </c>
      <c r="F322" s="26">
        <f t="shared" si="35"/>
        <v>11.111111111111111</v>
      </c>
      <c r="G322" s="29">
        <f t="shared" ca="1" si="39"/>
        <v>7.291666666666667E-4</v>
      </c>
      <c r="H322" s="28">
        <f t="shared" ca="1" si="37"/>
        <v>0.60799768518518682</v>
      </c>
      <c r="I322" s="26">
        <f t="shared" si="36"/>
        <v>11.666666666666666</v>
      </c>
      <c r="J322" s="29">
        <f t="shared" ca="1" si="40"/>
        <v>6.9444444444444447E-4</v>
      </c>
      <c r="K322" s="28">
        <f t="shared" ca="1" si="38"/>
        <v>0.60444444444444467</v>
      </c>
      <c r="L322" s="26">
        <f ca="1">INDIRECT("route!E322")-INDIRECT("route!E321")</f>
        <v>0.69999999999999574</v>
      </c>
      <c r="M322" s="24">
        <f ca="1">IF(INDIRECT("route!D322")="START",0,IF(S322=TRUE,M321,INDIRECT("route!E322")))</f>
        <v>62.6</v>
      </c>
      <c r="N322" s="14" t="e">
        <f ca="1">SEARCH($N$6,INDIRECT("route!J322"))</f>
        <v>#VALUE!</v>
      </c>
      <c r="O322" s="14" t="e">
        <f ca="1">SEARCH($O$6,INDIRECT("route!J322"))</f>
        <v>#VALUE!</v>
      </c>
      <c r="P322" s="14" t="e">
        <f ca="1">SEARCH($P$6,INDIRECT("route!J322"))</f>
        <v>#VALUE!</v>
      </c>
      <c r="Q322" s="14" t="e">
        <f ca="1">SEARCH($Q$6,INDIRECT("route!J322"))</f>
        <v>#VALUE!</v>
      </c>
      <c r="R322" s="14" t="e">
        <f ca="1">SEARCH($R$6,INDIRECT("route!J322"))</f>
        <v>#VALUE!</v>
      </c>
      <c r="S322" s="14" t="b">
        <f t="shared" ca="1" si="34"/>
        <v>1</v>
      </c>
      <c r="T322" s="12">
        <v>322</v>
      </c>
    </row>
    <row r="323" spans="1:20">
      <c r="A323" s="23" t="str">
        <f ca="1">IF(INDIRECT("route!D323")&gt;0,K323,(""))</f>
        <v/>
      </c>
      <c r="B323" s="23" t="str">
        <f ca="1">IF(INDIRECT("route!D323")&gt;0,H323,(""))</f>
        <v/>
      </c>
      <c r="C323" s="24">
        <f ca="1">IF(D323&gt;0,VLOOKUP("FINISH",INDIRECT("route!D$6"):INDIRECT("route!E$8500"),2,FALSE)-D323," ")</f>
        <v>52.199999999999996</v>
      </c>
      <c r="D323" s="13">
        <f ca="1">INDIRECT("route!E323")</f>
        <v>63.9</v>
      </c>
      <c r="E323" s="25" t="str">
        <f t="shared" ca="1" si="33"/>
        <v/>
      </c>
      <c r="F323" s="26">
        <f t="shared" si="35"/>
        <v>11.111111111111111</v>
      </c>
      <c r="G323" s="29">
        <f t="shared" ca="1" si="39"/>
        <v>6.2500000000000001E-4</v>
      </c>
      <c r="H323" s="28">
        <f t="shared" ca="1" si="37"/>
        <v>0.60862268518518681</v>
      </c>
      <c r="I323" s="26">
        <f t="shared" si="36"/>
        <v>11.666666666666666</v>
      </c>
      <c r="J323" s="29">
        <f t="shared" ca="1" si="40"/>
        <v>5.9027777777777778E-4</v>
      </c>
      <c r="K323" s="28">
        <f t="shared" ca="1" si="38"/>
        <v>0.60503472222222243</v>
      </c>
      <c r="L323" s="26">
        <f ca="1">INDIRECT("route!E323")-INDIRECT("route!E322")</f>
        <v>0.60000000000000142</v>
      </c>
      <c r="M323" s="24">
        <f ca="1">IF(INDIRECT("route!D323")="START",0,IF(S323=TRUE,M322,INDIRECT("route!E323")))</f>
        <v>62.6</v>
      </c>
      <c r="N323" s="14" t="e">
        <f ca="1">SEARCH($N$6,INDIRECT("route!J323"))</f>
        <v>#VALUE!</v>
      </c>
      <c r="O323" s="14" t="e">
        <f ca="1">SEARCH($O$6,INDIRECT("route!J323"))</f>
        <v>#VALUE!</v>
      </c>
      <c r="P323" s="14" t="e">
        <f ca="1">SEARCH($P$6,INDIRECT("route!J323"))</f>
        <v>#VALUE!</v>
      </c>
      <c r="Q323" s="14" t="e">
        <f ca="1">SEARCH($Q$6,INDIRECT("route!J323"))</f>
        <v>#VALUE!</v>
      </c>
      <c r="R323" s="14" t="e">
        <f ca="1">SEARCH($R$6,INDIRECT("route!J323"))</f>
        <v>#VALUE!</v>
      </c>
      <c r="S323" s="14" t="b">
        <f t="shared" ca="1" si="34"/>
        <v>1</v>
      </c>
      <c r="T323" s="12">
        <v>323</v>
      </c>
    </row>
    <row r="324" spans="1:20">
      <c r="A324" s="23" t="str">
        <f ca="1">IF(INDIRECT("route!D324")&gt;0,K324,(""))</f>
        <v/>
      </c>
      <c r="B324" s="23" t="str">
        <f ca="1">IF(INDIRECT("route!D324")&gt;0,H324,(""))</f>
        <v/>
      </c>
      <c r="C324" s="24">
        <f ca="1">IF(D324&gt;0,VLOOKUP("FINISH",INDIRECT("route!D$6"):INDIRECT("route!E$8500"),2,FALSE)-D324," ")</f>
        <v>51.899999999999991</v>
      </c>
      <c r="D324" s="13">
        <f ca="1">INDIRECT("route!E324")</f>
        <v>64.2</v>
      </c>
      <c r="E324" s="25" t="str">
        <f t="shared" ca="1" si="33"/>
        <v/>
      </c>
      <c r="F324" s="26">
        <f t="shared" si="35"/>
        <v>11.111111111111111</v>
      </c>
      <c r="G324" s="29">
        <f t="shared" ca="1" si="39"/>
        <v>3.1250000000000001E-4</v>
      </c>
      <c r="H324" s="28">
        <f t="shared" ca="1" si="37"/>
        <v>0.60893518518518686</v>
      </c>
      <c r="I324" s="26">
        <f t="shared" si="36"/>
        <v>11.666666666666666</v>
      </c>
      <c r="J324" s="29">
        <f t="shared" ca="1" si="40"/>
        <v>2.8935185185185189E-4</v>
      </c>
      <c r="K324" s="28">
        <f t="shared" ca="1" si="38"/>
        <v>0.60532407407407429</v>
      </c>
      <c r="L324" s="26">
        <f ca="1">INDIRECT("route!E324")-INDIRECT("route!E323")</f>
        <v>0.30000000000000426</v>
      </c>
      <c r="M324" s="24">
        <f ca="1">IF(INDIRECT("route!D324")="START",0,IF(S324=TRUE,M323,INDIRECT("route!E324")))</f>
        <v>62.6</v>
      </c>
      <c r="N324" s="14" t="e">
        <f ca="1">SEARCH($N$6,INDIRECT("route!J324"))</f>
        <v>#VALUE!</v>
      </c>
      <c r="O324" s="14" t="e">
        <f ca="1">SEARCH($O$6,INDIRECT("route!J324"))</f>
        <v>#VALUE!</v>
      </c>
      <c r="P324" s="14" t="e">
        <f ca="1">SEARCH($P$6,INDIRECT("route!J324"))</f>
        <v>#VALUE!</v>
      </c>
      <c r="Q324" s="14" t="e">
        <f ca="1">SEARCH($Q$6,INDIRECT("route!J324"))</f>
        <v>#VALUE!</v>
      </c>
      <c r="R324" s="14" t="e">
        <f ca="1">SEARCH($R$6,INDIRECT("route!J324"))</f>
        <v>#VALUE!</v>
      </c>
      <c r="S324" s="14" t="b">
        <f t="shared" ca="1" si="34"/>
        <v>1</v>
      </c>
      <c r="T324" s="12">
        <v>324</v>
      </c>
    </row>
    <row r="325" spans="1:20">
      <c r="A325" s="23" t="str">
        <f ca="1">IF(INDIRECT("route!D325")&gt;0,K325,(""))</f>
        <v/>
      </c>
      <c r="B325" s="23" t="str">
        <f ca="1">IF(INDIRECT("route!D325")&gt;0,H325,(""))</f>
        <v/>
      </c>
      <c r="C325" s="24">
        <f ca="1">IF(D325&gt;0,VLOOKUP("FINISH",INDIRECT("route!D$6"):INDIRECT("route!E$8500"),2,FALSE)-D325," ")</f>
        <v>51.8</v>
      </c>
      <c r="D325" s="13">
        <f ca="1">INDIRECT("route!E325")</f>
        <v>64.3</v>
      </c>
      <c r="E325" s="25">
        <f t="shared" ca="1" si="33"/>
        <v>1.6999999999999957</v>
      </c>
      <c r="F325" s="26">
        <f t="shared" si="35"/>
        <v>11.111111111111111</v>
      </c>
      <c r="G325" s="29">
        <f t="shared" ca="1" si="39"/>
        <v>1.0416666666666667E-4</v>
      </c>
      <c r="H325" s="28">
        <f t="shared" ca="1" si="37"/>
        <v>0.60903935185185354</v>
      </c>
      <c r="I325" s="26">
        <f t="shared" si="36"/>
        <v>11.666666666666666</v>
      </c>
      <c r="J325" s="29">
        <f t="shared" ca="1" si="40"/>
        <v>9.2592592592592588E-5</v>
      </c>
      <c r="K325" s="28">
        <f t="shared" ca="1" si="38"/>
        <v>0.60541666666666694</v>
      </c>
      <c r="L325" s="26">
        <f ca="1">INDIRECT("route!E325")-INDIRECT("route!E324")</f>
        <v>9.9999999999994316E-2</v>
      </c>
      <c r="M325" s="24">
        <f ca="1">IF(INDIRECT("route!D325")="START",0,IF(S325=TRUE,M324,INDIRECT("route!E325")))</f>
        <v>64.3</v>
      </c>
      <c r="N325" s="14" t="e">
        <f ca="1">SEARCH($N$6,INDIRECT("route!J325"))</f>
        <v>#VALUE!</v>
      </c>
      <c r="O325" s="14">
        <f ca="1">SEARCH($O$6,INDIRECT("route!J325"))</f>
        <v>2</v>
      </c>
      <c r="P325" s="14" t="e">
        <f ca="1">SEARCH($P$6,INDIRECT("route!J325"))</f>
        <v>#VALUE!</v>
      </c>
      <c r="Q325" s="14" t="e">
        <f ca="1">SEARCH($Q$6,INDIRECT("route!J325"))</f>
        <v>#VALUE!</v>
      </c>
      <c r="R325" s="14" t="e">
        <f ca="1">SEARCH($R$6,INDIRECT("route!J325"))</f>
        <v>#VALUE!</v>
      </c>
      <c r="S325" s="14" t="b">
        <f t="shared" ca="1" si="34"/>
        <v>0</v>
      </c>
      <c r="T325" s="12">
        <v>325</v>
      </c>
    </row>
    <row r="326" spans="1:20">
      <c r="A326" s="23" t="str">
        <f ca="1">IF(INDIRECT("route!D326")&gt;0,K326,(""))</f>
        <v/>
      </c>
      <c r="B326" s="23" t="str">
        <f ca="1">IF(INDIRECT("route!D326")&gt;0,H326,(""))</f>
        <v/>
      </c>
      <c r="C326" s="24">
        <f ca="1">IF(D326&gt;0,VLOOKUP("FINISH",INDIRECT("route!D$6"):INDIRECT("route!E$8500"),2,FALSE)-D326," ")</f>
        <v>50.199999999999989</v>
      </c>
      <c r="D326" s="13">
        <f ca="1">INDIRECT("route!E326")</f>
        <v>65.900000000000006</v>
      </c>
      <c r="E326" s="25">
        <f t="shared" ca="1" si="33"/>
        <v>1.6000000000000085</v>
      </c>
      <c r="F326" s="26">
        <f t="shared" si="35"/>
        <v>11.111111111111111</v>
      </c>
      <c r="G326" s="29">
        <f t="shared" ca="1" si="39"/>
        <v>1.6666666666666668E-3</v>
      </c>
      <c r="H326" s="28">
        <f t="shared" ca="1" si="37"/>
        <v>0.61070601851852024</v>
      </c>
      <c r="I326" s="26">
        <f t="shared" si="36"/>
        <v>11.666666666666666</v>
      </c>
      <c r="J326" s="29">
        <f t="shared" ca="1" si="40"/>
        <v>1.5856481481481479E-3</v>
      </c>
      <c r="K326" s="28">
        <f t="shared" ca="1" si="38"/>
        <v>0.60700231481481504</v>
      </c>
      <c r="L326" s="26">
        <f ca="1">INDIRECT("route!E326")-INDIRECT("route!E325")</f>
        <v>1.6000000000000085</v>
      </c>
      <c r="M326" s="24">
        <f ca="1">IF(INDIRECT("route!D326")="START",0,IF(S326=TRUE,M325,INDIRECT("route!E326")))</f>
        <v>65.900000000000006</v>
      </c>
      <c r="N326" s="14">
        <f ca="1">SEARCH($N$6,INDIRECT("route!J326"))</f>
        <v>2</v>
      </c>
      <c r="O326" s="14" t="e">
        <f ca="1">SEARCH($O$6,INDIRECT("route!J326"))</f>
        <v>#VALUE!</v>
      </c>
      <c r="P326" s="14" t="e">
        <f ca="1">SEARCH($P$6,INDIRECT("route!J326"))</f>
        <v>#VALUE!</v>
      </c>
      <c r="Q326" s="14" t="e">
        <f ca="1">SEARCH($Q$6,INDIRECT("route!J326"))</f>
        <v>#VALUE!</v>
      </c>
      <c r="R326" s="14" t="e">
        <f ca="1">SEARCH($R$6,INDIRECT("route!J326"))</f>
        <v>#VALUE!</v>
      </c>
      <c r="S326" s="14" t="b">
        <f t="shared" ca="1" si="34"/>
        <v>0</v>
      </c>
      <c r="T326" s="12">
        <v>326</v>
      </c>
    </row>
    <row r="327" spans="1:20">
      <c r="A327" s="23">
        <f ca="1">IF(INDIRECT("route!D327")&gt;0,K327,(""))</f>
        <v>0.60798611111111134</v>
      </c>
      <c r="B327" s="23">
        <f ca="1">IF(INDIRECT("route!D327")&gt;0,H327,(""))</f>
        <v>0.61174768518518696</v>
      </c>
      <c r="C327" s="24">
        <f ca="1">IF(D327&gt;0,VLOOKUP("FINISH",INDIRECT("route!D$6"):INDIRECT("route!E$8500"),2,FALSE)-D327," ")</f>
        <v>49.199999999999989</v>
      </c>
      <c r="D327" s="13">
        <f ca="1">INDIRECT("route!E327")</f>
        <v>66.900000000000006</v>
      </c>
      <c r="E327" s="25">
        <f t="shared" ref="E327:E390" ca="1" si="41">IF($S327=TRUE,"",M327-M326)</f>
        <v>1</v>
      </c>
      <c r="F327" s="26">
        <f t="shared" si="35"/>
        <v>11.111111111111111</v>
      </c>
      <c r="G327" s="29">
        <f t="shared" ca="1" si="39"/>
        <v>1.0416666666666667E-3</v>
      </c>
      <c r="H327" s="28">
        <f t="shared" ca="1" si="37"/>
        <v>0.61174768518518696</v>
      </c>
      <c r="I327" s="26">
        <f t="shared" si="36"/>
        <v>11.666666666666666</v>
      </c>
      <c r="J327" s="29">
        <f t="shared" ca="1" si="40"/>
        <v>9.8379629629629642E-4</v>
      </c>
      <c r="K327" s="28">
        <f t="shared" ca="1" si="38"/>
        <v>0.60798611111111134</v>
      </c>
      <c r="L327" s="26">
        <f ca="1">INDIRECT("route!E327")-INDIRECT("route!E326")</f>
        <v>1</v>
      </c>
      <c r="M327" s="24">
        <f ca="1">IF(INDIRECT("route!D327")="START",0,IF(S327=TRUE,M326,INDIRECT("route!E327")))</f>
        <v>66.900000000000006</v>
      </c>
      <c r="N327" s="14">
        <f ca="1">SEARCH($N$6,INDIRECT("route!J327"))</f>
        <v>2</v>
      </c>
      <c r="O327" s="14" t="e">
        <f ca="1">SEARCH($O$6,INDIRECT("route!J327"))</f>
        <v>#VALUE!</v>
      </c>
      <c r="P327" s="14" t="e">
        <f ca="1">SEARCH($P$6,INDIRECT("route!J327"))</f>
        <v>#VALUE!</v>
      </c>
      <c r="Q327" s="14" t="e">
        <f ca="1">SEARCH($Q$6,INDIRECT("route!J327"))</f>
        <v>#VALUE!</v>
      </c>
      <c r="R327" s="14" t="e">
        <f ca="1">SEARCH($R$6,INDIRECT("route!J327"))</f>
        <v>#VALUE!</v>
      </c>
      <c r="S327" s="14" t="b">
        <f t="shared" ca="1" si="34"/>
        <v>0</v>
      </c>
      <c r="T327" s="12">
        <v>327</v>
      </c>
    </row>
    <row r="328" spans="1:20">
      <c r="A328" s="23" t="str">
        <f ca="1">IF(INDIRECT("route!D328")&gt;0,K328,(""))</f>
        <v/>
      </c>
      <c r="B328" s="23" t="str">
        <f ca="1">IF(INDIRECT("route!D328")&gt;0,H328,(""))</f>
        <v/>
      </c>
      <c r="C328" s="24">
        <f ca="1">IF(D328&gt;0,VLOOKUP("FINISH",INDIRECT("route!D$6"):INDIRECT("route!E$8500"),2,FALSE)-D328," ")</f>
        <v>49.099999999999994</v>
      </c>
      <c r="D328" s="13">
        <f ca="1">INDIRECT("route!E328")</f>
        <v>67</v>
      </c>
      <c r="E328" s="25">
        <f t="shared" ca="1" si="41"/>
        <v>9.9999999999994316E-2</v>
      </c>
      <c r="F328" s="26">
        <f t="shared" si="35"/>
        <v>11.111111111111111</v>
      </c>
      <c r="G328" s="29">
        <f t="shared" ca="1" si="39"/>
        <v>1.0416666666666667E-4</v>
      </c>
      <c r="H328" s="28">
        <f t="shared" ca="1" si="37"/>
        <v>0.61185185185185365</v>
      </c>
      <c r="I328" s="26">
        <f t="shared" si="36"/>
        <v>11.666666666666666</v>
      </c>
      <c r="J328" s="29">
        <f t="shared" ca="1" si="40"/>
        <v>9.2592592592592588E-5</v>
      </c>
      <c r="K328" s="28">
        <f t="shared" ca="1" si="38"/>
        <v>0.60807870370370398</v>
      </c>
      <c r="L328" s="26">
        <f ca="1">INDIRECT("route!E328")-INDIRECT("route!E327")</f>
        <v>9.9999999999994316E-2</v>
      </c>
      <c r="M328" s="24">
        <f ca="1">IF(INDIRECT("route!D328")="START",0,IF(S328=TRUE,M327,INDIRECT("route!E328")))</f>
        <v>67</v>
      </c>
      <c r="N328" s="14">
        <f ca="1">SEARCH($N$6,INDIRECT("route!J328"))</f>
        <v>2</v>
      </c>
      <c r="O328" s="14" t="e">
        <f ca="1">SEARCH($O$6,INDIRECT("route!J328"))</f>
        <v>#VALUE!</v>
      </c>
      <c r="P328" s="14" t="e">
        <f ca="1">SEARCH($P$6,INDIRECT("route!J328"))</f>
        <v>#VALUE!</v>
      </c>
      <c r="Q328" s="14" t="e">
        <f ca="1">SEARCH($Q$6,INDIRECT("route!J328"))</f>
        <v>#VALUE!</v>
      </c>
      <c r="R328" s="14" t="e">
        <f ca="1">SEARCH($R$6,INDIRECT("route!J328"))</f>
        <v>#VALUE!</v>
      </c>
      <c r="S328" s="14" t="b">
        <f t="shared" ref="S328:S391" ca="1" si="42">AND(ISERROR(N328),ISERROR(O328),ISERROR(P328),ISERROR(Q328),ISERROR(R328))</f>
        <v>0</v>
      </c>
      <c r="T328" s="12">
        <v>328</v>
      </c>
    </row>
    <row r="329" spans="1:20">
      <c r="A329" s="23">
        <f ca="1">IF(INDIRECT("route!D329")&gt;0,K329,(""))</f>
        <v>0.60975694444444473</v>
      </c>
      <c r="B329" s="23">
        <f ca="1">IF(INDIRECT("route!D329")&gt;0,H329,(""))</f>
        <v>0.61362268518518703</v>
      </c>
      <c r="C329" s="24">
        <f ca="1">IF(D329&gt;0,VLOOKUP("FINISH",INDIRECT("route!D$6"):INDIRECT("route!E$8500"),2,FALSE)-D329," ")</f>
        <v>47.399999999999991</v>
      </c>
      <c r="D329" s="13">
        <f ca="1">INDIRECT("route!E329")</f>
        <v>68.7</v>
      </c>
      <c r="E329" s="25" t="str">
        <f t="shared" ca="1" si="41"/>
        <v/>
      </c>
      <c r="F329" s="26">
        <f t="shared" si="35"/>
        <v>11.111111111111111</v>
      </c>
      <c r="G329" s="29">
        <f t="shared" ca="1" si="39"/>
        <v>1.7708333333333332E-3</v>
      </c>
      <c r="H329" s="28">
        <f t="shared" ca="1" si="37"/>
        <v>0.61362268518518703</v>
      </c>
      <c r="I329" s="26">
        <f t="shared" si="36"/>
        <v>11.666666666666666</v>
      </c>
      <c r="J329" s="29">
        <f t="shared" ca="1" si="40"/>
        <v>1.6782407407407406E-3</v>
      </c>
      <c r="K329" s="28">
        <f t="shared" ca="1" si="38"/>
        <v>0.60975694444444473</v>
      </c>
      <c r="L329" s="26">
        <f ca="1">INDIRECT("route!E329")-INDIRECT("route!E328")</f>
        <v>1.7000000000000028</v>
      </c>
      <c r="M329" s="24">
        <f ca="1">IF(INDIRECT("route!D329")="START",0,IF(S329=TRUE,M328,INDIRECT("route!E329")))</f>
        <v>67</v>
      </c>
      <c r="N329" s="14" t="e">
        <f ca="1">SEARCH($N$6,INDIRECT("route!J329"))</f>
        <v>#VALUE!</v>
      </c>
      <c r="O329" s="14" t="e">
        <f ca="1">SEARCH($O$6,INDIRECT("route!J329"))</f>
        <v>#VALUE!</v>
      </c>
      <c r="P329" s="14" t="e">
        <f ca="1">SEARCH($P$6,INDIRECT("route!J329"))</f>
        <v>#VALUE!</v>
      </c>
      <c r="Q329" s="14" t="e">
        <f ca="1">SEARCH($Q$6,INDIRECT("route!J329"))</f>
        <v>#VALUE!</v>
      </c>
      <c r="R329" s="14" t="e">
        <f ca="1">SEARCH($R$6,INDIRECT("route!J329"))</f>
        <v>#VALUE!</v>
      </c>
      <c r="S329" s="14" t="b">
        <f t="shared" ca="1" si="42"/>
        <v>1</v>
      </c>
      <c r="T329" s="12">
        <v>329</v>
      </c>
    </row>
    <row r="330" spans="1:20">
      <c r="A330" s="23" t="str">
        <f ca="1">IF(INDIRECT("route!D330")&gt;0,K330,(""))</f>
        <v/>
      </c>
      <c r="B330" s="23" t="str">
        <f ca="1">IF(INDIRECT("route!D330")&gt;0,H330,(""))</f>
        <v/>
      </c>
      <c r="C330" s="24">
        <f ca="1">IF(D330&gt;0,VLOOKUP("FINISH",INDIRECT("route!D$6"):INDIRECT("route!E$8500"),2,FALSE)-D330," ")</f>
        <v>46.599999999999994</v>
      </c>
      <c r="D330" s="13">
        <f ca="1">INDIRECT("route!E330")</f>
        <v>69.5</v>
      </c>
      <c r="E330" s="25">
        <f t="shared" ca="1" si="41"/>
        <v>2.5</v>
      </c>
      <c r="F330" s="26">
        <f t="shared" si="35"/>
        <v>11.111111111111111</v>
      </c>
      <c r="G330" s="29">
        <f t="shared" ca="1" si="39"/>
        <v>8.3333333333333339E-4</v>
      </c>
      <c r="H330" s="28">
        <f t="shared" ca="1" si="37"/>
        <v>0.61445601851852039</v>
      </c>
      <c r="I330" s="26">
        <f t="shared" si="36"/>
        <v>11.666666666666666</v>
      </c>
      <c r="J330" s="29">
        <f t="shared" ca="1" si="40"/>
        <v>7.8703703703703705E-4</v>
      </c>
      <c r="K330" s="28">
        <f t="shared" ca="1" si="38"/>
        <v>0.61054398148148181</v>
      </c>
      <c r="L330" s="26">
        <f ca="1">INDIRECT("route!E330")-INDIRECT("route!E329")</f>
        <v>0.79999999999999716</v>
      </c>
      <c r="M330" s="24">
        <f ca="1">IF(INDIRECT("route!D330")="START",0,IF(S330=TRUE,M329,INDIRECT("route!E330")))</f>
        <v>69.5</v>
      </c>
      <c r="N330" s="14" t="e">
        <f ca="1">SEARCH($N$6,INDIRECT("route!J330"))</f>
        <v>#VALUE!</v>
      </c>
      <c r="O330" s="14">
        <f ca="1">SEARCH($O$6,INDIRECT("route!J330"))</f>
        <v>2</v>
      </c>
      <c r="P330" s="14" t="e">
        <f ca="1">SEARCH($P$6,INDIRECT("route!J330"))</f>
        <v>#VALUE!</v>
      </c>
      <c r="Q330" s="14" t="e">
        <f ca="1">SEARCH($Q$6,INDIRECT("route!J330"))</f>
        <v>#VALUE!</v>
      </c>
      <c r="R330" s="14" t="e">
        <f ca="1">SEARCH($R$6,INDIRECT("route!J330"))</f>
        <v>#VALUE!</v>
      </c>
      <c r="S330" s="14" t="b">
        <f t="shared" ca="1" si="42"/>
        <v>0</v>
      </c>
      <c r="T330" s="12">
        <v>330</v>
      </c>
    </row>
    <row r="331" spans="1:20">
      <c r="A331" s="23" t="str">
        <f ca="1">IF(INDIRECT("route!D331")&gt;0,K331,(""))</f>
        <v/>
      </c>
      <c r="B331" s="23" t="str">
        <f ca="1">IF(INDIRECT("route!D331")&gt;0,H331,(""))</f>
        <v/>
      </c>
      <c r="C331" s="24">
        <f ca="1">IF(D331&gt;0,VLOOKUP("FINISH",INDIRECT("route!D$6"):INDIRECT("route!E$8500"),2,FALSE)-D331," ")</f>
        <v>46.399999999999991</v>
      </c>
      <c r="D331" s="13">
        <f ca="1">INDIRECT("route!E331")</f>
        <v>69.7</v>
      </c>
      <c r="E331" s="25" t="str">
        <f t="shared" ca="1" si="41"/>
        <v/>
      </c>
      <c r="F331" s="26">
        <f t="shared" si="35"/>
        <v>11.111111111111111</v>
      </c>
      <c r="G331" s="29">
        <f t="shared" ca="1" si="39"/>
        <v>2.0833333333333335E-4</v>
      </c>
      <c r="H331" s="28">
        <f t="shared" ca="1" si="37"/>
        <v>0.61466435185185375</v>
      </c>
      <c r="I331" s="26">
        <f t="shared" si="36"/>
        <v>11.666666666666666</v>
      </c>
      <c r="J331" s="29">
        <f t="shared" ca="1" si="40"/>
        <v>1.9675925925925926E-4</v>
      </c>
      <c r="K331" s="28">
        <f t="shared" ca="1" si="38"/>
        <v>0.61074074074074103</v>
      </c>
      <c r="L331" s="26">
        <f ca="1">INDIRECT("route!E331")-INDIRECT("route!E330")</f>
        <v>0.20000000000000284</v>
      </c>
      <c r="M331" s="24">
        <f ca="1">IF(INDIRECT("route!D331")="START",0,IF(S331=TRUE,M330,INDIRECT("route!E331")))</f>
        <v>69.5</v>
      </c>
      <c r="N331" s="14" t="e">
        <f ca="1">SEARCH($N$6,INDIRECT("route!J331"))</f>
        <v>#VALUE!</v>
      </c>
      <c r="O331" s="14" t="e">
        <f ca="1">SEARCH($O$6,INDIRECT("route!J331"))</f>
        <v>#VALUE!</v>
      </c>
      <c r="P331" s="14" t="e">
        <f ca="1">SEARCH($P$6,INDIRECT("route!J331"))</f>
        <v>#VALUE!</v>
      </c>
      <c r="Q331" s="14" t="e">
        <f ca="1">SEARCH($Q$6,INDIRECT("route!J331"))</f>
        <v>#VALUE!</v>
      </c>
      <c r="R331" s="14" t="e">
        <f ca="1">SEARCH($R$6,INDIRECT("route!J331"))</f>
        <v>#VALUE!</v>
      </c>
      <c r="S331" s="14" t="b">
        <f t="shared" ca="1" si="42"/>
        <v>1</v>
      </c>
      <c r="T331" s="12">
        <v>331</v>
      </c>
    </row>
    <row r="332" spans="1:20">
      <c r="A332" s="23" t="str">
        <f ca="1">IF(INDIRECT("route!D332")&gt;0,K332,(""))</f>
        <v/>
      </c>
      <c r="B332" s="23" t="str">
        <f ca="1">IF(INDIRECT("route!D332")&gt;0,H332,(""))</f>
        <v/>
      </c>
      <c r="C332" s="24">
        <f ca="1">IF(D332&gt;0,VLOOKUP("FINISH",INDIRECT("route!D$6"):INDIRECT("route!E$8500"),2,FALSE)-D332," ")</f>
        <v>46.199999999999989</v>
      </c>
      <c r="D332" s="13">
        <f ca="1">INDIRECT("route!E332")</f>
        <v>69.900000000000006</v>
      </c>
      <c r="E332" s="25">
        <f t="shared" ca="1" si="41"/>
        <v>0.40000000000000568</v>
      </c>
      <c r="F332" s="26">
        <f t="shared" si="35"/>
        <v>11.111111111111111</v>
      </c>
      <c r="G332" s="29">
        <f t="shared" ca="1" si="39"/>
        <v>2.0833333333333335E-4</v>
      </c>
      <c r="H332" s="28">
        <f t="shared" ca="1" si="37"/>
        <v>0.61487268518518712</v>
      </c>
      <c r="I332" s="26">
        <f t="shared" si="36"/>
        <v>11.666666666666666</v>
      </c>
      <c r="J332" s="29">
        <f t="shared" ca="1" si="40"/>
        <v>1.9675925925925926E-4</v>
      </c>
      <c r="K332" s="28">
        <f t="shared" ca="1" si="38"/>
        <v>0.61093750000000024</v>
      </c>
      <c r="L332" s="26">
        <f ca="1">INDIRECT("route!E332")-INDIRECT("route!E331")</f>
        <v>0.20000000000000284</v>
      </c>
      <c r="M332" s="24">
        <f ca="1">IF(INDIRECT("route!D332")="START",0,IF(S332=TRUE,M331,INDIRECT("route!E332")))</f>
        <v>69.900000000000006</v>
      </c>
      <c r="N332" s="14">
        <f ca="1">SEARCH($N$6,INDIRECT("route!J332"))</f>
        <v>2</v>
      </c>
      <c r="O332" s="14" t="e">
        <f ca="1">SEARCH($O$6,INDIRECT("route!J332"))</f>
        <v>#VALUE!</v>
      </c>
      <c r="P332" s="14" t="e">
        <f ca="1">SEARCH($P$6,INDIRECT("route!J332"))</f>
        <v>#VALUE!</v>
      </c>
      <c r="Q332" s="14" t="e">
        <f ca="1">SEARCH($Q$6,INDIRECT("route!J332"))</f>
        <v>#VALUE!</v>
      </c>
      <c r="R332" s="14" t="e">
        <f ca="1">SEARCH($R$6,INDIRECT("route!J332"))</f>
        <v>#VALUE!</v>
      </c>
      <c r="S332" s="14" t="b">
        <f t="shared" ca="1" si="42"/>
        <v>0</v>
      </c>
      <c r="T332" s="12">
        <v>332</v>
      </c>
    </row>
    <row r="333" spans="1:20">
      <c r="A333" s="23" t="str">
        <f ca="1">IF(INDIRECT("route!D333")&gt;0,K333,(""))</f>
        <v/>
      </c>
      <c r="B333" s="23" t="str">
        <f ca="1">IF(INDIRECT("route!D333")&gt;0,H333,(""))</f>
        <v/>
      </c>
      <c r="C333" s="24">
        <f ca="1">IF(D333&gt;0,VLOOKUP("FINISH",INDIRECT("route!D$6"):INDIRECT("route!E$8500"),2,FALSE)-D333," ")</f>
        <v>43.899999999999991</v>
      </c>
      <c r="D333" s="13">
        <f ca="1">INDIRECT("route!E333")</f>
        <v>72.2</v>
      </c>
      <c r="E333" s="25" t="str">
        <f t="shared" ca="1" si="41"/>
        <v/>
      </c>
      <c r="F333" s="26">
        <f t="shared" si="35"/>
        <v>11.111111111111111</v>
      </c>
      <c r="G333" s="29">
        <f t="shared" ca="1" si="39"/>
        <v>2.3958333333333336E-3</v>
      </c>
      <c r="H333" s="28">
        <f t="shared" ca="1" si="37"/>
        <v>0.61726851851852049</v>
      </c>
      <c r="I333" s="26">
        <f t="shared" si="36"/>
        <v>11.666666666666666</v>
      </c>
      <c r="J333" s="29">
        <f t="shared" ca="1" si="40"/>
        <v>2.2800925925925927E-3</v>
      </c>
      <c r="K333" s="28">
        <f t="shared" ca="1" si="38"/>
        <v>0.61321759259259279</v>
      </c>
      <c r="L333" s="26">
        <f ca="1">INDIRECT("route!E333")-INDIRECT("route!E332")</f>
        <v>2.2999999999999972</v>
      </c>
      <c r="M333" s="24">
        <f ca="1">IF(INDIRECT("route!D333")="START",0,IF(S333=TRUE,M332,INDIRECT("route!E333")))</f>
        <v>69.900000000000006</v>
      </c>
      <c r="N333" s="14" t="e">
        <f ca="1">SEARCH($N$6,INDIRECT("route!J333"))</f>
        <v>#VALUE!</v>
      </c>
      <c r="O333" s="14" t="e">
        <f ca="1">SEARCH($O$6,INDIRECT("route!J333"))</f>
        <v>#VALUE!</v>
      </c>
      <c r="P333" s="14" t="e">
        <f ca="1">SEARCH($P$6,INDIRECT("route!J333"))</f>
        <v>#VALUE!</v>
      </c>
      <c r="Q333" s="14" t="e">
        <f ca="1">SEARCH($Q$6,INDIRECT("route!J333"))</f>
        <v>#VALUE!</v>
      </c>
      <c r="R333" s="14" t="e">
        <f ca="1">SEARCH($R$6,INDIRECT("route!J333"))</f>
        <v>#VALUE!</v>
      </c>
      <c r="S333" s="14" t="b">
        <f t="shared" ca="1" si="42"/>
        <v>1</v>
      </c>
      <c r="T333" s="12">
        <v>333</v>
      </c>
    </row>
    <row r="334" spans="1:20">
      <c r="A334" s="23">
        <f ca="1">IF(INDIRECT("route!D334")&gt;0,K334,(""))</f>
        <v>0.613414351851852</v>
      </c>
      <c r="B334" s="23">
        <f ca="1">IF(INDIRECT("route!D334")&gt;0,H334,(""))</f>
        <v>0.61747685185185386</v>
      </c>
      <c r="C334" s="24">
        <f ca="1">IF(D334&gt;0,VLOOKUP("FINISH",INDIRECT("route!D$6"):INDIRECT("route!E$8500"),2,FALSE)-D334," ")</f>
        <v>43.699999999999989</v>
      </c>
      <c r="D334" s="13">
        <f ca="1">INDIRECT("route!E334")</f>
        <v>72.400000000000006</v>
      </c>
      <c r="E334" s="25" t="str">
        <f t="shared" ca="1" si="41"/>
        <v/>
      </c>
      <c r="F334" s="26">
        <f t="shared" si="35"/>
        <v>11.111111111111111</v>
      </c>
      <c r="G334" s="29">
        <f t="shared" ca="1" si="39"/>
        <v>2.0833333333333335E-4</v>
      </c>
      <c r="H334" s="28">
        <f t="shared" ca="1" si="37"/>
        <v>0.61747685185185386</v>
      </c>
      <c r="I334" s="26">
        <f t="shared" si="36"/>
        <v>11.666666666666666</v>
      </c>
      <c r="J334" s="29">
        <f t="shared" ca="1" si="40"/>
        <v>1.9675925925925926E-4</v>
      </c>
      <c r="K334" s="28">
        <f t="shared" ca="1" si="38"/>
        <v>0.613414351851852</v>
      </c>
      <c r="L334" s="26">
        <f ca="1">INDIRECT("route!E334")-INDIRECT("route!E333")</f>
        <v>0.20000000000000284</v>
      </c>
      <c r="M334" s="24">
        <f ca="1">IF(INDIRECT("route!D334")="START",0,IF(S334=TRUE,M333,INDIRECT("route!E334")))</f>
        <v>69.900000000000006</v>
      </c>
      <c r="N334" s="14" t="e">
        <f ca="1">SEARCH($N$6,INDIRECT("route!J334"))</f>
        <v>#VALUE!</v>
      </c>
      <c r="O334" s="14" t="e">
        <f ca="1">SEARCH($O$6,INDIRECT("route!J334"))</f>
        <v>#VALUE!</v>
      </c>
      <c r="P334" s="14" t="e">
        <f ca="1">SEARCH($P$6,INDIRECT("route!J334"))</f>
        <v>#VALUE!</v>
      </c>
      <c r="Q334" s="14" t="e">
        <f ca="1">SEARCH($Q$6,INDIRECT("route!J334"))</f>
        <v>#VALUE!</v>
      </c>
      <c r="R334" s="14" t="e">
        <f ca="1">SEARCH($R$6,INDIRECT("route!J334"))</f>
        <v>#VALUE!</v>
      </c>
      <c r="S334" s="14" t="b">
        <f t="shared" ca="1" si="42"/>
        <v>1</v>
      </c>
      <c r="T334" s="12">
        <v>334</v>
      </c>
    </row>
    <row r="335" spans="1:20">
      <c r="A335" s="23" t="str">
        <f ca="1">IF(INDIRECT("route!D335")&gt;0,K335,(""))</f>
        <v/>
      </c>
      <c r="B335" s="23" t="str">
        <f ca="1">IF(INDIRECT("route!D335")&gt;0,H335,(""))</f>
        <v/>
      </c>
      <c r="C335" s="24">
        <f ca="1">IF(D335&gt;0,VLOOKUP("FINISH",INDIRECT("route!D$6"):INDIRECT("route!E$8500"),2,FALSE)-D335," ")</f>
        <v>43.5</v>
      </c>
      <c r="D335" s="13">
        <f ca="1">INDIRECT("route!E335")</f>
        <v>72.599999999999994</v>
      </c>
      <c r="E335" s="25">
        <f t="shared" ca="1" si="41"/>
        <v>2.6999999999999886</v>
      </c>
      <c r="F335" s="26">
        <f t="shared" si="35"/>
        <v>11.111111111111111</v>
      </c>
      <c r="G335" s="29">
        <f t="shared" ca="1" si="39"/>
        <v>2.0833333333333335E-4</v>
      </c>
      <c r="H335" s="28">
        <f t="shared" ca="1" si="37"/>
        <v>0.61768518518518722</v>
      </c>
      <c r="I335" s="26">
        <f t="shared" si="36"/>
        <v>11.666666666666666</v>
      </c>
      <c r="J335" s="29">
        <f t="shared" ca="1" si="40"/>
        <v>1.9675925925925926E-4</v>
      </c>
      <c r="K335" s="28">
        <f t="shared" ca="1" si="38"/>
        <v>0.61361111111111122</v>
      </c>
      <c r="L335" s="26">
        <f ca="1">INDIRECT("route!E335")-INDIRECT("route!E334")</f>
        <v>0.19999999999998863</v>
      </c>
      <c r="M335" s="24">
        <f ca="1">IF(INDIRECT("route!D335")="START",0,IF(S335=TRUE,M334,INDIRECT("route!E335")))</f>
        <v>72.599999999999994</v>
      </c>
      <c r="N335" s="14" t="e">
        <f ca="1">SEARCH($N$6,INDIRECT("route!J335"))</f>
        <v>#VALUE!</v>
      </c>
      <c r="O335" s="14">
        <f ca="1">SEARCH($O$6,INDIRECT("route!J335"))</f>
        <v>14</v>
      </c>
      <c r="P335" s="14" t="e">
        <f ca="1">SEARCH($P$6,INDIRECT("route!J335"))</f>
        <v>#VALUE!</v>
      </c>
      <c r="Q335" s="14" t="e">
        <f ca="1">SEARCH($Q$6,INDIRECT("route!J335"))</f>
        <v>#VALUE!</v>
      </c>
      <c r="R335" s="14">
        <f ca="1">SEARCH($R$6,INDIRECT("route!J335"))</f>
        <v>1</v>
      </c>
      <c r="S335" s="14" t="b">
        <f t="shared" ca="1" si="42"/>
        <v>0</v>
      </c>
      <c r="T335" s="12">
        <v>335</v>
      </c>
    </row>
    <row r="336" spans="1:20">
      <c r="A336" s="23" t="str">
        <f ca="1">IF(INDIRECT("route!D336")&gt;0,K336,(""))</f>
        <v/>
      </c>
      <c r="B336" s="23" t="str">
        <f ca="1">IF(INDIRECT("route!D336")&gt;0,H336,(""))</f>
        <v/>
      </c>
      <c r="C336" s="24">
        <f ca="1">IF(D336&gt;0,VLOOKUP("FINISH",INDIRECT("route!D$6"):INDIRECT("route!E$8500"),2,FALSE)-D336," ")</f>
        <v>43</v>
      </c>
      <c r="D336" s="13">
        <f ca="1">INDIRECT("route!E336")</f>
        <v>73.099999999999994</v>
      </c>
      <c r="E336" s="25">
        <f t="shared" ca="1" si="41"/>
        <v>0.5</v>
      </c>
      <c r="F336" s="26">
        <f t="shared" si="35"/>
        <v>11.111111111111111</v>
      </c>
      <c r="G336" s="29">
        <f t="shared" ca="1" si="39"/>
        <v>5.2083333333333333E-4</v>
      </c>
      <c r="H336" s="28">
        <f t="shared" ca="1" si="37"/>
        <v>0.61820601851852053</v>
      </c>
      <c r="I336" s="26">
        <f t="shared" si="36"/>
        <v>11.666666666666666</v>
      </c>
      <c r="J336" s="29">
        <f t="shared" ca="1" si="40"/>
        <v>4.8611111111111104E-4</v>
      </c>
      <c r="K336" s="28">
        <f t="shared" ca="1" si="38"/>
        <v>0.61409722222222229</v>
      </c>
      <c r="L336" s="26">
        <f ca="1">INDIRECT("route!E336")-INDIRECT("route!E335")</f>
        <v>0.5</v>
      </c>
      <c r="M336" s="24">
        <f ca="1">IF(INDIRECT("route!D336")="START",0,IF(S336=TRUE,M335,INDIRECT("route!E336")))</f>
        <v>73.099999999999994</v>
      </c>
      <c r="N336" s="14">
        <f ca="1">SEARCH($N$6,INDIRECT("route!J336"))</f>
        <v>2</v>
      </c>
      <c r="O336" s="14" t="e">
        <f ca="1">SEARCH($O$6,INDIRECT("route!J336"))</f>
        <v>#VALUE!</v>
      </c>
      <c r="P336" s="14" t="e">
        <f ca="1">SEARCH($P$6,INDIRECT("route!J336"))</f>
        <v>#VALUE!</v>
      </c>
      <c r="Q336" s="14" t="e">
        <f ca="1">SEARCH($Q$6,INDIRECT("route!J336"))</f>
        <v>#VALUE!</v>
      </c>
      <c r="R336" s="14" t="e">
        <f ca="1">SEARCH($R$6,INDIRECT("route!J336"))</f>
        <v>#VALUE!</v>
      </c>
      <c r="S336" s="14" t="b">
        <f t="shared" ca="1" si="42"/>
        <v>0</v>
      </c>
      <c r="T336" s="12">
        <v>336</v>
      </c>
    </row>
    <row r="337" spans="1:20">
      <c r="A337" s="23" t="str">
        <f ca="1">IF(INDIRECT("route!D337")&gt;0,K337,(""))</f>
        <v/>
      </c>
      <c r="B337" s="23" t="str">
        <f ca="1">IF(INDIRECT("route!D337")&gt;0,H337,(""))</f>
        <v/>
      </c>
      <c r="C337" s="24">
        <f ca="1">IF(D337&gt;0,VLOOKUP("FINISH",INDIRECT("route!D$6"):INDIRECT("route!E$8500"),2,FALSE)-D337," ")</f>
        <v>42.699999999999989</v>
      </c>
      <c r="D337" s="13">
        <f ca="1">INDIRECT("route!E337")</f>
        <v>73.400000000000006</v>
      </c>
      <c r="E337" s="25" t="str">
        <f t="shared" ca="1" si="41"/>
        <v/>
      </c>
      <c r="F337" s="26">
        <f t="shared" si="35"/>
        <v>11.111111111111111</v>
      </c>
      <c r="G337" s="29">
        <f t="shared" ca="1" si="39"/>
        <v>3.1250000000000001E-4</v>
      </c>
      <c r="H337" s="28">
        <f t="shared" ca="1" si="37"/>
        <v>0.61851851851852058</v>
      </c>
      <c r="I337" s="26">
        <f t="shared" si="36"/>
        <v>11.666666666666666</v>
      </c>
      <c r="J337" s="29">
        <f t="shared" ca="1" si="40"/>
        <v>2.8935185185185189E-4</v>
      </c>
      <c r="K337" s="28">
        <f t="shared" ca="1" si="38"/>
        <v>0.61438657407407415</v>
      </c>
      <c r="L337" s="26">
        <f ca="1">INDIRECT("route!E337")-INDIRECT("route!E336")</f>
        <v>0.30000000000001137</v>
      </c>
      <c r="M337" s="24">
        <f ca="1">IF(INDIRECT("route!D337")="START",0,IF(S337=TRUE,M336,INDIRECT("route!E337")))</f>
        <v>73.099999999999994</v>
      </c>
      <c r="N337" s="14" t="e">
        <f ca="1">SEARCH($N$6,INDIRECT("route!J337"))</f>
        <v>#VALUE!</v>
      </c>
      <c r="O337" s="14" t="e">
        <f ca="1">SEARCH($O$6,INDIRECT("route!J337"))</f>
        <v>#VALUE!</v>
      </c>
      <c r="P337" s="14" t="e">
        <f ca="1">SEARCH($P$6,INDIRECT("route!J337"))</f>
        <v>#VALUE!</v>
      </c>
      <c r="Q337" s="14" t="e">
        <f ca="1">SEARCH($Q$6,INDIRECT("route!J337"))</f>
        <v>#VALUE!</v>
      </c>
      <c r="R337" s="14" t="e">
        <f ca="1">SEARCH($R$6,INDIRECT("route!J337"))</f>
        <v>#VALUE!</v>
      </c>
      <c r="S337" s="14" t="b">
        <f t="shared" ca="1" si="42"/>
        <v>1</v>
      </c>
      <c r="T337" s="12">
        <v>337</v>
      </c>
    </row>
    <row r="338" spans="1:20">
      <c r="A338" s="23">
        <f ca="1">IF(INDIRECT("route!D338")&gt;0,K338,(""))</f>
        <v>0.6160648148148149</v>
      </c>
      <c r="B338" s="23">
        <f ca="1">IF(INDIRECT("route!D338")&gt;0,H338,(""))</f>
        <v>0.62028935185185397</v>
      </c>
      <c r="C338" s="24">
        <f ca="1">IF(D338&gt;0,VLOOKUP("FINISH",INDIRECT("route!D$6"):INDIRECT("route!E$8500"),2,FALSE)-D338," ")</f>
        <v>41</v>
      </c>
      <c r="D338" s="13">
        <f ca="1">INDIRECT("route!E338")</f>
        <v>75.099999999999994</v>
      </c>
      <c r="E338" s="25">
        <f t="shared" ca="1" si="41"/>
        <v>2</v>
      </c>
      <c r="F338" s="26">
        <f t="shared" si="35"/>
        <v>11.111111111111111</v>
      </c>
      <c r="G338" s="29">
        <f t="shared" ca="1" si="39"/>
        <v>1.7708333333333332E-3</v>
      </c>
      <c r="H338" s="28">
        <f t="shared" ca="1" si="37"/>
        <v>0.62028935185185397</v>
      </c>
      <c r="I338" s="26">
        <f t="shared" si="36"/>
        <v>11.666666666666666</v>
      </c>
      <c r="J338" s="29">
        <f t="shared" ca="1" si="40"/>
        <v>1.6782407407407406E-3</v>
      </c>
      <c r="K338" s="28">
        <f t="shared" ca="1" si="38"/>
        <v>0.6160648148148149</v>
      </c>
      <c r="L338" s="26">
        <f ca="1">INDIRECT("route!E338")-INDIRECT("route!E337")</f>
        <v>1.6999999999999886</v>
      </c>
      <c r="M338" s="24">
        <f ca="1">IF(INDIRECT("route!D338")="START",0,IF(S338=TRUE,M337,INDIRECT("route!E338")))</f>
        <v>75.099999999999994</v>
      </c>
      <c r="N338" s="14">
        <f ca="1">SEARCH($N$6,INDIRECT("route!J338"))</f>
        <v>2</v>
      </c>
      <c r="O338" s="14">
        <f ca="1">SEARCH($O$6,INDIRECT("route!J338"))</f>
        <v>11</v>
      </c>
      <c r="P338" s="14" t="e">
        <f ca="1">SEARCH($P$6,INDIRECT("route!J338"))</f>
        <v>#VALUE!</v>
      </c>
      <c r="Q338" s="14" t="e">
        <f ca="1">SEARCH($Q$6,INDIRECT("route!J338"))</f>
        <v>#VALUE!</v>
      </c>
      <c r="R338" s="14" t="e">
        <f ca="1">SEARCH($R$6,INDIRECT("route!J338"))</f>
        <v>#VALUE!</v>
      </c>
      <c r="S338" s="14" t="b">
        <f t="shared" ca="1" si="42"/>
        <v>0</v>
      </c>
      <c r="T338" s="12">
        <v>338</v>
      </c>
    </row>
    <row r="339" spans="1:20">
      <c r="A339" s="23">
        <f ca="1">IF(INDIRECT("route!D339")&gt;0,K339,(""))</f>
        <v>0.61843750000000008</v>
      </c>
      <c r="B339" s="23">
        <f ca="1">IF(INDIRECT("route!D339")&gt;0,H339,(""))</f>
        <v>0.62278935185185391</v>
      </c>
      <c r="C339" s="24">
        <f ca="1">IF(D339&gt;0,VLOOKUP("FINISH",INDIRECT("route!D$6"):INDIRECT("route!E$8500"),2,FALSE)-D339," ")</f>
        <v>38.599999999999994</v>
      </c>
      <c r="D339" s="13">
        <f ca="1">INDIRECT("route!E339")</f>
        <v>77.5</v>
      </c>
      <c r="E339" s="25">
        <f t="shared" ca="1" si="41"/>
        <v>2.4000000000000057</v>
      </c>
      <c r="F339" s="26">
        <f t="shared" si="35"/>
        <v>11.111111111111111</v>
      </c>
      <c r="G339" s="29">
        <f t="shared" ca="1" si="39"/>
        <v>2.5000000000000001E-3</v>
      </c>
      <c r="H339" s="28">
        <f t="shared" ca="1" si="37"/>
        <v>0.62278935185185391</v>
      </c>
      <c r="I339" s="26">
        <f t="shared" si="36"/>
        <v>11.666666666666666</v>
      </c>
      <c r="J339" s="29">
        <f t="shared" ca="1" si="40"/>
        <v>2.3726851851851851E-3</v>
      </c>
      <c r="K339" s="28">
        <f t="shared" ca="1" si="38"/>
        <v>0.61843750000000008</v>
      </c>
      <c r="L339" s="26">
        <f ca="1">INDIRECT("route!E339")-INDIRECT("route!E338")</f>
        <v>2.4000000000000057</v>
      </c>
      <c r="M339" s="24">
        <f ca="1">IF(INDIRECT("route!D339")="START",0,IF(S339=TRUE,M338,INDIRECT("route!E339")))</f>
        <v>77.5</v>
      </c>
      <c r="N339" s="14">
        <f ca="1">SEARCH($N$6,INDIRECT("route!J339"))</f>
        <v>2</v>
      </c>
      <c r="O339" s="14" t="e">
        <f ca="1">SEARCH($O$6,INDIRECT("route!J339"))</f>
        <v>#VALUE!</v>
      </c>
      <c r="P339" s="14" t="e">
        <f ca="1">SEARCH($P$6,INDIRECT("route!J339"))</f>
        <v>#VALUE!</v>
      </c>
      <c r="Q339" s="14" t="e">
        <f ca="1">SEARCH($Q$6,INDIRECT("route!J339"))</f>
        <v>#VALUE!</v>
      </c>
      <c r="R339" s="14" t="e">
        <f ca="1">SEARCH($R$6,INDIRECT("route!J339"))</f>
        <v>#VALUE!</v>
      </c>
      <c r="S339" s="14" t="b">
        <f t="shared" ca="1" si="42"/>
        <v>0</v>
      </c>
      <c r="T339" s="12">
        <v>339</v>
      </c>
    </row>
    <row r="340" spans="1:20">
      <c r="A340" s="23" t="str">
        <f ca="1">IF(INDIRECT("route!D340")&gt;0,K340,(""))</f>
        <v/>
      </c>
      <c r="B340" s="23" t="str">
        <f ca="1">IF(INDIRECT("route!D340")&gt;0,H340,(""))</f>
        <v/>
      </c>
      <c r="C340" s="24">
        <f ca="1">IF(D340&gt;0,VLOOKUP("FINISH",INDIRECT("route!D$6"):INDIRECT("route!E$8500"),2,FALSE)-D340," ")</f>
        <v>38</v>
      </c>
      <c r="D340" s="13">
        <f ca="1">INDIRECT("route!E340")</f>
        <v>78.099999999999994</v>
      </c>
      <c r="E340" s="25">
        <f t="shared" ca="1" si="41"/>
        <v>0.59999999999999432</v>
      </c>
      <c r="F340" s="26">
        <f t="shared" si="35"/>
        <v>11.111111111111111</v>
      </c>
      <c r="G340" s="29">
        <f t="shared" ca="1" si="39"/>
        <v>6.2500000000000001E-4</v>
      </c>
      <c r="H340" s="28">
        <f t="shared" ca="1" si="37"/>
        <v>0.6234143518518539</v>
      </c>
      <c r="I340" s="26">
        <f t="shared" si="36"/>
        <v>11.666666666666666</v>
      </c>
      <c r="J340" s="29">
        <f t="shared" ca="1" si="40"/>
        <v>5.9027777777777778E-4</v>
      </c>
      <c r="K340" s="28">
        <f t="shared" ca="1" si="38"/>
        <v>0.61902777777777784</v>
      </c>
      <c r="L340" s="26">
        <f ca="1">INDIRECT("route!E340")-INDIRECT("route!E339")</f>
        <v>0.59999999999999432</v>
      </c>
      <c r="M340" s="24">
        <f ca="1">IF(INDIRECT("route!D340")="START",0,IF(S340=TRUE,M339,INDIRECT("route!E340")))</f>
        <v>78.099999999999994</v>
      </c>
      <c r="N340" s="14">
        <f ca="1">SEARCH($N$6,INDIRECT("route!J340"))</f>
        <v>2</v>
      </c>
      <c r="O340" s="14" t="e">
        <f ca="1">SEARCH($O$6,INDIRECT("route!J340"))</f>
        <v>#VALUE!</v>
      </c>
      <c r="P340" s="14" t="e">
        <f ca="1">SEARCH($P$6,INDIRECT("route!J340"))</f>
        <v>#VALUE!</v>
      </c>
      <c r="Q340" s="14" t="e">
        <f ca="1">SEARCH($Q$6,INDIRECT("route!J340"))</f>
        <v>#VALUE!</v>
      </c>
      <c r="R340" s="14" t="e">
        <f ca="1">SEARCH($R$6,INDIRECT("route!J340"))</f>
        <v>#VALUE!</v>
      </c>
      <c r="S340" s="14" t="b">
        <f t="shared" ca="1" si="42"/>
        <v>0</v>
      </c>
      <c r="T340" s="12">
        <v>340</v>
      </c>
    </row>
    <row r="341" spans="1:20">
      <c r="A341" s="23">
        <f ca="1">IF(INDIRECT("route!D341")&gt;0,K341,(""))</f>
        <v>0.62011574074074083</v>
      </c>
      <c r="B341" s="23">
        <f ca="1">IF(INDIRECT("route!D341")&gt;0,H341,(""))</f>
        <v>0.62456018518518719</v>
      </c>
      <c r="C341" s="24">
        <f ca="1">IF(D341&gt;0,VLOOKUP("FINISH",INDIRECT("route!D$6"):INDIRECT("route!E$8500"),2,FALSE)-D341," ")</f>
        <v>36.899999999999991</v>
      </c>
      <c r="D341" s="13">
        <f ca="1">INDIRECT("route!E341")</f>
        <v>79.2</v>
      </c>
      <c r="E341" s="25">
        <f t="shared" ca="1" si="41"/>
        <v>1.1000000000000085</v>
      </c>
      <c r="F341" s="26">
        <f t="shared" si="35"/>
        <v>11.111111111111111</v>
      </c>
      <c r="G341" s="29">
        <f t="shared" ca="1" si="39"/>
        <v>1.1458333333333333E-3</v>
      </c>
      <c r="H341" s="28">
        <f t="shared" ca="1" si="37"/>
        <v>0.62456018518518719</v>
      </c>
      <c r="I341" s="26">
        <f t="shared" si="36"/>
        <v>11.666666666666666</v>
      </c>
      <c r="J341" s="29">
        <f t="shared" ca="1" si="40"/>
        <v>1.0879629629629629E-3</v>
      </c>
      <c r="K341" s="28">
        <f t="shared" ca="1" si="38"/>
        <v>0.62011574074074083</v>
      </c>
      <c r="L341" s="26">
        <f ca="1">INDIRECT("route!E341")-INDIRECT("route!E340")</f>
        <v>1.1000000000000085</v>
      </c>
      <c r="M341" s="24">
        <f ca="1">IF(INDIRECT("route!D341")="START",0,IF(S341=TRUE,M340,INDIRECT("route!E341")))</f>
        <v>79.2</v>
      </c>
      <c r="N341" s="14" t="e">
        <f ca="1">SEARCH($N$6,INDIRECT("route!J341"))</f>
        <v>#VALUE!</v>
      </c>
      <c r="O341" s="14">
        <f ca="1">SEARCH($O$6,INDIRECT("route!J341"))</f>
        <v>2</v>
      </c>
      <c r="P341" s="14" t="e">
        <f ca="1">SEARCH($P$6,INDIRECT("route!J341"))</f>
        <v>#VALUE!</v>
      </c>
      <c r="Q341" s="14" t="e">
        <f ca="1">SEARCH($Q$6,INDIRECT("route!J341"))</f>
        <v>#VALUE!</v>
      </c>
      <c r="R341" s="14" t="e">
        <f ca="1">SEARCH($R$6,INDIRECT("route!J341"))</f>
        <v>#VALUE!</v>
      </c>
      <c r="S341" s="14" t="b">
        <f t="shared" ca="1" si="42"/>
        <v>0</v>
      </c>
      <c r="T341" s="12">
        <v>341</v>
      </c>
    </row>
    <row r="342" spans="1:20">
      <c r="A342" s="23">
        <f ca="1">IF(INDIRECT("route!D342")&gt;0,K342,(""))</f>
        <v>0.62278935185185191</v>
      </c>
      <c r="B342" s="23">
        <f ca="1">IF(INDIRECT("route!D342")&gt;0,H342,(""))</f>
        <v>0.62737268518518718</v>
      </c>
      <c r="C342" s="24">
        <f ca="1">IF(D342&gt;0,VLOOKUP("FINISH",INDIRECT("route!D$6"):INDIRECT("route!E$8500"),2,FALSE)-D342," ")</f>
        <v>34.199999999999989</v>
      </c>
      <c r="D342" s="13">
        <f ca="1">INDIRECT("route!E342")</f>
        <v>81.900000000000006</v>
      </c>
      <c r="E342" s="25">
        <f t="shared" ca="1" si="41"/>
        <v>2.7000000000000028</v>
      </c>
      <c r="F342" s="26">
        <f t="shared" si="35"/>
        <v>11.111111111111111</v>
      </c>
      <c r="G342" s="29">
        <f t="shared" ca="1" si="39"/>
        <v>2.8124999999999995E-3</v>
      </c>
      <c r="H342" s="28">
        <f t="shared" ca="1" si="37"/>
        <v>0.62737268518518718</v>
      </c>
      <c r="I342" s="26">
        <f t="shared" si="36"/>
        <v>11.666666666666666</v>
      </c>
      <c r="J342" s="29">
        <f t="shared" ca="1" si="40"/>
        <v>2.673611111111111E-3</v>
      </c>
      <c r="K342" s="28">
        <f t="shared" ca="1" si="38"/>
        <v>0.62278935185185191</v>
      </c>
      <c r="L342" s="26">
        <f ca="1">INDIRECT("route!E342")-INDIRECT("route!E341")</f>
        <v>2.7000000000000028</v>
      </c>
      <c r="M342" s="24">
        <f ca="1">IF(INDIRECT("route!D342")="START",0,IF(S342=TRUE,M341,INDIRECT("route!E342")))</f>
        <v>81.900000000000006</v>
      </c>
      <c r="N342" s="14">
        <f ca="1">SEARCH($N$6,INDIRECT("route!J342"))</f>
        <v>2</v>
      </c>
      <c r="O342" s="14" t="e">
        <f ca="1">SEARCH($O$6,INDIRECT("route!J342"))</f>
        <v>#VALUE!</v>
      </c>
      <c r="P342" s="14" t="e">
        <f ca="1">SEARCH($P$6,INDIRECT("route!J342"))</f>
        <v>#VALUE!</v>
      </c>
      <c r="Q342" s="14" t="e">
        <f ca="1">SEARCH($Q$6,INDIRECT("route!J342"))</f>
        <v>#VALUE!</v>
      </c>
      <c r="R342" s="14" t="e">
        <f ca="1">SEARCH($R$6,INDIRECT("route!J342"))</f>
        <v>#VALUE!</v>
      </c>
      <c r="S342" s="14" t="b">
        <f t="shared" ca="1" si="42"/>
        <v>0</v>
      </c>
      <c r="T342" s="12">
        <v>342</v>
      </c>
    </row>
    <row r="343" spans="1:20">
      <c r="A343" s="23" t="str">
        <f ca="1">IF(INDIRECT("route!D343")&gt;0,K343,(""))</f>
        <v/>
      </c>
      <c r="B343" s="23" t="str">
        <f ca="1">IF(INDIRECT("route!D343")&gt;0,H343,(""))</f>
        <v/>
      </c>
      <c r="C343" s="24">
        <f ca="1">IF(D343&gt;0,VLOOKUP("FINISH",INDIRECT("route!D$6"):INDIRECT("route!E$8500"),2,FALSE)-D343," ")</f>
        <v>33.299999999999997</v>
      </c>
      <c r="D343" s="13">
        <f ca="1">INDIRECT("route!E343")</f>
        <v>82.8</v>
      </c>
      <c r="E343" s="25">
        <f t="shared" ca="1" si="41"/>
        <v>0.89999999999999147</v>
      </c>
      <c r="F343" s="26">
        <f t="shared" si="35"/>
        <v>11.111111111111111</v>
      </c>
      <c r="G343" s="29">
        <f t="shared" ca="1" si="39"/>
        <v>9.3750000000000007E-4</v>
      </c>
      <c r="H343" s="28">
        <f t="shared" ca="1" si="37"/>
        <v>0.62831018518518722</v>
      </c>
      <c r="I343" s="26">
        <f t="shared" si="36"/>
        <v>11.666666666666666</v>
      </c>
      <c r="J343" s="29">
        <f t="shared" ca="1" si="40"/>
        <v>8.9120370370370384E-4</v>
      </c>
      <c r="K343" s="28">
        <f t="shared" ca="1" si="38"/>
        <v>0.62368055555555557</v>
      </c>
      <c r="L343" s="26">
        <f ca="1">INDIRECT("route!E343")-INDIRECT("route!E342")</f>
        <v>0.89999999999999147</v>
      </c>
      <c r="M343" s="24">
        <f ca="1">IF(INDIRECT("route!D343")="START",0,IF(S343=TRUE,M342,INDIRECT("route!E343")))</f>
        <v>82.8</v>
      </c>
      <c r="N343" s="14">
        <f ca="1">SEARCH($N$6,INDIRECT("route!J343"))</f>
        <v>2</v>
      </c>
      <c r="O343" s="14" t="e">
        <f ca="1">SEARCH($O$6,INDIRECT("route!J343"))</f>
        <v>#VALUE!</v>
      </c>
      <c r="P343" s="14" t="e">
        <f ca="1">SEARCH($P$6,INDIRECT("route!J343"))</f>
        <v>#VALUE!</v>
      </c>
      <c r="Q343" s="14" t="e">
        <f ca="1">SEARCH($Q$6,INDIRECT("route!J343"))</f>
        <v>#VALUE!</v>
      </c>
      <c r="R343" s="14" t="e">
        <f ca="1">SEARCH($R$6,INDIRECT("route!J343"))</f>
        <v>#VALUE!</v>
      </c>
      <c r="S343" s="14" t="b">
        <f t="shared" ca="1" si="42"/>
        <v>0</v>
      </c>
      <c r="T343" s="12">
        <v>343</v>
      </c>
    </row>
    <row r="344" spans="1:20">
      <c r="A344" s="23" t="str">
        <f ca="1">IF(INDIRECT("route!D344")&gt;0,K344,(""))</f>
        <v/>
      </c>
      <c r="B344" s="23" t="str">
        <f ca="1">IF(INDIRECT("route!D344")&gt;0,H344,(""))</f>
        <v/>
      </c>
      <c r="C344" s="24">
        <f ca="1">IF(D344&gt;0,VLOOKUP("FINISH",INDIRECT("route!D$6"):INDIRECT("route!E$8500"),2,FALSE)-D344," ")</f>
        <v>33.099999999999994</v>
      </c>
      <c r="D344" s="13">
        <f ca="1">INDIRECT("route!E344")</f>
        <v>83</v>
      </c>
      <c r="E344" s="25" t="str">
        <f t="shared" ca="1" si="41"/>
        <v/>
      </c>
      <c r="F344" s="26">
        <f t="shared" si="35"/>
        <v>11.111111111111111</v>
      </c>
      <c r="G344" s="29">
        <f t="shared" ca="1" si="39"/>
        <v>2.0833333333333335E-4</v>
      </c>
      <c r="H344" s="28">
        <f t="shared" ca="1" si="37"/>
        <v>0.62851851851852059</v>
      </c>
      <c r="I344" s="26">
        <f t="shared" si="36"/>
        <v>11.666666666666666</v>
      </c>
      <c r="J344" s="29">
        <f t="shared" ca="1" si="40"/>
        <v>1.9675925925925926E-4</v>
      </c>
      <c r="K344" s="28">
        <f t="shared" ca="1" si="38"/>
        <v>0.62387731481481479</v>
      </c>
      <c r="L344" s="26">
        <f ca="1">INDIRECT("route!E344")-INDIRECT("route!E343")</f>
        <v>0.20000000000000284</v>
      </c>
      <c r="M344" s="24">
        <f ca="1">IF(INDIRECT("route!D344")="START",0,IF(S344=TRUE,M343,INDIRECT("route!E344")))</f>
        <v>82.8</v>
      </c>
      <c r="N344" s="14" t="e">
        <f ca="1">SEARCH($N$6,INDIRECT("route!J344"))</f>
        <v>#VALUE!</v>
      </c>
      <c r="O344" s="14" t="e">
        <f ca="1">SEARCH($O$6,INDIRECT("route!J344"))</f>
        <v>#VALUE!</v>
      </c>
      <c r="P344" s="14" t="e">
        <f ca="1">SEARCH($P$6,INDIRECT("route!J344"))</f>
        <v>#VALUE!</v>
      </c>
      <c r="Q344" s="14" t="e">
        <f ca="1">SEARCH($Q$6,INDIRECT("route!J344"))</f>
        <v>#VALUE!</v>
      </c>
      <c r="R344" s="14" t="e">
        <f ca="1">SEARCH($R$6,INDIRECT("route!J344"))</f>
        <v>#VALUE!</v>
      </c>
      <c r="S344" s="14" t="b">
        <f t="shared" ca="1" si="42"/>
        <v>1</v>
      </c>
      <c r="T344" s="12">
        <v>344</v>
      </c>
    </row>
    <row r="345" spans="1:20">
      <c r="A345" s="23" t="str">
        <f ca="1">IF(INDIRECT("route!D345")&gt;0,K345,(""))</f>
        <v/>
      </c>
      <c r="B345" s="23" t="str">
        <f ca="1">IF(INDIRECT("route!D345")&gt;0,H345,(""))</f>
        <v/>
      </c>
      <c r="C345" s="24">
        <f ca="1">IF(D345&gt;0,VLOOKUP("FINISH",INDIRECT("route!D$6"):INDIRECT("route!E$8500"),2,FALSE)-D345," ")</f>
        <v>32.299999999999997</v>
      </c>
      <c r="D345" s="13">
        <f ca="1">INDIRECT("route!E345")</f>
        <v>83.8</v>
      </c>
      <c r="E345" s="25" t="str">
        <f t="shared" ca="1" si="41"/>
        <v/>
      </c>
      <c r="F345" s="26">
        <f t="shared" si="35"/>
        <v>11.111111111111111</v>
      </c>
      <c r="G345" s="29">
        <f t="shared" ca="1" si="39"/>
        <v>8.3333333333333339E-4</v>
      </c>
      <c r="H345" s="28">
        <f t="shared" ca="1" si="37"/>
        <v>0.62935185185185394</v>
      </c>
      <c r="I345" s="26">
        <f t="shared" si="36"/>
        <v>11.666666666666666</v>
      </c>
      <c r="J345" s="29">
        <f t="shared" ca="1" si="40"/>
        <v>7.8703703703703705E-4</v>
      </c>
      <c r="K345" s="28">
        <f t="shared" ca="1" si="38"/>
        <v>0.62466435185185187</v>
      </c>
      <c r="L345" s="26">
        <f ca="1">INDIRECT("route!E345")-INDIRECT("route!E344")</f>
        <v>0.79999999999999716</v>
      </c>
      <c r="M345" s="24">
        <f ca="1">IF(INDIRECT("route!D345")="START",0,IF(S345=TRUE,M344,INDIRECT("route!E345")))</f>
        <v>82.8</v>
      </c>
      <c r="N345" s="14" t="e">
        <f ca="1">SEARCH($N$6,INDIRECT("route!J345"))</f>
        <v>#VALUE!</v>
      </c>
      <c r="O345" s="14" t="e">
        <f ca="1">SEARCH($O$6,INDIRECT("route!J345"))</f>
        <v>#VALUE!</v>
      </c>
      <c r="P345" s="14" t="e">
        <f ca="1">SEARCH($P$6,INDIRECT("route!J345"))</f>
        <v>#VALUE!</v>
      </c>
      <c r="Q345" s="14" t="e">
        <f ca="1">SEARCH($Q$6,INDIRECT("route!J345"))</f>
        <v>#VALUE!</v>
      </c>
      <c r="R345" s="14" t="e">
        <f ca="1">SEARCH($R$6,INDIRECT("route!J345"))</f>
        <v>#VALUE!</v>
      </c>
      <c r="S345" s="14" t="b">
        <f t="shared" ca="1" si="42"/>
        <v>1</v>
      </c>
      <c r="T345" s="12">
        <v>345</v>
      </c>
    </row>
    <row r="346" spans="1:20">
      <c r="A346" s="23" t="str">
        <f ca="1">IF(INDIRECT("route!D346")&gt;0,K346,(""))</f>
        <v/>
      </c>
      <c r="B346" s="23" t="str">
        <f ca="1">IF(INDIRECT("route!D346")&gt;0,H346,(""))</f>
        <v/>
      </c>
      <c r="C346" s="24">
        <f ca="1">IF(D346&gt;0,VLOOKUP("FINISH",INDIRECT("route!D$6"):INDIRECT("route!E$8500"),2,FALSE)-D346," ")</f>
        <v>32.299999999999997</v>
      </c>
      <c r="D346" s="13">
        <f ca="1">INDIRECT("route!E346")</f>
        <v>83.8</v>
      </c>
      <c r="E346" s="25" t="str">
        <f t="shared" ca="1" si="41"/>
        <v/>
      </c>
      <c r="F346" s="26">
        <f t="shared" si="35"/>
        <v>11.111111111111111</v>
      </c>
      <c r="G346" s="29">
        <f t="shared" ca="1" si="39"/>
        <v>0</v>
      </c>
      <c r="H346" s="28">
        <f t="shared" ca="1" si="37"/>
        <v>0.62935185185185394</v>
      </c>
      <c r="I346" s="26">
        <f t="shared" si="36"/>
        <v>11.666666666666666</v>
      </c>
      <c r="J346" s="29">
        <f t="shared" ca="1" si="40"/>
        <v>0</v>
      </c>
      <c r="K346" s="28">
        <f t="shared" ca="1" si="38"/>
        <v>0.62466435185185187</v>
      </c>
      <c r="L346" s="26">
        <f ca="1">INDIRECT("route!E346")-INDIRECT("route!E345")</f>
        <v>0</v>
      </c>
      <c r="M346" s="24">
        <f ca="1">IF(INDIRECT("route!D346")="START",0,IF(S346=TRUE,M345,INDIRECT("route!E346")))</f>
        <v>82.8</v>
      </c>
      <c r="N346" s="14" t="e">
        <f ca="1">SEARCH($N$6,INDIRECT("route!J346"))</f>
        <v>#VALUE!</v>
      </c>
      <c r="O346" s="14" t="e">
        <f ca="1">SEARCH($O$6,INDIRECT("route!J346"))</f>
        <v>#VALUE!</v>
      </c>
      <c r="P346" s="14" t="e">
        <f ca="1">SEARCH($P$6,INDIRECT("route!J346"))</f>
        <v>#VALUE!</v>
      </c>
      <c r="Q346" s="14" t="e">
        <f ca="1">SEARCH($Q$6,INDIRECT("route!J346"))</f>
        <v>#VALUE!</v>
      </c>
      <c r="R346" s="14" t="e">
        <f ca="1">SEARCH($R$6,INDIRECT("route!J346"))</f>
        <v>#VALUE!</v>
      </c>
      <c r="S346" s="14" t="b">
        <f t="shared" ca="1" si="42"/>
        <v>1</v>
      </c>
      <c r="T346" s="12">
        <v>346</v>
      </c>
    </row>
    <row r="347" spans="1:20">
      <c r="A347" s="23" t="str">
        <f ca="1">IF(INDIRECT("route!D347")&gt;0,K347,(""))</f>
        <v/>
      </c>
      <c r="B347" s="23" t="str">
        <f ca="1">IF(INDIRECT("route!D347")&gt;0,H347,(""))</f>
        <v/>
      </c>
      <c r="C347" s="24">
        <f ca="1">IF(D347&gt;0,VLOOKUP("FINISH",INDIRECT("route!D$6"):INDIRECT("route!E$8500"),2,FALSE)-D347," ")</f>
        <v>32.199999999999989</v>
      </c>
      <c r="D347" s="13">
        <f ca="1">INDIRECT("route!E347")</f>
        <v>83.9</v>
      </c>
      <c r="E347" s="25" t="str">
        <f t="shared" ca="1" si="41"/>
        <v/>
      </c>
      <c r="F347" s="26">
        <f t="shared" si="35"/>
        <v>11.111111111111111</v>
      </c>
      <c r="G347" s="29">
        <f t="shared" ca="1" si="39"/>
        <v>1.0416666666666667E-4</v>
      </c>
      <c r="H347" s="28">
        <f t="shared" ca="1" si="37"/>
        <v>0.62945601851852062</v>
      </c>
      <c r="I347" s="26">
        <f t="shared" si="36"/>
        <v>11.666666666666666</v>
      </c>
      <c r="J347" s="29">
        <f t="shared" ca="1" si="40"/>
        <v>9.2592592592592588E-5</v>
      </c>
      <c r="K347" s="28">
        <f t="shared" ca="1" si="38"/>
        <v>0.62475694444444452</v>
      </c>
      <c r="L347" s="26">
        <f ca="1">INDIRECT("route!E347")-INDIRECT("route!E346")</f>
        <v>0.10000000000000853</v>
      </c>
      <c r="M347" s="24">
        <f ca="1">IF(INDIRECT("route!D347")="START",0,IF(S347=TRUE,M346,INDIRECT("route!E347")))</f>
        <v>82.8</v>
      </c>
      <c r="N347" s="14" t="e">
        <f ca="1">SEARCH($N$6,INDIRECT("route!J347"))</f>
        <v>#VALUE!</v>
      </c>
      <c r="O347" s="14" t="e">
        <f ca="1">SEARCH($O$6,INDIRECT("route!J347"))</f>
        <v>#VALUE!</v>
      </c>
      <c r="P347" s="14" t="e">
        <f ca="1">SEARCH($P$6,INDIRECT("route!J347"))</f>
        <v>#VALUE!</v>
      </c>
      <c r="Q347" s="14" t="e">
        <f ca="1">SEARCH($Q$6,INDIRECT("route!J347"))</f>
        <v>#VALUE!</v>
      </c>
      <c r="R347" s="14" t="e">
        <f ca="1">SEARCH($R$6,INDIRECT("route!J347"))</f>
        <v>#VALUE!</v>
      </c>
      <c r="S347" s="14" t="b">
        <f t="shared" ca="1" si="42"/>
        <v>1</v>
      </c>
      <c r="T347" s="12">
        <v>347</v>
      </c>
    </row>
    <row r="348" spans="1:20">
      <c r="A348" s="23" t="str">
        <f ca="1">IF(INDIRECT("route!D348")&gt;0,K348,(""))</f>
        <v/>
      </c>
      <c r="B348" s="23" t="str">
        <f ca="1">IF(INDIRECT("route!D348")&gt;0,H348,(""))</f>
        <v/>
      </c>
      <c r="C348" s="24">
        <f ca="1">IF(D348&gt;0,VLOOKUP("FINISH",INDIRECT("route!D$6"):INDIRECT("route!E$8500"),2,FALSE)-D348," ")</f>
        <v>32</v>
      </c>
      <c r="D348" s="13">
        <f ca="1">INDIRECT("route!E348")</f>
        <v>84.1</v>
      </c>
      <c r="E348" s="25" t="str">
        <f t="shared" ca="1" si="41"/>
        <v/>
      </c>
      <c r="F348" s="26">
        <f t="shared" si="35"/>
        <v>11.111111111111111</v>
      </c>
      <c r="G348" s="29">
        <f t="shared" ca="1" si="39"/>
        <v>2.0833333333333335E-4</v>
      </c>
      <c r="H348" s="28">
        <f t="shared" ca="1" si="37"/>
        <v>0.62966435185185399</v>
      </c>
      <c r="I348" s="26">
        <f t="shared" si="36"/>
        <v>11.666666666666666</v>
      </c>
      <c r="J348" s="29">
        <f t="shared" ca="1" si="40"/>
        <v>1.9675925925925926E-4</v>
      </c>
      <c r="K348" s="28">
        <f t="shared" ca="1" si="38"/>
        <v>0.62495370370370373</v>
      </c>
      <c r="L348" s="26">
        <f ca="1">INDIRECT("route!E348")-INDIRECT("route!E347")</f>
        <v>0.19999999999998863</v>
      </c>
      <c r="M348" s="24">
        <f ca="1">IF(INDIRECT("route!D348")="START",0,IF(S348=TRUE,M347,INDIRECT("route!E348")))</f>
        <v>82.8</v>
      </c>
      <c r="N348" s="14" t="e">
        <f ca="1">SEARCH($N$6,INDIRECT("route!J348"))</f>
        <v>#VALUE!</v>
      </c>
      <c r="O348" s="14" t="e">
        <f ca="1">SEARCH($O$6,INDIRECT("route!J348"))</f>
        <v>#VALUE!</v>
      </c>
      <c r="P348" s="14" t="e">
        <f ca="1">SEARCH($P$6,INDIRECT("route!J348"))</f>
        <v>#VALUE!</v>
      </c>
      <c r="Q348" s="14" t="e">
        <f ca="1">SEARCH($Q$6,INDIRECT("route!J348"))</f>
        <v>#VALUE!</v>
      </c>
      <c r="R348" s="14" t="e">
        <f ca="1">SEARCH($R$6,INDIRECT("route!J348"))</f>
        <v>#VALUE!</v>
      </c>
      <c r="S348" s="14" t="b">
        <f t="shared" ca="1" si="42"/>
        <v>1</v>
      </c>
      <c r="T348" s="12">
        <v>348</v>
      </c>
    </row>
    <row r="349" spans="1:20">
      <c r="A349" s="23" t="str">
        <f ca="1">IF(INDIRECT("route!D349")&gt;0,K349,(""))</f>
        <v/>
      </c>
      <c r="B349" s="23" t="str">
        <f ca="1">IF(INDIRECT("route!D349")&gt;0,H349,(""))</f>
        <v/>
      </c>
      <c r="C349" s="24">
        <f ca="1">IF(D349&gt;0,VLOOKUP("FINISH",INDIRECT("route!D$6"):INDIRECT("route!E$8500"),2,FALSE)-D349," ")</f>
        <v>31.699999999999989</v>
      </c>
      <c r="D349" s="13">
        <f ca="1">INDIRECT("route!E349")</f>
        <v>84.4</v>
      </c>
      <c r="E349" s="25" t="str">
        <f t="shared" ca="1" si="41"/>
        <v/>
      </c>
      <c r="F349" s="26">
        <f t="shared" si="35"/>
        <v>11.111111111111111</v>
      </c>
      <c r="G349" s="29">
        <f t="shared" ca="1" si="39"/>
        <v>3.1250000000000001E-4</v>
      </c>
      <c r="H349" s="28">
        <f t="shared" ca="1" si="37"/>
        <v>0.62997685185185404</v>
      </c>
      <c r="I349" s="26">
        <f t="shared" si="36"/>
        <v>11.666666666666666</v>
      </c>
      <c r="J349" s="29">
        <f t="shared" ca="1" si="40"/>
        <v>2.8935185185185189E-4</v>
      </c>
      <c r="K349" s="28">
        <f t="shared" ca="1" si="38"/>
        <v>0.62524305555555559</v>
      </c>
      <c r="L349" s="26">
        <f ca="1">INDIRECT("route!E349")-INDIRECT("route!E348")</f>
        <v>0.30000000000001137</v>
      </c>
      <c r="M349" s="24">
        <f ca="1">IF(INDIRECT("route!D349")="START",0,IF(S349=TRUE,M348,INDIRECT("route!E349")))</f>
        <v>82.8</v>
      </c>
      <c r="N349" s="14" t="e">
        <f ca="1">SEARCH($N$6,INDIRECT("route!J349"))</f>
        <v>#VALUE!</v>
      </c>
      <c r="O349" s="14" t="e">
        <f ca="1">SEARCH($O$6,INDIRECT("route!J349"))</f>
        <v>#VALUE!</v>
      </c>
      <c r="P349" s="14" t="e">
        <f ca="1">SEARCH($P$6,INDIRECT("route!J349"))</f>
        <v>#VALUE!</v>
      </c>
      <c r="Q349" s="14" t="e">
        <f ca="1">SEARCH($Q$6,INDIRECT("route!J349"))</f>
        <v>#VALUE!</v>
      </c>
      <c r="R349" s="14" t="e">
        <f ca="1">SEARCH($R$6,INDIRECT("route!J349"))</f>
        <v>#VALUE!</v>
      </c>
      <c r="S349" s="14" t="b">
        <f t="shared" ca="1" si="42"/>
        <v>1</v>
      </c>
      <c r="T349" s="12">
        <v>349</v>
      </c>
    </row>
    <row r="350" spans="1:20">
      <c r="A350" s="23" t="str">
        <f ca="1">IF(INDIRECT("route!D350")&gt;0,K350,(""))</f>
        <v/>
      </c>
      <c r="B350" s="23" t="str">
        <f ca="1">IF(INDIRECT("route!D350")&gt;0,H350,(""))</f>
        <v/>
      </c>
      <c r="C350" s="24">
        <f ca="1">IF(D350&gt;0,VLOOKUP("FINISH",INDIRECT("route!D$6"):INDIRECT("route!E$8500"),2,FALSE)-D350," ")</f>
        <v>31.399999999999991</v>
      </c>
      <c r="D350" s="13">
        <f ca="1">INDIRECT("route!E350")</f>
        <v>84.7</v>
      </c>
      <c r="E350" s="25" t="str">
        <f t="shared" ca="1" si="41"/>
        <v/>
      </c>
      <c r="F350" s="26">
        <f t="shared" si="35"/>
        <v>11.111111111111111</v>
      </c>
      <c r="G350" s="29">
        <f t="shared" ca="1" si="39"/>
        <v>3.1250000000000001E-4</v>
      </c>
      <c r="H350" s="28">
        <f t="shared" ca="1" si="37"/>
        <v>0.63028935185185408</v>
      </c>
      <c r="I350" s="26">
        <f t="shared" si="36"/>
        <v>11.666666666666666</v>
      </c>
      <c r="J350" s="29">
        <f t="shared" ca="1" si="40"/>
        <v>2.8935185185185189E-4</v>
      </c>
      <c r="K350" s="28">
        <f t="shared" ca="1" si="38"/>
        <v>0.62553240740740745</v>
      </c>
      <c r="L350" s="26">
        <f ca="1">INDIRECT("route!E350")-INDIRECT("route!E349")</f>
        <v>0.29999999999999716</v>
      </c>
      <c r="M350" s="24">
        <f ca="1">IF(INDIRECT("route!D350")="START",0,IF(S350=TRUE,M349,INDIRECT("route!E350")))</f>
        <v>82.8</v>
      </c>
      <c r="N350" s="14" t="e">
        <f ca="1">SEARCH($N$6,INDIRECT("route!J350"))</f>
        <v>#VALUE!</v>
      </c>
      <c r="O350" s="14" t="e">
        <f ca="1">SEARCH($O$6,INDIRECT("route!J350"))</f>
        <v>#VALUE!</v>
      </c>
      <c r="P350" s="14" t="e">
        <f ca="1">SEARCH($P$6,INDIRECT("route!J350"))</f>
        <v>#VALUE!</v>
      </c>
      <c r="Q350" s="14" t="e">
        <f ca="1">SEARCH($Q$6,INDIRECT("route!J350"))</f>
        <v>#VALUE!</v>
      </c>
      <c r="R350" s="14" t="e">
        <f ca="1">SEARCH($R$6,INDIRECT("route!J350"))</f>
        <v>#VALUE!</v>
      </c>
      <c r="S350" s="14" t="b">
        <f t="shared" ca="1" si="42"/>
        <v>1</v>
      </c>
      <c r="T350" s="12">
        <v>350</v>
      </c>
    </row>
    <row r="351" spans="1:20">
      <c r="A351" s="23" t="str">
        <f ca="1">IF(INDIRECT("route!D351")&gt;0,K351,(""))</f>
        <v/>
      </c>
      <c r="B351" s="23" t="str">
        <f ca="1">IF(INDIRECT("route!D351")&gt;0,H351,(""))</f>
        <v/>
      </c>
      <c r="C351" s="24">
        <f ca="1">IF(D351&gt;0,VLOOKUP("FINISH",INDIRECT("route!D$6"):INDIRECT("route!E$8500"),2,FALSE)-D351," ")</f>
        <v>31.199999999999989</v>
      </c>
      <c r="D351" s="13">
        <f ca="1">INDIRECT("route!E351")</f>
        <v>84.9</v>
      </c>
      <c r="E351" s="25">
        <f t="shared" ca="1" si="41"/>
        <v>2.1000000000000085</v>
      </c>
      <c r="F351" s="26">
        <f t="shared" si="35"/>
        <v>11.111111111111111</v>
      </c>
      <c r="G351" s="29">
        <f t="shared" ca="1" si="39"/>
        <v>2.0833333333333335E-4</v>
      </c>
      <c r="H351" s="28">
        <f t="shared" ca="1" si="37"/>
        <v>0.63049768518518745</v>
      </c>
      <c r="I351" s="26">
        <f t="shared" si="36"/>
        <v>11.666666666666666</v>
      </c>
      <c r="J351" s="29">
        <f t="shared" ca="1" si="40"/>
        <v>1.9675925925925926E-4</v>
      </c>
      <c r="K351" s="28">
        <f t="shared" ca="1" si="38"/>
        <v>0.62572916666666667</v>
      </c>
      <c r="L351" s="26">
        <f ca="1">INDIRECT("route!E351")-INDIRECT("route!E350")</f>
        <v>0.20000000000000284</v>
      </c>
      <c r="M351" s="24">
        <f ca="1">IF(INDIRECT("route!D351")="START",0,IF(S351=TRUE,M350,INDIRECT("route!E351")))</f>
        <v>84.9</v>
      </c>
      <c r="N351" s="14" t="e">
        <f ca="1">SEARCH($N$6,INDIRECT("route!J351"))</f>
        <v>#VALUE!</v>
      </c>
      <c r="O351" s="14" t="e">
        <f ca="1">SEARCH($O$6,INDIRECT("route!J351"))</f>
        <v>#VALUE!</v>
      </c>
      <c r="P351" s="14" t="e">
        <f ca="1">SEARCH($P$6,INDIRECT("route!J351"))</f>
        <v>#VALUE!</v>
      </c>
      <c r="Q351" s="14" t="e">
        <f ca="1">SEARCH($Q$6,INDIRECT("route!J351"))</f>
        <v>#VALUE!</v>
      </c>
      <c r="R351" s="14">
        <f ca="1">SEARCH($R$6,INDIRECT("route!J351"))</f>
        <v>1</v>
      </c>
      <c r="S351" s="14" t="b">
        <f t="shared" ca="1" si="42"/>
        <v>0</v>
      </c>
      <c r="T351" s="12">
        <v>351</v>
      </c>
    </row>
    <row r="352" spans="1:20">
      <c r="A352" s="23" t="str">
        <f ca="1">IF(INDIRECT("route!D352")&gt;0,K352,(""))</f>
        <v/>
      </c>
      <c r="B352" s="23" t="str">
        <f ca="1">IF(INDIRECT("route!D352")&gt;0,H352,(""))</f>
        <v/>
      </c>
      <c r="C352" s="24">
        <f ca="1">IF(D352&gt;0,VLOOKUP("FINISH",INDIRECT("route!D$6"):INDIRECT("route!E$8500"),2,FALSE)-D352," ")</f>
        <v>30.799999999999997</v>
      </c>
      <c r="D352" s="13">
        <f ca="1">INDIRECT("route!E352")</f>
        <v>85.3</v>
      </c>
      <c r="E352" s="25">
        <f t="shared" ca="1" si="41"/>
        <v>0.39999999999999147</v>
      </c>
      <c r="F352" s="26">
        <f t="shared" si="35"/>
        <v>11.111111111111111</v>
      </c>
      <c r="G352" s="29">
        <f t="shared" ca="1" si="39"/>
        <v>4.1666666666666669E-4</v>
      </c>
      <c r="H352" s="28">
        <f t="shared" ca="1" si="37"/>
        <v>0.63091435185185407</v>
      </c>
      <c r="I352" s="26">
        <f t="shared" si="36"/>
        <v>11.666666666666666</v>
      </c>
      <c r="J352" s="29">
        <f t="shared" ca="1" si="40"/>
        <v>3.9351851851851852E-4</v>
      </c>
      <c r="K352" s="28">
        <f t="shared" ca="1" si="38"/>
        <v>0.62612268518518521</v>
      </c>
      <c r="L352" s="26">
        <f ca="1">INDIRECT("route!E352")-INDIRECT("route!E351")</f>
        <v>0.39999999999999147</v>
      </c>
      <c r="M352" s="24">
        <f ca="1">IF(INDIRECT("route!D352")="START",0,IF(S352=TRUE,M351,INDIRECT("route!E352")))</f>
        <v>85.3</v>
      </c>
      <c r="N352" s="14" t="e">
        <f ca="1">SEARCH($N$6,INDIRECT("route!J352"))</f>
        <v>#VALUE!</v>
      </c>
      <c r="O352" s="14">
        <f ca="1">SEARCH($O$6,INDIRECT("route!J352"))</f>
        <v>14</v>
      </c>
      <c r="P352" s="14" t="e">
        <f ca="1">SEARCH($P$6,INDIRECT("route!J352"))</f>
        <v>#VALUE!</v>
      </c>
      <c r="Q352" s="14" t="e">
        <f ca="1">SEARCH($Q$6,INDIRECT("route!J352"))</f>
        <v>#VALUE!</v>
      </c>
      <c r="R352" s="14">
        <f ca="1">SEARCH($R$6,INDIRECT("route!J352"))</f>
        <v>1</v>
      </c>
      <c r="S352" s="14" t="b">
        <f t="shared" ca="1" si="42"/>
        <v>0</v>
      </c>
      <c r="T352" s="12">
        <v>352</v>
      </c>
    </row>
    <row r="353" spans="1:20">
      <c r="A353" s="23" t="str">
        <f ca="1">IF(INDIRECT("route!D353")&gt;0,K353,(""))</f>
        <v/>
      </c>
      <c r="B353" s="23" t="str">
        <f ca="1">IF(INDIRECT("route!D353")&gt;0,H353,(""))</f>
        <v/>
      </c>
      <c r="C353" s="24">
        <f ca="1">IF(D353&gt;0,VLOOKUP("FINISH",INDIRECT("route!D$6"):INDIRECT("route!E$8500"),2,FALSE)-D353," ")</f>
        <v>30.599999999999994</v>
      </c>
      <c r="D353" s="13">
        <f ca="1">INDIRECT("route!E353")</f>
        <v>85.5</v>
      </c>
      <c r="E353" s="25" t="str">
        <f t="shared" ca="1" si="41"/>
        <v/>
      </c>
      <c r="F353" s="26">
        <f t="shared" si="35"/>
        <v>11.111111111111111</v>
      </c>
      <c r="G353" s="29">
        <f t="shared" ca="1" si="39"/>
        <v>2.0833333333333335E-4</v>
      </c>
      <c r="H353" s="28">
        <f t="shared" ca="1" si="37"/>
        <v>0.63112268518518744</v>
      </c>
      <c r="I353" s="26">
        <f t="shared" si="36"/>
        <v>11.666666666666666</v>
      </c>
      <c r="J353" s="29">
        <f t="shared" ca="1" si="40"/>
        <v>1.9675925925925926E-4</v>
      </c>
      <c r="K353" s="28">
        <f t="shared" ca="1" si="38"/>
        <v>0.62631944444444443</v>
      </c>
      <c r="L353" s="26">
        <f ca="1">INDIRECT("route!E353")-INDIRECT("route!E352")</f>
        <v>0.20000000000000284</v>
      </c>
      <c r="M353" s="24">
        <f ca="1">IF(INDIRECT("route!D353")="START",0,IF(S353=TRUE,M352,INDIRECT("route!E353")))</f>
        <v>85.3</v>
      </c>
      <c r="N353" s="14" t="e">
        <f ca="1">SEARCH($N$6,INDIRECT("route!J353"))</f>
        <v>#VALUE!</v>
      </c>
      <c r="O353" s="14" t="e">
        <f ca="1">SEARCH($O$6,INDIRECT("route!J353"))</f>
        <v>#VALUE!</v>
      </c>
      <c r="P353" s="14" t="e">
        <f ca="1">SEARCH($P$6,INDIRECT("route!J353"))</f>
        <v>#VALUE!</v>
      </c>
      <c r="Q353" s="14" t="e">
        <f ca="1">SEARCH($Q$6,INDIRECT("route!J353"))</f>
        <v>#VALUE!</v>
      </c>
      <c r="R353" s="14" t="e">
        <f ca="1">SEARCH($R$6,INDIRECT("route!J353"))</f>
        <v>#VALUE!</v>
      </c>
      <c r="S353" s="14" t="b">
        <f t="shared" ca="1" si="42"/>
        <v>1</v>
      </c>
      <c r="T353" s="12">
        <v>353</v>
      </c>
    </row>
    <row r="354" spans="1:20">
      <c r="A354" s="23" t="str">
        <f ca="1">IF(INDIRECT("route!D354")&gt;0,K354,(""))</f>
        <v/>
      </c>
      <c r="B354" s="23" t="str">
        <f ca="1">IF(INDIRECT("route!D354")&gt;0,H354,(""))</f>
        <v/>
      </c>
      <c r="C354" s="24">
        <f ca="1">IF(D354&gt;0,VLOOKUP("FINISH",INDIRECT("route!D$6"):INDIRECT("route!E$8500"),2,FALSE)-D354," ")</f>
        <v>30.199999999999989</v>
      </c>
      <c r="D354" s="13">
        <f ca="1">INDIRECT("route!E354")</f>
        <v>85.9</v>
      </c>
      <c r="E354" s="25" t="str">
        <f t="shared" ca="1" si="41"/>
        <v/>
      </c>
      <c r="F354" s="26">
        <f t="shared" si="35"/>
        <v>11.111111111111111</v>
      </c>
      <c r="G354" s="29">
        <f t="shared" ca="1" si="39"/>
        <v>4.1666666666666669E-4</v>
      </c>
      <c r="H354" s="28">
        <f t="shared" ca="1" si="37"/>
        <v>0.63153935185185406</v>
      </c>
      <c r="I354" s="26">
        <f t="shared" si="36"/>
        <v>11.666666666666666</v>
      </c>
      <c r="J354" s="29">
        <f t="shared" ca="1" si="40"/>
        <v>3.9351851851851852E-4</v>
      </c>
      <c r="K354" s="28">
        <f t="shared" ca="1" si="38"/>
        <v>0.62671296296296297</v>
      </c>
      <c r="L354" s="26">
        <f ca="1">INDIRECT("route!E354")-INDIRECT("route!E353")</f>
        <v>0.40000000000000568</v>
      </c>
      <c r="M354" s="24">
        <f ca="1">IF(INDIRECT("route!D354")="START",0,IF(S354=TRUE,M353,INDIRECT("route!E354")))</f>
        <v>85.3</v>
      </c>
      <c r="N354" s="14" t="e">
        <f ca="1">SEARCH($N$6,INDIRECT("route!J354"))</f>
        <v>#VALUE!</v>
      </c>
      <c r="O354" s="14" t="e">
        <f ca="1">SEARCH($O$6,INDIRECT("route!J354"))</f>
        <v>#VALUE!</v>
      </c>
      <c r="P354" s="14" t="e">
        <f ca="1">SEARCH($P$6,INDIRECT("route!J354"))</f>
        <v>#VALUE!</v>
      </c>
      <c r="Q354" s="14" t="e">
        <f ca="1">SEARCH($Q$6,INDIRECT("route!J354"))</f>
        <v>#VALUE!</v>
      </c>
      <c r="R354" s="14" t="e">
        <f ca="1">SEARCH($R$6,INDIRECT("route!J354"))</f>
        <v>#VALUE!</v>
      </c>
      <c r="S354" s="14" t="b">
        <f t="shared" ca="1" si="42"/>
        <v>1</v>
      </c>
      <c r="T354" s="12">
        <v>354</v>
      </c>
    </row>
    <row r="355" spans="1:20">
      <c r="A355" s="23" t="str">
        <f ca="1">IF(INDIRECT("route!D355")&gt;0,K355,(""))</f>
        <v/>
      </c>
      <c r="B355" s="23" t="str">
        <f ca="1">IF(INDIRECT("route!D355")&gt;0,H355,(""))</f>
        <v/>
      </c>
      <c r="C355" s="24">
        <f ca="1">IF(D355&gt;0,VLOOKUP("FINISH",INDIRECT("route!D$6"):INDIRECT("route!E$8500"),2,FALSE)-D355," ")</f>
        <v>30.099999999999994</v>
      </c>
      <c r="D355" s="13">
        <f ca="1">INDIRECT("route!E355")</f>
        <v>86</v>
      </c>
      <c r="E355" s="25" t="str">
        <f t="shared" ca="1" si="41"/>
        <v/>
      </c>
      <c r="F355" s="26">
        <f t="shared" si="35"/>
        <v>11.111111111111111</v>
      </c>
      <c r="G355" s="29">
        <f t="shared" ca="1" si="39"/>
        <v>1.0416666666666667E-4</v>
      </c>
      <c r="H355" s="28">
        <f t="shared" ca="1" si="37"/>
        <v>0.63164351851852074</v>
      </c>
      <c r="I355" s="26">
        <f t="shared" si="36"/>
        <v>11.666666666666666</v>
      </c>
      <c r="J355" s="29">
        <f t="shared" ca="1" si="40"/>
        <v>9.2592592592592588E-5</v>
      </c>
      <c r="K355" s="28">
        <f t="shared" ca="1" si="38"/>
        <v>0.62680555555555562</v>
      </c>
      <c r="L355" s="26">
        <f ca="1">INDIRECT("route!E355")-INDIRECT("route!E354")</f>
        <v>9.9999999999994316E-2</v>
      </c>
      <c r="M355" s="24">
        <f ca="1">IF(INDIRECT("route!D355")="START",0,IF(S355=TRUE,M354,INDIRECT("route!E355")))</f>
        <v>85.3</v>
      </c>
      <c r="N355" s="14" t="e">
        <f ca="1">SEARCH($N$6,INDIRECT("route!J355"))</f>
        <v>#VALUE!</v>
      </c>
      <c r="O355" s="14" t="e">
        <f ca="1">SEARCH($O$6,INDIRECT("route!J355"))</f>
        <v>#VALUE!</v>
      </c>
      <c r="P355" s="14" t="e">
        <f ca="1">SEARCH($P$6,INDIRECT("route!J355"))</f>
        <v>#VALUE!</v>
      </c>
      <c r="Q355" s="14" t="e">
        <f ca="1">SEARCH($Q$6,INDIRECT("route!J355"))</f>
        <v>#VALUE!</v>
      </c>
      <c r="R355" s="14" t="e">
        <f ca="1">SEARCH($R$6,INDIRECT("route!J355"))</f>
        <v>#VALUE!</v>
      </c>
      <c r="S355" s="14" t="b">
        <f t="shared" ca="1" si="42"/>
        <v>1</v>
      </c>
      <c r="T355" s="12">
        <v>355</v>
      </c>
    </row>
    <row r="356" spans="1:20">
      <c r="A356" s="23">
        <f ca="1">IF(INDIRECT("route!D356")&gt;0,K356,(""))</f>
        <v>0.62689814814814826</v>
      </c>
      <c r="B356" s="23">
        <f ca="1">IF(INDIRECT("route!D356")&gt;0,H356,(""))</f>
        <v>0.63174768518518742</v>
      </c>
      <c r="C356" s="24">
        <f ca="1">IF(D356&gt;0,VLOOKUP("FINISH",INDIRECT("route!D$6"):INDIRECT("route!E$8500"),2,FALSE)-D356," ")</f>
        <v>30</v>
      </c>
      <c r="D356" s="13">
        <f ca="1">INDIRECT("route!E356")</f>
        <v>86.1</v>
      </c>
      <c r="E356" s="25" t="str">
        <f t="shared" ca="1" si="41"/>
        <v/>
      </c>
      <c r="F356" s="26">
        <f t="shared" si="35"/>
        <v>11.111111111111111</v>
      </c>
      <c r="G356" s="29">
        <f t="shared" ca="1" si="39"/>
        <v>1.0416666666666667E-4</v>
      </c>
      <c r="H356" s="28">
        <f t="shared" ca="1" si="37"/>
        <v>0.63174768518518742</v>
      </c>
      <c r="I356" s="26">
        <f t="shared" si="36"/>
        <v>11.666666666666666</v>
      </c>
      <c r="J356" s="29">
        <f t="shared" ca="1" si="40"/>
        <v>9.2592592592592588E-5</v>
      </c>
      <c r="K356" s="28">
        <f t="shared" ca="1" si="38"/>
        <v>0.62689814814814826</v>
      </c>
      <c r="L356" s="26">
        <f ca="1">INDIRECT("route!E356")-INDIRECT("route!E355")</f>
        <v>9.9999999999994316E-2</v>
      </c>
      <c r="M356" s="24">
        <f ca="1">IF(INDIRECT("route!D356")="START",0,IF(S356=TRUE,M355,INDIRECT("route!E356")))</f>
        <v>85.3</v>
      </c>
      <c r="N356" s="14" t="e">
        <f ca="1">SEARCH($N$6,INDIRECT("route!J356"))</f>
        <v>#VALUE!</v>
      </c>
      <c r="O356" s="14" t="e">
        <f ca="1">SEARCH($O$6,INDIRECT("route!J356"))</f>
        <v>#VALUE!</v>
      </c>
      <c r="P356" s="14" t="e">
        <f ca="1">SEARCH($P$6,INDIRECT("route!J356"))</f>
        <v>#VALUE!</v>
      </c>
      <c r="Q356" s="14" t="e">
        <f ca="1">SEARCH($Q$6,INDIRECT("route!J356"))</f>
        <v>#VALUE!</v>
      </c>
      <c r="R356" s="14" t="e">
        <f ca="1">SEARCH($R$6,INDIRECT("route!J356"))</f>
        <v>#VALUE!</v>
      </c>
      <c r="S356" s="14" t="b">
        <f t="shared" ca="1" si="42"/>
        <v>1</v>
      </c>
      <c r="T356" s="12">
        <v>356</v>
      </c>
    </row>
    <row r="357" spans="1:20">
      <c r="A357" s="23" t="str">
        <f ca="1">IF(INDIRECT("route!D357")&gt;0,K357,(""))</f>
        <v/>
      </c>
      <c r="B357" s="23" t="str">
        <f ca="1">IF(INDIRECT("route!D357")&gt;0,H357,(""))</f>
        <v/>
      </c>
      <c r="C357" s="24">
        <f ca="1">IF(D357&gt;0,VLOOKUP("FINISH",INDIRECT("route!D$6"):INDIRECT("route!E$8500"),2,FALSE)-D357," ")</f>
        <v>29.899999999999991</v>
      </c>
      <c r="D357" s="13">
        <f ca="1">INDIRECT("route!E357")</f>
        <v>86.2</v>
      </c>
      <c r="E357" s="25">
        <f t="shared" ca="1" si="41"/>
        <v>0.90000000000000568</v>
      </c>
      <c r="F357" s="26">
        <f t="shared" si="35"/>
        <v>11.111111111111111</v>
      </c>
      <c r="G357" s="29">
        <f t="shared" ca="1" si="39"/>
        <v>1.0416666666666667E-4</v>
      </c>
      <c r="H357" s="28">
        <f t="shared" ca="1" si="37"/>
        <v>0.63185185185185411</v>
      </c>
      <c r="I357" s="26">
        <f t="shared" si="36"/>
        <v>11.666666666666666</v>
      </c>
      <c r="J357" s="29">
        <f t="shared" ca="1" si="40"/>
        <v>9.2592592592592588E-5</v>
      </c>
      <c r="K357" s="28">
        <f t="shared" ca="1" si="38"/>
        <v>0.6269907407407409</v>
      </c>
      <c r="L357" s="26">
        <f ca="1">INDIRECT("route!E357")-INDIRECT("route!E356")</f>
        <v>0.10000000000000853</v>
      </c>
      <c r="M357" s="24">
        <f ca="1">IF(INDIRECT("route!D357")="START",0,IF(S357=TRUE,M356,INDIRECT("route!E357")))</f>
        <v>86.2</v>
      </c>
      <c r="N357" s="14" t="e">
        <f ca="1">SEARCH($N$6,INDIRECT("route!J357"))</f>
        <v>#VALUE!</v>
      </c>
      <c r="O357" s="14">
        <f ca="1">SEARCH($O$6,INDIRECT("route!J357"))</f>
        <v>2</v>
      </c>
      <c r="P357" s="14" t="e">
        <f ca="1">SEARCH($P$6,INDIRECT("route!J357"))</f>
        <v>#VALUE!</v>
      </c>
      <c r="Q357" s="14" t="e">
        <f ca="1">SEARCH($Q$6,INDIRECT("route!J357"))</f>
        <v>#VALUE!</v>
      </c>
      <c r="R357" s="14" t="e">
        <f ca="1">SEARCH($R$6,INDIRECT("route!J357"))</f>
        <v>#VALUE!</v>
      </c>
      <c r="S357" s="14" t="b">
        <f t="shared" ca="1" si="42"/>
        <v>0</v>
      </c>
      <c r="T357" s="12">
        <v>357</v>
      </c>
    </row>
    <row r="358" spans="1:20">
      <c r="A358" s="23" t="str">
        <f ca="1">IF(INDIRECT("route!D358")&gt;0,K358,(""))</f>
        <v/>
      </c>
      <c r="B358" s="23" t="str">
        <f ca="1">IF(INDIRECT("route!D358")&gt;0,H358,(""))</f>
        <v/>
      </c>
      <c r="C358" s="24">
        <f ca="1">IF(D358&gt;0,VLOOKUP("FINISH",INDIRECT("route!D$6"):INDIRECT("route!E$8500"),2,FALSE)-D358," ")</f>
        <v>29.799999999999997</v>
      </c>
      <c r="D358" s="13">
        <f ca="1">INDIRECT("route!E358")</f>
        <v>86.3</v>
      </c>
      <c r="E358" s="25" t="str">
        <f t="shared" ca="1" si="41"/>
        <v/>
      </c>
      <c r="F358" s="26">
        <f t="shared" si="35"/>
        <v>11.111111111111111</v>
      </c>
      <c r="G358" s="29">
        <f t="shared" ca="1" si="39"/>
        <v>1.0416666666666667E-4</v>
      </c>
      <c r="H358" s="28">
        <f t="shared" ca="1" si="37"/>
        <v>0.63195601851852079</v>
      </c>
      <c r="I358" s="26">
        <f t="shared" si="36"/>
        <v>11.666666666666666</v>
      </c>
      <c r="J358" s="29">
        <f t="shared" ca="1" si="40"/>
        <v>9.2592592592592588E-5</v>
      </c>
      <c r="K358" s="28">
        <f t="shared" ca="1" si="38"/>
        <v>0.62708333333333355</v>
      </c>
      <c r="L358" s="26">
        <f ca="1">INDIRECT("route!E358")-INDIRECT("route!E357")</f>
        <v>9.9999999999994316E-2</v>
      </c>
      <c r="M358" s="24">
        <f ca="1">IF(INDIRECT("route!D358")="START",0,IF(S358=TRUE,M357,INDIRECT("route!E358")))</f>
        <v>86.2</v>
      </c>
      <c r="N358" s="14" t="e">
        <f ca="1">SEARCH($N$6,INDIRECT("route!J358"))</f>
        <v>#VALUE!</v>
      </c>
      <c r="O358" s="14" t="e">
        <f ca="1">SEARCH($O$6,INDIRECT("route!J358"))</f>
        <v>#VALUE!</v>
      </c>
      <c r="P358" s="14" t="e">
        <f ca="1">SEARCH($P$6,INDIRECT("route!J358"))</f>
        <v>#VALUE!</v>
      </c>
      <c r="Q358" s="14" t="e">
        <f ca="1">SEARCH($Q$6,INDIRECT("route!J358"))</f>
        <v>#VALUE!</v>
      </c>
      <c r="R358" s="14" t="e">
        <f ca="1">SEARCH($R$6,INDIRECT("route!J358"))</f>
        <v>#VALUE!</v>
      </c>
      <c r="S358" s="14" t="b">
        <f t="shared" ca="1" si="42"/>
        <v>1</v>
      </c>
      <c r="T358" s="12">
        <v>358</v>
      </c>
    </row>
    <row r="359" spans="1:20">
      <c r="A359" s="23" t="str">
        <f ca="1">IF(INDIRECT("route!D359")&gt;0,K359,(""))</f>
        <v/>
      </c>
      <c r="B359" s="23" t="str">
        <f ca="1">IF(INDIRECT("route!D359")&gt;0,H359,(""))</f>
        <v/>
      </c>
      <c r="C359" s="24">
        <f ca="1">IF(D359&gt;0,VLOOKUP("FINISH",INDIRECT("route!D$6"):INDIRECT("route!E$8500"),2,FALSE)-D359," ")</f>
        <v>29.5</v>
      </c>
      <c r="D359" s="13">
        <f ca="1">INDIRECT("route!E359")</f>
        <v>86.6</v>
      </c>
      <c r="E359" s="25" t="str">
        <f t="shared" ca="1" si="41"/>
        <v/>
      </c>
      <c r="F359" s="26">
        <f t="shared" si="35"/>
        <v>11.111111111111111</v>
      </c>
      <c r="G359" s="29">
        <f t="shared" ca="1" si="39"/>
        <v>3.1250000000000001E-4</v>
      </c>
      <c r="H359" s="28">
        <f t="shared" ca="1" si="37"/>
        <v>0.63226851851852084</v>
      </c>
      <c r="I359" s="26">
        <f t="shared" si="36"/>
        <v>11.666666666666666</v>
      </c>
      <c r="J359" s="29">
        <f t="shared" ca="1" si="40"/>
        <v>2.8935185185185189E-4</v>
      </c>
      <c r="K359" s="28">
        <f t="shared" ca="1" si="38"/>
        <v>0.62737268518518541</v>
      </c>
      <c r="L359" s="26">
        <f ca="1">INDIRECT("route!E359")-INDIRECT("route!E358")</f>
        <v>0.29999999999999716</v>
      </c>
      <c r="M359" s="24">
        <f ca="1">IF(INDIRECT("route!D359")="START",0,IF(S359=TRUE,M358,INDIRECT("route!E359")))</f>
        <v>86.2</v>
      </c>
      <c r="N359" s="14" t="e">
        <f ca="1">SEARCH($N$6,INDIRECT("route!J359"))</f>
        <v>#VALUE!</v>
      </c>
      <c r="O359" s="14" t="e">
        <f ca="1">SEARCH($O$6,INDIRECT("route!J359"))</f>
        <v>#VALUE!</v>
      </c>
      <c r="P359" s="14" t="e">
        <f ca="1">SEARCH($P$6,INDIRECT("route!J359"))</f>
        <v>#VALUE!</v>
      </c>
      <c r="Q359" s="14" t="e">
        <f ca="1">SEARCH($Q$6,INDIRECT("route!J359"))</f>
        <v>#VALUE!</v>
      </c>
      <c r="R359" s="14" t="e">
        <f ca="1">SEARCH($R$6,INDIRECT("route!J359"))</f>
        <v>#VALUE!</v>
      </c>
      <c r="S359" s="14" t="b">
        <f t="shared" ca="1" si="42"/>
        <v>1</v>
      </c>
      <c r="T359" s="12">
        <v>359</v>
      </c>
    </row>
    <row r="360" spans="1:20">
      <c r="A360" s="23">
        <f ca="1">IF(INDIRECT("route!D360")&gt;0,K360,(""))</f>
        <v>0.62746527777777805</v>
      </c>
      <c r="B360" s="23">
        <f ca="1">IF(INDIRECT("route!D360")&gt;0,H360,(""))</f>
        <v>0.63237268518518752</v>
      </c>
      <c r="C360" s="24">
        <f ca="1">IF(D360&gt;0,VLOOKUP("FINISH",INDIRECT("route!D$6"):INDIRECT("route!E$8500"),2,FALSE)-D360," ")</f>
        <v>29.399999999999991</v>
      </c>
      <c r="D360" s="13">
        <f ca="1">INDIRECT("route!E360")</f>
        <v>86.7</v>
      </c>
      <c r="E360" s="25">
        <f t="shared" ca="1" si="41"/>
        <v>0.5</v>
      </c>
      <c r="F360" s="26">
        <f t="shared" si="35"/>
        <v>11.111111111111111</v>
      </c>
      <c r="G360" s="29">
        <f t="shared" ca="1" si="39"/>
        <v>1.0416666666666667E-4</v>
      </c>
      <c r="H360" s="28">
        <f t="shared" ca="1" si="37"/>
        <v>0.63237268518518752</v>
      </c>
      <c r="I360" s="26">
        <f t="shared" si="36"/>
        <v>11.666666666666666</v>
      </c>
      <c r="J360" s="29">
        <f t="shared" ca="1" si="40"/>
        <v>9.2592592592592588E-5</v>
      </c>
      <c r="K360" s="28">
        <f t="shared" ca="1" si="38"/>
        <v>0.62746527777777805</v>
      </c>
      <c r="L360" s="26">
        <f ca="1">INDIRECT("route!E360")-INDIRECT("route!E359")</f>
        <v>0.10000000000000853</v>
      </c>
      <c r="M360" s="24">
        <f ca="1">IF(INDIRECT("route!D360")="START",0,IF(S360=TRUE,M359,INDIRECT("route!E360")))</f>
        <v>86.7</v>
      </c>
      <c r="N360" s="14">
        <f ca="1">SEARCH($N$6,INDIRECT("route!J360"))</f>
        <v>2</v>
      </c>
      <c r="O360" s="14" t="e">
        <f ca="1">SEARCH($O$6,INDIRECT("route!J360"))</f>
        <v>#VALUE!</v>
      </c>
      <c r="P360" s="14" t="e">
        <f ca="1">SEARCH($P$6,INDIRECT("route!J360"))</f>
        <v>#VALUE!</v>
      </c>
      <c r="Q360" s="14" t="e">
        <f ca="1">SEARCH($Q$6,INDIRECT("route!J360"))</f>
        <v>#VALUE!</v>
      </c>
      <c r="R360" s="14" t="e">
        <f ca="1">SEARCH($R$6,INDIRECT("route!J360"))</f>
        <v>#VALUE!</v>
      </c>
      <c r="S360" s="14" t="b">
        <f t="shared" ca="1" si="42"/>
        <v>0</v>
      </c>
      <c r="T360" s="12">
        <v>360</v>
      </c>
    </row>
    <row r="361" spans="1:20">
      <c r="A361" s="23" t="str">
        <f ca="1">IF(INDIRECT("route!D361")&gt;0,K361,(""))</f>
        <v/>
      </c>
      <c r="B361" s="23" t="str">
        <f ca="1">IF(INDIRECT("route!D361")&gt;0,H361,(""))</f>
        <v/>
      </c>
      <c r="C361" s="24">
        <f ca="1">IF(D361&gt;0,VLOOKUP("FINISH",INDIRECT("route!D$6"):INDIRECT("route!E$8500"),2,FALSE)-D361," ")</f>
        <v>29.299999999999997</v>
      </c>
      <c r="D361" s="13">
        <f ca="1">INDIRECT("route!E361")</f>
        <v>86.8</v>
      </c>
      <c r="E361" s="25" t="str">
        <f t="shared" ca="1" si="41"/>
        <v/>
      </c>
      <c r="F361" s="26">
        <f t="shared" ref="F361:F424" si="43">$B$5*1000/3600</f>
        <v>11.111111111111111</v>
      </c>
      <c r="G361" s="29">
        <f t="shared" ca="1" si="39"/>
        <v>1.0416666666666667E-4</v>
      </c>
      <c r="H361" s="28">
        <f t="shared" ca="1" si="37"/>
        <v>0.6324768518518542</v>
      </c>
      <c r="I361" s="26">
        <f t="shared" ref="I361:I424" si="44">$A$5*1000/3600</f>
        <v>11.666666666666666</v>
      </c>
      <c r="J361" s="29">
        <f t="shared" ca="1" si="40"/>
        <v>9.2592592592592588E-5</v>
      </c>
      <c r="K361" s="28">
        <f t="shared" ca="1" si="38"/>
        <v>0.6275578703703707</v>
      </c>
      <c r="L361" s="26">
        <f ca="1">INDIRECT("route!E361")-INDIRECT("route!E360")</f>
        <v>9.9999999999994316E-2</v>
      </c>
      <c r="M361" s="24">
        <f ca="1">IF(INDIRECT("route!D361")="START",0,IF(S361=TRUE,M360,INDIRECT("route!E361")))</f>
        <v>86.7</v>
      </c>
      <c r="N361" s="14" t="e">
        <f ca="1">SEARCH($N$6,INDIRECT("route!J361"))</f>
        <v>#VALUE!</v>
      </c>
      <c r="O361" s="14" t="e">
        <f ca="1">SEARCH($O$6,INDIRECT("route!J361"))</f>
        <v>#VALUE!</v>
      </c>
      <c r="P361" s="14" t="e">
        <f ca="1">SEARCH($P$6,INDIRECT("route!J361"))</f>
        <v>#VALUE!</v>
      </c>
      <c r="Q361" s="14" t="e">
        <f ca="1">SEARCH($Q$6,INDIRECT("route!J361"))</f>
        <v>#VALUE!</v>
      </c>
      <c r="R361" s="14" t="e">
        <f ca="1">SEARCH($R$6,INDIRECT("route!J361"))</f>
        <v>#VALUE!</v>
      </c>
      <c r="S361" s="14" t="b">
        <f t="shared" ca="1" si="42"/>
        <v>1</v>
      </c>
      <c r="T361" s="12">
        <v>361</v>
      </c>
    </row>
    <row r="362" spans="1:20">
      <c r="A362" s="23" t="str">
        <f ca="1">IF(INDIRECT("route!D362")&gt;0,K362,(""))</f>
        <v/>
      </c>
      <c r="B362" s="23" t="str">
        <f ca="1">IF(INDIRECT("route!D362")&gt;0,H362,(""))</f>
        <v/>
      </c>
      <c r="C362" s="24">
        <f ca="1">IF(D362&gt;0,VLOOKUP("FINISH",INDIRECT("route!D$6"):INDIRECT("route!E$8500"),2,FALSE)-D362," ")</f>
        <v>29</v>
      </c>
      <c r="D362" s="13">
        <f ca="1">INDIRECT("route!E362")</f>
        <v>87.1</v>
      </c>
      <c r="E362" s="25">
        <f t="shared" ca="1" si="41"/>
        <v>0.39999999999999147</v>
      </c>
      <c r="F362" s="26">
        <f t="shared" si="43"/>
        <v>11.111111111111111</v>
      </c>
      <c r="G362" s="29">
        <f t="shared" ca="1" si="39"/>
        <v>3.1250000000000001E-4</v>
      </c>
      <c r="H362" s="28">
        <f t="shared" ref="H362:H425" ca="1" si="45">H361+G362</f>
        <v>0.63278935185185425</v>
      </c>
      <c r="I362" s="26">
        <f t="shared" si="44"/>
        <v>11.666666666666666</v>
      </c>
      <c r="J362" s="29">
        <f t="shared" ca="1" si="40"/>
        <v>2.8935185185185189E-4</v>
      </c>
      <c r="K362" s="28">
        <f t="shared" ref="K362:K425" ca="1" si="46">K361+J362</f>
        <v>0.62784722222222256</v>
      </c>
      <c r="L362" s="26">
        <f ca="1">INDIRECT("route!E362")-INDIRECT("route!E361")</f>
        <v>0.29999999999999716</v>
      </c>
      <c r="M362" s="24">
        <f ca="1">IF(INDIRECT("route!D362")="START",0,IF(S362=TRUE,M361,INDIRECT("route!E362")))</f>
        <v>87.1</v>
      </c>
      <c r="N362" s="14" t="e">
        <f ca="1">SEARCH($N$6,INDIRECT("route!J362"))</f>
        <v>#VALUE!</v>
      </c>
      <c r="O362" s="14">
        <f ca="1">SEARCH($O$6,INDIRECT("route!J362"))</f>
        <v>2</v>
      </c>
      <c r="P362" s="14" t="e">
        <f ca="1">SEARCH($P$6,INDIRECT("route!J362"))</f>
        <v>#VALUE!</v>
      </c>
      <c r="Q362" s="14" t="e">
        <f ca="1">SEARCH($Q$6,INDIRECT("route!J362"))</f>
        <v>#VALUE!</v>
      </c>
      <c r="R362" s="14" t="e">
        <f ca="1">SEARCH($R$6,INDIRECT("route!J362"))</f>
        <v>#VALUE!</v>
      </c>
      <c r="S362" s="14" t="b">
        <f t="shared" ca="1" si="42"/>
        <v>0</v>
      </c>
      <c r="T362" s="12">
        <v>362</v>
      </c>
    </row>
    <row r="363" spans="1:20">
      <c r="A363" s="23" t="str">
        <f ca="1">IF(INDIRECT("route!D363")&gt;0,K363,(""))</f>
        <v/>
      </c>
      <c r="B363" s="23" t="str">
        <f ca="1">IF(INDIRECT("route!D363")&gt;0,H363,(""))</f>
        <v/>
      </c>
      <c r="C363" s="24">
        <f ca="1">IF(D363&gt;0,VLOOKUP("FINISH",INDIRECT("route!D$6"):INDIRECT("route!E$8500"),2,FALSE)-D363," ")</f>
        <v>28.599999999999994</v>
      </c>
      <c r="D363" s="13">
        <f ca="1">INDIRECT("route!E363")</f>
        <v>87.5</v>
      </c>
      <c r="E363" s="25" t="str">
        <f t="shared" ca="1" si="41"/>
        <v/>
      </c>
      <c r="F363" s="26">
        <f t="shared" si="43"/>
        <v>11.111111111111111</v>
      </c>
      <c r="G363" s="29">
        <f t="shared" ref="G363:G426" ca="1" si="47">TIME(0,0,0+L363*1000/F363)</f>
        <v>4.1666666666666669E-4</v>
      </c>
      <c r="H363" s="28">
        <f t="shared" ca="1" si="45"/>
        <v>0.63320601851852087</v>
      </c>
      <c r="I363" s="26">
        <f t="shared" si="44"/>
        <v>11.666666666666666</v>
      </c>
      <c r="J363" s="29">
        <f t="shared" ref="J363:J426" ca="1" si="48">TIME(0,0,0+L363*1000/I363)</f>
        <v>3.9351851851851852E-4</v>
      </c>
      <c r="K363" s="28">
        <f t="shared" ca="1" si="46"/>
        <v>0.6282407407407411</v>
      </c>
      <c r="L363" s="26">
        <f ca="1">INDIRECT("route!E363")-INDIRECT("route!E362")</f>
        <v>0.40000000000000568</v>
      </c>
      <c r="M363" s="24">
        <f ca="1">IF(INDIRECT("route!D363")="START",0,IF(S363=TRUE,M362,INDIRECT("route!E363")))</f>
        <v>87.1</v>
      </c>
      <c r="N363" s="14" t="e">
        <f ca="1">SEARCH($N$6,INDIRECT("route!J363"))</f>
        <v>#VALUE!</v>
      </c>
      <c r="O363" s="14" t="e">
        <f ca="1">SEARCH($O$6,INDIRECT("route!J363"))</f>
        <v>#VALUE!</v>
      </c>
      <c r="P363" s="14" t="e">
        <f ca="1">SEARCH($P$6,INDIRECT("route!J363"))</f>
        <v>#VALUE!</v>
      </c>
      <c r="Q363" s="14" t="e">
        <f ca="1">SEARCH($Q$6,INDIRECT("route!J363"))</f>
        <v>#VALUE!</v>
      </c>
      <c r="R363" s="14" t="e">
        <f ca="1">SEARCH($R$6,INDIRECT("route!J363"))</f>
        <v>#VALUE!</v>
      </c>
      <c r="S363" s="14" t="b">
        <f t="shared" ca="1" si="42"/>
        <v>1</v>
      </c>
      <c r="T363" s="12">
        <v>363</v>
      </c>
    </row>
    <row r="364" spans="1:20">
      <c r="A364" s="23" t="str">
        <f ca="1">IF(INDIRECT("route!D364")&gt;0,K364,(""))</f>
        <v/>
      </c>
      <c r="B364" s="23" t="str">
        <f ca="1">IF(INDIRECT("route!D364")&gt;0,H364,(""))</f>
        <v/>
      </c>
      <c r="C364" s="24">
        <f ca="1">IF(D364&gt;0,VLOOKUP("FINISH",INDIRECT("route!D$6"):INDIRECT("route!E$8500"),2,FALSE)-D364," ")</f>
        <v>28.199999999999989</v>
      </c>
      <c r="D364" s="13">
        <f ca="1">INDIRECT("route!E364")</f>
        <v>87.9</v>
      </c>
      <c r="E364" s="25" t="str">
        <f t="shared" ca="1" si="41"/>
        <v/>
      </c>
      <c r="F364" s="26">
        <f t="shared" si="43"/>
        <v>11.111111111111111</v>
      </c>
      <c r="G364" s="29">
        <f t="shared" ca="1" si="47"/>
        <v>4.1666666666666669E-4</v>
      </c>
      <c r="H364" s="28">
        <f t="shared" ca="1" si="45"/>
        <v>0.6336226851851875</v>
      </c>
      <c r="I364" s="26">
        <f t="shared" si="44"/>
        <v>11.666666666666666</v>
      </c>
      <c r="J364" s="29">
        <f t="shared" ca="1" si="48"/>
        <v>3.9351851851851852E-4</v>
      </c>
      <c r="K364" s="28">
        <f t="shared" ca="1" si="46"/>
        <v>0.62863425925925964</v>
      </c>
      <c r="L364" s="26">
        <f ca="1">INDIRECT("route!E364")-INDIRECT("route!E363")</f>
        <v>0.40000000000000568</v>
      </c>
      <c r="M364" s="24">
        <f ca="1">IF(INDIRECT("route!D364")="START",0,IF(S364=TRUE,M363,INDIRECT("route!E364")))</f>
        <v>87.1</v>
      </c>
      <c r="N364" s="14" t="e">
        <f ca="1">SEARCH($N$6,INDIRECT("route!J364"))</f>
        <v>#VALUE!</v>
      </c>
      <c r="O364" s="14" t="e">
        <f ca="1">SEARCH($O$6,INDIRECT("route!J364"))</f>
        <v>#VALUE!</v>
      </c>
      <c r="P364" s="14" t="e">
        <f ca="1">SEARCH($P$6,INDIRECT("route!J364"))</f>
        <v>#VALUE!</v>
      </c>
      <c r="Q364" s="14" t="e">
        <f ca="1">SEARCH($Q$6,INDIRECT("route!J364"))</f>
        <v>#VALUE!</v>
      </c>
      <c r="R364" s="14" t="e">
        <f ca="1">SEARCH($R$6,INDIRECT("route!J364"))</f>
        <v>#VALUE!</v>
      </c>
      <c r="S364" s="14" t="b">
        <f t="shared" ca="1" si="42"/>
        <v>1</v>
      </c>
      <c r="T364" s="12">
        <v>364</v>
      </c>
    </row>
    <row r="365" spans="1:20">
      <c r="A365" s="23">
        <f ca="1">IF(INDIRECT("route!D365")&gt;0,K365,(""))</f>
        <v>0.62912037037037072</v>
      </c>
      <c r="B365" s="23">
        <f ca="1">IF(INDIRECT("route!D365")&gt;0,H365,(""))</f>
        <v>0.6341435185185208</v>
      </c>
      <c r="C365" s="24">
        <f ca="1">IF(D365&gt;0,VLOOKUP("FINISH",INDIRECT("route!D$6"):INDIRECT("route!E$8500"),2,FALSE)-D365," ")</f>
        <v>27.699999999999989</v>
      </c>
      <c r="D365" s="13">
        <f ca="1">INDIRECT("route!E365")</f>
        <v>88.4</v>
      </c>
      <c r="E365" s="25">
        <f t="shared" ca="1" si="41"/>
        <v>1.3000000000000114</v>
      </c>
      <c r="F365" s="26">
        <f t="shared" si="43"/>
        <v>11.111111111111111</v>
      </c>
      <c r="G365" s="29">
        <f t="shared" ca="1" si="47"/>
        <v>5.2083333333333333E-4</v>
      </c>
      <c r="H365" s="28">
        <f t="shared" ca="1" si="45"/>
        <v>0.6341435185185208</v>
      </c>
      <c r="I365" s="26">
        <f t="shared" si="44"/>
        <v>11.666666666666666</v>
      </c>
      <c r="J365" s="29">
        <f t="shared" ca="1" si="48"/>
        <v>4.8611111111111104E-4</v>
      </c>
      <c r="K365" s="28">
        <f t="shared" ca="1" si="46"/>
        <v>0.62912037037037072</v>
      </c>
      <c r="L365" s="26">
        <f ca="1">INDIRECT("route!E365")-INDIRECT("route!E364")</f>
        <v>0.5</v>
      </c>
      <c r="M365" s="24">
        <f ca="1">IF(INDIRECT("route!D365")="START",0,IF(S365=TRUE,M364,INDIRECT("route!E365")))</f>
        <v>88.4</v>
      </c>
      <c r="N365" s="14" t="e">
        <f ca="1">SEARCH($N$6,INDIRECT("route!J365"))</f>
        <v>#VALUE!</v>
      </c>
      <c r="O365" s="14">
        <f ca="1">SEARCH($O$6,INDIRECT("route!J365"))</f>
        <v>2</v>
      </c>
      <c r="P365" s="14" t="e">
        <f ca="1">SEARCH($P$6,INDIRECT("route!J365"))</f>
        <v>#VALUE!</v>
      </c>
      <c r="Q365" s="14" t="e">
        <f ca="1">SEARCH($Q$6,INDIRECT("route!J365"))</f>
        <v>#VALUE!</v>
      </c>
      <c r="R365" s="14" t="e">
        <f ca="1">SEARCH($R$6,INDIRECT("route!J365"))</f>
        <v>#VALUE!</v>
      </c>
      <c r="S365" s="14" t="b">
        <f t="shared" ca="1" si="42"/>
        <v>0</v>
      </c>
      <c r="T365" s="12">
        <v>365</v>
      </c>
    </row>
    <row r="366" spans="1:20">
      <c r="A366" s="23" t="str">
        <f ca="1">IF(INDIRECT("route!D366")&gt;0,K366,(""))</f>
        <v/>
      </c>
      <c r="B366" s="23" t="str">
        <f ca="1">IF(INDIRECT("route!D366")&gt;0,H366,(""))</f>
        <v/>
      </c>
      <c r="C366" s="24">
        <f ca="1">IF(D366&gt;0,VLOOKUP("FINISH",INDIRECT("route!D$6"):INDIRECT("route!E$8500"),2,FALSE)-D366," ")</f>
        <v>26.899999999999991</v>
      </c>
      <c r="D366" s="13">
        <f ca="1">INDIRECT("route!E366")</f>
        <v>89.2</v>
      </c>
      <c r="E366" s="25" t="str">
        <f t="shared" ca="1" si="41"/>
        <v/>
      </c>
      <c r="F366" s="26">
        <f t="shared" si="43"/>
        <v>11.111111111111111</v>
      </c>
      <c r="G366" s="29">
        <f t="shared" ca="1" si="47"/>
        <v>8.3333333333333339E-4</v>
      </c>
      <c r="H366" s="28">
        <f t="shared" ca="1" si="45"/>
        <v>0.63497685185185415</v>
      </c>
      <c r="I366" s="26">
        <f t="shared" si="44"/>
        <v>11.666666666666666</v>
      </c>
      <c r="J366" s="29">
        <f t="shared" ca="1" si="48"/>
        <v>7.8703703703703705E-4</v>
      </c>
      <c r="K366" s="28">
        <f t="shared" ca="1" si="46"/>
        <v>0.6299074074074078</v>
      </c>
      <c r="L366" s="26">
        <f ca="1">INDIRECT("route!E366")-INDIRECT("route!E365")</f>
        <v>0.79999999999999716</v>
      </c>
      <c r="M366" s="24">
        <f ca="1">IF(INDIRECT("route!D366")="START",0,IF(S366=TRUE,M365,INDIRECT("route!E366")))</f>
        <v>88.4</v>
      </c>
      <c r="N366" s="14" t="e">
        <f ca="1">SEARCH($N$6,INDIRECT("route!J366"))</f>
        <v>#VALUE!</v>
      </c>
      <c r="O366" s="14" t="e">
        <f ca="1">SEARCH($O$6,INDIRECT("route!J366"))</f>
        <v>#VALUE!</v>
      </c>
      <c r="P366" s="14" t="e">
        <f ca="1">SEARCH($P$6,INDIRECT("route!J366"))</f>
        <v>#VALUE!</v>
      </c>
      <c r="Q366" s="14" t="e">
        <f ca="1">SEARCH($Q$6,INDIRECT("route!J366"))</f>
        <v>#VALUE!</v>
      </c>
      <c r="R366" s="14" t="e">
        <f ca="1">SEARCH($R$6,INDIRECT("route!J366"))</f>
        <v>#VALUE!</v>
      </c>
      <c r="S366" s="14" t="b">
        <f t="shared" ca="1" si="42"/>
        <v>1</v>
      </c>
      <c r="T366" s="12">
        <v>366</v>
      </c>
    </row>
    <row r="367" spans="1:20">
      <c r="A367" s="23" t="str">
        <f ca="1">IF(INDIRECT("route!D367")&gt;0,K367,(""))</f>
        <v/>
      </c>
      <c r="B367" s="23" t="str">
        <f ca="1">IF(INDIRECT("route!D367")&gt;0,H367,(""))</f>
        <v/>
      </c>
      <c r="C367" s="24">
        <f ca="1">IF(D367&gt;0,VLOOKUP("FINISH",INDIRECT("route!D$6"):INDIRECT("route!E$8500"),2,FALSE)-D367," ")</f>
        <v>26.699999999999989</v>
      </c>
      <c r="D367" s="13">
        <f ca="1">INDIRECT("route!E367")</f>
        <v>89.4</v>
      </c>
      <c r="E367" s="25" t="str">
        <f t="shared" ca="1" si="41"/>
        <v/>
      </c>
      <c r="F367" s="26">
        <f t="shared" si="43"/>
        <v>11.111111111111111</v>
      </c>
      <c r="G367" s="29">
        <f t="shared" ca="1" si="47"/>
        <v>2.0833333333333335E-4</v>
      </c>
      <c r="H367" s="28">
        <f t="shared" ca="1" si="45"/>
        <v>0.63518518518518752</v>
      </c>
      <c r="I367" s="26">
        <f t="shared" si="44"/>
        <v>11.666666666666666</v>
      </c>
      <c r="J367" s="29">
        <f t="shared" ca="1" si="48"/>
        <v>1.9675925925925926E-4</v>
      </c>
      <c r="K367" s="28">
        <f t="shared" ca="1" si="46"/>
        <v>0.63010416666666702</v>
      </c>
      <c r="L367" s="26">
        <f ca="1">INDIRECT("route!E367")-INDIRECT("route!E366")</f>
        <v>0.20000000000000284</v>
      </c>
      <c r="M367" s="24">
        <f ca="1">IF(INDIRECT("route!D367")="START",0,IF(S367=TRUE,M366,INDIRECT("route!E367")))</f>
        <v>88.4</v>
      </c>
      <c r="N367" s="14" t="e">
        <f ca="1">SEARCH($N$6,INDIRECT("route!J367"))</f>
        <v>#VALUE!</v>
      </c>
      <c r="O367" s="14" t="e">
        <f ca="1">SEARCH($O$6,INDIRECT("route!J367"))</f>
        <v>#VALUE!</v>
      </c>
      <c r="P367" s="14" t="e">
        <f ca="1">SEARCH($P$6,INDIRECT("route!J367"))</f>
        <v>#VALUE!</v>
      </c>
      <c r="Q367" s="14" t="e">
        <f ca="1">SEARCH($Q$6,INDIRECT("route!J367"))</f>
        <v>#VALUE!</v>
      </c>
      <c r="R367" s="14" t="e">
        <f ca="1">SEARCH($R$6,INDIRECT("route!J367"))</f>
        <v>#VALUE!</v>
      </c>
      <c r="S367" s="14" t="b">
        <f t="shared" ca="1" si="42"/>
        <v>1</v>
      </c>
      <c r="T367" s="12">
        <v>367</v>
      </c>
    </row>
    <row r="368" spans="1:20">
      <c r="A368" s="23" t="str">
        <f ca="1">IF(INDIRECT("route!D368")&gt;0,K368,(""))</f>
        <v/>
      </c>
      <c r="B368" s="23" t="str">
        <f ca="1">IF(INDIRECT("route!D368")&gt;0,H368,(""))</f>
        <v/>
      </c>
      <c r="C368" s="24">
        <f ca="1">IF(D368&gt;0,VLOOKUP("FINISH",INDIRECT("route!D$6"):INDIRECT("route!E$8500"),2,FALSE)-D368," ")</f>
        <v>26.5</v>
      </c>
      <c r="D368" s="13">
        <f ca="1">INDIRECT("route!E368")</f>
        <v>89.6</v>
      </c>
      <c r="E368" s="25" t="str">
        <f t="shared" ca="1" si="41"/>
        <v/>
      </c>
      <c r="F368" s="26">
        <f t="shared" si="43"/>
        <v>11.111111111111111</v>
      </c>
      <c r="G368" s="29">
        <f t="shared" ca="1" si="47"/>
        <v>2.0833333333333335E-4</v>
      </c>
      <c r="H368" s="28">
        <f t="shared" ca="1" si="45"/>
        <v>0.63539351851852088</v>
      </c>
      <c r="I368" s="26">
        <f t="shared" si="44"/>
        <v>11.666666666666666</v>
      </c>
      <c r="J368" s="29">
        <f t="shared" ca="1" si="48"/>
        <v>1.9675925925925926E-4</v>
      </c>
      <c r="K368" s="28">
        <f t="shared" ca="1" si="46"/>
        <v>0.63030092592592624</v>
      </c>
      <c r="L368" s="26">
        <f ca="1">INDIRECT("route!E368")-INDIRECT("route!E367")</f>
        <v>0.19999999999998863</v>
      </c>
      <c r="M368" s="24">
        <f ca="1">IF(INDIRECT("route!D368")="START",0,IF(S368=TRUE,M367,INDIRECT("route!E368")))</f>
        <v>88.4</v>
      </c>
      <c r="N368" s="14" t="e">
        <f ca="1">SEARCH($N$6,INDIRECT("route!J368"))</f>
        <v>#VALUE!</v>
      </c>
      <c r="O368" s="14" t="e">
        <f ca="1">SEARCH($O$6,INDIRECT("route!J368"))</f>
        <v>#VALUE!</v>
      </c>
      <c r="P368" s="14" t="e">
        <f ca="1">SEARCH($P$6,INDIRECT("route!J368"))</f>
        <v>#VALUE!</v>
      </c>
      <c r="Q368" s="14" t="e">
        <f ca="1">SEARCH($Q$6,INDIRECT("route!J368"))</f>
        <v>#VALUE!</v>
      </c>
      <c r="R368" s="14" t="e">
        <f ca="1">SEARCH($R$6,INDIRECT("route!J368"))</f>
        <v>#VALUE!</v>
      </c>
      <c r="S368" s="14" t="b">
        <f t="shared" ca="1" si="42"/>
        <v>1</v>
      </c>
      <c r="T368" s="12">
        <v>368</v>
      </c>
    </row>
    <row r="369" spans="1:20">
      <c r="A369" s="23" t="str">
        <f ca="1">IF(INDIRECT("route!D369")&gt;0,K369,(""))</f>
        <v/>
      </c>
      <c r="B369" s="23" t="str">
        <f ca="1">IF(INDIRECT("route!D369")&gt;0,H369,(""))</f>
        <v/>
      </c>
      <c r="C369" s="24">
        <f ca="1">IF(D369&gt;0,VLOOKUP("FINISH",INDIRECT("route!D$6"):INDIRECT("route!E$8500"),2,FALSE)-D369," ")</f>
        <v>26.299999999999997</v>
      </c>
      <c r="D369" s="13">
        <f ca="1">INDIRECT("route!E369")</f>
        <v>89.8</v>
      </c>
      <c r="E369" s="25" t="str">
        <f t="shared" ca="1" si="41"/>
        <v/>
      </c>
      <c r="F369" s="26">
        <f t="shared" si="43"/>
        <v>11.111111111111111</v>
      </c>
      <c r="G369" s="29">
        <f t="shared" ca="1" si="47"/>
        <v>2.0833333333333335E-4</v>
      </c>
      <c r="H369" s="28">
        <f t="shared" ca="1" si="45"/>
        <v>0.63560185185185425</v>
      </c>
      <c r="I369" s="26">
        <f t="shared" si="44"/>
        <v>11.666666666666666</v>
      </c>
      <c r="J369" s="29">
        <f t="shared" ca="1" si="48"/>
        <v>1.9675925925925926E-4</v>
      </c>
      <c r="K369" s="28">
        <f t="shared" ca="1" si="46"/>
        <v>0.63049768518518545</v>
      </c>
      <c r="L369" s="26">
        <f ca="1">INDIRECT("route!E369")-INDIRECT("route!E368")</f>
        <v>0.20000000000000284</v>
      </c>
      <c r="M369" s="24">
        <f ca="1">IF(INDIRECT("route!D369")="START",0,IF(S369=TRUE,M368,INDIRECT("route!E369")))</f>
        <v>88.4</v>
      </c>
      <c r="N369" s="14" t="e">
        <f ca="1">SEARCH($N$6,INDIRECT("route!J369"))</f>
        <v>#VALUE!</v>
      </c>
      <c r="O369" s="14" t="e">
        <f ca="1">SEARCH($O$6,INDIRECT("route!J369"))</f>
        <v>#VALUE!</v>
      </c>
      <c r="P369" s="14" t="e">
        <f ca="1">SEARCH($P$6,INDIRECT("route!J369"))</f>
        <v>#VALUE!</v>
      </c>
      <c r="Q369" s="14" t="e">
        <f ca="1">SEARCH($Q$6,INDIRECT("route!J369"))</f>
        <v>#VALUE!</v>
      </c>
      <c r="R369" s="14" t="e">
        <f ca="1">SEARCH($R$6,INDIRECT("route!J369"))</f>
        <v>#VALUE!</v>
      </c>
      <c r="S369" s="14" t="b">
        <f t="shared" ca="1" si="42"/>
        <v>1</v>
      </c>
      <c r="T369" s="12">
        <v>369</v>
      </c>
    </row>
    <row r="370" spans="1:20">
      <c r="A370" s="23" t="str">
        <f ca="1">IF(INDIRECT("route!D370")&gt;0,K370,(""))</f>
        <v/>
      </c>
      <c r="B370" s="23" t="str">
        <f ca="1">IF(INDIRECT("route!D370")&gt;0,H370,(""))</f>
        <v/>
      </c>
      <c r="C370" s="24">
        <f ca="1">IF(D370&gt;0,VLOOKUP("FINISH",INDIRECT("route!D$6"):INDIRECT("route!E$8500"),2,FALSE)-D370," ")</f>
        <v>26.199999999999989</v>
      </c>
      <c r="D370" s="13">
        <f ca="1">INDIRECT("route!E370")</f>
        <v>89.9</v>
      </c>
      <c r="E370" s="25" t="str">
        <f t="shared" ca="1" si="41"/>
        <v/>
      </c>
      <c r="F370" s="26">
        <f t="shared" si="43"/>
        <v>11.111111111111111</v>
      </c>
      <c r="G370" s="29">
        <f t="shared" ca="1" si="47"/>
        <v>1.0416666666666667E-4</v>
      </c>
      <c r="H370" s="28">
        <f t="shared" ca="1" si="45"/>
        <v>0.63570601851852093</v>
      </c>
      <c r="I370" s="26">
        <f t="shared" si="44"/>
        <v>11.666666666666666</v>
      </c>
      <c r="J370" s="29">
        <f t="shared" ca="1" si="48"/>
        <v>9.2592592592592588E-5</v>
      </c>
      <c r="K370" s="28">
        <f t="shared" ca="1" si="46"/>
        <v>0.6305902777777781</v>
      </c>
      <c r="L370" s="26">
        <f ca="1">INDIRECT("route!E370")-INDIRECT("route!E369")</f>
        <v>0.10000000000000853</v>
      </c>
      <c r="M370" s="24">
        <f ca="1">IF(INDIRECT("route!D370")="START",0,IF(S370=TRUE,M369,INDIRECT("route!E370")))</f>
        <v>88.4</v>
      </c>
      <c r="N370" s="14" t="e">
        <f ca="1">SEARCH($N$6,INDIRECT("route!J370"))</f>
        <v>#VALUE!</v>
      </c>
      <c r="O370" s="14" t="e">
        <f ca="1">SEARCH($O$6,INDIRECT("route!J370"))</f>
        <v>#VALUE!</v>
      </c>
      <c r="P370" s="14" t="e">
        <f ca="1">SEARCH($P$6,INDIRECT("route!J370"))</f>
        <v>#VALUE!</v>
      </c>
      <c r="Q370" s="14" t="e">
        <f ca="1">SEARCH($Q$6,INDIRECT("route!J370"))</f>
        <v>#VALUE!</v>
      </c>
      <c r="R370" s="14" t="e">
        <f ca="1">SEARCH($R$6,INDIRECT("route!J370"))</f>
        <v>#VALUE!</v>
      </c>
      <c r="S370" s="14" t="b">
        <f t="shared" ca="1" si="42"/>
        <v>1</v>
      </c>
      <c r="T370" s="12">
        <v>370</v>
      </c>
    </row>
    <row r="371" spans="1:20">
      <c r="A371" s="23" t="str">
        <f ca="1">IF(INDIRECT("route!D371")&gt;0,K371,(""))</f>
        <v/>
      </c>
      <c r="B371" s="23" t="str">
        <f ca="1">IF(INDIRECT("route!D371")&gt;0,H371,(""))</f>
        <v/>
      </c>
      <c r="C371" s="24">
        <f ca="1">IF(D371&gt;0,VLOOKUP("FINISH",INDIRECT("route!D$6"):INDIRECT("route!E$8500"),2,FALSE)-D371," ")</f>
        <v>25</v>
      </c>
      <c r="D371" s="13">
        <f ca="1">INDIRECT("route!E371")</f>
        <v>91.1</v>
      </c>
      <c r="E371" s="25" t="str">
        <f t="shared" ca="1" si="41"/>
        <v/>
      </c>
      <c r="F371" s="26">
        <f t="shared" si="43"/>
        <v>11.111111111111111</v>
      </c>
      <c r="G371" s="29">
        <f t="shared" ca="1" si="47"/>
        <v>1.25E-3</v>
      </c>
      <c r="H371" s="28">
        <f t="shared" ca="1" si="45"/>
        <v>0.63695601851852091</v>
      </c>
      <c r="I371" s="26">
        <f t="shared" si="44"/>
        <v>11.666666666666666</v>
      </c>
      <c r="J371" s="29">
        <f t="shared" ca="1" si="48"/>
        <v>1.1805555555555556E-3</v>
      </c>
      <c r="K371" s="28">
        <f t="shared" ca="1" si="46"/>
        <v>0.63177083333333361</v>
      </c>
      <c r="L371" s="26">
        <f ca="1">INDIRECT("route!E371")-INDIRECT("route!E370")</f>
        <v>1.1999999999999886</v>
      </c>
      <c r="M371" s="24">
        <f ca="1">IF(INDIRECT("route!D371")="START",0,IF(S371=TRUE,M370,INDIRECT("route!E371")))</f>
        <v>88.4</v>
      </c>
      <c r="N371" s="14" t="e">
        <f ca="1">SEARCH($N$6,INDIRECT("route!J371"))</f>
        <v>#VALUE!</v>
      </c>
      <c r="O371" s="14" t="e">
        <f ca="1">SEARCH($O$6,INDIRECT("route!J371"))</f>
        <v>#VALUE!</v>
      </c>
      <c r="P371" s="14" t="e">
        <f ca="1">SEARCH($P$6,INDIRECT("route!J371"))</f>
        <v>#VALUE!</v>
      </c>
      <c r="Q371" s="14" t="e">
        <f ca="1">SEARCH($Q$6,INDIRECT("route!J371"))</f>
        <v>#VALUE!</v>
      </c>
      <c r="R371" s="14" t="e">
        <f ca="1">SEARCH($R$6,INDIRECT("route!J371"))</f>
        <v>#VALUE!</v>
      </c>
      <c r="S371" s="14" t="b">
        <f t="shared" ca="1" si="42"/>
        <v>1</v>
      </c>
      <c r="T371" s="12">
        <v>371</v>
      </c>
    </row>
    <row r="372" spans="1:20">
      <c r="A372" s="23" t="str">
        <f ca="1">IF(INDIRECT("route!D372")&gt;0,K372,(""))</f>
        <v/>
      </c>
      <c r="B372" s="23" t="str">
        <f ca="1">IF(INDIRECT("route!D372")&gt;0,H372,(""))</f>
        <v/>
      </c>
      <c r="C372" s="24">
        <f ca="1">IF(D372&gt;0,VLOOKUP("FINISH",INDIRECT("route!D$6"):INDIRECT("route!E$8500"),2,FALSE)-D372," ")</f>
        <v>24.899999999999991</v>
      </c>
      <c r="D372" s="13">
        <f ca="1">INDIRECT("route!E372")</f>
        <v>91.2</v>
      </c>
      <c r="E372" s="25" t="str">
        <f t="shared" ca="1" si="41"/>
        <v/>
      </c>
      <c r="F372" s="26">
        <f t="shared" si="43"/>
        <v>11.111111111111111</v>
      </c>
      <c r="G372" s="29">
        <f t="shared" ca="1" si="47"/>
        <v>1.0416666666666667E-4</v>
      </c>
      <c r="H372" s="28">
        <f t="shared" ca="1" si="45"/>
        <v>0.63706018518518759</v>
      </c>
      <c r="I372" s="26">
        <f t="shared" si="44"/>
        <v>11.666666666666666</v>
      </c>
      <c r="J372" s="29">
        <f t="shared" ca="1" si="48"/>
        <v>9.2592592592592588E-5</v>
      </c>
      <c r="K372" s="28">
        <f t="shared" ca="1" si="46"/>
        <v>0.63186342592592626</v>
      </c>
      <c r="L372" s="26">
        <f ca="1">INDIRECT("route!E372")-INDIRECT("route!E371")</f>
        <v>0.10000000000000853</v>
      </c>
      <c r="M372" s="24">
        <f ca="1">IF(INDIRECT("route!D372")="START",0,IF(S372=TRUE,M371,INDIRECT("route!E372")))</f>
        <v>88.4</v>
      </c>
      <c r="N372" s="14" t="e">
        <f ca="1">SEARCH($N$6,INDIRECT("route!J372"))</f>
        <v>#VALUE!</v>
      </c>
      <c r="O372" s="14" t="e">
        <f ca="1">SEARCH($O$6,INDIRECT("route!J372"))</f>
        <v>#VALUE!</v>
      </c>
      <c r="P372" s="14" t="e">
        <f ca="1">SEARCH($P$6,INDIRECT("route!J372"))</f>
        <v>#VALUE!</v>
      </c>
      <c r="Q372" s="14" t="e">
        <f ca="1">SEARCH($Q$6,INDIRECT("route!J372"))</f>
        <v>#VALUE!</v>
      </c>
      <c r="R372" s="14" t="e">
        <f ca="1">SEARCH($R$6,INDIRECT("route!J372"))</f>
        <v>#VALUE!</v>
      </c>
      <c r="S372" s="14" t="b">
        <f t="shared" ca="1" si="42"/>
        <v>1</v>
      </c>
      <c r="T372" s="12">
        <v>372</v>
      </c>
    </row>
    <row r="373" spans="1:20">
      <c r="A373" s="23" t="str">
        <f ca="1">IF(INDIRECT("route!D373")&gt;0,K373,(""))</f>
        <v/>
      </c>
      <c r="B373" s="23" t="str">
        <f ca="1">IF(INDIRECT("route!D373")&gt;0,H373,(""))</f>
        <v/>
      </c>
      <c r="C373" s="24">
        <f ca="1">IF(D373&gt;0,VLOOKUP("FINISH",INDIRECT("route!D$6"):INDIRECT("route!E$8500"),2,FALSE)-D373," ")</f>
        <v>24.799999999999997</v>
      </c>
      <c r="D373" s="13">
        <f ca="1">INDIRECT("route!E373")</f>
        <v>91.3</v>
      </c>
      <c r="E373" s="25" t="str">
        <f t="shared" ca="1" si="41"/>
        <v/>
      </c>
      <c r="F373" s="26">
        <f t="shared" si="43"/>
        <v>11.111111111111111</v>
      </c>
      <c r="G373" s="29">
        <f t="shared" ca="1" si="47"/>
        <v>1.0416666666666667E-4</v>
      </c>
      <c r="H373" s="28">
        <f t="shared" ca="1" si="45"/>
        <v>0.63716435185185427</v>
      </c>
      <c r="I373" s="26">
        <f t="shared" si="44"/>
        <v>11.666666666666666</v>
      </c>
      <c r="J373" s="29">
        <f t="shared" ca="1" si="48"/>
        <v>9.2592592592592588E-5</v>
      </c>
      <c r="K373" s="28">
        <f t="shared" ca="1" si="46"/>
        <v>0.6319560185185189</v>
      </c>
      <c r="L373" s="26">
        <f ca="1">INDIRECT("route!E373")-INDIRECT("route!E372")</f>
        <v>9.9999999999994316E-2</v>
      </c>
      <c r="M373" s="24">
        <f ca="1">IF(INDIRECT("route!D373")="START",0,IF(S373=TRUE,M372,INDIRECT("route!E373")))</f>
        <v>88.4</v>
      </c>
      <c r="N373" s="14" t="e">
        <f ca="1">SEARCH($N$6,INDIRECT("route!J373"))</f>
        <v>#VALUE!</v>
      </c>
      <c r="O373" s="14" t="e">
        <f ca="1">SEARCH($O$6,INDIRECT("route!J373"))</f>
        <v>#VALUE!</v>
      </c>
      <c r="P373" s="14" t="e">
        <f ca="1">SEARCH($P$6,INDIRECT("route!J373"))</f>
        <v>#VALUE!</v>
      </c>
      <c r="Q373" s="14" t="e">
        <f ca="1">SEARCH($Q$6,INDIRECT("route!J373"))</f>
        <v>#VALUE!</v>
      </c>
      <c r="R373" s="14" t="e">
        <f ca="1">SEARCH($R$6,INDIRECT("route!J373"))</f>
        <v>#VALUE!</v>
      </c>
      <c r="S373" s="14" t="b">
        <f t="shared" ca="1" si="42"/>
        <v>1</v>
      </c>
      <c r="T373" s="12">
        <v>373</v>
      </c>
    </row>
    <row r="374" spans="1:20">
      <c r="A374" s="23" t="str">
        <f ca="1">IF(INDIRECT("route!D374")&gt;0,K374,(""))</f>
        <v/>
      </c>
      <c r="B374" s="23" t="str">
        <f ca="1">IF(INDIRECT("route!D374")&gt;0,H374,(""))</f>
        <v/>
      </c>
      <c r="C374" s="24">
        <f ca="1">IF(D374&gt;0,VLOOKUP("FINISH",INDIRECT("route!D$6"):INDIRECT("route!E$8500"),2,FALSE)-D374," ")</f>
        <v>24.399999999999991</v>
      </c>
      <c r="D374" s="13">
        <f ca="1">INDIRECT("route!E374")</f>
        <v>91.7</v>
      </c>
      <c r="E374" s="25" t="str">
        <f t="shared" ca="1" si="41"/>
        <v/>
      </c>
      <c r="F374" s="26">
        <f t="shared" si="43"/>
        <v>11.111111111111111</v>
      </c>
      <c r="G374" s="29">
        <f t="shared" ca="1" si="47"/>
        <v>4.1666666666666669E-4</v>
      </c>
      <c r="H374" s="28">
        <f t="shared" ca="1" si="45"/>
        <v>0.63758101851852089</v>
      </c>
      <c r="I374" s="26">
        <f t="shared" si="44"/>
        <v>11.666666666666666</v>
      </c>
      <c r="J374" s="29">
        <f t="shared" ca="1" si="48"/>
        <v>3.9351851851851852E-4</v>
      </c>
      <c r="K374" s="28">
        <f t="shared" ca="1" si="46"/>
        <v>0.63234953703703745</v>
      </c>
      <c r="L374" s="26">
        <f ca="1">INDIRECT("route!E374")-INDIRECT("route!E373")</f>
        <v>0.40000000000000568</v>
      </c>
      <c r="M374" s="24">
        <f ca="1">IF(INDIRECT("route!D374")="START",0,IF(S374=TRUE,M373,INDIRECT("route!E374")))</f>
        <v>88.4</v>
      </c>
      <c r="N374" s="14" t="e">
        <f ca="1">SEARCH($N$6,INDIRECT("route!J374"))</f>
        <v>#VALUE!</v>
      </c>
      <c r="O374" s="14" t="e">
        <f ca="1">SEARCH($O$6,INDIRECT("route!J374"))</f>
        <v>#VALUE!</v>
      </c>
      <c r="P374" s="14" t="e">
        <f ca="1">SEARCH($P$6,INDIRECT("route!J374"))</f>
        <v>#VALUE!</v>
      </c>
      <c r="Q374" s="14" t="e">
        <f ca="1">SEARCH($Q$6,INDIRECT("route!J374"))</f>
        <v>#VALUE!</v>
      </c>
      <c r="R374" s="14" t="e">
        <f ca="1">SEARCH($R$6,INDIRECT("route!J374"))</f>
        <v>#VALUE!</v>
      </c>
      <c r="S374" s="14" t="b">
        <f t="shared" ca="1" si="42"/>
        <v>1</v>
      </c>
      <c r="T374" s="12">
        <v>374</v>
      </c>
    </row>
    <row r="375" spans="1:20">
      <c r="A375" s="23" t="str">
        <f ca="1">IF(INDIRECT("route!D375")&gt;0,K375,(""))</f>
        <v/>
      </c>
      <c r="B375" s="23" t="str">
        <f ca="1">IF(INDIRECT("route!D375")&gt;0,H375,(""))</f>
        <v/>
      </c>
      <c r="C375" s="24">
        <f ca="1">IF(D375&gt;0,VLOOKUP("FINISH",INDIRECT("route!D$6"):INDIRECT("route!E$8500"),2,FALSE)-D375," ")</f>
        <v>24</v>
      </c>
      <c r="D375" s="13">
        <f ca="1">INDIRECT("route!E375")</f>
        <v>92.1</v>
      </c>
      <c r="E375" s="25" t="str">
        <f t="shared" ca="1" si="41"/>
        <v/>
      </c>
      <c r="F375" s="26">
        <f t="shared" si="43"/>
        <v>11.111111111111111</v>
      </c>
      <c r="G375" s="29">
        <f t="shared" ca="1" si="47"/>
        <v>4.1666666666666669E-4</v>
      </c>
      <c r="H375" s="28">
        <f t="shared" ca="1" si="45"/>
        <v>0.63799768518518751</v>
      </c>
      <c r="I375" s="26">
        <f t="shared" si="44"/>
        <v>11.666666666666666</v>
      </c>
      <c r="J375" s="29">
        <f t="shared" ca="1" si="48"/>
        <v>3.9351851851851852E-4</v>
      </c>
      <c r="K375" s="28">
        <f t="shared" ca="1" si="46"/>
        <v>0.63274305555555599</v>
      </c>
      <c r="L375" s="26">
        <f ca="1">INDIRECT("route!E375")-INDIRECT("route!E374")</f>
        <v>0.39999999999999147</v>
      </c>
      <c r="M375" s="24">
        <f ca="1">IF(INDIRECT("route!D375")="START",0,IF(S375=TRUE,M374,INDIRECT("route!E375")))</f>
        <v>88.4</v>
      </c>
      <c r="N375" s="14" t="e">
        <f ca="1">SEARCH($N$6,INDIRECT("route!J375"))</f>
        <v>#VALUE!</v>
      </c>
      <c r="O375" s="14" t="e">
        <f ca="1">SEARCH($O$6,INDIRECT("route!J375"))</f>
        <v>#VALUE!</v>
      </c>
      <c r="P375" s="14" t="e">
        <f ca="1">SEARCH($P$6,INDIRECT("route!J375"))</f>
        <v>#VALUE!</v>
      </c>
      <c r="Q375" s="14" t="e">
        <f ca="1">SEARCH($Q$6,INDIRECT("route!J375"))</f>
        <v>#VALUE!</v>
      </c>
      <c r="R375" s="14" t="e">
        <f ca="1">SEARCH($R$6,INDIRECT("route!J375"))</f>
        <v>#VALUE!</v>
      </c>
      <c r="S375" s="14" t="b">
        <f t="shared" ca="1" si="42"/>
        <v>1</v>
      </c>
      <c r="T375" s="12">
        <v>375</v>
      </c>
    </row>
    <row r="376" spans="1:20">
      <c r="A376" s="23">
        <f ca="1">IF(INDIRECT("route!D376")&gt;0,K376,(""))</f>
        <v>0.63283564814814863</v>
      </c>
      <c r="B376" s="23">
        <f ca="1">IF(INDIRECT("route!D376")&gt;0,H376,(""))</f>
        <v>0.6381018518518542</v>
      </c>
      <c r="C376" s="24">
        <f ca="1">IF(D376&gt;0,VLOOKUP("FINISH",INDIRECT("route!D$6"):INDIRECT("route!E$8500"),2,FALSE)-D376," ")</f>
        <v>23.899999999999991</v>
      </c>
      <c r="D376" s="13">
        <f ca="1">INDIRECT("route!E376")</f>
        <v>92.2</v>
      </c>
      <c r="E376" s="25">
        <f t="shared" ca="1" si="41"/>
        <v>3.7999999999999972</v>
      </c>
      <c r="F376" s="26">
        <f t="shared" si="43"/>
        <v>11.111111111111111</v>
      </c>
      <c r="G376" s="29">
        <f t="shared" ca="1" si="47"/>
        <v>1.0416666666666667E-4</v>
      </c>
      <c r="H376" s="28">
        <f t="shared" ca="1" si="45"/>
        <v>0.6381018518518542</v>
      </c>
      <c r="I376" s="26">
        <f t="shared" si="44"/>
        <v>11.666666666666666</v>
      </c>
      <c r="J376" s="29">
        <f t="shared" ca="1" si="48"/>
        <v>9.2592592592592588E-5</v>
      </c>
      <c r="K376" s="28">
        <f t="shared" ca="1" si="46"/>
        <v>0.63283564814814863</v>
      </c>
      <c r="L376" s="26">
        <f ca="1">INDIRECT("route!E376")-INDIRECT("route!E375")</f>
        <v>0.10000000000000853</v>
      </c>
      <c r="M376" s="24">
        <f ca="1">IF(INDIRECT("route!D376")="START",0,IF(S376=TRUE,M375,INDIRECT("route!E376")))</f>
        <v>92.2</v>
      </c>
      <c r="N376" s="14" t="e">
        <f ca="1">SEARCH($N$6,INDIRECT("route!J376"))</f>
        <v>#VALUE!</v>
      </c>
      <c r="O376" s="14">
        <f ca="1">SEARCH($O$6,INDIRECT("route!J376"))</f>
        <v>3</v>
      </c>
      <c r="P376" s="14" t="e">
        <f ca="1">SEARCH($P$6,INDIRECT("route!J376"))</f>
        <v>#VALUE!</v>
      </c>
      <c r="Q376" s="14" t="e">
        <f ca="1">SEARCH($Q$6,INDIRECT("route!J376"))</f>
        <v>#VALUE!</v>
      </c>
      <c r="R376" s="14" t="e">
        <f ca="1">SEARCH($R$6,INDIRECT("route!J376"))</f>
        <v>#VALUE!</v>
      </c>
      <c r="S376" s="14" t="b">
        <f t="shared" ca="1" si="42"/>
        <v>0</v>
      </c>
      <c r="T376" s="12">
        <v>376</v>
      </c>
    </row>
    <row r="377" spans="1:20">
      <c r="A377" s="23" t="str">
        <f ca="1">IF(INDIRECT("route!D377")&gt;0,K377,(""))</f>
        <v/>
      </c>
      <c r="B377" s="23" t="str">
        <f ca="1">IF(INDIRECT("route!D377")&gt;0,H377,(""))</f>
        <v/>
      </c>
      <c r="C377" s="24">
        <f ca="1">IF(D377&gt;0,VLOOKUP("FINISH",INDIRECT("route!D$6"):INDIRECT("route!E$8500"),2,FALSE)-D377," ")</f>
        <v>23.199999999999989</v>
      </c>
      <c r="D377" s="13">
        <f ca="1">INDIRECT("route!E377")</f>
        <v>92.9</v>
      </c>
      <c r="E377" s="25" t="str">
        <f t="shared" ca="1" si="41"/>
        <v/>
      </c>
      <c r="F377" s="26">
        <f t="shared" si="43"/>
        <v>11.111111111111111</v>
      </c>
      <c r="G377" s="29">
        <f t="shared" ca="1" si="47"/>
        <v>7.291666666666667E-4</v>
      </c>
      <c r="H377" s="28">
        <f t="shared" ca="1" si="45"/>
        <v>0.63883101851852087</v>
      </c>
      <c r="I377" s="26">
        <f t="shared" si="44"/>
        <v>11.666666666666666</v>
      </c>
      <c r="J377" s="29">
        <f t="shared" ca="1" si="48"/>
        <v>6.9444444444444447E-4</v>
      </c>
      <c r="K377" s="28">
        <f t="shared" ca="1" si="46"/>
        <v>0.63353009259259307</v>
      </c>
      <c r="L377" s="26">
        <f ca="1">INDIRECT("route!E377")-INDIRECT("route!E376")</f>
        <v>0.70000000000000284</v>
      </c>
      <c r="M377" s="24">
        <f ca="1">IF(INDIRECT("route!D377")="START",0,IF(S377=TRUE,M376,INDIRECT("route!E377")))</f>
        <v>92.2</v>
      </c>
      <c r="N377" s="14" t="e">
        <f ca="1">SEARCH($N$6,INDIRECT("route!J377"))</f>
        <v>#VALUE!</v>
      </c>
      <c r="O377" s="14" t="e">
        <f ca="1">SEARCH($O$6,INDIRECT("route!J377"))</f>
        <v>#VALUE!</v>
      </c>
      <c r="P377" s="14" t="e">
        <f ca="1">SEARCH($P$6,INDIRECT("route!J377"))</f>
        <v>#VALUE!</v>
      </c>
      <c r="Q377" s="14" t="e">
        <f ca="1">SEARCH($Q$6,INDIRECT("route!J377"))</f>
        <v>#VALUE!</v>
      </c>
      <c r="R377" s="14" t="e">
        <f ca="1">SEARCH($R$6,INDIRECT("route!J377"))</f>
        <v>#VALUE!</v>
      </c>
      <c r="S377" s="14" t="b">
        <f t="shared" ca="1" si="42"/>
        <v>1</v>
      </c>
      <c r="T377" s="12">
        <v>377</v>
      </c>
    </row>
    <row r="378" spans="1:20">
      <c r="A378" s="23" t="str">
        <f ca="1">IF(INDIRECT("route!D378")&gt;0,K378,(""))</f>
        <v/>
      </c>
      <c r="B378" s="23" t="str">
        <f ca="1">IF(INDIRECT("route!D378")&gt;0,H378,(""))</f>
        <v/>
      </c>
      <c r="C378" s="24">
        <f ca="1">IF(D378&gt;0,VLOOKUP("FINISH",INDIRECT("route!D$6"):INDIRECT("route!E$8500"),2,FALSE)-D378," ")</f>
        <v>22.599999999999994</v>
      </c>
      <c r="D378" s="13">
        <f ca="1">INDIRECT("route!E378")</f>
        <v>93.5</v>
      </c>
      <c r="E378" s="25" t="str">
        <f t="shared" ca="1" si="41"/>
        <v/>
      </c>
      <c r="F378" s="26">
        <f t="shared" si="43"/>
        <v>11.111111111111111</v>
      </c>
      <c r="G378" s="29">
        <f t="shared" ca="1" si="47"/>
        <v>6.2500000000000001E-4</v>
      </c>
      <c r="H378" s="28">
        <f t="shared" ca="1" si="45"/>
        <v>0.63945601851852085</v>
      </c>
      <c r="I378" s="26">
        <f t="shared" si="44"/>
        <v>11.666666666666666</v>
      </c>
      <c r="J378" s="29">
        <f t="shared" ca="1" si="48"/>
        <v>5.9027777777777778E-4</v>
      </c>
      <c r="K378" s="28">
        <f t="shared" ca="1" si="46"/>
        <v>0.63412037037037083</v>
      </c>
      <c r="L378" s="26">
        <f ca="1">INDIRECT("route!E378")-INDIRECT("route!E377")</f>
        <v>0.59999999999999432</v>
      </c>
      <c r="M378" s="24">
        <f ca="1">IF(INDIRECT("route!D378")="START",0,IF(S378=TRUE,M377,INDIRECT("route!E378")))</f>
        <v>92.2</v>
      </c>
      <c r="N378" s="14" t="e">
        <f ca="1">SEARCH($N$6,INDIRECT("route!J378"))</f>
        <v>#VALUE!</v>
      </c>
      <c r="O378" s="14" t="e">
        <f ca="1">SEARCH($O$6,INDIRECT("route!J378"))</f>
        <v>#VALUE!</v>
      </c>
      <c r="P378" s="14" t="e">
        <f ca="1">SEARCH($P$6,INDIRECT("route!J378"))</f>
        <v>#VALUE!</v>
      </c>
      <c r="Q378" s="14" t="e">
        <f ca="1">SEARCH($Q$6,INDIRECT("route!J378"))</f>
        <v>#VALUE!</v>
      </c>
      <c r="R378" s="14" t="e">
        <f ca="1">SEARCH($R$6,INDIRECT("route!J378"))</f>
        <v>#VALUE!</v>
      </c>
      <c r="S378" s="14" t="b">
        <f t="shared" ca="1" si="42"/>
        <v>1</v>
      </c>
      <c r="T378" s="12">
        <v>378</v>
      </c>
    </row>
    <row r="379" spans="1:20">
      <c r="A379" s="23" t="str">
        <f ca="1">IF(INDIRECT("route!D379")&gt;0,K379,(""))</f>
        <v/>
      </c>
      <c r="B379" s="23" t="str">
        <f ca="1">IF(INDIRECT("route!D379")&gt;0,H379,(""))</f>
        <v/>
      </c>
      <c r="C379" s="24">
        <f ca="1">IF(D379&gt;0,VLOOKUP("FINISH",INDIRECT("route!D$6"):INDIRECT("route!E$8500"),2,FALSE)-D379," ")</f>
        <v>22.299999999999997</v>
      </c>
      <c r="D379" s="13">
        <f ca="1">INDIRECT("route!E379")</f>
        <v>93.8</v>
      </c>
      <c r="E379" s="25" t="str">
        <f t="shared" ca="1" si="41"/>
        <v/>
      </c>
      <c r="F379" s="26">
        <f t="shared" si="43"/>
        <v>11.111111111111111</v>
      </c>
      <c r="G379" s="29">
        <f t="shared" ca="1" si="47"/>
        <v>3.1250000000000001E-4</v>
      </c>
      <c r="H379" s="28">
        <f t="shared" ca="1" si="45"/>
        <v>0.6397685185185209</v>
      </c>
      <c r="I379" s="26">
        <f t="shared" si="44"/>
        <v>11.666666666666666</v>
      </c>
      <c r="J379" s="29">
        <f t="shared" ca="1" si="48"/>
        <v>2.8935185185185189E-4</v>
      </c>
      <c r="K379" s="28">
        <f t="shared" ca="1" si="46"/>
        <v>0.63440972222222269</v>
      </c>
      <c r="L379" s="26">
        <f ca="1">INDIRECT("route!E379")-INDIRECT("route!E378")</f>
        <v>0.29999999999999716</v>
      </c>
      <c r="M379" s="24">
        <f ca="1">IF(INDIRECT("route!D379")="START",0,IF(S379=TRUE,M378,INDIRECT("route!E379")))</f>
        <v>92.2</v>
      </c>
      <c r="N379" s="14" t="e">
        <f ca="1">SEARCH($N$6,INDIRECT("route!J379"))</f>
        <v>#VALUE!</v>
      </c>
      <c r="O379" s="14" t="e">
        <f ca="1">SEARCH($O$6,INDIRECT("route!J379"))</f>
        <v>#VALUE!</v>
      </c>
      <c r="P379" s="14" t="e">
        <f ca="1">SEARCH($P$6,INDIRECT("route!J379"))</f>
        <v>#VALUE!</v>
      </c>
      <c r="Q379" s="14" t="e">
        <f ca="1">SEARCH($Q$6,INDIRECT("route!J379"))</f>
        <v>#VALUE!</v>
      </c>
      <c r="R379" s="14" t="e">
        <f ca="1">SEARCH($R$6,INDIRECT("route!J379"))</f>
        <v>#VALUE!</v>
      </c>
      <c r="S379" s="14" t="b">
        <f t="shared" ca="1" si="42"/>
        <v>1</v>
      </c>
      <c r="T379" s="12">
        <v>379</v>
      </c>
    </row>
    <row r="380" spans="1:20">
      <c r="A380" s="23" t="str">
        <f ca="1">IF(INDIRECT("route!D380")&gt;0,K380,(""))</f>
        <v/>
      </c>
      <c r="B380" s="23" t="str">
        <f ca="1">IF(INDIRECT("route!D380")&gt;0,H380,(""))</f>
        <v/>
      </c>
      <c r="C380" s="24">
        <f ca="1">IF(D380&gt;0,VLOOKUP("FINISH",INDIRECT("route!D$6"):INDIRECT("route!E$8500"),2,FALSE)-D380," ")</f>
        <v>22.199999999999989</v>
      </c>
      <c r="D380" s="13">
        <f ca="1">INDIRECT("route!E380")</f>
        <v>93.9</v>
      </c>
      <c r="E380" s="25">
        <f t="shared" ca="1" si="41"/>
        <v>1.7000000000000028</v>
      </c>
      <c r="F380" s="26">
        <f t="shared" si="43"/>
        <v>11.111111111111111</v>
      </c>
      <c r="G380" s="29">
        <f t="shared" ca="1" si="47"/>
        <v>1.0416666666666667E-4</v>
      </c>
      <c r="H380" s="28">
        <f t="shared" ca="1" si="45"/>
        <v>0.63987268518518758</v>
      </c>
      <c r="I380" s="26">
        <f t="shared" si="44"/>
        <v>11.666666666666666</v>
      </c>
      <c r="J380" s="29">
        <f t="shared" ca="1" si="48"/>
        <v>9.2592592592592588E-5</v>
      </c>
      <c r="K380" s="28">
        <f t="shared" ca="1" si="46"/>
        <v>0.63450231481481534</v>
      </c>
      <c r="L380" s="26">
        <f ca="1">INDIRECT("route!E380")-INDIRECT("route!E379")</f>
        <v>0.10000000000000853</v>
      </c>
      <c r="M380" s="24">
        <f ca="1">IF(INDIRECT("route!D380")="START",0,IF(S380=TRUE,M379,INDIRECT("route!E380")))</f>
        <v>93.9</v>
      </c>
      <c r="N380" s="14" t="e">
        <f ca="1">SEARCH($N$6,INDIRECT("route!J380"))</f>
        <v>#VALUE!</v>
      </c>
      <c r="O380" s="14">
        <f ca="1">SEARCH($O$6,INDIRECT("route!J380"))</f>
        <v>2</v>
      </c>
      <c r="P380" s="14" t="e">
        <f ca="1">SEARCH($P$6,INDIRECT("route!J380"))</f>
        <v>#VALUE!</v>
      </c>
      <c r="Q380" s="14" t="e">
        <f ca="1">SEARCH($Q$6,INDIRECT("route!J380"))</f>
        <v>#VALUE!</v>
      </c>
      <c r="R380" s="14" t="e">
        <f ca="1">SEARCH($R$6,INDIRECT("route!J380"))</f>
        <v>#VALUE!</v>
      </c>
      <c r="S380" s="14" t="b">
        <f t="shared" ca="1" si="42"/>
        <v>0</v>
      </c>
      <c r="T380" s="12">
        <v>380</v>
      </c>
    </row>
    <row r="381" spans="1:20">
      <c r="A381" s="23" t="str">
        <f ca="1">IF(INDIRECT("route!D381")&gt;0,K381,(""))</f>
        <v/>
      </c>
      <c r="B381" s="23" t="str">
        <f ca="1">IF(INDIRECT("route!D381")&gt;0,H381,(""))</f>
        <v/>
      </c>
      <c r="C381" s="24">
        <f ca="1">IF(D381&gt;0,VLOOKUP("FINISH",INDIRECT("route!D$6"):INDIRECT("route!E$8500"),2,FALSE)-D381," ")</f>
        <v>20.599999999999994</v>
      </c>
      <c r="D381" s="13">
        <f ca="1">INDIRECT("route!E381")</f>
        <v>95.5</v>
      </c>
      <c r="E381" s="25">
        <f t="shared" ca="1" si="41"/>
        <v>1.5999999999999943</v>
      </c>
      <c r="F381" s="26">
        <f t="shared" si="43"/>
        <v>11.111111111111111</v>
      </c>
      <c r="G381" s="29">
        <f t="shared" ca="1" si="47"/>
        <v>1.6666666666666668E-3</v>
      </c>
      <c r="H381" s="28">
        <f t="shared" ca="1" si="45"/>
        <v>0.64153935185185429</v>
      </c>
      <c r="I381" s="26">
        <f t="shared" si="44"/>
        <v>11.666666666666666</v>
      </c>
      <c r="J381" s="29">
        <f t="shared" ca="1" si="48"/>
        <v>1.5856481481481479E-3</v>
      </c>
      <c r="K381" s="28">
        <f t="shared" ca="1" si="46"/>
        <v>0.63608796296296344</v>
      </c>
      <c r="L381" s="26">
        <f ca="1">INDIRECT("route!E381")-INDIRECT("route!E380")</f>
        <v>1.5999999999999943</v>
      </c>
      <c r="M381" s="24">
        <f ca="1">IF(INDIRECT("route!D381")="START",0,IF(S381=TRUE,M380,INDIRECT("route!E381")))</f>
        <v>95.5</v>
      </c>
      <c r="N381" s="14">
        <f ca="1">SEARCH($N$6,INDIRECT("route!J381"))</f>
        <v>2</v>
      </c>
      <c r="O381" s="14" t="e">
        <f ca="1">SEARCH($O$6,INDIRECT("route!J381"))</f>
        <v>#VALUE!</v>
      </c>
      <c r="P381" s="14" t="e">
        <f ca="1">SEARCH($P$6,INDIRECT("route!J381"))</f>
        <v>#VALUE!</v>
      </c>
      <c r="Q381" s="14" t="e">
        <f ca="1">SEARCH($Q$6,INDIRECT("route!J381"))</f>
        <v>#VALUE!</v>
      </c>
      <c r="R381" s="14" t="e">
        <f ca="1">SEARCH($R$6,INDIRECT("route!J381"))</f>
        <v>#VALUE!</v>
      </c>
      <c r="S381" s="14" t="b">
        <f t="shared" ca="1" si="42"/>
        <v>0</v>
      </c>
      <c r="T381" s="12">
        <v>381</v>
      </c>
    </row>
    <row r="382" spans="1:20">
      <c r="A382" s="23">
        <f ca="1">IF(INDIRECT("route!D382")&gt;0,K382,(""))</f>
        <v>0.63707175925925974</v>
      </c>
      <c r="B382" s="23">
        <f ca="1">IF(INDIRECT("route!D382")&gt;0,H382,(""))</f>
        <v>0.64258101851852101</v>
      </c>
      <c r="C382" s="24">
        <f ca="1">IF(D382&gt;0,VLOOKUP("FINISH",INDIRECT("route!D$6"):INDIRECT("route!E$8500"),2,FALSE)-D382," ")</f>
        <v>19.599999999999994</v>
      </c>
      <c r="D382" s="13">
        <f ca="1">INDIRECT("route!E382")</f>
        <v>96.5</v>
      </c>
      <c r="E382" s="25">
        <f t="shared" ca="1" si="41"/>
        <v>1</v>
      </c>
      <c r="F382" s="26">
        <f t="shared" si="43"/>
        <v>11.111111111111111</v>
      </c>
      <c r="G382" s="29">
        <f t="shared" ca="1" si="47"/>
        <v>1.0416666666666667E-3</v>
      </c>
      <c r="H382" s="28">
        <f t="shared" ca="1" si="45"/>
        <v>0.64258101851852101</v>
      </c>
      <c r="I382" s="26">
        <f t="shared" si="44"/>
        <v>11.666666666666666</v>
      </c>
      <c r="J382" s="29">
        <f t="shared" ca="1" si="48"/>
        <v>9.8379629629629642E-4</v>
      </c>
      <c r="K382" s="28">
        <f t="shared" ca="1" si="46"/>
        <v>0.63707175925925974</v>
      </c>
      <c r="L382" s="26">
        <f ca="1">INDIRECT("route!E382")-INDIRECT("route!E381")</f>
        <v>1</v>
      </c>
      <c r="M382" s="24">
        <f ca="1">IF(INDIRECT("route!D382")="START",0,IF(S382=TRUE,M381,INDIRECT("route!E382")))</f>
        <v>96.5</v>
      </c>
      <c r="N382" s="14">
        <f ca="1">SEARCH($N$6,INDIRECT("route!J382"))</f>
        <v>2</v>
      </c>
      <c r="O382" s="14" t="e">
        <f ca="1">SEARCH($O$6,INDIRECT("route!J382"))</f>
        <v>#VALUE!</v>
      </c>
      <c r="P382" s="14" t="e">
        <f ca="1">SEARCH($P$6,INDIRECT("route!J382"))</f>
        <v>#VALUE!</v>
      </c>
      <c r="Q382" s="14" t="e">
        <f ca="1">SEARCH($Q$6,INDIRECT("route!J382"))</f>
        <v>#VALUE!</v>
      </c>
      <c r="R382" s="14" t="e">
        <f ca="1">SEARCH($R$6,INDIRECT("route!J382"))</f>
        <v>#VALUE!</v>
      </c>
      <c r="S382" s="14" t="b">
        <f t="shared" ca="1" si="42"/>
        <v>0</v>
      </c>
      <c r="T382" s="12">
        <v>382</v>
      </c>
    </row>
    <row r="383" spans="1:20">
      <c r="A383" s="23" t="str">
        <f ca="1">IF(INDIRECT("route!D383")&gt;0,K383,(""))</f>
        <v/>
      </c>
      <c r="B383" s="23" t="str">
        <f ca="1">IF(INDIRECT("route!D383")&gt;0,H383,(""))</f>
        <v/>
      </c>
      <c r="C383" s="24">
        <f ca="1">IF(D383&gt;0,VLOOKUP("FINISH",INDIRECT("route!D$6"):INDIRECT("route!E$8500"),2,FALSE)-D383," ")</f>
        <v>19.099999999999994</v>
      </c>
      <c r="D383" s="13">
        <f ca="1">INDIRECT("route!E383")</f>
        <v>97</v>
      </c>
      <c r="E383" s="25">
        <f t="shared" ca="1" si="41"/>
        <v>0.5</v>
      </c>
      <c r="F383" s="26">
        <f t="shared" si="43"/>
        <v>11.111111111111111</v>
      </c>
      <c r="G383" s="29">
        <f t="shared" ca="1" si="47"/>
        <v>5.2083333333333333E-4</v>
      </c>
      <c r="H383" s="28">
        <f t="shared" ca="1" si="45"/>
        <v>0.64310185185185431</v>
      </c>
      <c r="I383" s="26">
        <f t="shared" si="44"/>
        <v>11.666666666666666</v>
      </c>
      <c r="J383" s="29">
        <f t="shared" ca="1" si="48"/>
        <v>4.8611111111111104E-4</v>
      </c>
      <c r="K383" s="28">
        <f t="shared" ca="1" si="46"/>
        <v>0.63755787037037082</v>
      </c>
      <c r="L383" s="26">
        <f ca="1">INDIRECT("route!E383")-INDIRECT("route!E382")</f>
        <v>0.5</v>
      </c>
      <c r="M383" s="24">
        <f ca="1">IF(INDIRECT("route!D383")="START",0,IF(S383=TRUE,M382,INDIRECT("route!E383")))</f>
        <v>97</v>
      </c>
      <c r="N383" s="14">
        <f ca="1">SEARCH($N$6,INDIRECT("route!J383"))</f>
        <v>2</v>
      </c>
      <c r="O383" s="14" t="e">
        <f ca="1">SEARCH($O$6,INDIRECT("route!J383"))</f>
        <v>#VALUE!</v>
      </c>
      <c r="P383" s="14" t="e">
        <f ca="1">SEARCH($P$6,INDIRECT("route!J383"))</f>
        <v>#VALUE!</v>
      </c>
      <c r="Q383" s="14" t="e">
        <f ca="1">SEARCH($Q$6,INDIRECT("route!J383"))</f>
        <v>#VALUE!</v>
      </c>
      <c r="R383" s="14" t="e">
        <f ca="1">SEARCH($R$6,INDIRECT("route!J383"))</f>
        <v>#VALUE!</v>
      </c>
      <c r="S383" s="14" t="b">
        <f t="shared" ca="1" si="42"/>
        <v>0</v>
      </c>
      <c r="T383" s="12">
        <v>383</v>
      </c>
    </row>
    <row r="384" spans="1:20">
      <c r="A384" s="23">
        <f ca="1">IF(INDIRECT("route!D384")&gt;0,K384,(""))</f>
        <v>0.63923611111111156</v>
      </c>
      <c r="B384" s="23">
        <f ca="1">IF(INDIRECT("route!D384")&gt;0,H384,(""))</f>
        <v>0.6448726851851877</v>
      </c>
      <c r="C384" s="24">
        <f ca="1">IF(D384&gt;0,VLOOKUP("FINISH",INDIRECT("route!D$6"):INDIRECT("route!E$8500"),2,FALSE)-D384," ")</f>
        <v>17.399999999999991</v>
      </c>
      <c r="D384" s="13">
        <f ca="1">INDIRECT("route!E384")</f>
        <v>98.7</v>
      </c>
      <c r="E384" s="25" t="str">
        <f t="shared" ca="1" si="41"/>
        <v/>
      </c>
      <c r="F384" s="26">
        <f t="shared" si="43"/>
        <v>11.111111111111111</v>
      </c>
      <c r="G384" s="29">
        <f t="shared" ca="1" si="47"/>
        <v>1.7708333333333332E-3</v>
      </c>
      <c r="H384" s="28">
        <f t="shared" ca="1" si="45"/>
        <v>0.6448726851851877</v>
      </c>
      <c r="I384" s="26">
        <f t="shared" si="44"/>
        <v>11.666666666666666</v>
      </c>
      <c r="J384" s="29">
        <f t="shared" ca="1" si="48"/>
        <v>1.6782407407407406E-3</v>
      </c>
      <c r="K384" s="28">
        <f t="shared" ca="1" si="46"/>
        <v>0.63923611111111156</v>
      </c>
      <c r="L384" s="26">
        <f ca="1">INDIRECT("route!E384")-INDIRECT("route!E383")</f>
        <v>1.7000000000000028</v>
      </c>
      <c r="M384" s="24">
        <f ca="1">IF(INDIRECT("route!D384")="START",0,IF(S384=TRUE,M383,INDIRECT("route!E384")))</f>
        <v>97</v>
      </c>
      <c r="N384" s="14" t="e">
        <f ca="1">SEARCH($N$6,INDIRECT("route!J384"))</f>
        <v>#VALUE!</v>
      </c>
      <c r="O384" s="14" t="e">
        <f ca="1">SEARCH($O$6,INDIRECT("route!J384"))</f>
        <v>#VALUE!</v>
      </c>
      <c r="P384" s="14" t="e">
        <f ca="1">SEARCH($P$6,INDIRECT("route!J384"))</f>
        <v>#VALUE!</v>
      </c>
      <c r="Q384" s="14" t="e">
        <f ca="1">SEARCH($Q$6,INDIRECT("route!J384"))</f>
        <v>#VALUE!</v>
      </c>
      <c r="R384" s="14" t="e">
        <f ca="1">SEARCH($R$6,INDIRECT("route!J384"))</f>
        <v>#VALUE!</v>
      </c>
      <c r="S384" s="14" t="b">
        <f t="shared" ca="1" si="42"/>
        <v>1</v>
      </c>
      <c r="T384" s="12">
        <v>384</v>
      </c>
    </row>
    <row r="385" spans="1:20">
      <c r="A385" s="23" t="str">
        <f ca="1">IF(INDIRECT("route!D385")&gt;0,K385,(""))</f>
        <v/>
      </c>
      <c r="B385" s="23" t="str">
        <f ca="1">IF(INDIRECT("route!D385")&gt;0,H385,(""))</f>
        <v/>
      </c>
      <c r="C385" s="24">
        <f ca="1">IF(D385&gt;0,VLOOKUP("FINISH",INDIRECT("route!D$6"):INDIRECT("route!E$8500"),2,FALSE)-D385," ")</f>
        <v>16.599999999999994</v>
      </c>
      <c r="D385" s="13">
        <f ca="1">INDIRECT("route!E385")</f>
        <v>99.5</v>
      </c>
      <c r="E385" s="25">
        <f t="shared" ca="1" si="41"/>
        <v>2.5</v>
      </c>
      <c r="F385" s="26">
        <f t="shared" si="43"/>
        <v>11.111111111111111</v>
      </c>
      <c r="G385" s="29">
        <f t="shared" ca="1" si="47"/>
        <v>8.3333333333333339E-4</v>
      </c>
      <c r="H385" s="28">
        <f t="shared" ca="1" si="45"/>
        <v>0.64570601851852105</v>
      </c>
      <c r="I385" s="26">
        <f t="shared" si="44"/>
        <v>11.666666666666666</v>
      </c>
      <c r="J385" s="29">
        <f t="shared" ca="1" si="48"/>
        <v>7.8703703703703705E-4</v>
      </c>
      <c r="K385" s="28">
        <f t="shared" ca="1" si="46"/>
        <v>0.64002314814814865</v>
      </c>
      <c r="L385" s="26">
        <f ca="1">INDIRECT("route!E385")-INDIRECT("route!E384")</f>
        <v>0.79999999999999716</v>
      </c>
      <c r="M385" s="24">
        <f ca="1">IF(INDIRECT("route!D385")="START",0,IF(S385=TRUE,M384,INDIRECT("route!E385")))</f>
        <v>99.5</v>
      </c>
      <c r="N385" s="14" t="e">
        <f ca="1">SEARCH($N$6,INDIRECT("route!J385"))</f>
        <v>#VALUE!</v>
      </c>
      <c r="O385" s="14">
        <f ca="1">SEARCH($O$6,INDIRECT("route!J385"))</f>
        <v>2</v>
      </c>
      <c r="P385" s="14" t="e">
        <f ca="1">SEARCH($P$6,INDIRECT("route!J385"))</f>
        <v>#VALUE!</v>
      </c>
      <c r="Q385" s="14" t="e">
        <f ca="1">SEARCH($Q$6,INDIRECT("route!J385"))</f>
        <v>#VALUE!</v>
      </c>
      <c r="R385" s="14" t="e">
        <f ca="1">SEARCH($R$6,INDIRECT("route!J385"))</f>
        <v>#VALUE!</v>
      </c>
      <c r="S385" s="14" t="b">
        <f t="shared" ca="1" si="42"/>
        <v>0</v>
      </c>
      <c r="T385" s="12">
        <v>385</v>
      </c>
    </row>
    <row r="386" spans="1:20">
      <c r="A386" s="23" t="str">
        <f ca="1">IF(INDIRECT("route!D386")&gt;0,K386,(""))</f>
        <v/>
      </c>
      <c r="B386" s="23" t="str">
        <f ca="1">IF(INDIRECT("route!D386")&gt;0,H386,(""))</f>
        <v/>
      </c>
      <c r="C386" s="24">
        <f ca="1">IF(D386&gt;0,VLOOKUP("FINISH",INDIRECT("route!D$6"):INDIRECT("route!E$8500"),2,FALSE)-D386," ")</f>
        <v>16.399999999999991</v>
      </c>
      <c r="D386" s="13">
        <f ca="1">INDIRECT("route!E386")</f>
        <v>99.7</v>
      </c>
      <c r="E386" s="25" t="str">
        <f t="shared" ca="1" si="41"/>
        <v/>
      </c>
      <c r="F386" s="26">
        <f t="shared" si="43"/>
        <v>11.111111111111111</v>
      </c>
      <c r="G386" s="29">
        <f t="shared" ca="1" si="47"/>
        <v>2.0833333333333335E-4</v>
      </c>
      <c r="H386" s="28">
        <f t="shared" ca="1" si="45"/>
        <v>0.64591435185185442</v>
      </c>
      <c r="I386" s="26">
        <f t="shared" si="44"/>
        <v>11.666666666666666</v>
      </c>
      <c r="J386" s="29">
        <f t="shared" ca="1" si="48"/>
        <v>1.9675925925925926E-4</v>
      </c>
      <c r="K386" s="28">
        <f t="shared" ca="1" si="46"/>
        <v>0.64021990740740786</v>
      </c>
      <c r="L386" s="26">
        <f ca="1">INDIRECT("route!E386")-INDIRECT("route!E385")</f>
        <v>0.20000000000000284</v>
      </c>
      <c r="M386" s="24">
        <f ca="1">IF(INDIRECT("route!D386")="START",0,IF(S386=TRUE,M385,INDIRECT("route!E386")))</f>
        <v>99.5</v>
      </c>
      <c r="N386" s="14" t="e">
        <f ca="1">SEARCH($N$6,INDIRECT("route!J386"))</f>
        <v>#VALUE!</v>
      </c>
      <c r="O386" s="14" t="e">
        <f ca="1">SEARCH($O$6,INDIRECT("route!J386"))</f>
        <v>#VALUE!</v>
      </c>
      <c r="P386" s="14" t="e">
        <f ca="1">SEARCH($P$6,INDIRECT("route!J386"))</f>
        <v>#VALUE!</v>
      </c>
      <c r="Q386" s="14" t="e">
        <f ca="1">SEARCH($Q$6,INDIRECT("route!J386"))</f>
        <v>#VALUE!</v>
      </c>
      <c r="R386" s="14" t="e">
        <f ca="1">SEARCH($R$6,INDIRECT("route!J386"))</f>
        <v>#VALUE!</v>
      </c>
      <c r="S386" s="14" t="b">
        <f t="shared" ca="1" si="42"/>
        <v>1</v>
      </c>
      <c r="T386" s="12">
        <v>386</v>
      </c>
    </row>
    <row r="387" spans="1:20">
      <c r="A387" s="23" t="str">
        <f ca="1">IF(INDIRECT("route!D387")&gt;0,K387,(""))</f>
        <v/>
      </c>
      <c r="B387" s="23" t="str">
        <f ca="1">IF(INDIRECT("route!D387")&gt;0,H387,(""))</f>
        <v/>
      </c>
      <c r="C387" s="24">
        <f ca="1">IF(D387&gt;0,VLOOKUP("FINISH",INDIRECT("route!D$6"):INDIRECT("route!E$8500"),2,FALSE)-D387," ")</f>
        <v>16.199999999999989</v>
      </c>
      <c r="D387" s="13">
        <f ca="1">INDIRECT("route!E387")</f>
        <v>99.9</v>
      </c>
      <c r="E387" s="25">
        <f t="shared" ca="1" si="41"/>
        <v>0.40000000000000568</v>
      </c>
      <c r="F387" s="26">
        <f t="shared" si="43"/>
        <v>11.111111111111111</v>
      </c>
      <c r="G387" s="29">
        <f t="shared" ca="1" si="47"/>
        <v>2.0833333333333335E-4</v>
      </c>
      <c r="H387" s="28">
        <f t="shared" ca="1" si="45"/>
        <v>0.64612268518518778</v>
      </c>
      <c r="I387" s="26">
        <f t="shared" si="44"/>
        <v>11.666666666666666</v>
      </c>
      <c r="J387" s="29">
        <f t="shared" ca="1" si="48"/>
        <v>1.9675925925925926E-4</v>
      </c>
      <c r="K387" s="28">
        <f t="shared" ca="1" si="46"/>
        <v>0.64041666666666708</v>
      </c>
      <c r="L387" s="26">
        <f ca="1">INDIRECT("route!E387")-INDIRECT("route!E386")</f>
        <v>0.20000000000000284</v>
      </c>
      <c r="M387" s="24">
        <f ca="1">IF(INDIRECT("route!D387")="START",0,IF(S387=TRUE,M386,INDIRECT("route!E387")))</f>
        <v>99.9</v>
      </c>
      <c r="N387" s="14">
        <f ca="1">SEARCH($N$6,INDIRECT("route!J387"))</f>
        <v>2</v>
      </c>
      <c r="O387" s="14" t="e">
        <f ca="1">SEARCH($O$6,INDIRECT("route!J387"))</f>
        <v>#VALUE!</v>
      </c>
      <c r="P387" s="14" t="e">
        <f ca="1">SEARCH($P$6,INDIRECT("route!J387"))</f>
        <v>#VALUE!</v>
      </c>
      <c r="Q387" s="14" t="e">
        <f ca="1">SEARCH($Q$6,INDIRECT("route!J387"))</f>
        <v>#VALUE!</v>
      </c>
      <c r="R387" s="14" t="e">
        <f ca="1">SEARCH($R$6,INDIRECT("route!J387"))</f>
        <v>#VALUE!</v>
      </c>
      <c r="S387" s="14" t="b">
        <f t="shared" ca="1" si="42"/>
        <v>0</v>
      </c>
      <c r="T387" s="12">
        <v>387</v>
      </c>
    </row>
    <row r="388" spans="1:20">
      <c r="A388" s="23" t="str">
        <f ca="1">IF(INDIRECT("route!D388")&gt;0,K388,(""))</f>
        <v/>
      </c>
      <c r="B388" s="23" t="str">
        <f ca="1">IF(INDIRECT("route!D388")&gt;0,H388,(""))</f>
        <v/>
      </c>
      <c r="C388" s="24">
        <f ca="1">IF(D388&gt;0,VLOOKUP("FINISH",INDIRECT("route!D$6"):INDIRECT("route!E$8500"),2,FALSE)-D388," ")</f>
        <v>13.899999999999991</v>
      </c>
      <c r="D388" s="13">
        <f ca="1">INDIRECT("route!E388")</f>
        <v>102.2</v>
      </c>
      <c r="E388" s="25" t="str">
        <f t="shared" ca="1" si="41"/>
        <v/>
      </c>
      <c r="F388" s="26">
        <f t="shared" si="43"/>
        <v>11.111111111111111</v>
      </c>
      <c r="G388" s="29">
        <f t="shared" ca="1" si="47"/>
        <v>2.3958333333333336E-3</v>
      </c>
      <c r="H388" s="28">
        <f t="shared" ca="1" si="45"/>
        <v>0.64851851851852116</v>
      </c>
      <c r="I388" s="26">
        <f t="shared" si="44"/>
        <v>11.666666666666666</v>
      </c>
      <c r="J388" s="29">
        <f t="shared" ca="1" si="48"/>
        <v>2.2800925925925927E-3</v>
      </c>
      <c r="K388" s="28">
        <f t="shared" ca="1" si="46"/>
        <v>0.64269675925925962</v>
      </c>
      <c r="L388" s="26">
        <f ca="1">INDIRECT("route!E388")-INDIRECT("route!E387")</f>
        <v>2.2999999999999972</v>
      </c>
      <c r="M388" s="24">
        <f ca="1">IF(INDIRECT("route!D388")="START",0,IF(S388=TRUE,M387,INDIRECT("route!E388")))</f>
        <v>99.9</v>
      </c>
      <c r="N388" s="14" t="e">
        <f ca="1">SEARCH($N$6,INDIRECT("route!J388"))</f>
        <v>#VALUE!</v>
      </c>
      <c r="O388" s="14" t="e">
        <f ca="1">SEARCH($O$6,INDIRECT("route!J388"))</f>
        <v>#VALUE!</v>
      </c>
      <c r="P388" s="14" t="e">
        <f ca="1">SEARCH($P$6,INDIRECT("route!J388"))</f>
        <v>#VALUE!</v>
      </c>
      <c r="Q388" s="14" t="e">
        <f ca="1">SEARCH($Q$6,INDIRECT("route!J388"))</f>
        <v>#VALUE!</v>
      </c>
      <c r="R388" s="14" t="e">
        <f ca="1">SEARCH($R$6,INDIRECT("route!J388"))</f>
        <v>#VALUE!</v>
      </c>
      <c r="S388" s="14" t="b">
        <f t="shared" ca="1" si="42"/>
        <v>1</v>
      </c>
      <c r="T388" s="12">
        <v>388</v>
      </c>
    </row>
    <row r="389" spans="1:20">
      <c r="A389" s="23">
        <f ca="1">IF(INDIRECT("route!D389")&gt;0,K389,(""))</f>
        <v>0.64289351851851884</v>
      </c>
      <c r="B389" s="23">
        <f ca="1">IF(INDIRECT("route!D389")&gt;0,H389,(""))</f>
        <v>0.64872685185185452</v>
      </c>
      <c r="C389" s="24">
        <f ca="1">IF(D389&gt;0,VLOOKUP("FINISH",INDIRECT("route!D$6"):INDIRECT("route!E$8500"),2,FALSE)-D389," ")</f>
        <v>13.699999999999989</v>
      </c>
      <c r="D389" s="13">
        <f ca="1">INDIRECT("route!E389")</f>
        <v>102.4</v>
      </c>
      <c r="E389" s="25" t="str">
        <f t="shared" ca="1" si="41"/>
        <v/>
      </c>
      <c r="F389" s="26">
        <f t="shared" si="43"/>
        <v>11.111111111111111</v>
      </c>
      <c r="G389" s="29">
        <f t="shared" ca="1" si="47"/>
        <v>2.0833333333333335E-4</v>
      </c>
      <c r="H389" s="28">
        <f t="shared" ca="1" si="45"/>
        <v>0.64872685185185452</v>
      </c>
      <c r="I389" s="26">
        <f t="shared" si="44"/>
        <v>11.666666666666666</v>
      </c>
      <c r="J389" s="29">
        <f t="shared" ca="1" si="48"/>
        <v>1.9675925925925926E-4</v>
      </c>
      <c r="K389" s="28">
        <f t="shared" ca="1" si="46"/>
        <v>0.64289351851851884</v>
      </c>
      <c r="L389" s="26">
        <f ca="1">INDIRECT("route!E389")-INDIRECT("route!E388")</f>
        <v>0.20000000000000284</v>
      </c>
      <c r="M389" s="24">
        <f ca="1">IF(INDIRECT("route!D389")="START",0,IF(S389=TRUE,M388,INDIRECT("route!E389")))</f>
        <v>99.9</v>
      </c>
      <c r="N389" s="14" t="e">
        <f ca="1">SEARCH($N$6,INDIRECT("route!J389"))</f>
        <v>#VALUE!</v>
      </c>
      <c r="O389" s="14" t="e">
        <f ca="1">SEARCH($O$6,INDIRECT("route!J389"))</f>
        <v>#VALUE!</v>
      </c>
      <c r="P389" s="14" t="e">
        <f ca="1">SEARCH($P$6,INDIRECT("route!J389"))</f>
        <v>#VALUE!</v>
      </c>
      <c r="Q389" s="14" t="e">
        <f ca="1">SEARCH($Q$6,INDIRECT("route!J389"))</f>
        <v>#VALUE!</v>
      </c>
      <c r="R389" s="14" t="e">
        <f ca="1">SEARCH($R$6,INDIRECT("route!J389"))</f>
        <v>#VALUE!</v>
      </c>
      <c r="S389" s="14" t="b">
        <f t="shared" ca="1" si="42"/>
        <v>1</v>
      </c>
      <c r="T389" s="12">
        <v>389</v>
      </c>
    </row>
    <row r="390" spans="1:20">
      <c r="A390" s="23" t="str">
        <f ca="1">IF(INDIRECT("route!D390")&gt;0,K390,(""))</f>
        <v/>
      </c>
      <c r="B390" s="23" t="str">
        <f ca="1">IF(INDIRECT("route!D390")&gt;0,H390,(""))</f>
        <v/>
      </c>
      <c r="C390" s="24">
        <f ca="1">IF(D390&gt;0,VLOOKUP("FINISH",INDIRECT("route!D$6"):INDIRECT("route!E$8500"),2,FALSE)-D390," ")</f>
        <v>13.5</v>
      </c>
      <c r="D390" s="13">
        <f ca="1">INDIRECT("route!E390")</f>
        <v>102.6</v>
      </c>
      <c r="E390" s="25">
        <f t="shared" ca="1" si="41"/>
        <v>2.6999999999999886</v>
      </c>
      <c r="F390" s="26">
        <f t="shared" si="43"/>
        <v>11.111111111111111</v>
      </c>
      <c r="G390" s="29">
        <f t="shared" ca="1" si="47"/>
        <v>2.0833333333333335E-4</v>
      </c>
      <c r="H390" s="28">
        <f t="shared" ca="1" si="45"/>
        <v>0.64893518518518789</v>
      </c>
      <c r="I390" s="26">
        <f t="shared" si="44"/>
        <v>11.666666666666666</v>
      </c>
      <c r="J390" s="29">
        <f t="shared" ca="1" si="48"/>
        <v>1.9675925925925926E-4</v>
      </c>
      <c r="K390" s="28">
        <f t="shared" ca="1" si="46"/>
        <v>0.64309027777777805</v>
      </c>
      <c r="L390" s="26">
        <f ca="1">INDIRECT("route!E390")-INDIRECT("route!E389")</f>
        <v>0.19999999999998863</v>
      </c>
      <c r="M390" s="24">
        <f ca="1">IF(INDIRECT("route!D390")="START",0,IF(S390=TRUE,M389,INDIRECT("route!E390")))</f>
        <v>102.6</v>
      </c>
      <c r="N390" s="14" t="e">
        <f ca="1">SEARCH($N$6,INDIRECT("route!J390"))</f>
        <v>#VALUE!</v>
      </c>
      <c r="O390" s="14">
        <f ca="1">SEARCH($O$6,INDIRECT("route!J390"))</f>
        <v>14</v>
      </c>
      <c r="P390" s="14" t="e">
        <f ca="1">SEARCH($P$6,INDIRECT("route!J390"))</f>
        <v>#VALUE!</v>
      </c>
      <c r="Q390" s="14" t="e">
        <f ca="1">SEARCH($Q$6,INDIRECT("route!J390"))</f>
        <v>#VALUE!</v>
      </c>
      <c r="R390" s="14">
        <f ca="1">SEARCH($R$6,INDIRECT("route!J390"))</f>
        <v>1</v>
      </c>
      <c r="S390" s="14" t="b">
        <f t="shared" ca="1" si="42"/>
        <v>0</v>
      </c>
      <c r="T390" s="12">
        <v>390</v>
      </c>
    </row>
    <row r="391" spans="1:20">
      <c r="A391" s="23" t="str">
        <f ca="1">IF(INDIRECT("route!D391")&gt;0,K391,(""))</f>
        <v/>
      </c>
      <c r="B391" s="23" t="str">
        <f ca="1">IF(INDIRECT("route!D391")&gt;0,H391,(""))</f>
        <v/>
      </c>
      <c r="C391" s="24">
        <f ca="1">IF(D391&gt;0,VLOOKUP("FINISH",INDIRECT("route!D$6"):INDIRECT("route!E$8500"),2,FALSE)-D391," ")</f>
        <v>13</v>
      </c>
      <c r="D391" s="13">
        <f ca="1">INDIRECT("route!E391")</f>
        <v>103.1</v>
      </c>
      <c r="E391" s="25">
        <f t="shared" ref="E391:E454" ca="1" si="49">IF($S391=TRUE,"",M391-M390)</f>
        <v>0.5</v>
      </c>
      <c r="F391" s="26">
        <f t="shared" si="43"/>
        <v>11.111111111111111</v>
      </c>
      <c r="G391" s="29">
        <f t="shared" ca="1" si="47"/>
        <v>5.2083333333333333E-4</v>
      </c>
      <c r="H391" s="28">
        <f t="shared" ca="1" si="45"/>
        <v>0.64945601851852119</v>
      </c>
      <c r="I391" s="26">
        <f t="shared" si="44"/>
        <v>11.666666666666666</v>
      </c>
      <c r="J391" s="29">
        <f t="shared" ca="1" si="48"/>
        <v>4.8611111111111104E-4</v>
      </c>
      <c r="K391" s="28">
        <f t="shared" ca="1" si="46"/>
        <v>0.64357638888888913</v>
      </c>
      <c r="L391" s="26">
        <f ca="1">INDIRECT("route!E391")-INDIRECT("route!E390")</f>
        <v>0.5</v>
      </c>
      <c r="M391" s="24">
        <f ca="1">IF(INDIRECT("route!D391")="START",0,IF(S391=TRUE,M390,INDIRECT("route!E391")))</f>
        <v>103.1</v>
      </c>
      <c r="N391" s="14">
        <f ca="1">SEARCH($N$6,INDIRECT("route!J391"))</f>
        <v>2</v>
      </c>
      <c r="O391" s="14" t="e">
        <f ca="1">SEARCH($O$6,INDIRECT("route!J391"))</f>
        <v>#VALUE!</v>
      </c>
      <c r="P391" s="14" t="e">
        <f ca="1">SEARCH($P$6,INDIRECT("route!J391"))</f>
        <v>#VALUE!</v>
      </c>
      <c r="Q391" s="14" t="e">
        <f ca="1">SEARCH($Q$6,INDIRECT("route!J391"))</f>
        <v>#VALUE!</v>
      </c>
      <c r="R391" s="14" t="e">
        <f ca="1">SEARCH($R$6,INDIRECT("route!J391"))</f>
        <v>#VALUE!</v>
      </c>
      <c r="S391" s="14" t="b">
        <f t="shared" ca="1" si="42"/>
        <v>0</v>
      </c>
      <c r="T391" s="12">
        <v>391</v>
      </c>
    </row>
    <row r="392" spans="1:20">
      <c r="A392" s="23" t="str">
        <f ca="1">IF(INDIRECT("route!D392")&gt;0,K392,(""))</f>
        <v/>
      </c>
      <c r="B392" s="23" t="str">
        <f ca="1">IF(INDIRECT("route!D392")&gt;0,H392,(""))</f>
        <v/>
      </c>
      <c r="C392" s="24">
        <f ca="1">IF(D392&gt;0,VLOOKUP("FINISH",INDIRECT("route!D$6"):INDIRECT("route!E$8500"),2,FALSE)-D392," ")</f>
        <v>12.699999999999989</v>
      </c>
      <c r="D392" s="13">
        <f ca="1">INDIRECT("route!E392")</f>
        <v>103.4</v>
      </c>
      <c r="E392" s="25" t="str">
        <f t="shared" ca="1" si="49"/>
        <v/>
      </c>
      <c r="F392" s="26">
        <f t="shared" si="43"/>
        <v>11.111111111111111</v>
      </c>
      <c r="G392" s="29">
        <f t="shared" ca="1" si="47"/>
        <v>3.1250000000000001E-4</v>
      </c>
      <c r="H392" s="28">
        <f t="shared" ca="1" si="45"/>
        <v>0.64976851851852124</v>
      </c>
      <c r="I392" s="26">
        <f t="shared" si="44"/>
        <v>11.666666666666666</v>
      </c>
      <c r="J392" s="29">
        <f t="shared" ca="1" si="48"/>
        <v>2.8935185185185189E-4</v>
      </c>
      <c r="K392" s="28">
        <f t="shared" ca="1" si="46"/>
        <v>0.64386574074074099</v>
      </c>
      <c r="L392" s="26">
        <f ca="1">INDIRECT("route!E392")-INDIRECT("route!E391")</f>
        <v>0.30000000000001137</v>
      </c>
      <c r="M392" s="24">
        <f ca="1">IF(INDIRECT("route!D392")="START",0,IF(S392=TRUE,M391,INDIRECT("route!E392")))</f>
        <v>103.1</v>
      </c>
      <c r="N392" s="14" t="e">
        <f ca="1">SEARCH($N$6,INDIRECT("route!J392"))</f>
        <v>#VALUE!</v>
      </c>
      <c r="O392" s="14" t="e">
        <f ca="1">SEARCH($O$6,INDIRECT("route!J392"))</f>
        <v>#VALUE!</v>
      </c>
      <c r="P392" s="14" t="e">
        <f ca="1">SEARCH($P$6,INDIRECT("route!J392"))</f>
        <v>#VALUE!</v>
      </c>
      <c r="Q392" s="14" t="e">
        <f ca="1">SEARCH($Q$6,INDIRECT("route!J392"))</f>
        <v>#VALUE!</v>
      </c>
      <c r="R392" s="14" t="e">
        <f ca="1">SEARCH($R$6,INDIRECT("route!J392"))</f>
        <v>#VALUE!</v>
      </c>
      <c r="S392" s="14" t="b">
        <f t="shared" ref="S392:S455" ca="1" si="50">AND(ISERROR(N392),ISERROR(O392),ISERROR(P392),ISERROR(Q392),ISERROR(R392))</f>
        <v>1</v>
      </c>
      <c r="T392" s="12">
        <v>392</v>
      </c>
    </row>
    <row r="393" spans="1:20">
      <c r="A393" s="23">
        <f ca="1">IF(INDIRECT("route!D393")&gt;0,K393,(""))</f>
        <v>0.64554398148148173</v>
      </c>
      <c r="B393" s="23">
        <f ca="1">IF(INDIRECT("route!D393")&gt;0,H393,(""))</f>
        <v>0.65153935185185463</v>
      </c>
      <c r="C393" s="24">
        <f ca="1">IF(D393&gt;0,VLOOKUP("FINISH",INDIRECT("route!D$6"):INDIRECT("route!E$8500"),2,FALSE)-D393," ")</f>
        <v>11</v>
      </c>
      <c r="D393" s="13">
        <f ca="1">INDIRECT("route!E393")</f>
        <v>105.1</v>
      </c>
      <c r="E393" s="25">
        <f t="shared" ca="1" si="49"/>
        <v>2</v>
      </c>
      <c r="F393" s="26">
        <f t="shared" si="43"/>
        <v>11.111111111111111</v>
      </c>
      <c r="G393" s="29">
        <f t="shared" ca="1" si="47"/>
        <v>1.7708333333333332E-3</v>
      </c>
      <c r="H393" s="28">
        <f t="shared" ca="1" si="45"/>
        <v>0.65153935185185463</v>
      </c>
      <c r="I393" s="26">
        <f t="shared" si="44"/>
        <v>11.666666666666666</v>
      </c>
      <c r="J393" s="29">
        <f t="shared" ca="1" si="48"/>
        <v>1.6782407407407406E-3</v>
      </c>
      <c r="K393" s="28">
        <f t="shared" ca="1" si="46"/>
        <v>0.64554398148148173</v>
      </c>
      <c r="L393" s="26">
        <f ca="1">INDIRECT("route!E393")-INDIRECT("route!E392")</f>
        <v>1.6999999999999886</v>
      </c>
      <c r="M393" s="24">
        <f ca="1">IF(INDIRECT("route!D393")="START",0,IF(S393=TRUE,M392,INDIRECT("route!E393")))</f>
        <v>105.1</v>
      </c>
      <c r="N393" s="14">
        <f ca="1">SEARCH($N$6,INDIRECT("route!J393"))</f>
        <v>2</v>
      </c>
      <c r="O393" s="14">
        <f ca="1">SEARCH($O$6,INDIRECT("route!J393"))</f>
        <v>11</v>
      </c>
      <c r="P393" s="14" t="e">
        <f ca="1">SEARCH($P$6,INDIRECT("route!J393"))</f>
        <v>#VALUE!</v>
      </c>
      <c r="Q393" s="14" t="e">
        <f ca="1">SEARCH($Q$6,INDIRECT("route!J393"))</f>
        <v>#VALUE!</v>
      </c>
      <c r="R393" s="14" t="e">
        <f ca="1">SEARCH($R$6,INDIRECT("route!J393"))</f>
        <v>#VALUE!</v>
      </c>
      <c r="S393" s="14" t="b">
        <f t="shared" ca="1" si="50"/>
        <v>0</v>
      </c>
      <c r="T393" s="12">
        <v>393</v>
      </c>
    </row>
    <row r="394" spans="1:20">
      <c r="A394" s="23">
        <f ca="1">IF(INDIRECT("route!D394")&gt;0,K394,(""))</f>
        <v>0.64791666666666692</v>
      </c>
      <c r="B394" s="23">
        <f ca="1">IF(INDIRECT("route!D394")&gt;0,H394,(""))</f>
        <v>0.65403935185185458</v>
      </c>
      <c r="C394" s="24">
        <f ca="1">IF(D394&gt;0,VLOOKUP("FINISH",INDIRECT("route!D$6"):INDIRECT("route!E$8500"),2,FALSE)-D394," ")</f>
        <v>8.5999999999999943</v>
      </c>
      <c r="D394" s="13">
        <f ca="1">INDIRECT("route!E394")</f>
        <v>107.5</v>
      </c>
      <c r="E394" s="25">
        <f t="shared" ca="1" si="49"/>
        <v>2.4000000000000057</v>
      </c>
      <c r="F394" s="26">
        <f t="shared" si="43"/>
        <v>11.111111111111111</v>
      </c>
      <c r="G394" s="29">
        <f t="shared" ca="1" si="47"/>
        <v>2.5000000000000001E-3</v>
      </c>
      <c r="H394" s="28">
        <f t="shared" ca="1" si="45"/>
        <v>0.65403935185185458</v>
      </c>
      <c r="I394" s="26">
        <f t="shared" si="44"/>
        <v>11.666666666666666</v>
      </c>
      <c r="J394" s="29">
        <f t="shared" ca="1" si="48"/>
        <v>2.3726851851851851E-3</v>
      </c>
      <c r="K394" s="28">
        <f t="shared" ca="1" si="46"/>
        <v>0.64791666666666692</v>
      </c>
      <c r="L394" s="26">
        <f ca="1">INDIRECT("route!E394")-INDIRECT("route!E393")</f>
        <v>2.4000000000000057</v>
      </c>
      <c r="M394" s="24">
        <f ca="1">IF(INDIRECT("route!D394")="START",0,IF(S394=TRUE,M393,INDIRECT("route!E394")))</f>
        <v>107.5</v>
      </c>
      <c r="N394" s="14">
        <f ca="1">SEARCH($N$6,INDIRECT("route!J394"))</f>
        <v>2</v>
      </c>
      <c r="O394" s="14" t="e">
        <f ca="1">SEARCH($O$6,INDIRECT("route!J394"))</f>
        <v>#VALUE!</v>
      </c>
      <c r="P394" s="14" t="e">
        <f ca="1">SEARCH($P$6,INDIRECT("route!J394"))</f>
        <v>#VALUE!</v>
      </c>
      <c r="Q394" s="14" t="e">
        <f ca="1">SEARCH($Q$6,INDIRECT("route!J394"))</f>
        <v>#VALUE!</v>
      </c>
      <c r="R394" s="14" t="e">
        <f ca="1">SEARCH($R$6,INDIRECT("route!J394"))</f>
        <v>#VALUE!</v>
      </c>
      <c r="S394" s="14" t="b">
        <f t="shared" ca="1" si="50"/>
        <v>0</v>
      </c>
      <c r="T394" s="12">
        <v>394</v>
      </c>
    </row>
    <row r="395" spans="1:20">
      <c r="A395" s="23" t="str">
        <f ca="1">IF(INDIRECT("route!D395")&gt;0,K395,(""))</f>
        <v/>
      </c>
      <c r="B395" s="23" t="str">
        <f ca="1">IF(INDIRECT("route!D395")&gt;0,H395,(""))</f>
        <v/>
      </c>
      <c r="C395" s="24">
        <f ca="1">IF(D395&gt;0,VLOOKUP("FINISH",INDIRECT("route!D$6"):INDIRECT("route!E$8500"),2,FALSE)-D395," ")</f>
        <v>8</v>
      </c>
      <c r="D395" s="13">
        <f ca="1">INDIRECT("route!E395")</f>
        <v>108.1</v>
      </c>
      <c r="E395" s="25">
        <f t="shared" ca="1" si="49"/>
        <v>0.59999999999999432</v>
      </c>
      <c r="F395" s="26">
        <f t="shared" si="43"/>
        <v>11.111111111111111</v>
      </c>
      <c r="G395" s="29">
        <f t="shared" ca="1" si="47"/>
        <v>6.2500000000000001E-4</v>
      </c>
      <c r="H395" s="28">
        <f t="shared" ca="1" si="45"/>
        <v>0.65466435185185456</v>
      </c>
      <c r="I395" s="26">
        <f t="shared" si="44"/>
        <v>11.666666666666666</v>
      </c>
      <c r="J395" s="29">
        <f t="shared" ca="1" si="48"/>
        <v>5.9027777777777778E-4</v>
      </c>
      <c r="K395" s="28">
        <f t="shared" ca="1" si="46"/>
        <v>0.64850694444444468</v>
      </c>
      <c r="L395" s="26">
        <f ca="1">INDIRECT("route!E395")-INDIRECT("route!E394")</f>
        <v>0.59999999999999432</v>
      </c>
      <c r="M395" s="24">
        <f ca="1">IF(INDIRECT("route!D395")="START",0,IF(S395=TRUE,M394,INDIRECT("route!E395")))</f>
        <v>108.1</v>
      </c>
      <c r="N395" s="14">
        <f ca="1">SEARCH($N$6,INDIRECT("route!J395"))</f>
        <v>2</v>
      </c>
      <c r="O395" s="14" t="e">
        <f ca="1">SEARCH($O$6,INDIRECT("route!J395"))</f>
        <v>#VALUE!</v>
      </c>
      <c r="P395" s="14" t="e">
        <f ca="1">SEARCH($P$6,INDIRECT("route!J395"))</f>
        <v>#VALUE!</v>
      </c>
      <c r="Q395" s="14" t="e">
        <f ca="1">SEARCH($Q$6,INDIRECT("route!J395"))</f>
        <v>#VALUE!</v>
      </c>
      <c r="R395" s="14" t="e">
        <f ca="1">SEARCH($R$6,INDIRECT("route!J395"))</f>
        <v>#VALUE!</v>
      </c>
      <c r="S395" s="14" t="b">
        <f t="shared" ca="1" si="50"/>
        <v>0</v>
      </c>
      <c r="T395" s="12">
        <v>395</v>
      </c>
    </row>
    <row r="396" spans="1:20">
      <c r="A396" s="23">
        <f ca="1">IF(INDIRECT("route!D396")&gt;0,K396,(""))</f>
        <v>0.64959490740740766</v>
      </c>
      <c r="B396" s="23">
        <f ca="1">IF(INDIRECT("route!D396")&gt;0,H396,(""))</f>
        <v>0.65581018518518785</v>
      </c>
      <c r="C396" s="24">
        <f ca="1">IF(D396&gt;0,VLOOKUP("FINISH",INDIRECT("route!D$6"):INDIRECT("route!E$8500"),2,FALSE)-D396," ")</f>
        <v>6.8999999999999915</v>
      </c>
      <c r="D396" s="13">
        <f ca="1">INDIRECT("route!E396")</f>
        <v>109.2</v>
      </c>
      <c r="E396" s="25">
        <f t="shared" ca="1" si="49"/>
        <v>1.1000000000000085</v>
      </c>
      <c r="F396" s="26">
        <f t="shared" si="43"/>
        <v>11.111111111111111</v>
      </c>
      <c r="G396" s="29">
        <f t="shared" ca="1" si="47"/>
        <v>1.1458333333333333E-3</v>
      </c>
      <c r="H396" s="28">
        <f t="shared" ca="1" si="45"/>
        <v>0.65581018518518785</v>
      </c>
      <c r="I396" s="26">
        <f t="shared" si="44"/>
        <v>11.666666666666666</v>
      </c>
      <c r="J396" s="29">
        <f t="shared" ca="1" si="48"/>
        <v>1.0879629629629629E-3</v>
      </c>
      <c r="K396" s="28">
        <f t="shared" ca="1" si="46"/>
        <v>0.64959490740740766</v>
      </c>
      <c r="L396" s="26">
        <f ca="1">INDIRECT("route!E396")-INDIRECT("route!E395")</f>
        <v>1.1000000000000085</v>
      </c>
      <c r="M396" s="24">
        <f ca="1">IF(INDIRECT("route!D396")="START",0,IF(S396=TRUE,M395,INDIRECT("route!E396")))</f>
        <v>109.2</v>
      </c>
      <c r="N396" s="14" t="e">
        <f ca="1">SEARCH($N$6,INDIRECT("route!J396"))</f>
        <v>#VALUE!</v>
      </c>
      <c r="O396" s="14">
        <f ca="1">SEARCH($O$6,INDIRECT("route!J396"))</f>
        <v>2</v>
      </c>
      <c r="P396" s="14" t="e">
        <f ca="1">SEARCH($P$6,INDIRECT("route!J396"))</f>
        <v>#VALUE!</v>
      </c>
      <c r="Q396" s="14" t="e">
        <f ca="1">SEARCH($Q$6,INDIRECT("route!J396"))</f>
        <v>#VALUE!</v>
      </c>
      <c r="R396" s="14" t="e">
        <f ca="1">SEARCH($R$6,INDIRECT("route!J396"))</f>
        <v>#VALUE!</v>
      </c>
      <c r="S396" s="14" t="b">
        <f t="shared" ca="1" si="50"/>
        <v>0</v>
      </c>
      <c r="T396" s="12">
        <v>396</v>
      </c>
    </row>
    <row r="397" spans="1:20">
      <c r="A397" s="23">
        <f ca="1">IF(INDIRECT("route!D397")&gt;0,K397,(""))</f>
        <v>0.65226851851851875</v>
      </c>
      <c r="B397" s="23">
        <f ca="1">IF(INDIRECT("route!D397")&gt;0,H397,(""))</f>
        <v>0.65862268518518785</v>
      </c>
      <c r="C397" s="24">
        <f ca="1">IF(D397&gt;0,VLOOKUP("FINISH",INDIRECT("route!D$6"):INDIRECT("route!E$8500"),2,FALSE)-D397," ")</f>
        <v>4.1999999999999886</v>
      </c>
      <c r="D397" s="13">
        <f ca="1">INDIRECT("route!E397")</f>
        <v>111.9</v>
      </c>
      <c r="E397" s="25">
        <f t="shared" ca="1" si="49"/>
        <v>2.7000000000000028</v>
      </c>
      <c r="F397" s="26">
        <f t="shared" si="43"/>
        <v>11.111111111111111</v>
      </c>
      <c r="G397" s="29">
        <f t="shared" ca="1" si="47"/>
        <v>2.8124999999999995E-3</v>
      </c>
      <c r="H397" s="28">
        <f t="shared" ca="1" si="45"/>
        <v>0.65862268518518785</v>
      </c>
      <c r="I397" s="26">
        <f t="shared" si="44"/>
        <v>11.666666666666666</v>
      </c>
      <c r="J397" s="29">
        <f t="shared" ca="1" si="48"/>
        <v>2.673611111111111E-3</v>
      </c>
      <c r="K397" s="28">
        <f t="shared" ca="1" si="46"/>
        <v>0.65226851851851875</v>
      </c>
      <c r="L397" s="26">
        <f ca="1">INDIRECT("route!E397")-INDIRECT("route!E396")</f>
        <v>2.7000000000000028</v>
      </c>
      <c r="M397" s="24">
        <f ca="1">IF(INDIRECT("route!D397")="START",0,IF(S397=TRUE,M396,INDIRECT("route!E397")))</f>
        <v>111.9</v>
      </c>
      <c r="N397" s="14">
        <f ca="1">SEARCH($N$6,INDIRECT("route!J397"))</f>
        <v>2</v>
      </c>
      <c r="O397" s="14" t="e">
        <f ca="1">SEARCH($O$6,INDIRECT("route!J397"))</f>
        <v>#VALUE!</v>
      </c>
      <c r="P397" s="14" t="e">
        <f ca="1">SEARCH($P$6,INDIRECT("route!J397"))</f>
        <v>#VALUE!</v>
      </c>
      <c r="Q397" s="14" t="e">
        <f ca="1">SEARCH($Q$6,INDIRECT("route!J397"))</f>
        <v>#VALUE!</v>
      </c>
      <c r="R397" s="14" t="e">
        <f ca="1">SEARCH($R$6,INDIRECT("route!J397"))</f>
        <v>#VALUE!</v>
      </c>
      <c r="S397" s="14" t="b">
        <f t="shared" ca="1" si="50"/>
        <v>0</v>
      </c>
      <c r="T397" s="12">
        <v>397</v>
      </c>
    </row>
    <row r="398" spans="1:20">
      <c r="A398" s="23" t="str">
        <f ca="1">IF(INDIRECT("route!D398")&gt;0,K398,(""))</f>
        <v/>
      </c>
      <c r="B398" s="23" t="str">
        <f ca="1">IF(INDIRECT("route!D398")&gt;0,H398,(""))</f>
        <v/>
      </c>
      <c r="C398" s="24">
        <f ca="1">IF(D398&gt;0,VLOOKUP("FINISH",INDIRECT("route!D$6"):INDIRECT("route!E$8500"),2,FALSE)-D398," ")</f>
        <v>3.2999999999999972</v>
      </c>
      <c r="D398" s="13">
        <f ca="1">INDIRECT("route!E398")</f>
        <v>112.8</v>
      </c>
      <c r="E398" s="25">
        <f t="shared" ca="1" si="49"/>
        <v>0.89999999999999147</v>
      </c>
      <c r="F398" s="26">
        <f t="shared" si="43"/>
        <v>11.111111111111111</v>
      </c>
      <c r="G398" s="29">
        <f t="shared" ca="1" si="47"/>
        <v>9.3750000000000007E-4</v>
      </c>
      <c r="H398" s="28">
        <f t="shared" ca="1" si="45"/>
        <v>0.65956018518518789</v>
      </c>
      <c r="I398" s="26">
        <f t="shared" si="44"/>
        <v>11.666666666666666</v>
      </c>
      <c r="J398" s="29">
        <f t="shared" ca="1" si="48"/>
        <v>8.9120370370370384E-4</v>
      </c>
      <c r="K398" s="28">
        <f t="shared" ca="1" si="46"/>
        <v>0.65315972222222241</v>
      </c>
      <c r="L398" s="26">
        <f ca="1">INDIRECT("route!E398")-INDIRECT("route!E397")</f>
        <v>0.89999999999999147</v>
      </c>
      <c r="M398" s="24">
        <f ca="1">IF(INDIRECT("route!D398")="START",0,IF(S398=TRUE,M397,INDIRECT("route!E398")))</f>
        <v>112.8</v>
      </c>
      <c r="N398" s="14">
        <f ca="1">SEARCH($N$6,INDIRECT("route!J398"))</f>
        <v>2</v>
      </c>
      <c r="O398" s="14" t="e">
        <f ca="1">SEARCH($O$6,INDIRECT("route!J398"))</f>
        <v>#VALUE!</v>
      </c>
      <c r="P398" s="14" t="e">
        <f ca="1">SEARCH($P$6,INDIRECT("route!J398"))</f>
        <v>#VALUE!</v>
      </c>
      <c r="Q398" s="14" t="e">
        <f ca="1">SEARCH($Q$6,INDIRECT("route!J398"))</f>
        <v>#VALUE!</v>
      </c>
      <c r="R398" s="14" t="e">
        <f ca="1">SEARCH($R$6,INDIRECT("route!J398"))</f>
        <v>#VALUE!</v>
      </c>
      <c r="S398" s="14" t="b">
        <f t="shared" ca="1" si="50"/>
        <v>0</v>
      </c>
      <c r="T398" s="12">
        <v>398</v>
      </c>
    </row>
    <row r="399" spans="1:20">
      <c r="A399" s="23" t="str">
        <f ca="1">IF(INDIRECT("route!D399")&gt;0,K399,(""))</f>
        <v/>
      </c>
      <c r="B399" s="23" t="str">
        <f ca="1">IF(INDIRECT("route!D399")&gt;0,H399,(""))</f>
        <v/>
      </c>
      <c r="C399" s="24">
        <f ca="1">IF(D399&gt;0,VLOOKUP("FINISH",INDIRECT("route!D$6"):INDIRECT("route!E$8500"),2,FALSE)-D399," ")</f>
        <v>3.0999999999999943</v>
      </c>
      <c r="D399" s="13">
        <f ca="1">INDIRECT("route!E399")</f>
        <v>113</v>
      </c>
      <c r="E399" s="25" t="str">
        <f t="shared" ca="1" si="49"/>
        <v/>
      </c>
      <c r="F399" s="26">
        <f t="shared" si="43"/>
        <v>11.111111111111111</v>
      </c>
      <c r="G399" s="29">
        <f t="shared" ca="1" si="47"/>
        <v>2.0833333333333335E-4</v>
      </c>
      <c r="H399" s="28">
        <f t="shared" ca="1" si="45"/>
        <v>0.65976851851852125</v>
      </c>
      <c r="I399" s="26">
        <f t="shared" si="44"/>
        <v>11.666666666666666</v>
      </c>
      <c r="J399" s="29">
        <f t="shared" ca="1" si="48"/>
        <v>1.9675925925925926E-4</v>
      </c>
      <c r="K399" s="28">
        <f t="shared" ca="1" si="46"/>
        <v>0.65335648148148162</v>
      </c>
      <c r="L399" s="26">
        <f ca="1">INDIRECT("route!E399")-INDIRECT("route!E398")</f>
        <v>0.20000000000000284</v>
      </c>
      <c r="M399" s="24">
        <f ca="1">IF(INDIRECT("route!D399")="START",0,IF(S399=TRUE,M398,INDIRECT("route!E399")))</f>
        <v>112.8</v>
      </c>
      <c r="N399" s="14" t="e">
        <f ca="1">SEARCH($N$6,INDIRECT("route!J399"))</f>
        <v>#VALUE!</v>
      </c>
      <c r="O399" s="14" t="e">
        <f ca="1">SEARCH($O$6,INDIRECT("route!J399"))</f>
        <v>#VALUE!</v>
      </c>
      <c r="P399" s="14" t="e">
        <f ca="1">SEARCH($P$6,INDIRECT("route!J399"))</f>
        <v>#VALUE!</v>
      </c>
      <c r="Q399" s="14" t="e">
        <f ca="1">SEARCH($Q$6,INDIRECT("route!J399"))</f>
        <v>#VALUE!</v>
      </c>
      <c r="R399" s="14" t="e">
        <f ca="1">SEARCH($R$6,INDIRECT("route!J399"))</f>
        <v>#VALUE!</v>
      </c>
      <c r="S399" s="14" t="b">
        <f t="shared" ca="1" si="50"/>
        <v>1</v>
      </c>
      <c r="T399" s="12">
        <v>399</v>
      </c>
    </row>
    <row r="400" spans="1:20">
      <c r="A400" s="23" t="str">
        <f ca="1">IF(INDIRECT("route!D400")&gt;0,K400,(""))</f>
        <v/>
      </c>
      <c r="B400" s="23" t="str">
        <f ca="1">IF(INDIRECT("route!D400")&gt;0,H400,(""))</f>
        <v/>
      </c>
      <c r="C400" s="24">
        <f ca="1">IF(D400&gt;0,VLOOKUP("FINISH",INDIRECT("route!D$6"):INDIRECT("route!E$8500"),2,FALSE)-D400," ")</f>
        <v>2.2999999999999972</v>
      </c>
      <c r="D400" s="13">
        <f ca="1">INDIRECT("route!E400")</f>
        <v>113.8</v>
      </c>
      <c r="E400" s="25" t="str">
        <f t="shared" ca="1" si="49"/>
        <v/>
      </c>
      <c r="F400" s="26">
        <f t="shared" si="43"/>
        <v>11.111111111111111</v>
      </c>
      <c r="G400" s="29">
        <f t="shared" ca="1" si="47"/>
        <v>8.3333333333333339E-4</v>
      </c>
      <c r="H400" s="28">
        <f t="shared" ca="1" si="45"/>
        <v>0.6606018518518546</v>
      </c>
      <c r="I400" s="26">
        <f t="shared" si="44"/>
        <v>11.666666666666666</v>
      </c>
      <c r="J400" s="29">
        <f t="shared" ca="1" si="48"/>
        <v>7.8703703703703705E-4</v>
      </c>
      <c r="K400" s="28">
        <f t="shared" ca="1" si="46"/>
        <v>0.65414351851851871</v>
      </c>
      <c r="L400" s="26">
        <f ca="1">INDIRECT("route!E400")-INDIRECT("route!E399")</f>
        <v>0.79999999999999716</v>
      </c>
      <c r="M400" s="24">
        <f ca="1">IF(INDIRECT("route!D400")="START",0,IF(S400=TRUE,M399,INDIRECT("route!E400")))</f>
        <v>112.8</v>
      </c>
      <c r="N400" s="14" t="e">
        <f ca="1">SEARCH($N$6,INDIRECT("route!J400"))</f>
        <v>#VALUE!</v>
      </c>
      <c r="O400" s="14" t="e">
        <f ca="1">SEARCH($O$6,INDIRECT("route!J400"))</f>
        <v>#VALUE!</v>
      </c>
      <c r="P400" s="14" t="e">
        <f ca="1">SEARCH($P$6,INDIRECT("route!J400"))</f>
        <v>#VALUE!</v>
      </c>
      <c r="Q400" s="14" t="e">
        <f ca="1">SEARCH($Q$6,INDIRECT("route!J400"))</f>
        <v>#VALUE!</v>
      </c>
      <c r="R400" s="14" t="e">
        <f ca="1">SEARCH($R$6,INDIRECT("route!J400"))</f>
        <v>#VALUE!</v>
      </c>
      <c r="S400" s="14" t="b">
        <f t="shared" ca="1" si="50"/>
        <v>1</v>
      </c>
      <c r="T400" s="12">
        <v>300</v>
      </c>
    </row>
    <row r="401" spans="1:20">
      <c r="A401" s="23" t="str">
        <f ca="1">IF(INDIRECT("route!D401")&gt;0,K401,(""))</f>
        <v/>
      </c>
      <c r="B401" s="23" t="str">
        <f ca="1">IF(INDIRECT("route!D401")&gt;0,H401,(""))</f>
        <v/>
      </c>
      <c r="C401" s="24">
        <f ca="1">IF(D401&gt;0,VLOOKUP("FINISH",INDIRECT("route!D$6"):INDIRECT("route!E$8500"),2,FALSE)-D401," ")</f>
        <v>2.2999999999999972</v>
      </c>
      <c r="D401" s="13">
        <f ca="1">INDIRECT("route!E401")</f>
        <v>113.8</v>
      </c>
      <c r="E401" s="25" t="str">
        <f t="shared" ca="1" si="49"/>
        <v/>
      </c>
      <c r="F401" s="26">
        <f t="shared" si="43"/>
        <v>11.111111111111111</v>
      </c>
      <c r="G401" s="29">
        <f t="shared" ca="1" si="47"/>
        <v>0</v>
      </c>
      <c r="H401" s="28">
        <f t="shared" ca="1" si="45"/>
        <v>0.6606018518518546</v>
      </c>
      <c r="I401" s="26">
        <f t="shared" si="44"/>
        <v>11.666666666666666</v>
      </c>
      <c r="J401" s="29">
        <f t="shared" ca="1" si="48"/>
        <v>0</v>
      </c>
      <c r="K401" s="28">
        <f t="shared" ca="1" si="46"/>
        <v>0.65414351851851871</v>
      </c>
      <c r="L401" s="26">
        <f ca="1">INDIRECT("route!E401")-INDIRECT("route!E400")</f>
        <v>0</v>
      </c>
      <c r="M401" s="24">
        <f ca="1">IF(INDIRECT("route!D401")="START",0,IF(S401=TRUE,M400,INDIRECT("route!E401")))</f>
        <v>112.8</v>
      </c>
      <c r="N401" s="14" t="e">
        <f ca="1">SEARCH($N$6,INDIRECT("route!J401"))</f>
        <v>#VALUE!</v>
      </c>
      <c r="O401" s="14" t="e">
        <f ca="1">SEARCH($O$6,INDIRECT("route!J401"))</f>
        <v>#VALUE!</v>
      </c>
      <c r="P401" s="14" t="e">
        <f ca="1">SEARCH($P$6,INDIRECT("route!J401"))</f>
        <v>#VALUE!</v>
      </c>
      <c r="Q401" s="14" t="e">
        <f ca="1">SEARCH($Q$6,INDIRECT("route!J401"))</f>
        <v>#VALUE!</v>
      </c>
      <c r="R401" s="14" t="e">
        <f ca="1">SEARCH($R$6,INDIRECT("route!J401"))</f>
        <v>#VALUE!</v>
      </c>
      <c r="S401" s="14" t="b">
        <f t="shared" ca="1" si="50"/>
        <v>1</v>
      </c>
      <c r="T401" s="12">
        <v>301</v>
      </c>
    </row>
    <row r="402" spans="1:20">
      <c r="A402" s="23" t="str">
        <f ca="1">IF(INDIRECT("route!D402")&gt;0,K402,(""))</f>
        <v/>
      </c>
      <c r="B402" s="23" t="str">
        <f ca="1">IF(INDIRECT("route!D402")&gt;0,H402,(""))</f>
        <v/>
      </c>
      <c r="C402" s="24">
        <f ca="1">IF(D402&gt;0,VLOOKUP("FINISH",INDIRECT("route!D$6"):INDIRECT("route!E$8500"),2,FALSE)-D402," ")</f>
        <v>2.1999999999999886</v>
      </c>
      <c r="D402" s="13">
        <f ca="1">INDIRECT("route!E402")</f>
        <v>113.9</v>
      </c>
      <c r="E402" s="25" t="str">
        <f t="shared" ca="1" si="49"/>
        <v/>
      </c>
      <c r="F402" s="26">
        <f t="shared" si="43"/>
        <v>11.111111111111111</v>
      </c>
      <c r="G402" s="29">
        <f t="shared" ca="1" si="47"/>
        <v>1.0416666666666667E-4</v>
      </c>
      <c r="H402" s="28">
        <f t="shared" ca="1" si="45"/>
        <v>0.66070601851852129</v>
      </c>
      <c r="I402" s="26">
        <f t="shared" si="44"/>
        <v>11.666666666666666</v>
      </c>
      <c r="J402" s="29">
        <f t="shared" ca="1" si="48"/>
        <v>9.2592592592592588E-5</v>
      </c>
      <c r="K402" s="28">
        <f t="shared" ca="1" si="46"/>
        <v>0.65423611111111135</v>
      </c>
      <c r="L402" s="26">
        <f ca="1">INDIRECT("route!E402")-INDIRECT("route!E401")</f>
        <v>0.10000000000000853</v>
      </c>
      <c r="M402" s="24">
        <f ca="1">IF(INDIRECT("route!D402")="START",0,IF(S402=TRUE,M401,INDIRECT("route!E402")))</f>
        <v>112.8</v>
      </c>
      <c r="N402" s="14" t="e">
        <f ca="1">SEARCH($N$6,INDIRECT("route!J402"))</f>
        <v>#VALUE!</v>
      </c>
      <c r="O402" s="14" t="e">
        <f ca="1">SEARCH($O$6,INDIRECT("route!J402"))</f>
        <v>#VALUE!</v>
      </c>
      <c r="P402" s="14" t="e">
        <f ca="1">SEARCH($P$6,INDIRECT("route!J402"))</f>
        <v>#VALUE!</v>
      </c>
      <c r="Q402" s="14" t="e">
        <f ca="1">SEARCH($Q$6,INDIRECT("route!J402"))</f>
        <v>#VALUE!</v>
      </c>
      <c r="R402" s="14" t="e">
        <f ca="1">SEARCH($R$6,INDIRECT("route!J402"))</f>
        <v>#VALUE!</v>
      </c>
      <c r="S402" s="14" t="b">
        <f t="shared" ca="1" si="50"/>
        <v>1</v>
      </c>
      <c r="T402" s="12">
        <v>302</v>
      </c>
    </row>
    <row r="403" spans="1:20">
      <c r="A403" s="23" t="str">
        <f ca="1">IF(INDIRECT("route!D403")&gt;0,K403,(""))</f>
        <v/>
      </c>
      <c r="B403" s="23" t="str">
        <f ca="1">IF(INDIRECT("route!D403")&gt;0,H403,(""))</f>
        <v/>
      </c>
      <c r="C403" s="24">
        <f ca="1">IF(D403&gt;0,VLOOKUP("FINISH",INDIRECT("route!D$6"):INDIRECT("route!E$8500"),2,FALSE)-D403," ")</f>
        <v>2</v>
      </c>
      <c r="D403" s="13">
        <f ca="1">INDIRECT("route!E403")</f>
        <v>114.1</v>
      </c>
      <c r="E403" s="25" t="str">
        <f t="shared" ca="1" si="49"/>
        <v/>
      </c>
      <c r="F403" s="26">
        <f t="shared" si="43"/>
        <v>11.111111111111111</v>
      </c>
      <c r="G403" s="29">
        <f t="shared" ca="1" si="47"/>
        <v>2.0833333333333335E-4</v>
      </c>
      <c r="H403" s="28">
        <f t="shared" ca="1" si="45"/>
        <v>0.66091435185185465</v>
      </c>
      <c r="I403" s="26">
        <f t="shared" si="44"/>
        <v>11.666666666666666</v>
      </c>
      <c r="J403" s="29">
        <f t="shared" ca="1" si="48"/>
        <v>1.9675925925925926E-4</v>
      </c>
      <c r="K403" s="28">
        <f t="shared" ca="1" si="46"/>
        <v>0.65443287037037057</v>
      </c>
      <c r="L403" s="26">
        <f ca="1">INDIRECT("route!E403")-INDIRECT("route!E402")</f>
        <v>0.19999999999998863</v>
      </c>
      <c r="M403" s="24">
        <f ca="1">IF(INDIRECT("route!D403")="START",0,IF(S403=TRUE,M402,INDIRECT("route!E403")))</f>
        <v>112.8</v>
      </c>
      <c r="N403" s="14" t="e">
        <f ca="1">SEARCH($N$6,INDIRECT("route!J403"))</f>
        <v>#VALUE!</v>
      </c>
      <c r="O403" s="14" t="e">
        <f ca="1">SEARCH($O$6,INDIRECT("route!J403"))</f>
        <v>#VALUE!</v>
      </c>
      <c r="P403" s="14" t="e">
        <f ca="1">SEARCH($P$6,INDIRECT("route!J403"))</f>
        <v>#VALUE!</v>
      </c>
      <c r="Q403" s="14" t="e">
        <f ca="1">SEARCH($Q$6,INDIRECT("route!J403"))</f>
        <v>#VALUE!</v>
      </c>
      <c r="R403" s="14" t="e">
        <f ca="1">SEARCH($R$6,INDIRECT("route!J403"))</f>
        <v>#VALUE!</v>
      </c>
      <c r="S403" s="14" t="b">
        <f t="shared" ca="1" si="50"/>
        <v>1</v>
      </c>
      <c r="T403" s="12">
        <v>303</v>
      </c>
    </row>
    <row r="404" spans="1:20">
      <c r="A404" s="23" t="str">
        <f ca="1">IF(INDIRECT("route!D404")&gt;0,K404,(""))</f>
        <v/>
      </c>
      <c r="B404" s="23" t="str">
        <f ca="1">IF(INDIRECT("route!D404")&gt;0,H404,(""))</f>
        <v/>
      </c>
      <c r="C404" s="24">
        <f ca="1">IF(D404&gt;0,VLOOKUP("FINISH",INDIRECT("route!D$6"):INDIRECT("route!E$8500"),2,FALSE)-D404," ")</f>
        <v>1.6999999999999886</v>
      </c>
      <c r="D404" s="13">
        <f ca="1">INDIRECT("route!E404")</f>
        <v>114.4</v>
      </c>
      <c r="E404" s="25" t="str">
        <f t="shared" ca="1" si="49"/>
        <v/>
      </c>
      <c r="F404" s="26">
        <f t="shared" si="43"/>
        <v>11.111111111111111</v>
      </c>
      <c r="G404" s="29">
        <f t="shared" ca="1" si="47"/>
        <v>3.1250000000000001E-4</v>
      </c>
      <c r="H404" s="28">
        <f t="shared" ca="1" si="45"/>
        <v>0.6612268518518547</v>
      </c>
      <c r="I404" s="26">
        <f t="shared" si="44"/>
        <v>11.666666666666666</v>
      </c>
      <c r="J404" s="29">
        <f t="shared" ca="1" si="48"/>
        <v>2.8935185185185189E-4</v>
      </c>
      <c r="K404" s="28">
        <f t="shared" ca="1" si="46"/>
        <v>0.65472222222222243</v>
      </c>
      <c r="L404" s="26">
        <f ca="1">INDIRECT("route!E404")-INDIRECT("route!E403")</f>
        <v>0.30000000000001137</v>
      </c>
      <c r="M404" s="24">
        <f ca="1">IF(INDIRECT("route!D404")="START",0,IF(S404=TRUE,M403,INDIRECT("route!E404")))</f>
        <v>112.8</v>
      </c>
      <c r="N404" s="14" t="e">
        <f ca="1">SEARCH($N$6,INDIRECT("route!J404"))</f>
        <v>#VALUE!</v>
      </c>
      <c r="O404" s="14" t="e">
        <f ca="1">SEARCH($O$6,INDIRECT("route!J404"))</f>
        <v>#VALUE!</v>
      </c>
      <c r="P404" s="14" t="e">
        <f ca="1">SEARCH($P$6,INDIRECT("route!J404"))</f>
        <v>#VALUE!</v>
      </c>
      <c r="Q404" s="14" t="e">
        <f ca="1">SEARCH($Q$6,INDIRECT("route!J404"))</f>
        <v>#VALUE!</v>
      </c>
      <c r="R404" s="14" t="e">
        <f ca="1">SEARCH($R$6,INDIRECT("route!J404"))</f>
        <v>#VALUE!</v>
      </c>
      <c r="S404" s="14" t="b">
        <f t="shared" ca="1" si="50"/>
        <v>1</v>
      </c>
      <c r="T404" s="12">
        <v>304</v>
      </c>
    </row>
    <row r="405" spans="1:20">
      <c r="A405" s="23" t="str">
        <f ca="1">IF(INDIRECT("route!D405")&gt;0,K405,(""))</f>
        <v/>
      </c>
      <c r="B405" s="23" t="str">
        <f ca="1">IF(INDIRECT("route!D405")&gt;0,H405,(""))</f>
        <v/>
      </c>
      <c r="C405" s="24">
        <f ca="1">IF(D405&gt;0,VLOOKUP("FINISH",INDIRECT("route!D$6"):INDIRECT("route!E$8500"),2,FALSE)-D405," ")</f>
        <v>1.3999999999999915</v>
      </c>
      <c r="D405" s="13">
        <f ca="1">INDIRECT("route!E405")</f>
        <v>114.7</v>
      </c>
      <c r="E405" s="25" t="str">
        <f t="shared" ca="1" si="49"/>
        <v/>
      </c>
      <c r="F405" s="26">
        <f t="shared" si="43"/>
        <v>11.111111111111111</v>
      </c>
      <c r="G405" s="29">
        <f t="shared" ca="1" si="47"/>
        <v>3.1250000000000001E-4</v>
      </c>
      <c r="H405" s="28">
        <f t="shared" ca="1" si="45"/>
        <v>0.66153935185185475</v>
      </c>
      <c r="I405" s="26">
        <f t="shared" si="44"/>
        <v>11.666666666666666</v>
      </c>
      <c r="J405" s="29">
        <f t="shared" ca="1" si="48"/>
        <v>2.8935185185185189E-4</v>
      </c>
      <c r="K405" s="28">
        <f t="shared" ca="1" si="46"/>
        <v>0.65501157407407429</v>
      </c>
      <c r="L405" s="26">
        <f ca="1">INDIRECT("route!E405")-INDIRECT("route!E404")</f>
        <v>0.29999999999999716</v>
      </c>
      <c r="M405" s="24">
        <f ca="1">IF(INDIRECT("route!D405")="START",0,IF(S405=TRUE,M404,INDIRECT("route!E405")))</f>
        <v>112.8</v>
      </c>
      <c r="N405" s="14" t="e">
        <f ca="1">SEARCH($N$6,INDIRECT("route!J405"))</f>
        <v>#VALUE!</v>
      </c>
      <c r="O405" s="14" t="e">
        <f ca="1">SEARCH($O$6,INDIRECT("route!J405"))</f>
        <v>#VALUE!</v>
      </c>
      <c r="P405" s="14" t="e">
        <f ca="1">SEARCH($P$6,INDIRECT("route!J405"))</f>
        <v>#VALUE!</v>
      </c>
      <c r="Q405" s="14" t="e">
        <f ca="1">SEARCH($Q$6,INDIRECT("route!J405"))</f>
        <v>#VALUE!</v>
      </c>
      <c r="R405" s="14" t="e">
        <f ca="1">SEARCH($R$6,INDIRECT("route!J405"))</f>
        <v>#VALUE!</v>
      </c>
      <c r="S405" s="14" t="b">
        <f t="shared" ca="1" si="50"/>
        <v>1</v>
      </c>
      <c r="T405" s="12">
        <v>305</v>
      </c>
    </row>
    <row r="406" spans="1:20">
      <c r="A406" s="23" t="str">
        <f ca="1">IF(INDIRECT("route!D406")&gt;0,K406,(""))</f>
        <v/>
      </c>
      <c r="B406" s="23" t="str">
        <f ca="1">IF(INDIRECT("route!D406")&gt;0,H406,(""))</f>
        <v/>
      </c>
      <c r="C406" s="24">
        <f ca="1">IF(D406&gt;0,VLOOKUP("FINISH",INDIRECT("route!D$6"):INDIRECT("route!E$8500"),2,FALSE)-D406," ")</f>
        <v>1.1999999999999886</v>
      </c>
      <c r="D406" s="13">
        <f ca="1">INDIRECT("route!E406")</f>
        <v>114.9</v>
      </c>
      <c r="E406" s="25">
        <f t="shared" ca="1" si="49"/>
        <v>2.1000000000000085</v>
      </c>
      <c r="F406" s="26">
        <f t="shared" si="43"/>
        <v>11.111111111111111</v>
      </c>
      <c r="G406" s="29">
        <f t="shared" ca="1" si="47"/>
        <v>2.0833333333333335E-4</v>
      </c>
      <c r="H406" s="28">
        <f t="shared" ca="1" si="45"/>
        <v>0.66174768518518812</v>
      </c>
      <c r="I406" s="26">
        <f t="shared" si="44"/>
        <v>11.666666666666666</v>
      </c>
      <c r="J406" s="29">
        <f t="shared" ca="1" si="48"/>
        <v>1.9675925925925926E-4</v>
      </c>
      <c r="K406" s="28">
        <f t="shared" ca="1" si="46"/>
        <v>0.6552083333333335</v>
      </c>
      <c r="L406" s="26">
        <f ca="1">INDIRECT("route!E406")-INDIRECT("route!E405")</f>
        <v>0.20000000000000284</v>
      </c>
      <c r="M406" s="24">
        <f ca="1">IF(INDIRECT("route!D406")="START",0,IF(S406=TRUE,M405,INDIRECT("route!E406")))</f>
        <v>114.9</v>
      </c>
      <c r="N406" s="14" t="e">
        <f ca="1">SEARCH($N$6,INDIRECT("route!J406"))</f>
        <v>#VALUE!</v>
      </c>
      <c r="O406" s="14" t="e">
        <f ca="1">SEARCH($O$6,INDIRECT("route!J406"))</f>
        <v>#VALUE!</v>
      </c>
      <c r="P406" s="14" t="e">
        <f ca="1">SEARCH($P$6,INDIRECT("route!J406"))</f>
        <v>#VALUE!</v>
      </c>
      <c r="Q406" s="14" t="e">
        <f ca="1">SEARCH($Q$6,INDIRECT("route!J406"))</f>
        <v>#VALUE!</v>
      </c>
      <c r="R406" s="14">
        <f ca="1">SEARCH($R$6,INDIRECT("route!J406"))</f>
        <v>1</v>
      </c>
      <c r="S406" s="14" t="b">
        <f t="shared" ca="1" si="50"/>
        <v>0</v>
      </c>
      <c r="T406" s="12">
        <v>306</v>
      </c>
    </row>
    <row r="407" spans="1:20">
      <c r="A407" s="23" t="str">
        <f ca="1">IF(INDIRECT("route!D407")&gt;0,K407,(""))</f>
        <v/>
      </c>
      <c r="B407" s="23" t="str">
        <f ca="1">IF(INDIRECT("route!D407")&gt;0,H407,(""))</f>
        <v/>
      </c>
      <c r="C407" s="24">
        <f ca="1">IF(D407&gt;0,VLOOKUP("FINISH",INDIRECT("route!D$6"):INDIRECT("route!E$8500"),2,FALSE)-D407," ")</f>
        <v>0.79999999999999716</v>
      </c>
      <c r="D407" s="13">
        <f ca="1">INDIRECT("route!E407")</f>
        <v>115.3</v>
      </c>
      <c r="E407" s="25">
        <f t="shared" ca="1" si="49"/>
        <v>0.39999999999999147</v>
      </c>
      <c r="F407" s="26">
        <f t="shared" si="43"/>
        <v>11.111111111111111</v>
      </c>
      <c r="G407" s="29">
        <f t="shared" ca="1" si="47"/>
        <v>4.1666666666666669E-4</v>
      </c>
      <c r="H407" s="28">
        <f t="shared" ca="1" si="45"/>
        <v>0.66216435185185474</v>
      </c>
      <c r="I407" s="26">
        <f t="shared" si="44"/>
        <v>11.666666666666666</v>
      </c>
      <c r="J407" s="29">
        <f t="shared" ca="1" si="48"/>
        <v>3.9351851851851852E-4</v>
      </c>
      <c r="K407" s="28">
        <f t="shared" ca="1" si="46"/>
        <v>0.65560185185185205</v>
      </c>
      <c r="L407" s="26">
        <f ca="1">INDIRECT("route!E407")-INDIRECT("route!E406")</f>
        <v>0.39999999999999147</v>
      </c>
      <c r="M407" s="24">
        <f ca="1">IF(INDIRECT("route!D407")="START",0,IF(S407=TRUE,M406,INDIRECT("route!E407")))</f>
        <v>115.3</v>
      </c>
      <c r="N407" s="14" t="e">
        <f ca="1">SEARCH($N$6,INDIRECT("route!J407"))</f>
        <v>#VALUE!</v>
      </c>
      <c r="O407" s="14">
        <f ca="1">SEARCH($O$6,INDIRECT("route!J407"))</f>
        <v>14</v>
      </c>
      <c r="P407" s="14" t="e">
        <f ca="1">SEARCH($P$6,INDIRECT("route!J407"))</f>
        <v>#VALUE!</v>
      </c>
      <c r="Q407" s="14" t="e">
        <f ca="1">SEARCH($Q$6,INDIRECT("route!J407"))</f>
        <v>#VALUE!</v>
      </c>
      <c r="R407" s="14">
        <f ca="1">SEARCH($R$6,INDIRECT("route!J407"))</f>
        <v>1</v>
      </c>
      <c r="S407" s="14" t="b">
        <f t="shared" ca="1" si="50"/>
        <v>0</v>
      </c>
      <c r="T407" s="12">
        <v>307</v>
      </c>
    </row>
    <row r="408" spans="1:20">
      <c r="A408" s="23" t="str">
        <f ca="1">IF(INDIRECT("route!D408")&gt;0,K408,(""))</f>
        <v/>
      </c>
      <c r="B408" s="23" t="str">
        <f ca="1">IF(INDIRECT("route!D408")&gt;0,H408,(""))</f>
        <v/>
      </c>
      <c r="C408" s="24">
        <f ca="1">IF(D408&gt;0,VLOOKUP("FINISH",INDIRECT("route!D$6"):INDIRECT("route!E$8500"),2,FALSE)-D408," ")</f>
        <v>0.59999999999999432</v>
      </c>
      <c r="D408" s="13">
        <f ca="1">INDIRECT("route!E408")</f>
        <v>115.5</v>
      </c>
      <c r="E408" s="25" t="str">
        <f t="shared" ca="1" si="49"/>
        <v/>
      </c>
      <c r="F408" s="26">
        <f t="shared" si="43"/>
        <v>11.111111111111111</v>
      </c>
      <c r="G408" s="29">
        <f t="shared" ca="1" si="47"/>
        <v>2.0833333333333335E-4</v>
      </c>
      <c r="H408" s="28">
        <f t="shared" ca="1" si="45"/>
        <v>0.6623726851851881</v>
      </c>
      <c r="I408" s="26">
        <f t="shared" si="44"/>
        <v>11.666666666666666</v>
      </c>
      <c r="J408" s="29">
        <f t="shared" ca="1" si="48"/>
        <v>1.9675925925925926E-4</v>
      </c>
      <c r="K408" s="28">
        <f t="shared" ca="1" si="46"/>
        <v>0.65579861111111126</v>
      </c>
      <c r="L408" s="26">
        <f ca="1">INDIRECT("route!E408")-INDIRECT("route!E407")</f>
        <v>0.20000000000000284</v>
      </c>
      <c r="M408" s="24">
        <f ca="1">IF(INDIRECT("route!D408")="START",0,IF(S408=TRUE,M407,INDIRECT("route!E408")))</f>
        <v>115.3</v>
      </c>
      <c r="N408" s="14" t="e">
        <f ca="1">SEARCH($N$6,INDIRECT("route!J408"))</f>
        <v>#VALUE!</v>
      </c>
      <c r="O408" s="14" t="e">
        <f ca="1">SEARCH($O$6,INDIRECT("route!J408"))</f>
        <v>#VALUE!</v>
      </c>
      <c r="P408" s="14" t="e">
        <f ca="1">SEARCH($P$6,INDIRECT("route!J408"))</f>
        <v>#VALUE!</v>
      </c>
      <c r="Q408" s="14" t="e">
        <f ca="1">SEARCH($Q$6,INDIRECT("route!J408"))</f>
        <v>#VALUE!</v>
      </c>
      <c r="R408" s="14" t="e">
        <f ca="1">SEARCH($R$6,INDIRECT("route!J408"))</f>
        <v>#VALUE!</v>
      </c>
      <c r="S408" s="14" t="b">
        <f t="shared" ca="1" si="50"/>
        <v>1</v>
      </c>
      <c r="T408" s="12">
        <v>308</v>
      </c>
    </row>
    <row r="409" spans="1:20">
      <c r="A409" s="23" t="str">
        <f ca="1">IF(INDIRECT("route!D409")&gt;0,K409,(""))</f>
        <v/>
      </c>
      <c r="B409" s="23" t="str">
        <f ca="1">IF(INDIRECT("route!D409")&gt;0,H409,(""))</f>
        <v/>
      </c>
      <c r="C409" s="24">
        <f ca="1">IF(D409&gt;0,VLOOKUP("FINISH",INDIRECT("route!D$6"):INDIRECT("route!E$8500"),2,FALSE)-D409," ")</f>
        <v>0.19999999999998863</v>
      </c>
      <c r="D409" s="13">
        <f ca="1">INDIRECT("route!E409")</f>
        <v>115.9</v>
      </c>
      <c r="E409" s="25" t="str">
        <f t="shared" ca="1" si="49"/>
        <v/>
      </c>
      <c r="F409" s="26">
        <f t="shared" si="43"/>
        <v>11.111111111111111</v>
      </c>
      <c r="G409" s="29">
        <f t="shared" ca="1" si="47"/>
        <v>4.1666666666666669E-4</v>
      </c>
      <c r="H409" s="28">
        <f t="shared" ca="1" si="45"/>
        <v>0.66278935185185472</v>
      </c>
      <c r="I409" s="26">
        <f t="shared" si="44"/>
        <v>11.666666666666666</v>
      </c>
      <c r="J409" s="29">
        <f t="shared" ca="1" si="48"/>
        <v>3.9351851851851852E-4</v>
      </c>
      <c r="K409" s="28">
        <f t="shared" ca="1" si="46"/>
        <v>0.65619212962962981</v>
      </c>
      <c r="L409" s="26">
        <f ca="1">INDIRECT("route!E409")-INDIRECT("route!E408")</f>
        <v>0.40000000000000568</v>
      </c>
      <c r="M409" s="24">
        <f ca="1">IF(INDIRECT("route!D409")="START",0,IF(S409=TRUE,M408,INDIRECT("route!E409")))</f>
        <v>115.3</v>
      </c>
      <c r="N409" s="14" t="e">
        <f ca="1">SEARCH($N$6,INDIRECT("route!J409"))</f>
        <v>#VALUE!</v>
      </c>
      <c r="O409" s="14" t="e">
        <f ca="1">SEARCH($O$6,INDIRECT("route!J409"))</f>
        <v>#VALUE!</v>
      </c>
      <c r="P409" s="14" t="e">
        <f ca="1">SEARCH($P$6,INDIRECT("route!J409"))</f>
        <v>#VALUE!</v>
      </c>
      <c r="Q409" s="14" t="e">
        <f ca="1">SEARCH($Q$6,INDIRECT("route!J409"))</f>
        <v>#VALUE!</v>
      </c>
      <c r="R409" s="14" t="e">
        <f ca="1">SEARCH($R$6,INDIRECT("route!J409"))</f>
        <v>#VALUE!</v>
      </c>
      <c r="S409" s="14" t="b">
        <f t="shared" ca="1" si="50"/>
        <v>1</v>
      </c>
      <c r="T409" s="12">
        <v>309</v>
      </c>
    </row>
    <row r="410" spans="1:20">
      <c r="A410" s="23" t="str">
        <f ca="1">IF(INDIRECT("route!D410")&gt;0,K410,(""))</f>
        <v/>
      </c>
      <c r="B410" s="23" t="str">
        <f ca="1">IF(INDIRECT("route!D410")&gt;0,H410,(""))</f>
        <v/>
      </c>
      <c r="C410" s="24">
        <f ca="1">IF(D410&gt;0,VLOOKUP("FINISH",INDIRECT("route!D$6"):INDIRECT("route!E$8500"),2,FALSE)-D410," ")</f>
        <v>9.9999999999994316E-2</v>
      </c>
      <c r="D410" s="13">
        <f ca="1">INDIRECT("route!E410")</f>
        <v>116</v>
      </c>
      <c r="E410" s="25" t="str">
        <f t="shared" ca="1" si="49"/>
        <v/>
      </c>
      <c r="F410" s="26">
        <f t="shared" si="43"/>
        <v>11.111111111111111</v>
      </c>
      <c r="G410" s="29">
        <f t="shared" ca="1" si="47"/>
        <v>1.0416666666666667E-4</v>
      </c>
      <c r="H410" s="28">
        <f t="shared" ca="1" si="45"/>
        <v>0.66289351851852141</v>
      </c>
      <c r="I410" s="26">
        <f t="shared" si="44"/>
        <v>11.666666666666666</v>
      </c>
      <c r="J410" s="29">
        <f t="shared" ca="1" si="48"/>
        <v>9.2592592592592588E-5</v>
      </c>
      <c r="K410" s="28">
        <f t="shared" ca="1" si="46"/>
        <v>0.65628472222222245</v>
      </c>
      <c r="L410" s="26">
        <f ca="1">INDIRECT("route!E410")-INDIRECT("route!E409")</f>
        <v>9.9999999999994316E-2</v>
      </c>
      <c r="M410" s="24">
        <f ca="1">IF(INDIRECT("route!D410")="START",0,IF(S410=TRUE,M409,INDIRECT("route!E410")))</f>
        <v>115.3</v>
      </c>
      <c r="N410" s="14" t="e">
        <f ca="1">SEARCH($N$6,INDIRECT("route!J410"))</f>
        <v>#VALUE!</v>
      </c>
      <c r="O410" s="14" t="e">
        <f ca="1">SEARCH($O$6,INDIRECT("route!J410"))</f>
        <v>#VALUE!</v>
      </c>
      <c r="P410" s="14" t="e">
        <f ca="1">SEARCH($P$6,INDIRECT("route!J410"))</f>
        <v>#VALUE!</v>
      </c>
      <c r="Q410" s="14" t="e">
        <f ca="1">SEARCH($Q$6,INDIRECT("route!J410"))</f>
        <v>#VALUE!</v>
      </c>
      <c r="R410" s="14" t="e">
        <f ca="1">SEARCH($R$6,INDIRECT("route!J410"))</f>
        <v>#VALUE!</v>
      </c>
      <c r="S410" s="14" t="b">
        <f t="shared" ca="1" si="50"/>
        <v>1</v>
      </c>
      <c r="T410" s="12">
        <v>310</v>
      </c>
    </row>
    <row r="411" spans="1:20">
      <c r="A411" s="23">
        <f ca="1">IF(INDIRECT("route!D411")&gt;0,K411,(""))</f>
        <v>0.65637731481481509</v>
      </c>
      <c r="B411" s="23">
        <f ca="1">IF(INDIRECT("route!D411")&gt;0,H411,(""))</f>
        <v>0.66299768518518809</v>
      </c>
      <c r="C411" s="24">
        <f ca="1">IF(D411&gt;0,VLOOKUP("FINISH",INDIRECT("route!D$6"):INDIRECT("route!E$8500"),2,FALSE)-D411," ")</f>
        <v>0</v>
      </c>
      <c r="D411" s="13">
        <f ca="1">INDIRECT("route!E411")</f>
        <v>116.1</v>
      </c>
      <c r="E411" s="25" t="str">
        <f t="shared" ca="1" si="49"/>
        <v/>
      </c>
      <c r="F411" s="26">
        <f t="shared" si="43"/>
        <v>11.111111111111111</v>
      </c>
      <c r="G411" s="29">
        <f t="shared" ca="1" si="47"/>
        <v>1.0416666666666667E-4</v>
      </c>
      <c r="H411" s="28">
        <f t="shared" ca="1" si="45"/>
        <v>0.66299768518518809</v>
      </c>
      <c r="I411" s="26">
        <f t="shared" si="44"/>
        <v>11.666666666666666</v>
      </c>
      <c r="J411" s="29">
        <f t="shared" ca="1" si="48"/>
        <v>9.2592592592592588E-5</v>
      </c>
      <c r="K411" s="28">
        <f t="shared" ca="1" si="46"/>
        <v>0.65637731481481509</v>
      </c>
      <c r="L411" s="26">
        <f ca="1">INDIRECT("route!E411")-INDIRECT("route!E410")</f>
        <v>9.9999999999994316E-2</v>
      </c>
      <c r="M411" s="24">
        <f ca="1">IF(INDIRECT("route!D411")="START",0,IF(S411=TRUE,M410,INDIRECT("route!E411")))</f>
        <v>115.3</v>
      </c>
      <c r="N411" s="14" t="e">
        <f ca="1">SEARCH($N$6,INDIRECT("route!J411"))</f>
        <v>#VALUE!</v>
      </c>
      <c r="O411" s="14" t="e">
        <f ca="1">SEARCH($O$6,INDIRECT("route!J411"))</f>
        <v>#VALUE!</v>
      </c>
      <c r="P411" s="14" t="e">
        <f ca="1">SEARCH($P$6,INDIRECT("route!J411"))</f>
        <v>#VALUE!</v>
      </c>
      <c r="Q411" s="14" t="e">
        <f ca="1">SEARCH($Q$6,INDIRECT("route!J411"))</f>
        <v>#VALUE!</v>
      </c>
      <c r="R411" s="14" t="e">
        <f ca="1">SEARCH($R$6,INDIRECT("route!J411"))</f>
        <v>#VALUE!</v>
      </c>
      <c r="S411" s="14" t="b">
        <f t="shared" ca="1" si="50"/>
        <v>1</v>
      </c>
      <c r="T411" s="12">
        <v>311</v>
      </c>
    </row>
    <row r="412" spans="1:20">
      <c r="A412" s="23" t="str">
        <f ca="1">IF(INDIRECT("route!D412")&gt;0,K412,(""))</f>
        <v/>
      </c>
      <c r="B412" s="23" t="str">
        <f ca="1">IF(INDIRECT("route!D412")&gt;0,H412,(""))</f>
        <v/>
      </c>
      <c r="C412" s="24" t="str">
        <f ca="1">IF(D412&gt;0,VLOOKUP("FINISH",INDIRECT("route!D$6"):INDIRECT("route!E$8500"),2,FALSE)-D412," ")</f>
        <v xml:space="preserve"> </v>
      </c>
      <c r="D412" s="13">
        <f ca="1">INDIRECT("route!E412")</f>
        <v>0</v>
      </c>
      <c r="E412" s="25" t="str">
        <f t="shared" ca="1" si="49"/>
        <v/>
      </c>
      <c r="F412" s="26">
        <f t="shared" si="43"/>
        <v>11.111111111111111</v>
      </c>
      <c r="G412" s="29" t="e">
        <f t="shared" ca="1" si="47"/>
        <v>#NUM!</v>
      </c>
      <c r="H412" s="28" t="e">
        <f t="shared" ca="1" si="45"/>
        <v>#NUM!</v>
      </c>
      <c r="I412" s="26">
        <f t="shared" si="44"/>
        <v>11.666666666666666</v>
      </c>
      <c r="J412" s="29" t="e">
        <f t="shared" ca="1" si="48"/>
        <v>#NUM!</v>
      </c>
      <c r="K412" s="28" t="e">
        <f t="shared" ca="1" si="46"/>
        <v>#NUM!</v>
      </c>
      <c r="L412" s="26">
        <f ca="1">INDIRECT("route!E412")-INDIRECT("route!E411")</f>
        <v>-116.1</v>
      </c>
      <c r="M412" s="24">
        <f ca="1">IF(INDIRECT("route!D412")="START",0,IF(S412=TRUE,M411,INDIRECT("route!E412")))</f>
        <v>115.3</v>
      </c>
      <c r="N412" s="14" t="e">
        <f ca="1">SEARCH($N$6,INDIRECT("route!J412"))</f>
        <v>#VALUE!</v>
      </c>
      <c r="O412" s="14" t="e">
        <f ca="1">SEARCH($O$6,INDIRECT("route!J412"))</f>
        <v>#VALUE!</v>
      </c>
      <c r="P412" s="14" t="e">
        <f ca="1">SEARCH($P$6,INDIRECT("route!J412"))</f>
        <v>#VALUE!</v>
      </c>
      <c r="Q412" s="14" t="e">
        <f ca="1">SEARCH($Q$6,INDIRECT("route!J412"))</f>
        <v>#VALUE!</v>
      </c>
      <c r="R412" s="14" t="e">
        <f ca="1">SEARCH($R$6,INDIRECT("route!J412"))</f>
        <v>#VALUE!</v>
      </c>
      <c r="S412" s="14" t="b">
        <f t="shared" ca="1" si="50"/>
        <v>1</v>
      </c>
      <c r="T412" s="12">
        <v>312</v>
      </c>
    </row>
    <row r="413" spans="1:20">
      <c r="A413" s="23" t="str">
        <f ca="1">IF(INDIRECT("route!D413")&gt;0,K413,(""))</f>
        <v/>
      </c>
      <c r="B413" s="23" t="str">
        <f ca="1">IF(INDIRECT("route!D413")&gt;0,H413,(""))</f>
        <v/>
      </c>
      <c r="C413" s="24" t="str">
        <f ca="1">IF(D413&gt;0,VLOOKUP("FINISH",INDIRECT("route!D$6"):INDIRECT("route!E$8500"),2,FALSE)-D413," ")</f>
        <v xml:space="preserve"> </v>
      </c>
      <c r="D413" s="13">
        <f ca="1">INDIRECT("route!E413")</f>
        <v>0</v>
      </c>
      <c r="E413" s="25" t="str">
        <f t="shared" ca="1" si="49"/>
        <v/>
      </c>
      <c r="F413" s="26">
        <f t="shared" si="43"/>
        <v>11.111111111111111</v>
      </c>
      <c r="G413" s="29">
        <f t="shared" ca="1" si="47"/>
        <v>0</v>
      </c>
      <c r="H413" s="28" t="e">
        <f t="shared" ca="1" si="45"/>
        <v>#NUM!</v>
      </c>
      <c r="I413" s="26">
        <f t="shared" si="44"/>
        <v>11.666666666666666</v>
      </c>
      <c r="J413" s="29">
        <f t="shared" ca="1" si="48"/>
        <v>0</v>
      </c>
      <c r="K413" s="28" t="e">
        <f t="shared" ca="1" si="46"/>
        <v>#NUM!</v>
      </c>
      <c r="L413" s="26">
        <f ca="1">INDIRECT("route!E413")-INDIRECT("route!E412")</f>
        <v>0</v>
      </c>
      <c r="M413" s="24">
        <f ca="1">IF(INDIRECT("route!D413")="START",0,IF(S413=TRUE,M412,INDIRECT("route!E413")))</f>
        <v>115.3</v>
      </c>
      <c r="N413" s="14" t="e">
        <f ca="1">SEARCH($N$6,INDIRECT("route!J413"))</f>
        <v>#VALUE!</v>
      </c>
      <c r="O413" s="14" t="e">
        <f ca="1">SEARCH($O$6,INDIRECT("route!J413"))</f>
        <v>#VALUE!</v>
      </c>
      <c r="P413" s="14" t="e">
        <f ca="1">SEARCH($P$6,INDIRECT("route!J413"))</f>
        <v>#VALUE!</v>
      </c>
      <c r="Q413" s="14" t="e">
        <f ca="1">SEARCH($Q$6,INDIRECT("route!J413"))</f>
        <v>#VALUE!</v>
      </c>
      <c r="R413" s="14" t="e">
        <f ca="1">SEARCH($R$6,INDIRECT("route!J413"))</f>
        <v>#VALUE!</v>
      </c>
      <c r="S413" s="14" t="b">
        <f t="shared" ca="1" si="50"/>
        <v>1</v>
      </c>
      <c r="T413" s="12">
        <v>313</v>
      </c>
    </row>
    <row r="414" spans="1:20">
      <c r="A414" s="23" t="str">
        <f ca="1">IF(INDIRECT("route!D414")&gt;0,K414,(""))</f>
        <v/>
      </c>
      <c r="B414" s="23" t="str">
        <f ca="1">IF(INDIRECT("route!D414")&gt;0,H414,(""))</f>
        <v/>
      </c>
      <c r="C414" s="24" t="str">
        <f ca="1">IF(D414&gt;0,VLOOKUP("FINISH",INDIRECT("route!D$6"):INDIRECT("route!E$8500"),2,FALSE)-D414," ")</f>
        <v xml:space="preserve"> </v>
      </c>
      <c r="D414" s="13">
        <f ca="1">INDIRECT("route!E414")</f>
        <v>0</v>
      </c>
      <c r="E414" s="25" t="str">
        <f t="shared" ca="1" si="49"/>
        <v/>
      </c>
      <c r="F414" s="26">
        <f t="shared" si="43"/>
        <v>11.111111111111111</v>
      </c>
      <c r="G414" s="29">
        <f t="shared" ca="1" si="47"/>
        <v>0</v>
      </c>
      <c r="H414" s="28" t="e">
        <f t="shared" ca="1" si="45"/>
        <v>#NUM!</v>
      </c>
      <c r="I414" s="26">
        <f t="shared" si="44"/>
        <v>11.666666666666666</v>
      </c>
      <c r="J414" s="29">
        <f t="shared" ca="1" si="48"/>
        <v>0</v>
      </c>
      <c r="K414" s="28" t="e">
        <f t="shared" ca="1" si="46"/>
        <v>#NUM!</v>
      </c>
      <c r="L414" s="26">
        <f ca="1">INDIRECT("route!E414")-INDIRECT("route!E413")</f>
        <v>0</v>
      </c>
      <c r="M414" s="24">
        <f ca="1">IF(INDIRECT("route!D414")="START",0,IF(S414=TRUE,M413,INDIRECT("route!E414")))</f>
        <v>115.3</v>
      </c>
      <c r="N414" s="14" t="e">
        <f ca="1">SEARCH($N$6,INDIRECT("route!J414"))</f>
        <v>#VALUE!</v>
      </c>
      <c r="O414" s="14" t="e">
        <f ca="1">SEARCH($O$6,INDIRECT("route!J414"))</f>
        <v>#VALUE!</v>
      </c>
      <c r="P414" s="14" t="e">
        <f ca="1">SEARCH($P$6,INDIRECT("route!J414"))</f>
        <v>#VALUE!</v>
      </c>
      <c r="Q414" s="14" t="e">
        <f ca="1">SEARCH($Q$6,INDIRECT("route!J414"))</f>
        <v>#VALUE!</v>
      </c>
      <c r="R414" s="14" t="e">
        <f ca="1">SEARCH($R$6,INDIRECT("route!J414"))</f>
        <v>#VALUE!</v>
      </c>
      <c r="S414" s="14" t="b">
        <f t="shared" ca="1" si="50"/>
        <v>1</v>
      </c>
      <c r="T414" s="12">
        <v>314</v>
      </c>
    </row>
    <row r="415" spans="1:20">
      <c r="A415" s="23" t="str">
        <f ca="1">IF(INDIRECT("route!D415")&gt;0,K415,(""))</f>
        <v/>
      </c>
      <c r="B415" s="23" t="str">
        <f ca="1">IF(INDIRECT("route!D415")&gt;0,H415,(""))</f>
        <v/>
      </c>
      <c r="C415" s="24" t="str">
        <f ca="1">IF(D415&gt;0,VLOOKUP("FINISH",INDIRECT("route!D$6"):INDIRECT("route!E$8500"),2,FALSE)-D415," ")</f>
        <v xml:space="preserve"> </v>
      </c>
      <c r="D415" s="13">
        <f ca="1">INDIRECT("route!E415")</f>
        <v>0</v>
      </c>
      <c r="E415" s="25" t="str">
        <f t="shared" ca="1" si="49"/>
        <v/>
      </c>
      <c r="F415" s="26">
        <f t="shared" si="43"/>
        <v>11.111111111111111</v>
      </c>
      <c r="G415" s="29">
        <f t="shared" ca="1" si="47"/>
        <v>0</v>
      </c>
      <c r="H415" s="28" t="e">
        <f t="shared" ca="1" si="45"/>
        <v>#NUM!</v>
      </c>
      <c r="I415" s="26">
        <f t="shared" si="44"/>
        <v>11.666666666666666</v>
      </c>
      <c r="J415" s="29">
        <f t="shared" ca="1" si="48"/>
        <v>0</v>
      </c>
      <c r="K415" s="28" t="e">
        <f t="shared" ca="1" si="46"/>
        <v>#NUM!</v>
      </c>
      <c r="L415" s="26">
        <f ca="1">INDIRECT("route!E415")-INDIRECT("route!E414")</f>
        <v>0</v>
      </c>
      <c r="M415" s="24">
        <f ca="1">IF(INDIRECT("route!D415")="START",0,IF(S415=TRUE,M414,INDIRECT("route!E415")))</f>
        <v>115.3</v>
      </c>
      <c r="N415" s="14" t="e">
        <f ca="1">SEARCH($N$6,INDIRECT("route!J415"))</f>
        <v>#VALUE!</v>
      </c>
      <c r="O415" s="14" t="e">
        <f ca="1">SEARCH($O$6,INDIRECT("route!J415"))</f>
        <v>#VALUE!</v>
      </c>
      <c r="P415" s="14" t="e">
        <f ca="1">SEARCH($P$6,INDIRECT("route!J415"))</f>
        <v>#VALUE!</v>
      </c>
      <c r="Q415" s="14" t="e">
        <f ca="1">SEARCH($Q$6,INDIRECT("route!J415"))</f>
        <v>#VALUE!</v>
      </c>
      <c r="R415" s="14" t="e">
        <f ca="1">SEARCH($R$6,INDIRECT("route!J415"))</f>
        <v>#VALUE!</v>
      </c>
      <c r="S415" s="14" t="b">
        <f t="shared" ca="1" si="50"/>
        <v>1</v>
      </c>
      <c r="T415" s="12">
        <v>315</v>
      </c>
    </row>
    <row r="416" spans="1:20">
      <c r="A416" s="23" t="str">
        <f ca="1">IF(INDIRECT("route!D416")&gt;0,K416,(""))</f>
        <v/>
      </c>
      <c r="B416" s="23" t="str">
        <f ca="1">IF(INDIRECT("route!D416")&gt;0,H416,(""))</f>
        <v/>
      </c>
      <c r="C416" s="24" t="str">
        <f ca="1">IF(D416&gt;0,VLOOKUP("FINISH",INDIRECT("route!D$6"):INDIRECT("route!E$8500"),2,FALSE)-D416," ")</f>
        <v xml:space="preserve"> </v>
      </c>
      <c r="D416" s="13">
        <f ca="1">INDIRECT("route!E416")</f>
        <v>0</v>
      </c>
      <c r="E416" s="25" t="str">
        <f t="shared" ca="1" si="49"/>
        <v/>
      </c>
      <c r="F416" s="26">
        <f t="shared" si="43"/>
        <v>11.111111111111111</v>
      </c>
      <c r="G416" s="29">
        <f t="shared" ca="1" si="47"/>
        <v>0</v>
      </c>
      <c r="H416" s="28" t="e">
        <f t="shared" ca="1" si="45"/>
        <v>#NUM!</v>
      </c>
      <c r="I416" s="26">
        <f t="shared" si="44"/>
        <v>11.666666666666666</v>
      </c>
      <c r="J416" s="29">
        <f t="shared" ca="1" si="48"/>
        <v>0</v>
      </c>
      <c r="K416" s="28" t="e">
        <f t="shared" ca="1" si="46"/>
        <v>#NUM!</v>
      </c>
      <c r="L416" s="26">
        <f ca="1">INDIRECT("route!E416")-INDIRECT("route!E415")</f>
        <v>0</v>
      </c>
      <c r="M416" s="24">
        <f ca="1">IF(INDIRECT("route!D416")="START",0,IF(S416=TRUE,M415,INDIRECT("route!E416")))</f>
        <v>115.3</v>
      </c>
      <c r="N416" s="14" t="e">
        <f ca="1">SEARCH($N$6,INDIRECT("route!J416"))</f>
        <v>#VALUE!</v>
      </c>
      <c r="O416" s="14" t="e">
        <f ca="1">SEARCH($O$6,INDIRECT("route!J416"))</f>
        <v>#VALUE!</v>
      </c>
      <c r="P416" s="14" t="e">
        <f ca="1">SEARCH($P$6,INDIRECT("route!J416"))</f>
        <v>#VALUE!</v>
      </c>
      <c r="Q416" s="14" t="e">
        <f ca="1">SEARCH($Q$6,INDIRECT("route!J416"))</f>
        <v>#VALUE!</v>
      </c>
      <c r="R416" s="14" t="e">
        <f ca="1">SEARCH($R$6,INDIRECT("route!J416"))</f>
        <v>#VALUE!</v>
      </c>
      <c r="S416" s="14" t="b">
        <f t="shared" ca="1" si="50"/>
        <v>1</v>
      </c>
      <c r="T416" s="12">
        <v>316</v>
      </c>
    </row>
    <row r="417" spans="1:20">
      <c r="A417" s="23" t="str">
        <f ca="1">IF(INDIRECT("route!D417")&gt;0,K417,(""))</f>
        <v/>
      </c>
      <c r="B417" s="23" t="str">
        <f ca="1">IF(INDIRECT("route!D417")&gt;0,H417,(""))</f>
        <v/>
      </c>
      <c r="C417" s="24" t="str">
        <f ca="1">IF(D417&gt;0,VLOOKUP("FINISH",INDIRECT("route!D$6"):INDIRECT("route!E$8500"),2,FALSE)-D417," ")</f>
        <v xml:space="preserve"> </v>
      </c>
      <c r="D417" s="13">
        <f ca="1">INDIRECT("route!E417")</f>
        <v>0</v>
      </c>
      <c r="E417" s="25" t="str">
        <f t="shared" ca="1" si="49"/>
        <v/>
      </c>
      <c r="F417" s="26">
        <f t="shared" si="43"/>
        <v>11.111111111111111</v>
      </c>
      <c r="G417" s="29">
        <f t="shared" ca="1" si="47"/>
        <v>0</v>
      </c>
      <c r="H417" s="28" t="e">
        <f t="shared" ca="1" si="45"/>
        <v>#NUM!</v>
      </c>
      <c r="I417" s="26">
        <f t="shared" si="44"/>
        <v>11.666666666666666</v>
      </c>
      <c r="J417" s="29">
        <f t="shared" ca="1" si="48"/>
        <v>0</v>
      </c>
      <c r="K417" s="28" t="e">
        <f t="shared" ca="1" si="46"/>
        <v>#NUM!</v>
      </c>
      <c r="L417" s="26">
        <f ca="1">INDIRECT("route!E417")-INDIRECT("route!E416")</f>
        <v>0</v>
      </c>
      <c r="M417" s="24">
        <f ca="1">IF(INDIRECT("route!D417")="START",0,IF(S417=TRUE,M416,INDIRECT("route!E417")))</f>
        <v>115.3</v>
      </c>
      <c r="N417" s="14" t="e">
        <f ca="1">SEARCH($N$6,INDIRECT("route!J417"))</f>
        <v>#VALUE!</v>
      </c>
      <c r="O417" s="14" t="e">
        <f ca="1">SEARCH($O$6,INDIRECT("route!J417"))</f>
        <v>#VALUE!</v>
      </c>
      <c r="P417" s="14" t="e">
        <f ca="1">SEARCH($P$6,INDIRECT("route!J417"))</f>
        <v>#VALUE!</v>
      </c>
      <c r="Q417" s="14" t="e">
        <f ca="1">SEARCH($Q$6,INDIRECT("route!J417"))</f>
        <v>#VALUE!</v>
      </c>
      <c r="R417" s="14" t="e">
        <f ca="1">SEARCH($R$6,INDIRECT("route!J417"))</f>
        <v>#VALUE!</v>
      </c>
      <c r="S417" s="14" t="b">
        <f t="shared" ca="1" si="50"/>
        <v>1</v>
      </c>
      <c r="T417" s="12">
        <v>317</v>
      </c>
    </row>
    <row r="418" spans="1:20">
      <c r="A418" s="23" t="str">
        <f ca="1">IF(INDIRECT("route!D418")&gt;0,K418,(""))</f>
        <v/>
      </c>
      <c r="B418" s="23" t="str">
        <f ca="1">IF(INDIRECT("route!D418")&gt;0,H418,(""))</f>
        <v/>
      </c>
      <c r="C418" s="24" t="str">
        <f ca="1">IF(D418&gt;0,VLOOKUP("FINISH",INDIRECT("route!D$6"):INDIRECT("route!E$8500"),2,FALSE)-D418," ")</f>
        <v xml:space="preserve"> </v>
      </c>
      <c r="D418" s="13">
        <f ca="1">INDIRECT("route!E418")</f>
        <v>0</v>
      </c>
      <c r="E418" s="25" t="str">
        <f t="shared" ca="1" si="49"/>
        <v/>
      </c>
      <c r="F418" s="26">
        <f t="shared" si="43"/>
        <v>11.111111111111111</v>
      </c>
      <c r="G418" s="29">
        <f t="shared" ca="1" si="47"/>
        <v>0</v>
      </c>
      <c r="H418" s="28" t="e">
        <f t="shared" ca="1" si="45"/>
        <v>#NUM!</v>
      </c>
      <c r="I418" s="26">
        <f t="shared" si="44"/>
        <v>11.666666666666666</v>
      </c>
      <c r="J418" s="29">
        <f t="shared" ca="1" si="48"/>
        <v>0</v>
      </c>
      <c r="K418" s="28" t="e">
        <f t="shared" ca="1" si="46"/>
        <v>#NUM!</v>
      </c>
      <c r="L418" s="26">
        <f ca="1">INDIRECT("route!E418")-INDIRECT("route!E417")</f>
        <v>0</v>
      </c>
      <c r="M418" s="24">
        <f ca="1">IF(INDIRECT("route!D418")="START",0,IF(S418=TRUE,M417,INDIRECT("route!E418")))</f>
        <v>115.3</v>
      </c>
      <c r="N418" s="14" t="e">
        <f ca="1">SEARCH($N$6,INDIRECT("route!J418"))</f>
        <v>#VALUE!</v>
      </c>
      <c r="O418" s="14" t="e">
        <f ca="1">SEARCH($O$6,INDIRECT("route!J418"))</f>
        <v>#VALUE!</v>
      </c>
      <c r="P418" s="14" t="e">
        <f ca="1">SEARCH($P$6,INDIRECT("route!J418"))</f>
        <v>#VALUE!</v>
      </c>
      <c r="Q418" s="14" t="e">
        <f ca="1">SEARCH($Q$6,INDIRECT("route!J418"))</f>
        <v>#VALUE!</v>
      </c>
      <c r="R418" s="14" t="e">
        <f ca="1">SEARCH($R$6,INDIRECT("route!J418"))</f>
        <v>#VALUE!</v>
      </c>
      <c r="S418" s="14" t="b">
        <f t="shared" ca="1" si="50"/>
        <v>1</v>
      </c>
      <c r="T418" s="12">
        <v>318</v>
      </c>
    </row>
    <row r="419" spans="1:20">
      <c r="A419" s="23" t="str">
        <f ca="1">IF(INDIRECT("route!D419")&gt;0,K419,(""))</f>
        <v/>
      </c>
      <c r="B419" s="23" t="str">
        <f ca="1">IF(INDIRECT("route!D419")&gt;0,H419,(""))</f>
        <v/>
      </c>
      <c r="C419" s="24" t="str">
        <f ca="1">IF(D419&gt;0,VLOOKUP("FINISH",INDIRECT("route!D$6"):INDIRECT("route!E$8500"),2,FALSE)-D419," ")</f>
        <v xml:space="preserve"> </v>
      </c>
      <c r="D419" s="13">
        <f ca="1">INDIRECT("route!E419")</f>
        <v>0</v>
      </c>
      <c r="E419" s="25" t="str">
        <f t="shared" ca="1" si="49"/>
        <v/>
      </c>
      <c r="F419" s="26">
        <f t="shared" si="43"/>
        <v>11.111111111111111</v>
      </c>
      <c r="G419" s="29">
        <f t="shared" ca="1" si="47"/>
        <v>0</v>
      </c>
      <c r="H419" s="28" t="e">
        <f t="shared" ca="1" si="45"/>
        <v>#NUM!</v>
      </c>
      <c r="I419" s="26">
        <f t="shared" si="44"/>
        <v>11.666666666666666</v>
      </c>
      <c r="J419" s="29">
        <f t="shared" ca="1" si="48"/>
        <v>0</v>
      </c>
      <c r="K419" s="28" t="e">
        <f t="shared" ca="1" si="46"/>
        <v>#NUM!</v>
      </c>
      <c r="L419" s="26">
        <f ca="1">INDIRECT("route!E419")-INDIRECT("route!E418")</f>
        <v>0</v>
      </c>
      <c r="M419" s="24">
        <f ca="1">IF(INDIRECT("route!D419")="START",0,IF(S419=TRUE,M418,INDIRECT("route!E419")))</f>
        <v>115.3</v>
      </c>
      <c r="N419" s="14" t="e">
        <f ca="1">SEARCH($N$6,INDIRECT("route!J419"))</f>
        <v>#VALUE!</v>
      </c>
      <c r="O419" s="14" t="e">
        <f ca="1">SEARCH($O$6,INDIRECT("route!J419"))</f>
        <v>#VALUE!</v>
      </c>
      <c r="P419" s="14" t="e">
        <f ca="1">SEARCH($P$6,INDIRECT("route!J419"))</f>
        <v>#VALUE!</v>
      </c>
      <c r="Q419" s="14" t="e">
        <f ca="1">SEARCH($Q$6,INDIRECT("route!J419"))</f>
        <v>#VALUE!</v>
      </c>
      <c r="R419" s="14" t="e">
        <f ca="1">SEARCH($R$6,INDIRECT("route!J419"))</f>
        <v>#VALUE!</v>
      </c>
      <c r="S419" s="14" t="b">
        <f t="shared" ca="1" si="50"/>
        <v>1</v>
      </c>
      <c r="T419" s="12">
        <v>319</v>
      </c>
    </row>
    <row r="420" spans="1:20">
      <c r="A420" s="23" t="str">
        <f ca="1">IF(INDIRECT("route!D420")&gt;0,K420,(""))</f>
        <v/>
      </c>
      <c r="B420" s="23" t="str">
        <f ca="1">IF(INDIRECT("route!D420")&gt;0,H420,(""))</f>
        <v/>
      </c>
      <c r="C420" s="24" t="str">
        <f ca="1">IF(D420&gt;0,VLOOKUP("FINISH",INDIRECT("route!D$6"):INDIRECT("route!E$8500"),2,FALSE)-D420," ")</f>
        <v xml:space="preserve"> </v>
      </c>
      <c r="D420" s="13">
        <f ca="1">INDIRECT("route!E420")</f>
        <v>0</v>
      </c>
      <c r="E420" s="25" t="str">
        <f t="shared" ca="1" si="49"/>
        <v/>
      </c>
      <c r="F420" s="26">
        <f t="shared" si="43"/>
        <v>11.111111111111111</v>
      </c>
      <c r="G420" s="29">
        <f t="shared" ca="1" si="47"/>
        <v>0</v>
      </c>
      <c r="H420" s="28" t="e">
        <f t="shared" ca="1" si="45"/>
        <v>#NUM!</v>
      </c>
      <c r="I420" s="26">
        <f t="shared" si="44"/>
        <v>11.666666666666666</v>
      </c>
      <c r="J420" s="29">
        <f t="shared" ca="1" si="48"/>
        <v>0</v>
      </c>
      <c r="K420" s="28" t="e">
        <f t="shared" ca="1" si="46"/>
        <v>#NUM!</v>
      </c>
      <c r="L420" s="26">
        <f ca="1">INDIRECT("route!E420")-INDIRECT("route!E419")</f>
        <v>0</v>
      </c>
      <c r="M420" s="24">
        <f ca="1">IF(INDIRECT("route!D420")="START",0,IF(S420=TRUE,M419,INDIRECT("route!E420")))</f>
        <v>115.3</v>
      </c>
      <c r="N420" s="14" t="e">
        <f ca="1">SEARCH($N$6,INDIRECT("route!J420"))</f>
        <v>#VALUE!</v>
      </c>
      <c r="O420" s="14" t="e">
        <f ca="1">SEARCH($O$6,INDIRECT("route!J420"))</f>
        <v>#VALUE!</v>
      </c>
      <c r="P420" s="14" t="e">
        <f ca="1">SEARCH($P$6,INDIRECT("route!J420"))</f>
        <v>#VALUE!</v>
      </c>
      <c r="Q420" s="14" t="e">
        <f ca="1">SEARCH($Q$6,INDIRECT("route!J420"))</f>
        <v>#VALUE!</v>
      </c>
      <c r="R420" s="14" t="e">
        <f ca="1">SEARCH($R$6,INDIRECT("route!J420"))</f>
        <v>#VALUE!</v>
      </c>
      <c r="S420" s="14" t="b">
        <f t="shared" ca="1" si="50"/>
        <v>1</v>
      </c>
      <c r="T420" s="12">
        <v>320</v>
      </c>
    </row>
    <row r="421" spans="1:20">
      <c r="A421" s="23" t="str">
        <f ca="1">IF(INDIRECT("route!D421")&gt;0,K421,(""))</f>
        <v/>
      </c>
      <c r="B421" s="23" t="str">
        <f ca="1">IF(INDIRECT("route!D421")&gt;0,H421,(""))</f>
        <v/>
      </c>
      <c r="C421" s="24" t="str">
        <f ca="1">IF(D421&gt;0,VLOOKUP("FINISH",INDIRECT("route!D$6"):INDIRECT("route!E$8500"),2,FALSE)-D421," ")</f>
        <v xml:space="preserve"> </v>
      </c>
      <c r="D421" s="13">
        <f ca="1">INDIRECT("route!E421")</f>
        <v>0</v>
      </c>
      <c r="E421" s="25" t="str">
        <f t="shared" ca="1" si="49"/>
        <v/>
      </c>
      <c r="F421" s="26">
        <f t="shared" si="43"/>
        <v>11.111111111111111</v>
      </c>
      <c r="G421" s="29">
        <f t="shared" ca="1" si="47"/>
        <v>0</v>
      </c>
      <c r="H421" s="28" t="e">
        <f t="shared" ca="1" si="45"/>
        <v>#NUM!</v>
      </c>
      <c r="I421" s="26">
        <f t="shared" si="44"/>
        <v>11.666666666666666</v>
      </c>
      <c r="J421" s="29">
        <f t="shared" ca="1" si="48"/>
        <v>0</v>
      </c>
      <c r="K421" s="28" t="e">
        <f t="shared" ca="1" si="46"/>
        <v>#NUM!</v>
      </c>
      <c r="L421" s="26">
        <f ca="1">INDIRECT("route!E421")-INDIRECT("route!E420")</f>
        <v>0</v>
      </c>
      <c r="M421" s="24">
        <f ca="1">IF(INDIRECT("route!D421")="START",0,IF(S421=TRUE,M420,INDIRECT("route!E421")))</f>
        <v>115.3</v>
      </c>
      <c r="N421" s="14" t="e">
        <f ca="1">SEARCH($N$6,INDIRECT("route!J421"))</f>
        <v>#VALUE!</v>
      </c>
      <c r="O421" s="14" t="e">
        <f ca="1">SEARCH($O$6,INDIRECT("route!J421"))</f>
        <v>#VALUE!</v>
      </c>
      <c r="P421" s="14" t="e">
        <f ca="1">SEARCH($P$6,INDIRECT("route!J421"))</f>
        <v>#VALUE!</v>
      </c>
      <c r="Q421" s="14" t="e">
        <f ca="1">SEARCH($Q$6,INDIRECT("route!J421"))</f>
        <v>#VALUE!</v>
      </c>
      <c r="R421" s="14" t="e">
        <f ca="1">SEARCH($R$6,INDIRECT("route!J421"))</f>
        <v>#VALUE!</v>
      </c>
      <c r="S421" s="14" t="b">
        <f t="shared" ca="1" si="50"/>
        <v>1</v>
      </c>
      <c r="T421" s="12">
        <v>321</v>
      </c>
    </row>
    <row r="422" spans="1:20">
      <c r="A422" s="23" t="str">
        <f ca="1">IF(INDIRECT("route!D422")&gt;0,K422,(""))</f>
        <v/>
      </c>
      <c r="B422" s="23" t="str">
        <f ca="1">IF(INDIRECT("route!D422")&gt;0,H422,(""))</f>
        <v/>
      </c>
      <c r="C422" s="24" t="str">
        <f ca="1">IF(D422&gt;0,VLOOKUP("FINISH",INDIRECT("route!D$6"):INDIRECT("route!E$8500"),2,FALSE)-D422," ")</f>
        <v xml:space="preserve"> </v>
      </c>
      <c r="D422" s="13">
        <f ca="1">INDIRECT("route!E422")</f>
        <v>0</v>
      </c>
      <c r="E422" s="25" t="str">
        <f t="shared" ca="1" si="49"/>
        <v/>
      </c>
      <c r="F422" s="26">
        <f t="shared" si="43"/>
        <v>11.111111111111111</v>
      </c>
      <c r="G422" s="29">
        <f t="shared" ca="1" si="47"/>
        <v>0</v>
      </c>
      <c r="H422" s="28" t="e">
        <f t="shared" ca="1" si="45"/>
        <v>#NUM!</v>
      </c>
      <c r="I422" s="26">
        <f t="shared" si="44"/>
        <v>11.666666666666666</v>
      </c>
      <c r="J422" s="29">
        <f t="shared" ca="1" si="48"/>
        <v>0</v>
      </c>
      <c r="K422" s="28" t="e">
        <f t="shared" ca="1" si="46"/>
        <v>#NUM!</v>
      </c>
      <c r="L422" s="26">
        <f ca="1">INDIRECT("route!E422")-INDIRECT("route!E421")</f>
        <v>0</v>
      </c>
      <c r="M422" s="24">
        <f ca="1">IF(INDIRECT("route!D422")="START",0,IF(S422=TRUE,M421,INDIRECT("route!E422")))</f>
        <v>115.3</v>
      </c>
      <c r="N422" s="14" t="e">
        <f ca="1">SEARCH($N$6,INDIRECT("route!J422"))</f>
        <v>#VALUE!</v>
      </c>
      <c r="O422" s="14" t="e">
        <f ca="1">SEARCH($O$6,INDIRECT("route!J422"))</f>
        <v>#VALUE!</v>
      </c>
      <c r="P422" s="14" t="e">
        <f ca="1">SEARCH($P$6,INDIRECT("route!J422"))</f>
        <v>#VALUE!</v>
      </c>
      <c r="Q422" s="14" t="e">
        <f ca="1">SEARCH($Q$6,INDIRECT("route!J422"))</f>
        <v>#VALUE!</v>
      </c>
      <c r="R422" s="14" t="e">
        <f ca="1">SEARCH($R$6,INDIRECT("route!J422"))</f>
        <v>#VALUE!</v>
      </c>
      <c r="S422" s="14" t="b">
        <f t="shared" ca="1" si="50"/>
        <v>1</v>
      </c>
      <c r="T422" s="12">
        <v>322</v>
      </c>
    </row>
    <row r="423" spans="1:20">
      <c r="A423" s="23" t="str">
        <f ca="1">IF(INDIRECT("route!D423")&gt;0,K423,(""))</f>
        <v/>
      </c>
      <c r="B423" s="23" t="str">
        <f ca="1">IF(INDIRECT("route!D423")&gt;0,H423,(""))</f>
        <v/>
      </c>
      <c r="C423" s="24" t="str">
        <f ca="1">IF(D423&gt;0,VLOOKUP("FINISH",INDIRECT("route!D$6"):INDIRECT("route!E$8500"),2,FALSE)-D423," ")</f>
        <v xml:space="preserve"> </v>
      </c>
      <c r="D423" s="13">
        <f ca="1">INDIRECT("route!E423")</f>
        <v>0</v>
      </c>
      <c r="E423" s="25" t="str">
        <f t="shared" ca="1" si="49"/>
        <v/>
      </c>
      <c r="F423" s="26">
        <f t="shared" si="43"/>
        <v>11.111111111111111</v>
      </c>
      <c r="G423" s="29">
        <f t="shared" ca="1" si="47"/>
        <v>0</v>
      </c>
      <c r="H423" s="28" t="e">
        <f t="shared" ca="1" si="45"/>
        <v>#NUM!</v>
      </c>
      <c r="I423" s="26">
        <f t="shared" si="44"/>
        <v>11.666666666666666</v>
      </c>
      <c r="J423" s="29">
        <f t="shared" ca="1" si="48"/>
        <v>0</v>
      </c>
      <c r="K423" s="28" t="e">
        <f t="shared" ca="1" si="46"/>
        <v>#NUM!</v>
      </c>
      <c r="L423" s="26">
        <f ca="1">INDIRECT("route!E423")-INDIRECT("route!E422")</f>
        <v>0</v>
      </c>
      <c r="M423" s="24">
        <f ca="1">IF(INDIRECT("route!D423")="START",0,IF(S423=TRUE,M422,INDIRECT("route!E423")))</f>
        <v>115.3</v>
      </c>
      <c r="N423" s="14" t="e">
        <f ca="1">SEARCH($N$6,INDIRECT("route!J423"))</f>
        <v>#VALUE!</v>
      </c>
      <c r="O423" s="14" t="e">
        <f ca="1">SEARCH($O$6,INDIRECT("route!J423"))</f>
        <v>#VALUE!</v>
      </c>
      <c r="P423" s="14" t="e">
        <f ca="1">SEARCH($P$6,INDIRECT("route!J423"))</f>
        <v>#VALUE!</v>
      </c>
      <c r="Q423" s="14" t="e">
        <f ca="1">SEARCH($Q$6,INDIRECT("route!J423"))</f>
        <v>#VALUE!</v>
      </c>
      <c r="R423" s="14" t="e">
        <f ca="1">SEARCH($R$6,INDIRECT("route!J423"))</f>
        <v>#VALUE!</v>
      </c>
      <c r="S423" s="14" t="b">
        <f t="shared" ca="1" si="50"/>
        <v>1</v>
      </c>
      <c r="T423" s="12">
        <v>323</v>
      </c>
    </row>
    <row r="424" spans="1:20">
      <c r="A424" s="23" t="str">
        <f ca="1">IF(INDIRECT("route!D424")&gt;0,K424,(""))</f>
        <v/>
      </c>
      <c r="B424" s="23" t="str">
        <f ca="1">IF(INDIRECT("route!D424")&gt;0,H424,(""))</f>
        <v/>
      </c>
      <c r="C424" s="24" t="str">
        <f ca="1">IF(D424&gt;0,VLOOKUP("FINISH",INDIRECT("route!D$6"):INDIRECT("route!E$8500"),2,FALSE)-D424," ")</f>
        <v xml:space="preserve"> </v>
      </c>
      <c r="D424" s="13">
        <f ca="1">INDIRECT("route!E424")</f>
        <v>0</v>
      </c>
      <c r="E424" s="25" t="str">
        <f t="shared" ca="1" si="49"/>
        <v/>
      </c>
      <c r="F424" s="26">
        <f t="shared" si="43"/>
        <v>11.111111111111111</v>
      </c>
      <c r="G424" s="29">
        <f t="shared" ca="1" si="47"/>
        <v>0</v>
      </c>
      <c r="H424" s="28" t="e">
        <f t="shared" ca="1" si="45"/>
        <v>#NUM!</v>
      </c>
      <c r="I424" s="26">
        <f t="shared" si="44"/>
        <v>11.666666666666666</v>
      </c>
      <c r="J424" s="29">
        <f t="shared" ca="1" si="48"/>
        <v>0</v>
      </c>
      <c r="K424" s="28" t="e">
        <f t="shared" ca="1" si="46"/>
        <v>#NUM!</v>
      </c>
      <c r="L424" s="26">
        <f ca="1">INDIRECT("route!E424")-INDIRECT("route!E423")</f>
        <v>0</v>
      </c>
      <c r="M424" s="24">
        <f ca="1">IF(INDIRECT("route!D424")="START",0,IF(S424=TRUE,M423,INDIRECT("route!E424")))</f>
        <v>115.3</v>
      </c>
      <c r="N424" s="14" t="e">
        <f ca="1">SEARCH($N$6,INDIRECT("route!J424"))</f>
        <v>#VALUE!</v>
      </c>
      <c r="O424" s="14" t="e">
        <f ca="1">SEARCH($O$6,INDIRECT("route!J424"))</f>
        <v>#VALUE!</v>
      </c>
      <c r="P424" s="14" t="e">
        <f ca="1">SEARCH($P$6,INDIRECT("route!J424"))</f>
        <v>#VALUE!</v>
      </c>
      <c r="Q424" s="14" t="e">
        <f ca="1">SEARCH($Q$6,INDIRECT("route!J424"))</f>
        <v>#VALUE!</v>
      </c>
      <c r="R424" s="14" t="e">
        <f ca="1">SEARCH($R$6,INDIRECT("route!J424"))</f>
        <v>#VALUE!</v>
      </c>
      <c r="S424" s="14" t="b">
        <f t="shared" ca="1" si="50"/>
        <v>1</v>
      </c>
      <c r="T424" s="12">
        <v>324</v>
      </c>
    </row>
    <row r="425" spans="1:20">
      <c r="A425" s="23" t="str">
        <f ca="1">IF(INDIRECT("route!D425")&gt;0,K425,(""))</f>
        <v/>
      </c>
      <c r="B425" s="23" t="str">
        <f ca="1">IF(INDIRECT("route!D425")&gt;0,H425,(""))</f>
        <v/>
      </c>
      <c r="C425" s="24" t="str">
        <f ca="1">IF(D425&gt;0,VLOOKUP("FINISH",INDIRECT("route!D$6"):INDIRECT("route!E$8500"),2,FALSE)-D425," ")</f>
        <v xml:space="preserve"> </v>
      </c>
      <c r="D425" s="13">
        <f ca="1">INDIRECT("route!E425")</f>
        <v>0</v>
      </c>
      <c r="E425" s="25" t="str">
        <f t="shared" ca="1" si="49"/>
        <v/>
      </c>
      <c r="F425" s="26">
        <f t="shared" ref="F425:F488" si="51">$B$5*1000/3600</f>
        <v>11.111111111111111</v>
      </c>
      <c r="G425" s="29">
        <f t="shared" ca="1" si="47"/>
        <v>0</v>
      </c>
      <c r="H425" s="28" t="e">
        <f t="shared" ca="1" si="45"/>
        <v>#NUM!</v>
      </c>
      <c r="I425" s="26">
        <f t="shared" ref="I425:I488" si="52">$A$5*1000/3600</f>
        <v>11.666666666666666</v>
      </c>
      <c r="J425" s="29">
        <f t="shared" ca="1" si="48"/>
        <v>0</v>
      </c>
      <c r="K425" s="28" t="e">
        <f t="shared" ca="1" si="46"/>
        <v>#NUM!</v>
      </c>
      <c r="L425" s="26">
        <f ca="1">INDIRECT("route!E425")-INDIRECT("route!E424")</f>
        <v>0</v>
      </c>
      <c r="M425" s="24">
        <f ca="1">IF(INDIRECT("route!D425")="START",0,IF(S425=TRUE,M424,INDIRECT("route!E425")))</f>
        <v>115.3</v>
      </c>
      <c r="N425" s="14" t="e">
        <f ca="1">SEARCH($N$6,INDIRECT("route!J425"))</f>
        <v>#VALUE!</v>
      </c>
      <c r="O425" s="14" t="e">
        <f ca="1">SEARCH($O$6,INDIRECT("route!J425"))</f>
        <v>#VALUE!</v>
      </c>
      <c r="P425" s="14" t="e">
        <f ca="1">SEARCH($P$6,INDIRECT("route!J425"))</f>
        <v>#VALUE!</v>
      </c>
      <c r="Q425" s="14" t="e">
        <f ca="1">SEARCH($Q$6,INDIRECT("route!J425"))</f>
        <v>#VALUE!</v>
      </c>
      <c r="R425" s="14" t="e">
        <f ca="1">SEARCH($R$6,INDIRECT("route!J425"))</f>
        <v>#VALUE!</v>
      </c>
      <c r="S425" s="14" t="b">
        <f t="shared" ca="1" si="50"/>
        <v>1</v>
      </c>
      <c r="T425" s="12">
        <v>325</v>
      </c>
    </row>
    <row r="426" spans="1:20">
      <c r="A426" s="23" t="str">
        <f ca="1">IF(INDIRECT("route!D426")&gt;0,K426,(""))</f>
        <v/>
      </c>
      <c r="B426" s="23" t="str">
        <f ca="1">IF(INDIRECT("route!D426")&gt;0,H426,(""))</f>
        <v/>
      </c>
      <c r="C426" s="24" t="str">
        <f ca="1">IF(D426&gt;0,VLOOKUP("FINISH",INDIRECT("route!D$6"):INDIRECT("route!E$8500"),2,FALSE)-D426," ")</f>
        <v xml:space="preserve"> </v>
      </c>
      <c r="D426" s="13">
        <f ca="1">INDIRECT("route!E426")</f>
        <v>0</v>
      </c>
      <c r="E426" s="25" t="str">
        <f t="shared" ca="1" si="49"/>
        <v/>
      </c>
      <c r="F426" s="26">
        <f t="shared" si="51"/>
        <v>11.111111111111111</v>
      </c>
      <c r="G426" s="29">
        <f t="shared" ca="1" si="47"/>
        <v>0</v>
      </c>
      <c r="H426" s="28" t="e">
        <f t="shared" ref="H426:H489" ca="1" si="53">H425+G426</f>
        <v>#NUM!</v>
      </c>
      <c r="I426" s="26">
        <f t="shared" si="52"/>
        <v>11.666666666666666</v>
      </c>
      <c r="J426" s="29">
        <f t="shared" ca="1" si="48"/>
        <v>0</v>
      </c>
      <c r="K426" s="28" t="e">
        <f t="shared" ref="K426:K489" ca="1" si="54">K425+J426</f>
        <v>#NUM!</v>
      </c>
      <c r="L426" s="26">
        <f ca="1">INDIRECT("route!E426")-INDIRECT("route!E425")</f>
        <v>0</v>
      </c>
      <c r="M426" s="24">
        <f ca="1">IF(INDIRECT("route!D426")="START",0,IF(S426=TRUE,M425,INDIRECT("route!E426")))</f>
        <v>115.3</v>
      </c>
      <c r="N426" s="14" t="e">
        <f ca="1">SEARCH($N$6,INDIRECT("route!J426"))</f>
        <v>#VALUE!</v>
      </c>
      <c r="O426" s="14" t="e">
        <f ca="1">SEARCH($O$6,INDIRECT("route!J426"))</f>
        <v>#VALUE!</v>
      </c>
      <c r="P426" s="14" t="e">
        <f ca="1">SEARCH($P$6,INDIRECT("route!J426"))</f>
        <v>#VALUE!</v>
      </c>
      <c r="Q426" s="14" t="e">
        <f ca="1">SEARCH($Q$6,INDIRECT("route!J426"))</f>
        <v>#VALUE!</v>
      </c>
      <c r="R426" s="14" t="e">
        <f ca="1">SEARCH($R$6,INDIRECT("route!J426"))</f>
        <v>#VALUE!</v>
      </c>
      <c r="S426" s="14" t="b">
        <f t="shared" ca="1" si="50"/>
        <v>1</v>
      </c>
      <c r="T426" s="12">
        <v>326</v>
      </c>
    </row>
    <row r="427" spans="1:20">
      <c r="A427" s="23" t="str">
        <f ca="1">IF(INDIRECT("route!D427")&gt;0,K427,(""))</f>
        <v/>
      </c>
      <c r="B427" s="23" t="str">
        <f ca="1">IF(INDIRECT("route!D427")&gt;0,H427,(""))</f>
        <v/>
      </c>
      <c r="C427" s="24" t="str">
        <f ca="1">IF(D427&gt;0,VLOOKUP("FINISH",INDIRECT("route!D$6"):INDIRECT("route!E$8500"),2,FALSE)-D427," ")</f>
        <v xml:space="preserve"> </v>
      </c>
      <c r="D427" s="13">
        <f ca="1">INDIRECT("route!E427")</f>
        <v>0</v>
      </c>
      <c r="E427" s="25" t="str">
        <f t="shared" ca="1" si="49"/>
        <v/>
      </c>
      <c r="F427" s="26">
        <f t="shared" si="51"/>
        <v>11.111111111111111</v>
      </c>
      <c r="G427" s="29">
        <f t="shared" ref="G427:G490" ca="1" si="55">TIME(0,0,0+L427*1000/F427)</f>
        <v>0</v>
      </c>
      <c r="H427" s="28" t="e">
        <f t="shared" ca="1" si="53"/>
        <v>#NUM!</v>
      </c>
      <c r="I427" s="26">
        <f t="shared" si="52"/>
        <v>11.666666666666666</v>
      </c>
      <c r="J427" s="29">
        <f t="shared" ref="J427:J490" ca="1" si="56">TIME(0,0,0+L427*1000/I427)</f>
        <v>0</v>
      </c>
      <c r="K427" s="28" t="e">
        <f t="shared" ca="1" si="54"/>
        <v>#NUM!</v>
      </c>
      <c r="L427" s="26">
        <f ca="1">INDIRECT("route!E427")-INDIRECT("route!E426")</f>
        <v>0</v>
      </c>
      <c r="M427" s="24">
        <f ca="1">IF(INDIRECT("route!D427")="START",0,IF(S427=TRUE,M426,INDIRECT("route!E427")))</f>
        <v>115.3</v>
      </c>
      <c r="N427" s="14" t="e">
        <f ca="1">SEARCH($N$6,INDIRECT("route!J427"))</f>
        <v>#VALUE!</v>
      </c>
      <c r="O427" s="14" t="e">
        <f ca="1">SEARCH($O$6,INDIRECT("route!J427"))</f>
        <v>#VALUE!</v>
      </c>
      <c r="P427" s="14" t="e">
        <f ca="1">SEARCH($P$6,INDIRECT("route!J427"))</f>
        <v>#VALUE!</v>
      </c>
      <c r="Q427" s="14" t="e">
        <f ca="1">SEARCH($Q$6,INDIRECT("route!J427"))</f>
        <v>#VALUE!</v>
      </c>
      <c r="R427" s="14" t="e">
        <f ca="1">SEARCH($R$6,INDIRECT("route!J427"))</f>
        <v>#VALUE!</v>
      </c>
      <c r="S427" s="14" t="b">
        <f t="shared" ca="1" si="50"/>
        <v>1</v>
      </c>
      <c r="T427" s="12">
        <v>327</v>
      </c>
    </row>
    <row r="428" spans="1:20">
      <c r="A428" s="23" t="str">
        <f ca="1">IF(INDIRECT("route!D428")&gt;0,K428,(""))</f>
        <v/>
      </c>
      <c r="B428" s="23" t="str">
        <f ca="1">IF(INDIRECT("route!D428")&gt;0,H428,(""))</f>
        <v/>
      </c>
      <c r="C428" s="24" t="str">
        <f ca="1">IF(D428&gt;0,VLOOKUP("FINISH",INDIRECT("route!D$6"):INDIRECT("route!E$8500"),2,FALSE)-D428," ")</f>
        <v xml:space="preserve"> </v>
      </c>
      <c r="D428" s="13">
        <f ca="1">INDIRECT("route!E428")</f>
        <v>0</v>
      </c>
      <c r="E428" s="25" t="str">
        <f t="shared" ca="1" si="49"/>
        <v/>
      </c>
      <c r="F428" s="26">
        <f t="shared" si="51"/>
        <v>11.111111111111111</v>
      </c>
      <c r="G428" s="29">
        <f t="shared" ca="1" si="55"/>
        <v>0</v>
      </c>
      <c r="H428" s="28" t="e">
        <f t="shared" ca="1" si="53"/>
        <v>#NUM!</v>
      </c>
      <c r="I428" s="26">
        <f t="shared" si="52"/>
        <v>11.666666666666666</v>
      </c>
      <c r="J428" s="29">
        <f t="shared" ca="1" si="56"/>
        <v>0</v>
      </c>
      <c r="K428" s="28" t="e">
        <f t="shared" ca="1" si="54"/>
        <v>#NUM!</v>
      </c>
      <c r="L428" s="26">
        <f ca="1">INDIRECT("route!E428")-INDIRECT("route!E427")</f>
        <v>0</v>
      </c>
      <c r="M428" s="24">
        <f ca="1">IF(INDIRECT("route!D428")="START",0,IF(S428=TRUE,M427,INDIRECT("route!E428")))</f>
        <v>115.3</v>
      </c>
      <c r="N428" s="14" t="e">
        <f ca="1">SEARCH($N$6,INDIRECT("route!J428"))</f>
        <v>#VALUE!</v>
      </c>
      <c r="O428" s="14" t="e">
        <f ca="1">SEARCH($O$6,INDIRECT("route!J428"))</f>
        <v>#VALUE!</v>
      </c>
      <c r="P428" s="14" t="e">
        <f ca="1">SEARCH($P$6,INDIRECT("route!J428"))</f>
        <v>#VALUE!</v>
      </c>
      <c r="Q428" s="14" t="e">
        <f ca="1">SEARCH($Q$6,INDIRECT("route!J428"))</f>
        <v>#VALUE!</v>
      </c>
      <c r="R428" s="14" t="e">
        <f ca="1">SEARCH($R$6,INDIRECT("route!J428"))</f>
        <v>#VALUE!</v>
      </c>
      <c r="S428" s="14" t="b">
        <f t="shared" ca="1" si="50"/>
        <v>1</v>
      </c>
      <c r="T428" s="12">
        <v>328</v>
      </c>
    </row>
    <row r="429" spans="1:20">
      <c r="A429" s="23" t="str">
        <f ca="1">IF(INDIRECT("route!D429")&gt;0,K429,(""))</f>
        <v/>
      </c>
      <c r="B429" s="23" t="str">
        <f ca="1">IF(INDIRECT("route!D429")&gt;0,H429,(""))</f>
        <v/>
      </c>
      <c r="C429" s="24" t="str">
        <f ca="1">IF(D429&gt;0,VLOOKUP("FINISH",INDIRECT("route!D$6"):INDIRECT("route!E$8500"),2,FALSE)-D429," ")</f>
        <v xml:space="preserve"> </v>
      </c>
      <c r="D429" s="13">
        <f ca="1">INDIRECT("route!E429")</f>
        <v>0</v>
      </c>
      <c r="E429" s="25" t="str">
        <f t="shared" ca="1" si="49"/>
        <v/>
      </c>
      <c r="F429" s="26">
        <f t="shared" si="51"/>
        <v>11.111111111111111</v>
      </c>
      <c r="G429" s="29">
        <f t="shared" ca="1" si="55"/>
        <v>0</v>
      </c>
      <c r="H429" s="28" t="e">
        <f t="shared" ca="1" si="53"/>
        <v>#NUM!</v>
      </c>
      <c r="I429" s="26">
        <f t="shared" si="52"/>
        <v>11.666666666666666</v>
      </c>
      <c r="J429" s="29">
        <f t="shared" ca="1" si="56"/>
        <v>0</v>
      </c>
      <c r="K429" s="28" t="e">
        <f t="shared" ca="1" si="54"/>
        <v>#NUM!</v>
      </c>
      <c r="L429" s="26">
        <f ca="1">INDIRECT("route!E429")-INDIRECT("route!E428")</f>
        <v>0</v>
      </c>
      <c r="M429" s="24">
        <f ca="1">IF(INDIRECT("route!D429")="START",0,IF(S429=TRUE,M428,INDIRECT("route!E429")))</f>
        <v>115.3</v>
      </c>
      <c r="N429" s="14" t="e">
        <f ca="1">SEARCH($N$6,INDIRECT("route!J429"))</f>
        <v>#VALUE!</v>
      </c>
      <c r="O429" s="14" t="e">
        <f ca="1">SEARCH($O$6,INDIRECT("route!J429"))</f>
        <v>#VALUE!</v>
      </c>
      <c r="P429" s="14" t="e">
        <f ca="1">SEARCH($P$6,INDIRECT("route!J429"))</f>
        <v>#VALUE!</v>
      </c>
      <c r="Q429" s="14" t="e">
        <f ca="1">SEARCH($Q$6,INDIRECT("route!J429"))</f>
        <v>#VALUE!</v>
      </c>
      <c r="R429" s="14" t="e">
        <f ca="1">SEARCH($R$6,INDIRECT("route!J429"))</f>
        <v>#VALUE!</v>
      </c>
      <c r="S429" s="14" t="b">
        <f t="shared" ca="1" si="50"/>
        <v>1</v>
      </c>
      <c r="T429" s="12">
        <v>329</v>
      </c>
    </row>
    <row r="430" spans="1:20">
      <c r="A430" s="23" t="str">
        <f ca="1">IF(INDIRECT("route!D430")&gt;0,K430,(""))</f>
        <v/>
      </c>
      <c r="B430" s="23" t="str">
        <f ca="1">IF(INDIRECT("route!D430")&gt;0,H430,(""))</f>
        <v/>
      </c>
      <c r="C430" s="24" t="str">
        <f ca="1">IF(D430&gt;0,VLOOKUP("FINISH",INDIRECT("route!D$6"):INDIRECT("route!E$8500"),2,FALSE)-D430," ")</f>
        <v xml:space="preserve"> </v>
      </c>
      <c r="D430" s="13">
        <f ca="1">INDIRECT("route!E430")</f>
        <v>0</v>
      </c>
      <c r="E430" s="25" t="str">
        <f t="shared" ca="1" si="49"/>
        <v/>
      </c>
      <c r="F430" s="26">
        <f t="shared" si="51"/>
        <v>11.111111111111111</v>
      </c>
      <c r="G430" s="29">
        <f t="shared" ca="1" si="55"/>
        <v>0</v>
      </c>
      <c r="H430" s="28" t="e">
        <f t="shared" ca="1" si="53"/>
        <v>#NUM!</v>
      </c>
      <c r="I430" s="26">
        <f t="shared" si="52"/>
        <v>11.666666666666666</v>
      </c>
      <c r="J430" s="29">
        <f t="shared" ca="1" si="56"/>
        <v>0</v>
      </c>
      <c r="K430" s="28" t="e">
        <f t="shared" ca="1" si="54"/>
        <v>#NUM!</v>
      </c>
      <c r="L430" s="26">
        <f ca="1">INDIRECT("route!E430")-INDIRECT("route!E429")</f>
        <v>0</v>
      </c>
      <c r="M430" s="24">
        <f ca="1">IF(INDIRECT("route!D430")="START",0,IF(S430=TRUE,M429,INDIRECT("route!E430")))</f>
        <v>115.3</v>
      </c>
      <c r="N430" s="14" t="e">
        <f ca="1">SEARCH($N$6,INDIRECT("route!J430"))</f>
        <v>#VALUE!</v>
      </c>
      <c r="O430" s="14" t="e">
        <f ca="1">SEARCH($O$6,INDIRECT("route!J430"))</f>
        <v>#VALUE!</v>
      </c>
      <c r="P430" s="14" t="e">
        <f ca="1">SEARCH($P$6,INDIRECT("route!J430"))</f>
        <v>#VALUE!</v>
      </c>
      <c r="Q430" s="14" t="e">
        <f ca="1">SEARCH($Q$6,INDIRECT("route!J430"))</f>
        <v>#VALUE!</v>
      </c>
      <c r="R430" s="14" t="e">
        <f ca="1">SEARCH($R$6,INDIRECT("route!J430"))</f>
        <v>#VALUE!</v>
      </c>
      <c r="S430" s="14" t="b">
        <f t="shared" ca="1" si="50"/>
        <v>1</v>
      </c>
      <c r="T430" s="12">
        <v>330</v>
      </c>
    </row>
    <row r="431" spans="1:20">
      <c r="A431" s="23" t="str">
        <f ca="1">IF(INDIRECT("route!D431")&gt;0,K431,(""))</f>
        <v/>
      </c>
      <c r="B431" s="23" t="str">
        <f ca="1">IF(INDIRECT("route!D431")&gt;0,H431,(""))</f>
        <v/>
      </c>
      <c r="C431" s="24" t="str">
        <f ca="1">IF(D431&gt;0,VLOOKUP("FINISH",INDIRECT("route!D$6"):INDIRECT("route!E$8500"),2,FALSE)-D431," ")</f>
        <v xml:space="preserve"> </v>
      </c>
      <c r="D431" s="13">
        <f ca="1">INDIRECT("route!E431")</f>
        <v>0</v>
      </c>
      <c r="E431" s="25" t="str">
        <f t="shared" ca="1" si="49"/>
        <v/>
      </c>
      <c r="F431" s="26">
        <f t="shared" si="51"/>
        <v>11.111111111111111</v>
      </c>
      <c r="G431" s="29">
        <f t="shared" ca="1" si="55"/>
        <v>0</v>
      </c>
      <c r="H431" s="28" t="e">
        <f t="shared" ca="1" si="53"/>
        <v>#NUM!</v>
      </c>
      <c r="I431" s="26">
        <f t="shared" si="52"/>
        <v>11.666666666666666</v>
      </c>
      <c r="J431" s="29">
        <f t="shared" ca="1" si="56"/>
        <v>0</v>
      </c>
      <c r="K431" s="28" t="e">
        <f t="shared" ca="1" si="54"/>
        <v>#NUM!</v>
      </c>
      <c r="L431" s="26">
        <f ca="1">INDIRECT("route!E431")-INDIRECT("route!E430")</f>
        <v>0</v>
      </c>
      <c r="M431" s="24">
        <f ca="1">IF(INDIRECT("route!D431")="START",0,IF(S431=TRUE,M430,INDIRECT("route!E431")))</f>
        <v>115.3</v>
      </c>
      <c r="N431" s="14" t="e">
        <f ca="1">SEARCH($N$6,INDIRECT("route!J431"))</f>
        <v>#VALUE!</v>
      </c>
      <c r="O431" s="14" t="e">
        <f ca="1">SEARCH($O$6,INDIRECT("route!J431"))</f>
        <v>#VALUE!</v>
      </c>
      <c r="P431" s="14" t="e">
        <f ca="1">SEARCH($P$6,INDIRECT("route!J431"))</f>
        <v>#VALUE!</v>
      </c>
      <c r="Q431" s="14" t="e">
        <f ca="1">SEARCH($Q$6,INDIRECT("route!J431"))</f>
        <v>#VALUE!</v>
      </c>
      <c r="R431" s="14" t="e">
        <f ca="1">SEARCH($R$6,INDIRECT("route!J431"))</f>
        <v>#VALUE!</v>
      </c>
      <c r="S431" s="14" t="b">
        <f t="shared" ca="1" si="50"/>
        <v>1</v>
      </c>
      <c r="T431" s="12">
        <v>331</v>
      </c>
    </row>
    <row r="432" spans="1:20">
      <c r="A432" s="23" t="str">
        <f ca="1">IF(INDIRECT("route!D432")&gt;0,K432,(""))</f>
        <v/>
      </c>
      <c r="B432" s="23" t="str">
        <f ca="1">IF(INDIRECT("route!D432")&gt;0,H432,(""))</f>
        <v/>
      </c>
      <c r="C432" s="24" t="str">
        <f ca="1">IF(D432&gt;0,VLOOKUP("FINISH",INDIRECT("route!D$6"):INDIRECT("route!E$8500"),2,FALSE)-D432," ")</f>
        <v xml:space="preserve"> </v>
      </c>
      <c r="D432" s="13">
        <f ca="1">INDIRECT("route!E432")</f>
        <v>0</v>
      </c>
      <c r="E432" s="25" t="str">
        <f t="shared" ca="1" si="49"/>
        <v/>
      </c>
      <c r="F432" s="26">
        <f t="shared" si="51"/>
        <v>11.111111111111111</v>
      </c>
      <c r="G432" s="29">
        <f t="shared" ca="1" si="55"/>
        <v>0</v>
      </c>
      <c r="H432" s="28" t="e">
        <f t="shared" ca="1" si="53"/>
        <v>#NUM!</v>
      </c>
      <c r="I432" s="26">
        <f t="shared" si="52"/>
        <v>11.666666666666666</v>
      </c>
      <c r="J432" s="29">
        <f t="shared" ca="1" si="56"/>
        <v>0</v>
      </c>
      <c r="K432" s="28" t="e">
        <f t="shared" ca="1" si="54"/>
        <v>#NUM!</v>
      </c>
      <c r="L432" s="26">
        <f ca="1">INDIRECT("route!E432")-INDIRECT("route!E431")</f>
        <v>0</v>
      </c>
      <c r="M432" s="24">
        <f ca="1">IF(INDIRECT("route!D432")="START",0,IF(S432=TRUE,M431,INDIRECT("route!E432")))</f>
        <v>115.3</v>
      </c>
      <c r="N432" s="14" t="e">
        <f ca="1">SEARCH($N$6,INDIRECT("route!J432"))</f>
        <v>#VALUE!</v>
      </c>
      <c r="O432" s="14" t="e">
        <f ca="1">SEARCH($O$6,INDIRECT("route!J432"))</f>
        <v>#VALUE!</v>
      </c>
      <c r="P432" s="14" t="e">
        <f ca="1">SEARCH($P$6,INDIRECT("route!J432"))</f>
        <v>#VALUE!</v>
      </c>
      <c r="Q432" s="14" t="e">
        <f ca="1">SEARCH($Q$6,INDIRECT("route!J432"))</f>
        <v>#VALUE!</v>
      </c>
      <c r="R432" s="14" t="e">
        <f ca="1">SEARCH($R$6,INDIRECT("route!J432"))</f>
        <v>#VALUE!</v>
      </c>
      <c r="S432" s="14" t="b">
        <f t="shared" ca="1" si="50"/>
        <v>1</v>
      </c>
      <c r="T432" s="12">
        <v>332</v>
      </c>
    </row>
    <row r="433" spans="1:20">
      <c r="A433" s="23" t="str">
        <f ca="1">IF(INDIRECT("route!D433")&gt;0,K433,(""))</f>
        <v/>
      </c>
      <c r="B433" s="23" t="str">
        <f ca="1">IF(INDIRECT("route!D433")&gt;0,H433,(""))</f>
        <v/>
      </c>
      <c r="C433" s="24" t="str">
        <f ca="1">IF(D433&gt;0,VLOOKUP("FINISH",INDIRECT("route!D$6"):INDIRECT("route!E$8500"),2,FALSE)-D433," ")</f>
        <v xml:space="preserve"> </v>
      </c>
      <c r="D433" s="13">
        <f ca="1">INDIRECT("route!E433")</f>
        <v>0</v>
      </c>
      <c r="E433" s="25" t="str">
        <f t="shared" ca="1" si="49"/>
        <v/>
      </c>
      <c r="F433" s="26">
        <f t="shared" si="51"/>
        <v>11.111111111111111</v>
      </c>
      <c r="G433" s="29">
        <f t="shared" ca="1" si="55"/>
        <v>0</v>
      </c>
      <c r="H433" s="28" t="e">
        <f t="shared" ca="1" si="53"/>
        <v>#NUM!</v>
      </c>
      <c r="I433" s="26">
        <f t="shared" si="52"/>
        <v>11.666666666666666</v>
      </c>
      <c r="J433" s="29">
        <f t="shared" ca="1" si="56"/>
        <v>0</v>
      </c>
      <c r="K433" s="28" t="e">
        <f t="shared" ca="1" si="54"/>
        <v>#NUM!</v>
      </c>
      <c r="L433" s="26">
        <f ca="1">INDIRECT("route!E433")-INDIRECT("route!E432")</f>
        <v>0</v>
      </c>
      <c r="M433" s="24">
        <f ca="1">IF(INDIRECT("route!D433")="START",0,IF(S433=TRUE,M432,INDIRECT("route!E433")))</f>
        <v>115.3</v>
      </c>
      <c r="N433" s="14" t="e">
        <f ca="1">SEARCH($N$6,INDIRECT("route!J433"))</f>
        <v>#VALUE!</v>
      </c>
      <c r="O433" s="14" t="e">
        <f ca="1">SEARCH($O$6,INDIRECT("route!J433"))</f>
        <v>#VALUE!</v>
      </c>
      <c r="P433" s="14" t="e">
        <f ca="1">SEARCH($P$6,INDIRECT("route!J433"))</f>
        <v>#VALUE!</v>
      </c>
      <c r="Q433" s="14" t="e">
        <f ca="1">SEARCH($Q$6,INDIRECT("route!J433"))</f>
        <v>#VALUE!</v>
      </c>
      <c r="R433" s="14" t="e">
        <f ca="1">SEARCH($R$6,INDIRECT("route!J433"))</f>
        <v>#VALUE!</v>
      </c>
      <c r="S433" s="14" t="b">
        <f t="shared" ca="1" si="50"/>
        <v>1</v>
      </c>
      <c r="T433" s="12">
        <v>333</v>
      </c>
    </row>
    <row r="434" spans="1:20">
      <c r="A434" s="23" t="str">
        <f ca="1">IF(INDIRECT("route!D434")&gt;0,K434,(""))</f>
        <v/>
      </c>
      <c r="B434" s="23" t="str">
        <f ca="1">IF(INDIRECT("route!D434")&gt;0,H434,(""))</f>
        <v/>
      </c>
      <c r="C434" s="24" t="str">
        <f ca="1">IF(D434&gt;0,VLOOKUP("FINISH",INDIRECT("route!D$6"):INDIRECT("route!E$8500"),2,FALSE)-D434," ")</f>
        <v xml:space="preserve"> </v>
      </c>
      <c r="D434" s="13">
        <f ca="1">INDIRECT("route!E434")</f>
        <v>0</v>
      </c>
      <c r="E434" s="25" t="str">
        <f t="shared" ca="1" si="49"/>
        <v/>
      </c>
      <c r="F434" s="26">
        <f t="shared" si="51"/>
        <v>11.111111111111111</v>
      </c>
      <c r="G434" s="29">
        <f t="shared" ca="1" si="55"/>
        <v>0</v>
      </c>
      <c r="H434" s="28" t="e">
        <f t="shared" ca="1" si="53"/>
        <v>#NUM!</v>
      </c>
      <c r="I434" s="26">
        <f t="shared" si="52"/>
        <v>11.666666666666666</v>
      </c>
      <c r="J434" s="29">
        <f t="shared" ca="1" si="56"/>
        <v>0</v>
      </c>
      <c r="K434" s="28" t="e">
        <f t="shared" ca="1" si="54"/>
        <v>#NUM!</v>
      </c>
      <c r="L434" s="26">
        <f ca="1">INDIRECT("route!E434")-INDIRECT("route!E433")</f>
        <v>0</v>
      </c>
      <c r="M434" s="24">
        <f ca="1">IF(INDIRECT("route!D434")="START",0,IF(S434=TRUE,M433,INDIRECT("route!E434")))</f>
        <v>115.3</v>
      </c>
      <c r="N434" s="14" t="e">
        <f ca="1">SEARCH($N$6,INDIRECT("route!J434"))</f>
        <v>#VALUE!</v>
      </c>
      <c r="O434" s="14" t="e">
        <f ca="1">SEARCH($O$6,INDIRECT("route!J434"))</f>
        <v>#VALUE!</v>
      </c>
      <c r="P434" s="14" t="e">
        <f ca="1">SEARCH($P$6,INDIRECT("route!J434"))</f>
        <v>#VALUE!</v>
      </c>
      <c r="Q434" s="14" t="e">
        <f ca="1">SEARCH($Q$6,INDIRECT("route!J434"))</f>
        <v>#VALUE!</v>
      </c>
      <c r="R434" s="14" t="e">
        <f ca="1">SEARCH($R$6,INDIRECT("route!J434"))</f>
        <v>#VALUE!</v>
      </c>
      <c r="S434" s="14" t="b">
        <f t="shared" ca="1" si="50"/>
        <v>1</v>
      </c>
      <c r="T434" s="12">
        <v>334</v>
      </c>
    </row>
    <row r="435" spans="1:20">
      <c r="A435" s="23" t="str">
        <f ca="1">IF(INDIRECT("route!D435")&gt;0,K435,(""))</f>
        <v/>
      </c>
      <c r="B435" s="23" t="str">
        <f ca="1">IF(INDIRECT("route!D435")&gt;0,H435,(""))</f>
        <v/>
      </c>
      <c r="C435" s="24" t="str">
        <f ca="1">IF(D435&gt;0,VLOOKUP("FINISH",INDIRECT("route!D$6"):INDIRECT("route!E$8500"),2,FALSE)-D435," ")</f>
        <v xml:space="preserve"> </v>
      </c>
      <c r="D435" s="13">
        <f ca="1">INDIRECT("route!E435")</f>
        <v>0</v>
      </c>
      <c r="E435" s="25" t="str">
        <f t="shared" ca="1" si="49"/>
        <v/>
      </c>
      <c r="F435" s="26">
        <f t="shared" si="51"/>
        <v>11.111111111111111</v>
      </c>
      <c r="G435" s="29">
        <f t="shared" ca="1" si="55"/>
        <v>0</v>
      </c>
      <c r="H435" s="28" t="e">
        <f t="shared" ca="1" si="53"/>
        <v>#NUM!</v>
      </c>
      <c r="I435" s="26">
        <f t="shared" si="52"/>
        <v>11.666666666666666</v>
      </c>
      <c r="J435" s="29">
        <f t="shared" ca="1" si="56"/>
        <v>0</v>
      </c>
      <c r="K435" s="28" t="e">
        <f t="shared" ca="1" si="54"/>
        <v>#NUM!</v>
      </c>
      <c r="L435" s="26">
        <f ca="1">INDIRECT("route!E435")-INDIRECT("route!E434")</f>
        <v>0</v>
      </c>
      <c r="M435" s="24">
        <f ca="1">IF(INDIRECT("route!D435")="START",0,IF(S435=TRUE,M434,INDIRECT("route!E435")))</f>
        <v>115.3</v>
      </c>
      <c r="N435" s="14" t="e">
        <f ca="1">SEARCH($N$6,INDIRECT("route!J435"))</f>
        <v>#VALUE!</v>
      </c>
      <c r="O435" s="14" t="e">
        <f ca="1">SEARCH($O$6,INDIRECT("route!J435"))</f>
        <v>#VALUE!</v>
      </c>
      <c r="P435" s="14" t="e">
        <f ca="1">SEARCH($P$6,INDIRECT("route!J435"))</f>
        <v>#VALUE!</v>
      </c>
      <c r="Q435" s="14" t="e">
        <f ca="1">SEARCH($Q$6,INDIRECT("route!J435"))</f>
        <v>#VALUE!</v>
      </c>
      <c r="R435" s="14" t="e">
        <f ca="1">SEARCH($R$6,INDIRECT("route!J435"))</f>
        <v>#VALUE!</v>
      </c>
      <c r="S435" s="14" t="b">
        <f t="shared" ca="1" si="50"/>
        <v>1</v>
      </c>
      <c r="T435" s="12">
        <v>335</v>
      </c>
    </row>
    <row r="436" spans="1:20">
      <c r="A436" s="23" t="str">
        <f ca="1">IF(INDIRECT("route!D436")&gt;0,K436,(""))</f>
        <v/>
      </c>
      <c r="B436" s="23" t="str">
        <f ca="1">IF(INDIRECT("route!D436")&gt;0,H436,(""))</f>
        <v/>
      </c>
      <c r="C436" s="24" t="str">
        <f ca="1">IF(D436&gt;0,VLOOKUP("FINISH",INDIRECT("route!D$6"):INDIRECT("route!E$8500"),2,FALSE)-D436," ")</f>
        <v xml:space="preserve"> </v>
      </c>
      <c r="D436" s="13">
        <f ca="1">INDIRECT("route!E436")</f>
        <v>0</v>
      </c>
      <c r="E436" s="25" t="str">
        <f t="shared" ca="1" si="49"/>
        <v/>
      </c>
      <c r="F436" s="26">
        <f t="shared" si="51"/>
        <v>11.111111111111111</v>
      </c>
      <c r="G436" s="29">
        <f t="shared" ca="1" si="55"/>
        <v>0</v>
      </c>
      <c r="H436" s="28" t="e">
        <f t="shared" ca="1" si="53"/>
        <v>#NUM!</v>
      </c>
      <c r="I436" s="26">
        <f t="shared" si="52"/>
        <v>11.666666666666666</v>
      </c>
      <c r="J436" s="29">
        <f t="shared" ca="1" si="56"/>
        <v>0</v>
      </c>
      <c r="K436" s="28" t="e">
        <f t="shared" ca="1" si="54"/>
        <v>#NUM!</v>
      </c>
      <c r="L436" s="26">
        <f ca="1">INDIRECT("route!E436")-INDIRECT("route!E435")</f>
        <v>0</v>
      </c>
      <c r="M436" s="24">
        <f ca="1">IF(INDIRECT("route!D436")="START",0,IF(S436=TRUE,M435,INDIRECT("route!E436")))</f>
        <v>115.3</v>
      </c>
      <c r="N436" s="14" t="e">
        <f ca="1">SEARCH($N$6,INDIRECT("route!J436"))</f>
        <v>#VALUE!</v>
      </c>
      <c r="O436" s="14" t="e">
        <f ca="1">SEARCH($O$6,INDIRECT("route!J436"))</f>
        <v>#VALUE!</v>
      </c>
      <c r="P436" s="14" t="e">
        <f ca="1">SEARCH($P$6,INDIRECT("route!J436"))</f>
        <v>#VALUE!</v>
      </c>
      <c r="Q436" s="14" t="e">
        <f ca="1">SEARCH($Q$6,INDIRECT("route!J436"))</f>
        <v>#VALUE!</v>
      </c>
      <c r="R436" s="14" t="e">
        <f ca="1">SEARCH($R$6,INDIRECT("route!J436"))</f>
        <v>#VALUE!</v>
      </c>
      <c r="S436" s="14" t="b">
        <f t="shared" ca="1" si="50"/>
        <v>1</v>
      </c>
      <c r="T436" s="12">
        <v>336</v>
      </c>
    </row>
    <row r="437" spans="1:20">
      <c r="A437" s="23" t="str">
        <f ca="1">IF(INDIRECT("route!D437")&gt;0,K437,(""))</f>
        <v/>
      </c>
      <c r="B437" s="23" t="str">
        <f ca="1">IF(INDIRECT("route!D437")&gt;0,H437,(""))</f>
        <v/>
      </c>
      <c r="C437" s="24" t="str">
        <f ca="1">IF(D437&gt;0,VLOOKUP("FINISH",INDIRECT("route!D$6"):INDIRECT("route!E$8500"),2,FALSE)-D437," ")</f>
        <v xml:space="preserve"> </v>
      </c>
      <c r="D437" s="13">
        <f ca="1">INDIRECT("route!E437")</f>
        <v>0</v>
      </c>
      <c r="E437" s="25" t="str">
        <f t="shared" ca="1" si="49"/>
        <v/>
      </c>
      <c r="F437" s="26">
        <f t="shared" si="51"/>
        <v>11.111111111111111</v>
      </c>
      <c r="G437" s="29">
        <f t="shared" ca="1" si="55"/>
        <v>0</v>
      </c>
      <c r="H437" s="28" t="e">
        <f t="shared" ca="1" si="53"/>
        <v>#NUM!</v>
      </c>
      <c r="I437" s="26">
        <f t="shared" si="52"/>
        <v>11.666666666666666</v>
      </c>
      <c r="J437" s="29">
        <f t="shared" ca="1" si="56"/>
        <v>0</v>
      </c>
      <c r="K437" s="28" t="e">
        <f t="shared" ca="1" si="54"/>
        <v>#NUM!</v>
      </c>
      <c r="L437" s="26">
        <f ca="1">INDIRECT("route!E437")-INDIRECT("route!E436")</f>
        <v>0</v>
      </c>
      <c r="M437" s="24">
        <f ca="1">IF(INDIRECT("route!D437")="START",0,IF(S437=TRUE,M436,INDIRECT("route!E437")))</f>
        <v>115.3</v>
      </c>
      <c r="N437" s="14" t="e">
        <f ca="1">SEARCH($N$6,INDIRECT("route!J437"))</f>
        <v>#VALUE!</v>
      </c>
      <c r="O437" s="14" t="e">
        <f ca="1">SEARCH($O$6,INDIRECT("route!J437"))</f>
        <v>#VALUE!</v>
      </c>
      <c r="P437" s="14" t="e">
        <f ca="1">SEARCH($P$6,INDIRECT("route!J437"))</f>
        <v>#VALUE!</v>
      </c>
      <c r="Q437" s="14" t="e">
        <f ca="1">SEARCH($Q$6,INDIRECT("route!J437"))</f>
        <v>#VALUE!</v>
      </c>
      <c r="R437" s="14" t="e">
        <f ca="1">SEARCH($R$6,INDIRECT("route!J437"))</f>
        <v>#VALUE!</v>
      </c>
      <c r="S437" s="14" t="b">
        <f t="shared" ca="1" si="50"/>
        <v>1</v>
      </c>
      <c r="T437" s="12">
        <v>337</v>
      </c>
    </row>
    <row r="438" spans="1:20">
      <c r="A438" s="23" t="str">
        <f ca="1">IF(INDIRECT("route!D438")&gt;0,K438,(""))</f>
        <v/>
      </c>
      <c r="B438" s="23" t="str">
        <f ca="1">IF(INDIRECT("route!D438")&gt;0,H438,(""))</f>
        <v/>
      </c>
      <c r="C438" s="24" t="str">
        <f ca="1">IF(D438&gt;0,VLOOKUP("FINISH",INDIRECT("route!D$6"):INDIRECT("route!E$8500"),2,FALSE)-D438," ")</f>
        <v xml:space="preserve"> </v>
      </c>
      <c r="D438" s="13">
        <f ca="1">INDIRECT("route!E438")</f>
        <v>0</v>
      </c>
      <c r="E438" s="25" t="str">
        <f t="shared" ca="1" si="49"/>
        <v/>
      </c>
      <c r="F438" s="26">
        <f t="shared" si="51"/>
        <v>11.111111111111111</v>
      </c>
      <c r="G438" s="29">
        <f t="shared" ca="1" si="55"/>
        <v>0</v>
      </c>
      <c r="H438" s="28" t="e">
        <f t="shared" ca="1" si="53"/>
        <v>#NUM!</v>
      </c>
      <c r="I438" s="26">
        <f t="shared" si="52"/>
        <v>11.666666666666666</v>
      </c>
      <c r="J438" s="29">
        <f t="shared" ca="1" si="56"/>
        <v>0</v>
      </c>
      <c r="K438" s="28" t="e">
        <f t="shared" ca="1" si="54"/>
        <v>#NUM!</v>
      </c>
      <c r="L438" s="26">
        <f ca="1">INDIRECT("route!E438")-INDIRECT("route!E437")</f>
        <v>0</v>
      </c>
      <c r="M438" s="24">
        <f ca="1">IF(INDIRECT("route!D438")="START",0,IF(S438=TRUE,M437,INDIRECT("route!E438")))</f>
        <v>115.3</v>
      </c>
      <c r="N438" s="14" t="e">
        <f ca="1">SEARCH($N$6,INDIRECT("route!J438"))</f>
        <v>#VALUE!</v>
      </c>
      <c r="O438" s="14" t="e">
        <f ca="1">SEARCH($O$6,INDIRECT("route!J438"))</f>
        <v>#VALUE!</v>
      </c>
      <c r="P438" s="14" t="e">
        <f ca="1">SEARCH($P$6,INDIRECT("route!J438"))</f>
        <v>#VALUE!</v>
      </c>
      <c r="Q438" s="14" t="e">
        <f ca="1">SEARCH($Q$6,INDIRECT("route!J438"))</f>
        <v>#VALUE!</v>
      </c>
      <c r="R438" s="14" t="e">
        <f ca="1">SEARCH($R$6,INDIRECT("route!J438"))</f>
        <v>#VALUE!</v>
      </c>
      <c r="S438" s="14" t="b">
        <f t="shared" ca="1" si="50"/>
        <v>1</v>
      </c>
      <c r="T438" s="12">
        <v>338</v>
      </c>
    </row>
    <row r="439" spans="1:20">
      <c r="A439" s="23" t="str">
        <f ca="1">IF(INDIRECT("route!D439")&gt;0,K439,(""))</f>
        <v/>
      </c>
      <c r="B439" s="23" t="str">
        <f ca="1">IF(INDIRECT("route!D439")&gt;0,H439,(""))</f>
        <v/>
      </c>
      <c r="C439" s="24" t="str">
        <f ca="1">IF(D439&gt;0,VLOOKUP("FINISH",INDIRECT("route!D$6"):INDIRECT("route!E$8500"),2,FALSE)-D439," ")</f>
        <v xml:space="preserve"> </v>
      </c>
      <c r="D439" s="13">
        <f ca="1">INDIRECT("route!E439")</f>
        <v>0</v>
      </c>
      <c r="E439" s="25" t="str">
        <f t="shared" ca="1" si="49"/>
        <v/>
      </c>
      <c r="F439" s="26">
        <f t="shared" si="51"/>
        <v>11.111111111111111</v>
      </c>
      <c r="G439" s="29">
        <f t="shared" ca="1" si="55"/>
        <v>0</v>
      </c>
      <c r="H439" s="28" t="e">
        <f t="shared" ca="1" si="53"/>
        <v>#NUM!</v>
      </c>
      <c r="I439" s="26">
        <f t="shared" si="52"/>
        <v>11.666666666666666</v>
      </c>
      <c r="J439" s="29">
        <f t="shared" ca="1" si="56"/>
        <v>0</v>
      </c>
      <c r="K439" s="28" t="e">
        <f t="shared" ca="1" si="54"/>
        <v>#NUM!</v>
      </c>
      <c r="L439" s="26">
        <f ca="1">INDIRECT("route!E439")-INDIRECT("route!E438")</f>
        <v>0</v>
      </c>
      <c r="M439" s="24">
        <f ca="1">IF(INDIRECT("route!D439")="START",0,IF(S439=TRUE,M438,INDIRECT("route!E439")))</f>
        <v>115.3</v>
      </c>
      <c r="N439" s="14" t="e">
        <f ca="1">SEARCH($N$6,INDIRECT("route!J439"))</f>
        <v>#VALUE!</v>
      </c>
      <c r="O439" s="14" t="e">
        <f ca="1">SEARCH($O$6,INDIRECT("route!J439"))</f>
        <v>#VALUE!</v>
      </c>
      <c r="P439" s="14" t="e">
        <f ca="1">SEARCH($P$6,INDIRECT("route!J439"))</f>
        <v>#VALUE!</v>
      </c>
      <c r="Q439" s="14" t="e">
        <f ca="1">SEARCH($Q$6,INDIRECT("route!J439"))</f>
        <v>#VALUE!</v>
      </c>
      <c r="R439" s="14" t="e">
        <f ca="1">SEARCH($R$6,INDIRECT("route!J439"))</f>
        <v>#VALUE!</v>
      </c>
      <c r="S439" s="14" t="b">
        <f t="shared" ca="1" si="50"/>
        <v>1</v>
      </c>
      <c r="T439" s="12">
        <v>339</v>
      </c>
    </row>
    <row r="440" spans="1:20">
      <c r="A440" s="23" t="str">
        <f ca="1">IF(INDIRECT("route!D440")&gt;0,K440,(""))</f>
        <v/>
      </c>
      <c r="B440" s="23" t="str">
        <f ca="1">IF(INDIRECT("route!D440")&gt;0,H440,(""))</f>
        <v/>
      </c>
      <c r="C440" s="24" t="str">
        <f ca="1">IF(D440&gt;0,VLOOKUP("FINISH",INDIRECT("route!D$6"):INDIRECT("route!E$8500"),2,FALSE)-D440," ")</f>
        <v xml:space="preserve"> </v>
      </c>
      <c r="D440" s="13">
        <f ca="1">INDIRECT("route!E440")</f>
        <v>0</v>
      </c>
      <c r="E440" s="25" t="str">
        <f t="shared" ca="1" si="49"/>
        <v/>
      </c>
      <c r="F440" s="26">
        <f t="shared" si="51"/>
        <v>11.111111111111111</v>
      </c>
      <c r="G440" s="29">
        <f t="shared" ca="1" si="55"/>
        <v>0</v>
      </c>
      <c r="H440" s="28" t="e">
        <f t="shared" ca="1" si="53"/>
        <v>#NUM!</v>
      </c>
      <c r="I440" s="26">
        <f t="shared" si="52"/>
        <v>11.666666666666666</v>
      </c>
      <c r="J440" s="29">
        <f t="shared" ca="1" si="56"/>
        <v>0</v>
      </c>
      <c r="K440" s="28" t="e">
        <f t="shared" ca="1" si="54"/>
        <v>#NUM!</v>
      </c>
      <c r="L440" s="26">
        <f ca="1">INDIRECT("route!E440")-INDIRECT("route!E439")</f>
        <v>0</v>
      </c>
      <c r="M440" s="24">
        <f ca="1">IF(INDIRECT("route!D440")="START",0,IF(S440=TRUE,M439,INDIRECT("route!E440")))</f>
        <v>115.3</v>
      </c>
      <c r="N440" s="14" t="e">
        <f ca="1">SEARCH($N$6,INDIRECT("route!J440"))</f>
        <v>#VALUE!</v>
      </c>
      <c r="O440" s="14" t="e">
        <f ca="1">SEARCH($O$6,INDIRECT("route!J440"))</f>
        <v>#VALUE!</v>
      </c>
      <c r="P440" s="14" t="e">
        <f ca="1">SEARCH($P$6,INDIRECT("route!J440"))</f>
        <v>#VALUE!</v>
      </c>
      <c r="Q440" s="14" t="e">
        <f ca="1">SEARCH($Q$6,INDIRECT("route!J440"))</f>
        <v>#VALUE!</v>
      </c>
      <c r="R440" s="14" t="e">
        <f ca="1">SEARCH($R$6,INDIRECT("route!J440"))</f>
        <v>#VALUE!</v>
      </c>
      <c r="S440" s="14" t="b">
        <f t="shared" ca="1" si="50"/>
        <v>1</v>
      </c>
      <c r="T440" s="12">
        <v>340</v>
      </c>
    </row>
    <row r="441" spans="1:20">
      <c r="A441" s="23" t="str">
        <f ca="1">IF(INDIRECT("route!D441")&gt;0,K441,(""))</f>
        <v/>
      </c>
      <c r="B441" s="23" t="str">
        <f ca="1">IF(INDIRECT("route!D441")&gt;0,H441,(""))</f>
        <v/>
      </c>
      <c r="C441" s="24" t="str">
        <f ca="1">IF(D441&gt;0,VLOOKUP("FINISH",INDIRECT("route!D$6"):INDIRECT("route!E$8500"),2,FALSE)-D441," ")</f>
        <v xml:space="preserve"> </v>
      </c>
      <c r="D441" s="13">
        <f ca="1">INDIRECT("route!E441")</f>
        <v>0</v>
      </c>
      <c r="E441" s="25" t="str">
        <f t="shared" ca="1" si="49"/>
        <v/>
      </c>
      <c r="F441" s="26">
        <f t="shared" si="51"/>
        <v>11.111111111111111</v>
      </c>
      <c r="G441" s="29">
        <f t="shared" ca="1" si="55"/>
        <v>0</v>
      </c>
      <c r="H441" s="28" t="e">
        <f t="shared" ca="1" si="53"/>
        <v>#NUM!</v>
      </c>
      <c r="I441" s="26">
        <f t="shared" si="52"/>
        <v>11.666666666666666</v>
      </c>
      <c r="J441" s="29">
        <f t="shared" ca="1" si="56"/>
        <v>0</v>
      </c>
      <c r="K441" s="28" t="e">
        <f t="shared" ca="1" si="54"/>
        <v>#NUM!</v>
      </c>
      <c r="L441" s="26">
        <f ca="1">INDIRECT("route!E441")-INDIRECT("route!E440")</f>
        <v>0</v>
      </c>
      <c r="M441" s="24">
        <f ca="1">IF(INDIRECT("route!D441")="START",0,IF(S441=TRUE,M440,INDIRECT("route!E441")))</f>
        <v>115.3</v>
      </c>
      <c r="N441" s="14" t="e">
        <f ca="1">SEARCH($N$6,INDIRECT("route!J441"))</f>
        <v>#VALUE!</v>
      </c>
      <c r="O441" s="14" t="e">
        <f ca="1">SEARCH($O$6,INDIRECT("route!J441"))</f>
        <v>#VALUE!</v>
      </c>
      <c r="P441" s="14" t="e">
        <f ca="1">SEARCH($P$6,INDIRECT("route!J441"))</f>
        <v>#VALUE!</v>
      </c>
      <c r="Q441" s="14" t="e">
        <f ca="1">SEARCH($Q$6,INDIRECT("route!J441"))</f>
        <v>#VALUE!</v>
      </c>
      <c r="R441" s="14" t="e">
        <f ca="1">SEARCH($R$6,INDIRECT("route!J441"))</f>
        <v>#VALUE!</v>
      </c>
      <c r="S441" s="14" t="b">
        <f t="shared" ca="1" si="50"/>
        <v>1</v>
      </c>
      <c r="T441" s="12">
        <v>341</v>
      </c>
    </row>
    <row r="442" spans="1:20">
      <c r="A442" s="23" t="str">
        <f ca="1">IF(INDIRECT("route!D442")&gt;0,K442,(""))</f>
        <v/>
      </c>
      <c r="B442" s="23" t="str">
        <f ca="1">IF(INDIRECT("route!D442")&gt;0,H442,(""))</f>
        <v/>
      </c>
      <c r="C442" s="24" t="str">
        <f ca="1">IF(D442&gt;0,VLOOKUP("FINISH",INDIRECT("route!D$6"):INDIRECT("route!E$8500"),2,FALSE)-D442," ")</f>
        <v xml:space="preserve"> </v>
      </c>
      <c r="D442" s="13">
        <f ca="1">INDIRECT("route!E442")</f>
        <v>0</v>
      </c>
      <c r="E442" s="25" t="str">
        <f t="shared" ca="1" si="49"/>
        <v/>
      </c>
      <c r="F442" s="26">
        <f t="shared" si="51"/>
        <v>11.111111111111111</v>
      </c>
      <c r="G442" s="29">
        <f t="shared" ca="1" si="55"/>
        <v>0</v>
      </c>
      <c r="H442" s="28" t="e">
        <f t="shared" ca="1" si="53"/>
        <v>#NUM!</v>
      </c>
      <c r="I442" s="26">
        <f t="shared" si="52"/>
        <v>11.666666666666666</v>
      </c>
      <c r="J442" s="29">
        <f t="shared" ca="1" si="56"/>
        <v>0</v>
      </c>
      <c r="K442" s="28" t="e">
        <f t="shared" ca="1" si="54"/>
        <v>#NUM!</v>
      </c>
      <c r="L442" s="26">
        <f ca="1">INDIRECT("route!E442")-INDIRECT("route!E441")</f>
        <v>0</v>
      </c>
      <c r="M442" s="24">
        <f ca="1">IF(INDIRECT("route!D442")="START",0,IF(S442=TRUE,M441,INDIRECT("route!E442")))</f>
        <v>115.3</v>
      </c>
      <c r="N442" s="14" t="e">
        <f ca="1">SEARCH($N$6,INDIRECT("route!J442"))</f>
        <v>#VALUE!</v>
      </c>
      <c r="O442" s="14" t="e">
        <f ca="1">SEARCH($O$6,INDIRECT("route!J442"))</f>
        <v>#VALUE!</v>
      </c>
      <c r="P442" s="14" t="e">
        <f ca="1">SEARCH($P$6,INDIRECT("route!J442"))</f>
        <v>#VALUE!</v>
      </c>
      <c r="Q442" s="14" t="e">
        <f ca="1">SEARCH($Q$6,INDIRECT("route!J442"))</f>
        <v>#VALUE!</v>
      </c>
      <c r="R442" s="14" t="e">
        <f ca="1">SEARCH($R$6,INDIRECT("route!J442"))</f>
        <v>#VALUE!</v>
      </c>
      <c r="S442" s="14" t="b">
        <f t="shared" ca="1" si="50"/>
        <v>1</v>
      </c>
      <c r="T442" s="12">
        <v>342</v>
      </c>
    </row>
    <row r="443" spans="1:20">
      <c r="A443" s="23" t="str">
        <f ca="1">IF(INDIRECT("route!D443")&gt;0,K443,(""))</f>
        <v/>
      </c>
      <c r="B443" s="23" t="str">
        <f ca="1">IF(INDIRECT("route!D443")&gt;0,H443,(""))</f>
        <v/>
      </c>
      <c r="C443" s="24" t="str">
        <f ca="1">IF(D443&gt;0,VLOOKUP("FINISH",INDIRECT("route!D$6"):INDIRECT("route!E$8500"),2,FALSE)-D443," ")</f>
        <v xml:space="preserve"> </v>
      </c>
      <c r="D443" s="13">
        <f ca="1">INDIRECT("route!E443")</f>
        <v>0</v>
      </c>
      <c r="E443" s="25" t="str">
        <f t="shared" ca="1" si="49"/>
        <v/>
      </c>
      <c r="F443" s="26">
        <f t="shared" si="51"/>
        <v>11.111111111111111</v>
      </c>
      <c r="G443" s="29">
        <f t="shared" ca="1" si="55"/>
        <v>0</v>
      </c>
      <c r="H443" s="28" t="e">
        <f t="shared" ca="1" si="53"/>
        <v>#NUM!</v>
      </c>
      <c r="I443" s="26">
        <f t="shared" si="52"/>
        <v>11.666666666666666</v>
      </c>
      <c r="J443" s="29">
        <f t="shared" ca="1" si="56"/>
        <v>0</v>
      </c>
      <c r="K443" s="28" t="e">
        <f t="shared" ca="1" si="54"/>
        <v>#NUM!</v>
      </c>
      <c r="L443" s="26">
        <f ca="1">INDIRECT("route!E443")-INDIRECT("route!E442")</f>
        <v>0</v>
      </c>
      <c r="M443" s="24">
        <f ca="1">IF(INDIRECT("route!D443")="START",0,IF(S443=TRUE,M442,INDIRECT("route!E443")))</f>
        <v>115.3</v>
      </c>
      <c r="N443" s="14" t="e">
        <f ca="1">SEARCH($N$6,INDIRECT("route!J443"))</f>
        <v>#VALUE!</v>
      </c>
      <c r="O443" s="14" t="e">
        <f ca="1">SEARCH($O$6,INDIRECT("route!J443"))</f>
        <v>#VALUE!</v>
      </c>
      <c r="P443" s="14" t="e">
        <f ca="1">SEARCH($P$6,INDIRECT("route!J443"))</f>
        <v>#VALUE!</v>
      </c>
      <c r="Q443" s="14" t="e">
        <f ca="1">SEARCH($Q$6,INDIRECT("route!J443"))</f>
        <v>#VALUE!</v>
      </c>
      <c r="R443" s="14" t="e">
        <f ca="1">SEARCH($R$6,INDIRECT("route!J443"))</f>
        <v>#VALUE!</v>
      </c>
      <c r="S443" s="14" t="b">
        <f t="shared" ca="1" si="50"/>
        <v>1</v>
      </c>
      <c r="T443" s="12">
        <v>343</v>
      </c>
    </row>
    <row r="444" spans="1:20">
      <c r="A444" s="23" t="str">
        <f ca="1">IF(INDIRECT("route!D444")&gt;0,K444,(""))</f>
        <v/>
      </c>
      <c r="B444" s="23" t="str">
        <f ca="1">IF(INDIRECT("route!D444")&gt;0,H444,(""))</f>
        <v/>
      </c>
      <c r="C444" s="24" t="str">
        <f ca="1">IF(D444&gt;0,VLOOKUP("FINISH",INDIRECT("route!D$6"):INDIRECT("route!E$8500"),2,FALSE)-D444," ")</f>
        <v xml:space="preserve"> </v>
      </c>
      <c r="D444" s="13">
        <f ca="1">INDIRECT("route!E444")</f>
        <v>0</v>
      </c>
      <c r="E444" s="25" t="str">
        <f t="shared" ca="1" si="49"/>
        <v/>
      </c>
      <c r="F444" s="26">
        <f t="shared" si="51"/>
        <v>11.111111111111111</v>
      </c>
      <c r="G444" s="29">
        <f t="shared" ca="1" si="55"/>
        <v>0</v>
      </c>
      <c r="H444" s="28" t="e">
        <f t="shared" ca="1" si="53"/>
        <v>#NUM!</v>
      </c>
      <c r="I444" s="26">
        <f t="shared" si="52"/>
        <v>11.666666666666666</v>
      </c>
      <c r="J444" s="29">
        <f t="shared" ca="1" si="56"/>
        <v>0</v>
      </c>
      <c r="K444" s="28" t="e">
        <f t="shared" ca="1" si="54"/>
        <v>#NUM!</v>
      </c>
      <c r="L444" s="26">
        <f ca="1">INDIRECT("route!E444")-INDIRECT("route!E443")</f>
        <v>0</v>
      </c>
      <c r="M444" s="24">
        <f ca="1">IF(INDIRECT("route!D444")="START",0,IF(S444=TRUE,M443,INDIRECT("route!E444")))</f>
        <v>115.3</v>
      </c>
      <c r="N444" s="14" t="e">
        <f ca="1">SEARCH($N$6,INDIRECT("route!J444"))</f>
        <v>#VALUE!</v>
      </c>
      <c r="O444" s="14" t="e">
        <f ca="1">SEARCH($O$6,INDIRECT("route!J444"))</f>
        <v>#VALUE!</v>
      </c>
      <c r="P444" s="14" t="e">
        <f ca="1">SEARCH($P$6,INDIRECT("route!J444"))</f>
        <v>#VALUE!</v>
      </c>
      <c r="Q444" s="14" t="e">
        <f ca="1">SEARCH($Q$6,INDIRECT("route!J444"))</f>
        <v>#VALUE!</v>
      </c>
      <c r="R444" s="14" t="e">
        <f ca="1">SEARCH($R$6,INDIRECT("route!J444"))</f>
        <v>#VALUE!</v>
      </c>
      <c r="S444" s="14" t="b">
        <f t="shared" ca="1" si="50"/>
        <v>1</v>
      </c>
      <c r="T444" s="12">
        <v>344</v>
      </c>
    </row>
    <row r="445" spans="1:20">
      <c r="A445" s="23" t="str">
        <f ca="1">IF(INDIRECT("route!D445")&gt;0,K445,(""))</f>
        <v/>
      </c>
      <c r="B445" s="23" t="str">
        <f ca="1">IF(INDIRECT("route!D445")&gt;0,H445,(""))</f>
        <v/>
      </c>
      <c r="C445" s="24" t="str">
        <f ca="1">IF(D445&gt;0,VLOOKUP("FINISH",INDIRECT("route!D$6"):INDIRECT("route!E$8500"),2,FALSE)-D445," ")</f>
        <v xml:space="preserve"> </v>
      </c>
      <c r="D445" s="13">
        <f ca="1">INDIRECT("route!E445")</f>
        <v>0</v>
      </c>
      <c r="E445" s="25" t="str">
        <f t="shared" ca="1" si="49"/>
        <v/>
      </c>
      <c r="F445" s="26">
        <f t="shared" si="51"/>
        <v>11.111111111111111</v>
      </c>
      <c r="G445" s="29">
        <f t="shared" ca="1" si="55"/>
        <v>0</v>
      </c>
      <c r="H445" s="28" t="e">
        <f t="shared" ca="1" si="53"/>
        <v>#NUM!</v>
      </c>
      <c r="I445" s="26">
        <f t="shared" si="52"/>
        <v>11.666666666666666</v>
      </c>
      <c r="J445" s="29">
        <f t="shared" ca="1" si="56"/>
        <v>0</v>
      </c>
      <c r="K445" s="28" t="e">
        <f t="shared" ca="1" si="54"/>
        <v>#NUM!</v>
      </c>
      <c r="L445" s="26">
        <f ca="1">INDIRECT("route!E445")-INDIRECT("route!E444")</f>
        <v>0</v>
      </c>
      <c r="M445" s="24">
        <f ca="1">IF(INDIRECT("route!D445")="START",0,IF(S445=TRUE,M444,INDIRECT("route!E445")))</f>
        <v>115.3</v>
      </c>
      <c r="N445" s="14" t="e">
        <f ca="1">SEARCH($N$6,INDIRECT("route!J445"))</f>
        <v>#VALUE!</v>
      </c>
      <c r="O445" s="14" t="e">
        <f ca="1">SEARCH($O$6,INDIRECT("route!J445"))</f>
        <v>#VALUE!</v>
      </c>
      <c r="P445" s="14" t="e">
        <f ca="1">SEARCH($P$6,INDIRECT("route!J445"))</f>
        <v>#VALUE!</v>
      </c>
      <c r="Q445" s="14" t="e">
        <f ca="1">SEARCH($Q$6,INDIRECT("route!J445"))</f>
        <v>#VALUE!</v>
      </c>
      <c r="R445" s="14" t="e">
        <f ca="1">SEARCH($R$6,INDIRECT("route!J445"))</f>
        <v>#VALUE!</v>
      </c>
      <c r="S445" s="14" t="b">
        <f t="shared" ca="1" si="50"/>
        <v>1</v>
      </c>
      <c r="T445" s="12">
        <v>345</v>
      </c>
    </row>
    <row r="446" spans="1:20">
      <c r="A446" s="23" t="str">
        <f ca="1">IF(INDIRECT("route!D446")&gt;0,K446,(""))</f>
        <v/>
      </c>
      <c r="B446" s="23" t="str">
        <f ca="1">IF(INDIRECT("route!D446")&gt;0,H446,(""))</f>
        <v/>
      </c>
      <c r="C446" s="24" t="str">
        <f ca="1">IF(D446&gt;0,VLOOKUP("FINISH",INDIRECT("route!D$6"):INDIRECT("route!E$8500"),2,FALSE)-D446," ")</f>
        <v xml:space="preserve"> </v>
      </c>
      <c r="D446" s="13">
        <f ca="1">INDIRECT("route!E446")</f>
        <v>0</v>
      </c>
      <c r="E446" s="25" t="str">
        <f t="shared" ca="1" si="49"/>
        <v/>
      </c>
      <c r="F446" s="26">
        <f t="shared" si="51"/>
        <v>11.111111111111111</v>
      </c>
      <c r="G446" s="29">
        <f t="shared" ca="1" si="55"/>
        <v>0</v>
      </c>
      <c r="H446" s="28" t="e">
        <f t="shared" ca="1" si="53"/>
        <v>#NUM!</v>
      </c>
      <c r="I446" s="26">
        <f t="shared" si="52"/>
        <v>11.666666666666666</v>
      </c>
      <c r="J446" s="29">
        <f t="shared" ca="1" si="56"/>
        <v>0</v>
      </c>
      <c r="K446" s="28" t="e">
        <f t="shared" ca="1" si="54"/>
        <v>#NUM!</v>
      </c>
      <c r="L446" s="26">
        <f ca="1">INDIRECT("route!E446")-INDIRECT("route!E445")</f>
        <v>0</v>
      </c>
      <c r="M446" s="24">
        <f ca="1">IF(INDIRECT("route!D446")="START",0,IF(S446=TRUE,M445,INDIRECT("route!E446")))</f>
        <v>115.3</v>
      </c>
      <c r="N446" s="14" t="e">
        <f ca="1">SEARCH($N$6,INDIRECT("route!J446"))</f>
        <v>#VALUE!</v>
      </c>
      <c r="O446" s="14" t="e">
        <f ca="1">SEARCH($O$6,INDIRECT("route!J446"))</f>
        <v>#VALUE!</v>
      </c>
      <c r="P446" s="14" t="e">
        <f ca="1">SEARCH($P$6,INDIRECT("route!J446"))</f>
        <v>#VALUE!</v>
      </c>
      <c r="Q446" s="14" t="e">
        <f ca="1">SEARCH($Q$6,INDIRECT("route!J446"))</f>
        <v>#VALUE!</v>
      </c>
      <c r="R446" s="14" t="e">
        <f ca="1">SEARCH($R$6,INDIRECT("route!J446"))</f>
        <v>#VALUE!</v>
      </c>
      <c r="S446" s="14" t="b">
        <f t="shared" ca="1" si="50"/>
        <v>1</v>
      </c>
      <c r="T446" s="12">
        <v>346</v>
      </c>
    </row>
    <row r="447" spans="1:20">
      <c r="A447" s="23" t="str">
        <f ca="1">IF(INDIRECT("route!D447")&gt;0,K447,(""))</f>
        <v/>
      </c>
      <c r="B447" s="23" t="str">
        <f ca="1">IF(INDIRECT("route!D447")&gt;0,H447,(""))</f>
        <v/>
      </c>
      <c r="C447" s="24" t="str">
        <f ca="1">IF(D447&gt;0,VLOOKUP("FINISH",INDIRECT("route!D$6"):INDIRECT("route!E$8500"),2,FALSE)-D447," ")</f>
        <v xml:space="preserve"> </v>
      </c>
      <c r="D447" s="13">
        <f ca="1">INDIRECT("route!E447")</f>
        <v>0</v>
      </c>
      <c r="E447" s="25" t="str">
        <f t="shared" ca="1" si="49"/>
        <v/>
      </c>
      <c r="F447" s="26">
        <f t="shared" si="51"/>
        <v>11.111111111111111</v>
      </c>
      <c r="G447" s="29">
        <f t="shared" ca="1" si="55"/>
        <v>0</v>
      </c>
      <c r="H447" s="28" t="e">
        <f t="shared" ca="1" si="53"/>
        <v>#NUM!</v>
      </c>
      <c r="I447" s="26">
        <f t="shared" si="52"/>
        <v>11.666666666666666</v>
      </c>
      <c r="J447" s="29">
        <f t="shared" ca="1" si="56"/>
        <v>0</v>
      </c>
      <c r="K447" s="28" t="e">
        <f t="shared" ca="1" si="54"/>
        <v>#NUM!</v>
      </c>
      <c r="L447" s="26">
        <f ca="1">INDIRECT("route!E447")-INDIRECT("route!E446")</f>
        <v>0</v>
      </c>
      <c r="M447" s="24">
        <f ca="1">IF(INDIRECT("route!D447")="START",0,IF(S447=TRUE,M446,INDIRECT("route!E447")))</f>
        <v>115.3</v>
      </c>
      <c r="N447" s="14" t="e">
        <f ca="1">SEARCH($N$6,INDIRECT("route!J447"))</f>
        <v>#VALUE!</v>
      </c>
      <c r="O447" s="14" t="e">
        <f ca="1">SEARCH($O$6,INDIRECT("route!J447"))</f>
        <v>#VALUE!</v>
      </c>
      <c r="P447" s="14" t="e">
        <f ca="1">SEARCH($P$6,INDIRECT("route!J447"))</f>
        <v>#VALUE!</v>
      </c>
      <c r="Q447" s="14" t="e">
        <f ca="1">SEARCH($Q$6,INDIRECT("route!J447"))</f>
        <v>#VALUE!</v>
      </c>
      <c r="R447" s="14" t="e">
        <f ca="1">SEARCH($R$6,INDIRECT("route!J447"))</f>
        <v>#VALUE!</v>
      </c>
      <c r="S447" s="14" t="b">
        <f t="shared" ca="1" si="50"/>
        <v>1</v>
      </c>
      <c r="T447" s="12">
        <v>347</v>
      </c>
    </row>
    <row r="448" spans="1:20">
      <c r="A448" s="23" t="str">
        <f ca="1">IF(INDIRECT("route!D448")&gt;0,K448,(""))</f>
        <v/>
      </c>
      <c r="B448" s="23" t="str">
        <f ca="1">IF(INDIRECT("route!D448")&gt;0,H448,(""))</f>
        <v/>
      </c>
      <c r="C448" s="24" t="str">
        <f ca="1">IF(D448&gt;0,VLOOKUP("FINISH",INDIRECT("route!D$6"):INDIRECT("route!E$8500"),2,FALSE)-D448," ")</f>
        <v xml:space="preserve"> </v>
      </c>
      <c r="D448" s="13">
        <f ca="1">INDIRECT("route!E448")</f>
        <v>0</v>
      </c>
      <c r="E448" s="25" t="str">
        <f t="shared" ca="1" si="49"/>
        <v/>
      </c>
      <c r="F448" s="26">
        <f t="shared" si="51"/>
        <v>11.111111111111111</v>
      </c>
      <c r="G448" s="29">
        <f t="shared" ca="1" si="55"/>
        <v>0</v>
      </c>
      <c r="H448" s="28" t="e">
        <f t="shared" ca="1" si="53"/>
        <v>#NUM!</v>
      </c>
      <c r="I448" s="26">
        <f t="shared" si="52"/>
        <v>11.666666666666666</v>
      </c>
      <c r="J448" s="29">
        <f t="shared" ca="1" si="56"/>
        <v>0</v>
      </c>
      <c r="K448" s="28" t="e">
        <f t="shared" ca="1" si="54"/>
        <v>#NUM!</v>
      </c>
      <c r="L448" s="26">
        <f ca="1">INDIRECT("route!E448")-INDIRECT("route!E447")</f>
        <v>0</v>
      </c>
      <c r="M448" s="24">
        <f ca="1">IF(INDIRECT("route!D448")="START",0,IF(S448=TRUE,M447,INDIRECT("route!E448")))</f>
        <v>115.3</v>
      </c>
      <c r="N448" s="14" t="e">
        <f ca="1">SEARCH($N$6,INDIRECT("route!J448"))</f>
        <v>#VALUE!</v>
      </c>
      <c r="O448" s="14" t="e">
        <f ca="1">SEARCH($O$6,INDIRECT("route!J448"))</f>
        <v>#VALUE!</v>
      </c>
      <c r="P448" s="14" t="e">
        <f ca="1">SEARCH($P$6,INDIRECT("route!J448"))</f>
        <v>#VALUE!</v>
      </c>
      <c r="Q448" s="14" t="e">
        <f ca="1">SEARCH($Q$6,INDIRECT("route!J448"))</f>
        <v>#VALUE!</v>
      </c>
      <c r="R448" s="14" t="e">
        <f ca="1">SEARCH($R$6,INDIRECT("route!J448"))</f>
        <v>#VALUE!</v>
      </c>
      <c r="S448" s="14" t="b">
        <f t="shared" ca="1" si="50"/>
        <v>1</v>
      </c>
      <c r="T448" s="12">
        <v>348</v>
      </c>
    </row>
    <row r="449" spans="1:20">
      <c r="A449" s="23" t="str">
        <f ca="1">IF(INDIRECT("route!D449")&gt;0,K449,(""))</f>
        <v/>
      </c>
      <c r="B449" s="23" t="str">
        <f ca="1">IF(INDIRECT("route!D449")&gt;0,H449,(""))</f>
        <v/>
      </c>
      <c r="C449" s="24" t="str">
        <f ca="1">IF(D449&gt;0,VLOOKUP("FINISH",INDIRECT("route!D$6"):INDIRECT("route!E$8500"),2,FALSE)-D449," ")</f>
        <v xml:space="preserve"> </v>
      </c>
      <c r="D449" s="13">
        <f ca="1">INDIRECT("route!E449")</f>
        <v>0</v>
      </c>
      <c r="E449" s="25" t="str">
        <f t="shared" ca="1" si="49"/>
        <v/>
      </c>
      <c r="F449" s="26">
        <f t="shared" si="51"/>
        <v>11.111111111111111</v>
      </c>
      <c r="G449" s="29">
        <f t="shared" ca="1" si="55"/>
        <v>0</v>
      </c>
      <c r="H449" s="28" t="e">
        <f t="shared" ca="1" si="53"/>
        <v>#NUM!</v>
      </c>
      <c r="I449" s="26">
        <f t="shared" si="52"/>
        <v>11.666666666666666</v>
      </c>
      <c r="J449" s="29">
        <f t="shared" ca="1" si="56"/>
        <v>0</v>
      </c>
      <c r="K449" s="28" t="e">
        <f t="shared" ca="1" si="54"/>
        <v>#NUM!</v>
      </c>
      <c r="L449" s="26">
        <f ca="1">INDIRECT("route!E449")-INDIRECT("route!E448")</f>
        <v>0</v>
      </c>
      <c r="M449" s="24">
        <f ca="1">IF(INDIRECT("route!D449")="START",0,IF(S449=TRUE,M448,INDIRECT("route!E449")))</f>
        <v>115.3</v>
      </c>
      <c r="N449" s="14" t="e">
        <f ca="1">SEARCH($N$6,INDIRECT("route!J449"))</f>
        <v>#VALUE!</v>
      </c>
      <c r="O449" s="14" t="e">
        <f ca="1">SEARCH($O$6,INDIRECT("route!J449"))</f>
        <v>#VALUE!</v>
      </c>
      <c r="P449" s="14" t="e">
        <f ca="1">SEARCH($P$6,INDIRECT("route!J449"))</f>
        <v>#VALUE!</v>
      </c>
      <c r="Q449" s="14" t="e">
        <f ca="1">SEARCH($Q$6,INDIRECT("route!J449"))</f>
        <v>#VALUE!</v>
      </c>
      <c r="R449" s="14" t="e">
        <f ca="1">SEARCH($R$6,INDIRECT("route!J449"))</f>
        <v>#VALUE!</v>
      </c>
      <c r="S449" s="14" t="b">
        <f t="shared" ca="1" si="50"/>
        <v>1</v>
      </c>
      <c r="T449" s="12">
        <v>349</v>
      </c>
    </row>
    <row r="450" spans="1:20">
      <c r="A450" s="23" t="str">
        <f ca="1">IF(INDIRECT("route!D450")&gt;0,K450,(""))</f>
        <v/>
      </c>
      <c r="B450" s="23" t="str">
        <f ca="1">IF(INDIRECT("route!D450")&gt;0,H450,(""))</f>
        <v/>
      </c>
      <c r="C450" s="24" t="str">
        <f ca="1">IF(D450&gt;0,VLOOKUP("FINISH",INDIRECT("route!D$6"):INDIRECT("route!E$8500"),2,FALSE)-D450," ")</f>
        <v xml:space="preserve"> </v>
      </c>
      <c r="D450" s="13">
        <f ca="1">INDIRECT("route!E450")</f>
        <v>0</v>
      </c>
      <c r="E450" s="25" t="str">
        <f t="shared" ca="1" si="49"/>
        <v/>
      </c>
      <c r="F450" s="26">
        <f t="shared" si="51"/>
        <v>11.111111111111111</v>
      </c>
      <c r="G450" s="29">
        <f t="shared" ca="1" si="55"/>
        <v>0</v>
      </c>
      <c r="H450" s="28" t="e">
        <f t="shared" ca="1" si="53"/>
        <v>#NUM!</v>
      </c>
      <c r="I450" s="26">
        <f t="shared" si="52"/>
        <v>11.666666666666666</v>
      </c>
      <c r="J450" s="29">
        <f t="shared" ca="1" si="56"/>
        <v>0</v>
      </c>
      <c r="K450" s="28" t="e">
        <f t="shared" ca="1" si="54"/>
        <v>#NUM!</v>
      </c>
      <c r="L450" s="26">
        <f ca="1">INDIRECT("route!E450")-INDIRECT("route!E449")</f>
        <v>0</v>
      </c>
      <c r="M450" s="24">
        <f ca="1">IF(INDIRECT("route!D450")="START",0,IF(S450=TRUE,M449,INDIRECT("route!E450")))</f>
        <v>115.3</v>
      </c>
      <c r="N450" s="14" t="e">
        <f ca="1">SEARCH($N$6,INDIRECT("route!J450"))</f>
        <v>#VALUE!</v>
      </c>
      <c r="O450" s="14" t="e">
        <f ca="1">SEARCH($O$6,INDIRECT("route!J450"))</f>
        <v>#VALUE!</v>
      </c>
      <c r="P450" s="14" t="e">
        <f ca="1">SEARCH($P$6,INDIRECT("route!J450"))</f>
        <v>#VALUE!</v>
      </c>
      <c r="Q450" s="14" t="e">
        <f ca="1">SEARCH($Q$6,INDIRECT("route!J450"))</f>
        <v>#VALUE!</v>
      </c>
      <c r="R450" s="14" t="e">
        <f ca="1">SEARCH($R$6,INDIRECT("route!J450"))</f>
        <v>#VALUE!</v>
      </c>
      <c r="S450" s="14" t="b">
        <f t="shared" ca="1" si="50"/>
        <v>1</v>
      </c>
      <c r="T450" s="12">
        <v>350</v>
      </c>
    </row>
    <row r="451" spans="1:20">
      <c r="A451" s="23" t="str">
        <f ca="1">IF(INDIRECT("route!D451")&gt;0,K451,(""))</f>
        <v/>
      </c>
      <c r="B451" s="23" t="str">
        <f ca="1">IF(INDIRECT("route!D451")&gt;0,H451,(""))</f>
        <v/>
      </c>
      <c r="C451" s="24" t="str">
        <f ca="1">IF(D451&gt;0,VLOOKUP("FINISH",INDIRECT("route!D$6"):INDIRECT("route!E$8500"),2,FALSE)-D451," ")</f>
        <v xml:space="preserve"> </v>
      </c>
      <c r="D451" s="13">
        <f ca="1">INDIRECT("route!E451")</f>
        <v>0</v>
      </c>
      <c r="E451" s="25" t="str">
        <f t="shared" ca="1" si="49"/>
        <v/>
      </c>
      <c r="F451" s="26">
        <f t="shared" si="51"/>
        <v>11.111111111111111</v>
      </c>
      <c r="G451" s="29">
        <f t="shared" ca="1" si="55"/>
        <v>0</v>
      </c>
      <c r="H451" s="28" t="e">
        <f t="shared" ca="1" si="53"/>
        <v>#NUM!</v>
      </c>
      <c r="I451" s="26">
        <f t="shared" si="52"/>
        <v>11.666666666666666</v>
      </c>
      <c r="J451" s="29">
        <f t="shared" ca="1" si="56"/>
        <v>0</v>
      </c>
      <c r="K451" s="28" t="e">
        <f t="shared" ca="1" si="54"/>
        <v>#NUM!</v>
      </c>
      <c r="L451" s="26">
        <f ca="1">INDIRECT("route!E451")-INDIRECT("route!E450")</f>
        <v>0</v>
      </c>
      <c r="M451" s="24">
        <f ca="1">IF(INDIRECT("route!D451")="START",0,IF(S451=TRUE,M450,INDIRECT("route!E451")))</f>
        <v>115.3</v>
      </c>
      <c r="N451" s="14" t="e">
        <f ca="1">SEARCH($N$6,INDIRECT("route!J451"))</f>
        <v>#VALUE!</v>
      </c>
      <c r="O451" s="14" t="e">
        <f ca="1">SEARCH($O$6,INDIRECT("route!J451"))</f>
        <v>#VALUE!</v>
      </c>
      <c r="P451" s="14" t="e">
        <f ca="1">SEARCH($P$6,INDIRECT("route!J451"))</f>
        <v>#VALUE!</v>
      </c>
      <c r="Q451" s="14" t="e">
        <f ca="1">SEARCH($Q$6,INDIRECT("route!J451"))</f>
        <v>#VALUE!</v>
      </c>
      <c r="R451" s="14" t="e">
        <f ca="1">SEARCH($R$6,INDIRECT("route!J451"))</f>
        <v>#VALUE!</v>
      </c>
      <c r="S451" s="14" t="b">
        <f t="shared" ca="1" si="50"/>
        <v>1</v>
      </c>
      <c r="T451" s="12">
        <v>351</v>
      </c>
    </row>
    <row r="452" spans="1:20">
      <c r="A452" s="23" t="str">
        <f ca="1">IF(INDIRECT("route!D452")&gt;0,K452,(""))</f>
        <v/>
      </c>
      <c r="B452" s="23" t="str">
        <f ca="1">IF(INDIRECT("route!D452")&gt;0,H452,(""))</f>
        <v/>
      </c>
      <c r="C452" s="24" t="str">
        <f ca="1">IF(D452&gt;0,VLOOKUP("FINISH",INDIRECT("route!D$6"):INDIRECT("route!E$8500"),2,FALSE)-D452," ")</f>
        <v xml:space="preserve"> </v>
      </c>
      <c r="D452" s="13">
        <f ca="1">INDIRECT("route!E452")</f>
        <v>0</v>
      </c>
      <c r="E452" s="25" t="str">
        <f t="shared" ca="1" si="49"/>
        <v/>
      </c>
      <c r="F452" s="26">
        <f t="shared" si="51"/>
        <v>11.111111111111111</v>
      </c>
      <c r="G452" s="29">
        <f t="shared" ca="1" si="55"/>
        <v>0</v>
      </c>
      <c r="H452" s="28" t="e">
        <f t="shared" ca="1" si="53"/>
        <v>#NUM!</v>
      </c>
      <c r="I452" s="26">
        <f t="shared" si="52"/>
        <v>11.666666666666666</v>
      </c>
      <c r="J452" s="29">
        <f t="shared" ca="1" si="56"/>
        <v>0</v>
      </c>
      <c r="K452" s="28" t="e">
        <f t="shared" ca="1" si="54"/>
        <v>#NUM!</v>
      </c>
      <c r="L452" s="26">
        <f ca="1">INDIRECT("route!E452")-INDIRECT("route!E451")</f>
        <v>0</v>
      </c>
      <c r="M452" s="24">
        <f ca="1">IF(INDIRECT("route!D452")="START",0,IF(S452=TRUE,M451,INDIRECT("route!E452")))</f>
        <v>115.3</v>
      </c>
      <c r="N452" s="14" t="e">
        <f ca="1">SEARCH($N$6,INDIRECT("route!J452"))</f>
        <v>#VALUE!</v>
      </c>
      <c r="O452" s="14" t="e">
        <f ca="1">SEARCH($O$6,INDIRECT("route!J452"))</f>
        <v>#VALUE!</v>
      </c>
      <c r="P452" s="14" t="e">
        <f ca="1">SEARCH($P$6,INDIRECT("route!J452"))</f>
        <v>#VALUE!</v>
      </c>
      <c r="Q452" s="14" t="e">
        <f ca="1">SEARCH($Q$6,INDIRECT("route!J452"))</f>
        <v>#VALUE!</v>
      </c>
      <c r="R452" s="14" t="e">
        <f ca="1">SEARCH($R$6,INDIRECT("route!J452"))</f>
        <v>#VALUE!</v>
      </c>
      <c r="S452" s="14" t="b">
        <f t="shared" ca="1" si="50"/>
        <v>1</v>
      </c>
      <c r="T452" s="12">
        <v>352</v>
      </c>
    </row>
    <row r="453" spans="1:20">
      <c r="A453" s="23" t="str">
        <f ca="1">IF(INDIRECT("route!D453")&gt;0,K453,(""))</f>
        <v/>
      </c>
      <c r="B453" s="23" t="str">
        <f ca="1">IF(INDIRECT("route!D453")&gt;0,H453,(""))</f>
        <v/>
      </c>
      <c r="C453" s="24" t="str">
        <f ca="1">IF(D453&gt;0,VLOOKUP("FINISH",INDIRECT("route!D$6"):INDIRECT("route!E$8500"),2,FALSE)-D453," ")</f>
        <v xml:space="preserve"> </v>
      </c>
      <c r="D453" s="13">
        <f ca="1">INDIRECT("route!E453")</f>
        <v>0</v>
      </c>
      <c r="E453" s="25" t="str">
        <f t="shared" ca="1" si="49"/>
        <v/>
      </c>
      <c r="F453" s="26">
        <f t="shared" si="51"/>
        <v>11.111111111111111</v>
      </c>
      <c r="G453" s="29">
        <f t="shared" ca="1" si="55"/>
        <v>0</v>
      </c>
      <c r="H453" s="28" t="e">
        <f t="shared" ca="1" si="53"/>
        <v>#NUM!</v>
      </c>
      <c r="I453" s="26">
        <f t="shared" si="52"/>
        <v>11.666666666666666</v>
      </c>
      <c r="J453" s="29">
        <f t="shared" ca="1" si="56"/>
        <v>0</v>
      </c>
      <c r="K453" s="28" t="e">
        <f t="shared" ca="1" si="54"/>
        <v>#NUM!</v>
      </c>
      <c r="L453" s="26">
        <f ca="1">INDIRECT("route!E453")-INDIRECT("route!E452")</f>
        <v>0</v>
      </c>
      <c r="M453" s="24">
        <f ca="1">IF(INDIRECT("route!D453")="START",0,IF(S453=TRUE,M452,INDIRECT("route!E453")))</f>
        <v>115.3</v>
      </c>
      <c r="N453" s="14" t="e">
        <f ca="1">SEARCH($N$6,INDIRECT("route!J453"))</f>
        <v>#VALUE!</v>
      </c>
      <c r="O453" s="14" t="e">
        <f ca="1">SEARCH($O$6,INDIRECT("route!J453"))</f>
        <v>#VALUE!</v>
      </c>
      <c r="P453" s="14" t="e">
        <f ca="1">SEARCH($P$6,INDIRECT("route!J453"))</f>
        <v>#VALUE!</v>
      </c>
      <c r="Q453" s="14" t="e">
        <f ca="1">SEARCH($Q$6,INDIRECT("route!J453"))</f>
        <v>#VALUE!</v>
      </c>
      <c r="R453" s="14" t="e">
        <f ca="1">SEARCH($R$6,INDIRECT("route!J453"))</f>
        <v>#VALUE!</v>
      </c>
      <c r="S453" s="14" t="b">
        <f t="shared" ca="1" si="50"/>
        <v>1</v>
      </c>
      <c r="T453" s="12">
        <v>353</v>
      </c>
    </row>
    <row r="454" spans="1:20">
      <c r="A454" s="23" t="str">
        <f ca="1">IF(INDIRECT("route!D454")&gt;0,K454,(""))</f>
        <v/>
      </c>
      <c r="B454" s="23" t="str">
        <f ca="1">IF(INDIRECT("route!D454")&gt;0,H454,(""))</f>
        <v/>
      </c>
      <c r="C454" s="24" t="str">
        <f ca="1">IF(D454&gt;0,VLOOKUP("FINISH",INDIRECT("route!D$6"):INDIRECT("route!E$8500"),2,FALSE)-D454," ")</f>
        <v xml:space="preserve"> </v>
      </c>
      <c r="D454" s="13">
        <f ca="1">INDIRECT("route!E454")</f>
        <v>0</v>
      </c>
      <c r="E454" s="25" t="str">
        <f t="shared" ca="1" si="49"/>
        <v/>
      </c>
      <c r="F454" s="26">
        <f t="shared" si="51"/>
        <v>11.111111111111111</v>
      </c>
      <c r="G454" s="29">
        <f t="shared" ca="1" si="55"/>
        <v>0</v>
      </c>
      <c r="H454" s="28" t="e">
        <f t="shared" ca="1" si="53"/>
        <v>#NUM!</v>
      </c>
      <c r="I454" s="26">
        <f t="shared" si="52"/>
        <v>11.666666666666666</v>
      </c>
      <c r="J454" s="29">
        <f t="shared" ca="1" si="56"/>
        <v>0</v>
      </c>
      <c r="K454" s="28" t="e">
        <f t="shared" ca="1" si="54"/>
        <v>#NUM!</v>
      </c>
      <c r="L454" s="26">
        <f ca="1">INDIRECT("route!E454")-INDIRECT("route!E453")</f>
        <v>0</v>
      </c>
      <c r="M454" s="24">
        <f ca="1">IF(INDIRECT("route!D454")="START",0,IF(S454=TRUE,M453,INDIRECT("route!E454")))</f>
        <v>115.3</v>
      </c>
      <c r="N454" s="14" t="e">
        <f ca="1">SEARCH($N$6,INDIRECT("route!J454"))</f>
        <v>#VALUE!</v>
      </c>
      <c r="O454" s="14" t="e">
        <f ca="1">SEARCH($O$6,INDIRECT("route!J454"))</f>
        <v>#VALUE!</v>
      </c>
      <c r="P454" s="14" t="e">
        <f ca="1">SEARCH($P$6,INDIRECT("route!J454"))</f>
        <v>#VALUE!</v>
      </c>
      <c r="Q454" s="14" t="e">
        <f ca="1">SEARCH($Q$6,INDIRECT("route!J454"))</f>
        <v>#VALUE!</v>
      </c>
      <c r="R454" s="14" t="e">
        <f ca="1">SEARCH($R$6,INDIRECT("route!J454"))</f>
        <v>#VALUE!</v>
      </c>
      <c r="S454" s="14" t="b">
        <f t="shared" ca="1" si="50"/>
        <v>1</v>
      </c>
      <c r="T454" s="12">
        <v>354</v>
      </c>
    </row>
    <row r="455" spans="1:20">
      <c r="A455" s="23" t="str">
        <f ca="1">IF(INDIRECT("route!D455")&gt;0,K455,(""))</f>
        <v/>
      </c>
      <c r="B455" s="23" t="str">
        <f ca="1">IF(INDIRECT("route!D455")&gt;0,H455,(""))</f>
        <v/>
      </c>
      <c r="C455" s="24" t="str">
        <f ca="1">IF(D455&gt;0,VLOOKUP("FINISH",INDIRECT("route!D$6"):INDIRECT("route!E$8500"),2,FALSE)-D455," ")</f>
        <v xml:space="preserve"> </v>
      </c>
      <c r="D455" s="13">
        <f ca="1">INDIRECT("route!E455")</f>
        <v>0</v>
      </c>
      <c r="E455" s="25" t="str">
        <f t="shared" ref="E455:E518" ca="1" si="57">IF($S455=TRUE,"",M455-M454)</f>
        <v/>
      </c>
      <c r="F455" s="26">
        <f t="shared" si="51"/>
        <v>11.111111111111111</v>
      </c>
      <c r="G455" s="29">
        <f t="shared" ca="1" si="55"/>
        <v>0</v>
      </c>
      <c r="H455" s="28" t="e">
        <f t="shared" ca="1" si="53"/>
        <v>#NUM!</v>
      </c>
      <c r="I455" s="26">
        <f t="shared" si="52"/>
        <v>11.666666666666666</v>
      </c>
      <c r="J455" s="29">
        <f t="shared" ca="1" si="56"/>
        <v>0</v>
      </c>
      <c r="K455" s="28" t="e">
        <f t="shared" ca="1" si="54"/>
        <v>#NUM!</v>
      </c>
      <c r="L455" s="26">
        <f ca="1">INDIRECT("route!E455")-INDIRECT("route!E454")</f>
        <v>0</v>
      </c>
      <c r="M455" s="24">
        <f ca="1">IF(INDIRECT("route!D455")="START",0,IF(S455=TRUE,M454,INDIRECT("route!E455")))</f>
        <v>115.3</v>
      </c>
      <c r="N455" s="14" t="e">
        <f ca="1">SEARCH($N$6,INDIRECT("route!J455"))</f>
        <v>#VALUE!</v>
      </c>
      <c r="O455" s="14" t="e">
        <f ca="1">SEARCH($O$6,INDIRECT("route!J455"))</f>
        <v>#VALUE!</v>
      </c>
      <c r="P455" s="14" t="e">
        <f ca="1">SEARCH($P$6,INDIRECT("route!J455"))</f>
        <v>#VALUE!</v>
      </c>
      <c r="Q455" s="14" t="e">
        <f ca="1">SEARCH($Q$6,INDIRECT("route!J455"))</f>
        <v>#VALUE!</v>
      </c>
      <c r="R455" s="14" t="e">
        <f ca="1">SEARCH($R$6,INDIRECT("route!J455"))</f>
        <v>#VALUE!</v>
      </c>
      <c r="S455" s="14" t="b">
        <f t="shared" ca="1" si="50"/>
        <v>1</v>
      </c>
      <c r="T455" s="12">
        <v>355</v>
      </c>
    </row>
    <row r="456" spans="1:20">
      <c r="A456" s="23" t="str">
        <f ca="1">IF(INDIRECT("route!D456")&gt;0,K456,(""))</f>
        <v/>
      </c>
      <c r="B456" s="23" t="str">
        <f ca="1">IF(INDIRECT("route!D456")&gt;0,H456,(""))</f>
        <v/>
      </c>
      <c r="C456" s="24" t="str">
        <f ca="1">IF(D456&gt;0,VLOOKUP("FINISH",INDIRECT("route!D$6"):INDIRECT("route!E$8500"),2,FALSE)-D456," ")</f>
        <v xml:space="preserve"> </v>
      </c>
      <c r="D456" s="13">
        <f ca="1">INDIRECT("route!E456")</f>
        <v>0</v>
      </c>
      <c r="E456" s="25" t="str">
        <f t="shared" ca="1" si="57"/>
        <v/>
      </c>
      <c r="F456" s="26">
        <f t="shared" si="51"/>
        <v>11.111111111111111</v>
      </c>
      <c r="G456" s="29">
        <f t="shared" ca="1" si="55"/>
        <v>0</v>
      </c>
      <c r="H456" s="28" t="e">
        <f t="shared" ca="1" si="53"/>
        <v>#NUM!</v>
      </c>
      <c r="I456" s="26">
        <f t="shared" si="52"/>
        <v>11.666666666666666</v>
      </c>
      <c r="J456" s="29">
        <f t="shared" ca="1" si="56"/>
        <v>0</v>
      </c>
      <c r="K456" s="28" t="e">
        <f t="shared" ca="1" si="54"/>
        <v>#NUM!</v>
      </c>
      <c r="L456" s="26">
        <f ca="1">INDIRECT("route!E456")-INDIRECT("route!E455")</f>
        <v>0</v>
      </c>
      <c r="M456" s="24">
        <f ca="1">IF(INDIRECT("route!D456")="START",0,IF(S456=TRUE,M455,INDIRECT("route!E456")))</f>
        <v>115.3</v>
      </c>
      <c r="N456" s="14" t="e">
        <f ca="1">SEARCH($N$6,INDIRECT("route!J456"))</f>
        <v>#VALUE!</v>
      </c>
      <c r="O456" s="14" t="e">
        <f ca="1">SEARCH($O$6,INDIRECT("route!J456"))</f>
        <v>#VALUE!</v>
      </c>
      <c r="P456" s="14" t="e">
        <f ca="1">SEARCH($P$6,INDIRECT("route!J456"))</f>
        <v>#VALUE!</v>
      </c>
      <c r="Q456" s="14" t="e">
        <f ca="1">SEARCH($Q$6,INDIRECT("route!J456"))</f>
        <v>#VALUE!</v>
      </c>
      <c r="R456" s="14" t="e">
        <f ca="1">SEARCH($R$6,INDIRECT("route!J456"))</f>
        <v>#VALUE!</v>
      </c>
      <c r="S456" s="14" t="b">
        <f t="shared" ref="S456:S519" ca="1" si="58">AND(ISERROR(N456),ISERROR(O456),ISERROR(P456),ISERROR(Q456),ISERROR(R456))</f>
        <v>1</v>
      </c>
      <c r="T456" s="12">
        <v>356</v>
      </c>
    </row>
    <row r="457" spans="1:20">
      <c r="A457" s="23" t="str">
        <f ca="1">IF(INDIRECT("route!D457")&gt;0,K457,(""))</f>
        <v/>
      </c>
      <c r="B457" s="23" t="str">
        <f ca="1">IF(INDIRECT("route!D457")&gt;0,H457,(""))</f>
        <v/>
      </c>
      <c r="C457" s="24" t="str">
        <f ca="1">IF(D457&gt;0,VLOOKUP("FINISH",INDIRECT("route!D$6"):INDIRECT("route!E$8500"),2,FALSE)-D457," ")</f>
        <v xml:space="preserve"> </v>
      </c>
      <c r="D457" s="13">
        <f ca="1">INDIRECT("route!E457")</f>
        <v>0</v>
      </c>
      <c r="E457" s="25" t="str">
        <f t="shared" ca="1" si="57"/>
        <v/>
      </c>
      <c r="F457" s="26">
        <f t="shared" si="51"/>
        <v>11.111111111111111</v>
      </c>
      <c r="G457" s="29">
        <f t="shared" ca="1" si="55"/>
        <v>0</v>
      </c>
      <c r="H457" s="28" t="e">
        <f t="shared" ca="1" si="53"/>
        <v>#NUM!</v>
      </c>
      <c r="I457" s="26">
        <f t="shared" si="52"/>
        <v>11.666666666666666</v>
      </c>
      <c r="J457" s="29">
        <f t="shared" ca="1" si="56"/>
        <v>0</v>
      </c>
      <c r="K457" s="28" t="e">
        <f t="shared" ca="1" si="54"/>
        <v>#NUM!</v>
      </c>
      <c r="L457" s="26">
        <f ca="1">INDIRECT("route!E457")-INDIRECT("route!E456")</f>
        <v>0</v>
      </c>
      <c r="M457" s="24">
        <f ca="1">IF(INDIRECT("route!D457")="START",0,IF(S457=TRUE,M456,INDIRECT("route!E457")))</f>
        <v>115.3</v>
      </c>
      <c r="N457" s="14" t="e">
        <f ca="1">SEARCH($N$6,INDIRECT("route!J457"))</f>
        <v>#VALUE!</v>
      </c>
      <c r="O457" s="14" t="e">
        <f ca="1">SEARCH($O$6,INDIRECT("route!J457"))</f>
        <v>#VALUE!</v>
      </c>
      <c r="P457" s="14" t="e">
        <f ca="1">SEARCH($P$6,INDIRECT("route!J457"))</f>
        <v>#VALUE!</v>
      </c>
      <c r="Q457" s="14" t="e">
        <f ca="1">SEARCH($Q$6,INDIRECT("route!J457"))</f>
        <v>#VALUE!</v>
      </c>
      <c r="R457" s="14" t="e">
        <f ca="1">SEARCH($R$6,INDIRECT("route!J457"))</f>
        <v>#VALUE!</v>
      </c>
      <c r="S457" s="14" t="b">
        <f t="shared" ca="1" si="58"/>
        <v>1</v>
      </c>
      <c r="T457" s="12">
        <v>357</v>
      </c>
    </row>
    <row r="458" spans="1:20">
      <c r="A458" s="23" t="str">
        <f ca="1">IF(INDIRECT("route!D458")&gt;0,K458,(""))</f>
        <v/>
      </c>
      <c r="B458" s="23" t="str">
        <f ca="1">IF(INDIRECT("route!D458")&gt;0,H458,(""))</f>
        <v/>
      </c>
      <c r="C458" s="24" t="str">
        <f ca="1">IF(D458&gt;0,VLOOKUP("FINISH",INDIRECT("route!D$6"):INDIRECT("route!E$8500"),2,FALSE)-D458," ")</f>
        <v xml:space="preserve"> </v>
      </c>
      <c r="D458" s="13">
        <f ca="1">INDIRECT("route!E458")</f>
        <v>0</v>
      </c>
      <c r="E458" s="25" t="str">
        <f t="shared" ca="1" si="57"/>
        <v/>
      </c>
      <c r="F458" s="26">
        <f t="shared" si="51"/>
        <v>11.111111111111111</v>
      </c>
      <c r="G458" s="29">
        <f t="shared" ca="1" si="55"/>
        <v>0</v>
      </c>
      <c r="H458" s="28" t="e">
        <f t="shared" ca="1" si="53"/>
        <v>#NUM!</v>
      </c>
      <c r="I458" s="26">
        <f t="shared" si="52"/>
        <v>11.666666666666666</v>
      </c>
      <c r="J458" s="29">
        <f t="shared" ca="1" si="56"/>
        <v>0</v>
      </c>
      <c r="K458" s="28" t="e">
        <f t="shared" ca="1" si="54"/>
        <v>#NUM!</v>
      </c>
      <c r="L458" s="26">
        <f ca="1">INDIRECT("route!E458")-INDIRECT("route!E457")</f>
        <v>0</v>
      </c>
      <c r="M458" s="24">
        <f ca="1">IF(INDIRECT("route!D458")="START",0,IF(S458=TRUE,M457,INDIRECT("route!E458")))</f>
        <v>115.3</v>
      </c>
      <c r="N458" s="14" t="e">
        <f ca="1">SEARCH($N$6,INDIRECT("route!J458"))</f>
        <v>#VALUE!</v>
      </c>
      <c r="O458" s="14" t="e">
        <f ca="1">SEARCH($O$6,INDIRECT("route!J458"))</f>
        <v>#VALUE!</v>
      </c>
      <c r="P458" s="14" t="e">
        <f ca="1">SEARCH($P$6,INDIRECT("route!J458"))</f>
        <v>#VALUE!</v>
      </c>
      <c r="Q458" s="14" t="e">
        <f ca="1">SEARCH($Q$6,INDIRECT("route!J458"))</f>
        <v>#VALUE!</v>
      </c>
      <c r="R458" s="14" t="e">
        <f ca="1">SEARCH($R$6,INDIRECT("route!J458"))</f>
        <v>#VALUE!</v>
      </c>
      <c r="S458" s="14" t="b">
        <f t="shared" ca="1" si="58"/>
        <v>1</v>
      </c>
      <c r="T458" s="12">
        <v>358</v>
      </c>
    </row>
    <row r="459" spans="1:20">
      <c r="A459" s="23" t="str">
        <f ca="1">IF(INDIRECT("route!D459")&gt;0,K459,(""))</f>
        <v/>
      </c>
      <c r="B459" s="23" t="str">
        <f ca="1">IF(INDIRECT("route!D459")&gt;0,H459,(""))</f>
        <v/>
      </c>
      <c r="C459" s="24" t="str">
        <f ca="1">IF(D459&gt;0,VLOOKUP("FINISH",INDIRECT("route!D$6"):INDIRECT("route!E$8500"),2,FALSE)-D459," ")</f>
        <v xml:space="preserve"> </v>
      </c>
      <c r="D459" s="13">
        <f ca="1">INDIRECT("route!E459")</f>
        <v>0</v>
      </c>
      <c r="E459" s="25" t="str">
        <f t="shared" ca="1" si="57"/>
        <v/>
      </c>
      <c r="F459" s="26">
        <f t="shared" si="51"/>
        <v>11.111111111111111</v>
      </c>
      <c r="G459" s="29">
        <f t="shared" ca="1" si="55"/>
        <v>0</v>
      </c>
      <c r="H459" s="28" t="e">
        <f t="shared" ca="1" si="53"/>
        <v>#NUM!</v>
      </c>
      <c r="I459" s="26">
        <f t="shared" si="52"/>
        <v>11.666666666666666</v>
      </c>
      <c r="J459" s="29">
        <f t="shared" ca="1" si="56"/>
        <v>0</v>
      </c>
      <c r="K459" s="28" t="e">
        <f t="shared" ca="1" si="54"/>
        <v>#NUM!</v>
      </c>
      <c r="L459" s="26">
        <f ca="1">INDIRECT("route!E459")-INDIRECT("route!E458")</f>
        <v>0</v>
      </c>
      <c r="M459" s="24">
        <f ca="1">IF(INDIRECT("route!D459")="START",0,IF(S459=TRUE,M458,INDIRECT("route!E459")))</f>
        <v>115.3</v>
      </c>
      <c r="N459" s="14" t="e">
        <f ca="1">SEARCH($N$6,INDIRECT("route!J459"))</f>
        <v>#VALUE!</v>
      </c>
      <c r="O459" s="14" t="e">
        <f ca="1">SEARCH($O$6,INDIRECT("route!J459"))</f>
        <v>#VALUE!</v>
      </c>
      <c r="P459" s="14" t="e">
        <f ca="1">SEARCH($P$6,INDIRECT("route!J459"))</f>
        <v>#VALUE!</v>
      </c>
      <c r="Q459" s="14" t="e">
        <f ca="1">SEARCH($Q$6,INDIRECT("route!J459"))</f>
        <v>#VALUE!</v>
      </c>
      <c r="R459" s="14" t="e">
        <f ca="1">SEARCH($R$6,INDIRECT("route!J459"))</f>
        <v>#VALUE!</v>
      </c>
      <c r="S459" s="14" t="b">
        <f t="shared" ca="1" si="58"/>
        <v>1</v>
      </c>
      <c r="T459" s="12">
        <v>359</v>
      </c>
    </row>
    <row r="460" spans="1:20">
      <c r="A460" s="23" t="str">
        <f ca="1">IF(INDIRECT("route!D460")&gt;0,K460,(""))</f>
        <v/>
      </c>
      <c r="B460" s="23" t="str">
        <f ca="1">IF(INDIRECT("route!D460")&gt;0,H460,(""))</f>
        <v/>
      </c>
      <c r="C460" s="24" t="str">
        <f ca="1">IF(D460&gt;0,VLOOKUP("FINISH",INDIRECT("route!D$6"):INDIRECT("route!E$8500"),2,FALSE)-D460," ")</f>
        <v xml:space="preserve"> </v>
      </c>
      <c r="D460" s="13">
        <f ca="1">INDIRECT("route!E460")</f>
        <v>0</v>
      </c>
      <c r="E460" s="25" t="str">
        <f t="shared" ca="1" si="57"/>
        <v/>
      </c>
      <c r="F460" s="26">
        <f t="shared" si="51"/>
        <v>11.111111111111111</v>
      </c>
      <c r="G460" s="29">
        <f t="shared" ca="1" si="55"/>
        <v>0</v>
      </c>
      <c r="H460" s="28" t="e">
        <f t="shared" ca="1" si="53"/>
        <v>#NUM!</v>
      </c>
      <c r="I460" s="26">
        <f t="shared" si="52"/>
        <v>11.666666666666666</v>
      </c>
      <c r="J460" s="29">
        <f t="shared" ca="1" si="56"/>
        <v>0</v>
      </c>
      <c r="K460" s="28" t="e">
        <f t="shared" ca="1" si="54"/>
        <v>#NUM!</v>
      </c>
      <c r="L460" s="26">
        <f ca="1">INDIRECT("route!E460")-INDIRECT("route!E459")</f>
        <v>0</v>
      </c>
      <c r="M460" s="24">
        <f ca="1">IF(INDIRECT("route!D460")="START",0,IF(S460=TRUE,M459,INDIRECT("route!E460")))</f>
        <v>115.3</v>
      </c>
      <c r="N460" s="14" t="e">
        <f ca="1">SEARCH($N$6,INDIRECT("route!J460"))</f>
        <v>#VALUE!</v>
      </c>
      <c r="O460" s="14" t="e">
        <f ca="1">SEARCH($O$6,INDIRECT("route!J460"))</f>
        <v>#VALUE!</v>
      </c>
      <c r="P460" s="14" t="e">
        <f ca="1">SEARCH($P$6,INDIRECT("route!J460"))</f>
        <v>#VALUE!</v>
      </c>
      <c r="Q460" s="14" t="e">
        <f ca="1">SEARCH($Q$6,INDIRECT("route!J460"))</f>
        <v>#VALUE!</v>
      </c>
      <c r="R460" s="14" t="e">
        <f ca="1">SEARCH($R$6,INDIRECT("route!J460"))</f>
        <v>#VALUE!</v>
      </c>
      <c r="S460" s="14" t="b">
        <f t="shared" ca="1" si="58"/>
        <v>1</v>
      </c>
      <c r="T460" s="12">
        <v>360</v>
      </c>
    </row>
    <row r="461" spans="1:20">
      <c r="A461" s="23" t="str">
        <f ca="1">IF(INDIRECT("route!D461")&gt;0,K461,(""))</f>
        <v/>
      </c>
      <c r="B461" s="23" t="str">
        <f ca="1">IF(INDIRECT("route!D461")&gt;0,H461,(""))</f>
        <v/>
      </c>
      <c r="C461" s="24" t="str">
        <f ca="1">IF(D461&gt;0,VLOOKUP("FINISH",INDIRECT("route!D$6"):INDIRECT("route!E$8500"),2,FALSE)-D461," ")</f>
        <v xml:space="preserve"> </v>
      </c>
      <c r="D461" s="13">
        <f ca="1">INDIRECT("route!E461")</f>
        <v>0</v>
      </c>
      <c r="E461" s="25" t="str">
        <f t="shared" ca="1" si="57"/>
        <v/>
      </c>
      <c r="F461" s="26">
        <f t="shared" si="51"/>
        <v>11.111111111111111</v>
      </c>
      <c r="G461" s="29">
        <f t="shared" ca="1" si="55"/>
        <v>0</v>
      </c>
      <c r="H461" s="28" t="e">
        <f t="shared" ca="1" si="53"/>
        <v>#NUM!</v>
      </c>
      <c r="I461" s="26">
        <f t="shared" si="52"/>
        <v>11.666666666666666</v>
      </c>
      <c r="J461" s="29">
        <f t="shared" ca="1" si="56"/>
        <v>0</v>
      </c>
      <c r="K461" s="28" t="e">
        <f t="shared" ca="1" si="54"/>
        <v>#NUM!</v>
      </c>
      <c r="L461" s="26">
        <f ca="1">INDIRECT("route!E461")-INDIRECT("route!E460")</f>
        <v>0</v>
      </c>
      <c r="M461" s="24">
        <f ca="1">IF(INDIRECT("route!D461")="START",0,IF(S461=TRUE,M460,INDIRECT("route!E461")))</f>
        <v>115.3</v>
      </c>
      <c r="N461" s="14" t="e">
        <f ca="1">SEARCH($N$6,INDIRECT("route!J461"))</f>
        <v>#VALUE!</v>
      </c>
      <c r="O461" s="14" t="e">
        <f ca="1">SEARCH($O$6,INDIRECT("route!J461"))</f>
        <v>#VALUE!</v>
      </c>
      <c r="P461" s="14" t="e">
        <f ca="1">SEARCH($P$6,INDIRECT("route!J461"))</f>
        <v>#VALUE!</v>
      </c>
      <c r="Q461" s="14" t="e">
        <f ca="1">SEARCH($Q$6,INDIRECT("route!J461"))</f>
        <v>#VALUE!</v>
      </c>
      <c r="R461" s="14" t="e">
        <f ca="1">SEARCH($R$6,INDIRECT("route!J461"))</f>
        <v>#VALUE!</v>
      </c>
      <c r="S461" s="14" t="b">
        <f t="shared" ca="1" si="58"/>
        <v>1</v>
      </c>
      <c r="T461" s="12">
        <v>361</v>
      </c>
    </row>
    <row r="462" spans="1:20">
      <c r="A462" s="23" t="str">
        <f ca="1">IF(INDIRECT("route!D462")&gt;0,K462,(""))</f>
        <v/>
      </c>
      <c r="B462" s="23" t="str">
        <f ca="1">IF(INDIRECT("route!D462")&gt;0,H462,(""))</f>
        <v/>
      </c>
      <c r="C462" s="24" t="str">
        <f ca="1">IF(D462&gt;0,VLOOKUP("FINISH",INDIRECT("route!D$6"):INDIRECT("route!E$8500"),2,FALSE)-D462," ")</f>
        <v xml:space="preserve"> </v>
      </c>
      <c r="D462" s="13">
        <f ca="1">INDIRECT("route!E462")</f>
        <v>0</v>
      </c>
      <c r="E462" s="25" t="str">
        <f t="shared" ca="1" si="57"/>
        <v/>
      </c>
      <c r="F462" s="26">
        <f t="shared" si="51"/>
        <v>11.111111111111111</v>
      </c>
      <c r="G462" s="29">
        <f t="shared" ca="1" si="55"/>
        <v>0</v>
      </c>
      <c r="H462" s="28" t="e">
        <f t="shared" ca="1" si="53"/>
        <v>#NUM!</v>
      </c>
      <c r="I462" s="26">
        <f t="shared" si="52"/>
        <v>11.666666666666666</v>
      </c>
      <c r="J462" s="29">
        <f t="shared" ca="1" si="56"/>
        <v>0</v>
      </c>
      <c r="K462" s="28" t="e">
        <f t="shared" ca="1" si="54"/>
        <v>#NUM!</v>
      </c>
      <c r="L462" s="26">
        <f ca="1">INDIRECT("route!E462")-INDIRECT("route!E461")</f>
        <v>0</v>
      </c>
      <c r="M462" s="24">
        <f ca="1">IF(INDIRECT("route!D462")="START",0,IF(S462=TRUE,M461,INDIRECT("route!E462")))</f>
        <v>115.3</v>
      </c>
      <c r="N462" s="14" t="e">
        <f ca="1">SEARCH($N$6,INDIRECT("route!J462"))</f>
        <v>#VALUE!</v>
      </c>
      <c r="O462" s="14" t="e">
        <f ca="1">SEARCH($O$6,INDIRECT("route!J462"))</f>
        <v>#VALUE!</v>
      </c>
      <c r="P462" s="14" t="e">
        <f ca="1">SEARCH($P$6,INDIRECT("route!J462"))</f>
        <v>#VALUE!</v>
      </c>
      <c r="Q462" s="14" t="e">
        <f ca="1">SEARCH($Q$6,INDIRECT("route!J462"))</f>
        <v>#VALUE!</v>
      </c>
      <c r="R462" s="14" t="e">
        <f ca="1">SEARCH($R$6,INDIRECT("route!J462"))</f>
        <v>#VALUE!</v>
      </c>
      <c r="S462" s="14" t="b">
        <f t="shared" ca="1" si="58"/>
        <v>1</v>
      </c>
      <c r="T462" s="12">
        <v>362</v>
      </c>
    </row>
    <row r="463" spans="1:20">
      <c r="A463" s="23" t="str">
        <f ca="1">IF(INDIRECT("route!D463")&gt;0,K463,(""))</f>
        <v/>
      </c>
      <c r="B463" s="23" t="str">
        <f ca="1">IF(INDIRECT("route!D463")&gt;0,H463,(""))</f>
        <v/>
      </c>
      <c r="C463" s="24" t="str">
        <f ca="1">IF(D463&gt;0,VLOOKUP("FINISH",INDIRECT("route!D$6"):INDIRECT("route!E$8500"),2,FALSE)-D463," ")</f>
        <v xml:space="preserve"> </v>
      </c>
      <c r="D463" s="13">
        <f ca="1">INDIRECT("route!E463")</f>
        <v>0</v>
      </c>
      <c r="E463" s="25" t="str">
        <f t="shared" ca="1" si="57"/>
        <v/>
      </c>
      <c r="F463" s="26">
        <f t="shared" si="51"/>
        <v>11.111111111111111</v>
      </c>
      <c r="G463" s="29">
        <f t="shared" ca="1" si="55"/>
        <v>0</v>
      </c>
      <c r="H463" s="28" t="e">
        <f t="shared" ca="1" si="53"/>
        <v>#NUM!</v>
      </c>
      <c r="I463" s="26">
        <f t="shared" si="52"/>
        <v>11.666666666666666</v>
      </c>
      <c r="J463" s="29">
        <f t="shared" ca="1" si="56"/>
        <v>0</v>
      </c>
      <c r="K463" s="28" t="e">
        <f t="shared" ca="1" si="54"/>
        <v>#NUM!</v>
      </c>
      <c r="L463" s="26">
        <f ca="1">INDIRECT("route!E463")-INDIRECT("route!E462")</f>
        <v>0</v>
      </c>
      <c r="M463" s="24">
        <f ca="1">IF(INDIRECT("route!D463")="START",0,IF(S463=TRUE,M462,INDIRECT("route!E463")))</f>
        <v>115.3</v>
      </c>
      <c r="N463" s="14" t="e">
        <f ca="1">SEARCH($N$6,INDIRECT("route!J463"))</f>
        <v>#VALUE!</v>
      </c>
      <c r="O463" s="14" t="e">
        <f ca="1">SEARCH($O$6,INDIRECT("route!J463"))</f>
        <v>#VALUE!</v>
      </c>
      <c r="P463" s="14" t="e">
        <f ca="1">SEARCH($P$6,INDIRECT("route!J463"))</f>
        <v>#VALUE!</v>
      </c>
      <c r="Q463" s="14" t="e">
        <f ca="1">SEARCH($Q$6,INDIRECT("route!J463"))</f>
        <v>#VALUE!</v>
      </c>
      <c r="R463" s="14" t="e">
        <f ca="1">SEARCH($R$6,INDIRECT("route!J463"))</f>
        <v>#VALUE!</v>
      </c>
      <c r="S463" s="14" t="b">
        <f t="shared" ca="1" si="58"/>
        <v>1</v>
      </c>
      <c r="T463" s="12">
        <v>363</v>
      </c>
    </row>
    <row r="464" spans="1:20">
      <c r="A464" s="23" t="str">
        <f ca="1">IF(INDIRECT("route!D464")&gt;0,K464,(""))</f>
        <v/>
      </c>
      <c r="B464" s="23" t="str">
        <f ca="1">IF(INDIRECT("route!D464")&gt;0,H464,(""))</f>
        <v/>
      </c>
      <c r="C464" s="24" t="str">
        <f ca="1">IF(D464&gt;0,VLOOKUP("FINISH",INDIRECT("route!D$6"):INDIRECT("route!E$8500"),2,FALSE)-D464," ")</f>
        <v xml:space="preserve"> </v>
      </c>
      <c r="D464" s="13">
        <f ca="1">INDIRECT("route!E464")</f>
        <v>0</v>
      </c>
      <c r="E464" s="25" t="str">
        <f t="shared" ca="1" si="57"/>
        <v/>
      </c>
      <c r="F464" s="26">
        <f t="shared" si="51"/>
        <v>11.111111111111111</v>
      </c>
      <c r="G464" s="29">
        <f t="shared" ca="1" si="55"/>
        <v>0</v>
      </c>
      <c r="H464" s="28" t="e">
        <f t="shared" ca="1" si="53"/>
        <v>#NUM!</v>
      </c>
      <c r="I464" s="26">
        <f t="shared" si="52"/>
        <v>11.666666666666666</v>
      </c>
      <c r="J464" s="29">
        <f t="shared" ca="1" si="56"/>
        <v>0</v>
      </c>
      <c r="K464" s="28" t="e">
        <f t="shared" ca="1" si="54"/>
        <v>#NUM!</v>
      </c>
      <c r="L464" s="26">
        <f ca="1">INDIRECT("route!E464")-INDIRECT("route!E463")</f>
        <v>0</v>
      </c>
      <c r="M464" s="24">
        <f ca="1">IF(INDIRECT("route!D464")="START",0,IF(S464=TRUE,M463,INDIRECT("route!E464")))</f>
        <v>115.3</v>
      </c>
      <c r="N464" s="14" t="e">
        <f ca="1">SEARCH($N$6,INDIRECT("route!J464"))</f>
        <v>#VALUE!</v>
      </c>
      <c r="O464" s="14" t="e">
        <f ca="1">SEARCH($O$6,INDIRECT("route!J464"))</f>
        <v>#VALUE!</v>
      </c>
      <c r="P464" s="14" t="e">
        <f ca="1">SEARCH($P$6,INDIRECT("route!J464"))</f>
        <v>#VALUE!</v>
      </c>
      <c r="Q464" s="14" t="e">
        <f ca="1">SEARCH($Q$6,INDIRECT("route!J464"))</f>
        <v>#VALUE!</v>
      </c>
      <c r="R464" s="14" t="e">
        <f ca="1">SEARCH($R$6,INDIRECT("route!J464"))</f>
        <v>#VALUE!</v>
      </c>
      <c r="S464" s="14" t="b">
        <f t="shared" ca="1" si="58"/>
        <v>1</v>
      </c>
      <c r="T464" s="12">
        <v>364</v>
      </c>
    </row>
    <row r="465" spans="1:21">
      <c r="A465" s="23" t="str">
        <f ca="1">IF(INDIRECT("route!D465")&gt;0,K465,(""))</f>
        <v/>
      </c>
      <c r="B465" s="23" t="str">
        <f ca="1">IF(INDIRECT("route!D465")&gt;0,H465,(""))</f>
        <v/>
      </c>
      <c r="C465" s="24" t="str">
        <f ca="1">IF(D465&gt;0,VLOOKUP("FINISH",INDIRECT("route!D$6"):INDIRECT("route!E$8500"),2,FALSE)-D465," ")</f>
        <v xml:space="preserve"> </v>
      </c>
      <c r="D465" s="13">
        <f ca="1">INDIRECT("route!E465")</f>
        <v>0</v>
      </c>
      <c r="E465" s="25" t="str">
        <f t="shared" ca="1" si="57"/>
        <v/>
      </c>
      <c r="F465" s="26">
        <f t="shared" si="51"/>
        <v>11.111111111111111</v>
      </c>
      <c r="G465" s="29">
        <f t="shared" ca="1" si="55"/>
        <v>0</v>
      </c>
      <c r="H465" s="28" t="e">
        <f t="shared" ca="1" si="53"/>
        <v>#NUM!</v>
      </c>
      <c r="I465" s="26">
        <f t="shared" si="52"/>
        <v>11.666666666666666</v>
      </c>
      <c r="J465" s="29">
        <f t="shared" ca="1" si="56"/>
        <v>0</v>
      </c>
      <c r="K465" s="28" t="e">
        <f t="shared" ca="1" si="54"/>
        <v>#NUM!</v>
      </c>
      <c r="L465" s="26">
        <f ca="1">INDIRECT("route!E465")-INDIRECT("route!E464")</f>
        <v>0</v>
      </c>
      <c r="M465" s="24">
        <f ca="1">IF(INDIRECT("route!D465")="START",0,IF(S465=TRUE,M464,INDIRECT("route!E465")))</f>
        <v>115.3</v>
      </c>
      <c r="N465" s="14" t="e">
        <f ca="1">SEARCH($N$6,INDIRECT("route!J465"))</f>
        <v>#VALUE!</v>
      </c>
      <c r="O465" s="14" t="e">
        <f ca="1">SEARCH($O$6,INDIRECT("route!J465"))</f>
        <v>#VALUE!</v>
      </c>
      <c r="P465" s="14" t="e">
        <f ca="1">SEARCH($P$6,INDIRECT("route!J465"))</f>
        <v>#VALUE!</v>
      </c>
      <c r="Q465" s="14" t="e">
        <f ca="1">SEARCH($Q$6,INDIRECT("route!J465"))</f>
        <v>#VALUE!</v>
      </c>
      <c r="R465" s="14" t="e">
        <f ca="1">SEARCH($R$6,INDIRECT("route!J465"))</f>
        <v>#VALUE!</v>
      </c>
      <c r="S465" s="14" t="b">
        <f t="shared" ca="1" si="58"/>
        <v>1</v>
      </c>
      <c r="T465" s="12">
        <v>365</v>
      </c>
    </row>
    <row r="466" spans="1:21">
      <c r="A466" s="23" t="str">
        <f ca="1">IF(INDIRECT("route!D466")&gt;0,K466,(""))</f>
        <v/>
      </c>
      <c r="B466" s="23" t="str">
        <f ca="1">IF(INDIRECT("route!D466")&gt;0,H466,(""))</f>
        <v/>
      </c>
      <c r="C466" s="24" t="str">
        <f ca="1">IF(D466&gt;0,VLOOKUP("FINISH",INDIRECT("route!D$6"):INDIRECT("route!E$8500"),2,FALSE)-D466," ")</f>
        <v xml:space="preserve"> </v>
      </c>
      <c r="D466" s="13">
        <f ca="1">INDIRECT("route!E466")</f>
        <v>0</v>
      </c>
      <c r="E466" s="25" t="str">
        <f t="shared" ca="1" si="57"/>
        <v/>
      </c>
      <c r="F466" s="26">
        <f t="shared" si="51"/>
        <v>11.111111111111111</v>
      </c>
      <c r="G466" s="29">
        <f t="shared" ca="1" si="55"/>
        <v>0</v>
      </c>
      <c r="H466" s="28" t="e">
        <f t="shared" ca="1" si="53"/>
        <v>#NUM!</v>
      </c>
      <c r="I466" s="26">
        <f t="shared" si="52"/>
        <v>11.666666666666666</v>
      </c>
      <c r="J466" s="29">
        <f t="shared" ca="1" si="56"/>
        <v>0</v>
      </c>
      <c r="K466" s="28" t="e">
        <f t="shared" ca="1" si="54"/>
        <v>#NUM!</v>
      </c>
      <c r="L466" s="26">
        <f ca="1">INDIRECT("route!E466")-INDIRECT("route!E465")</f>
        <v>0</v>
      </c>
      <c r="M466" s="24">
        <f ca="1">IF(INDIRECT("route!D466")="START",0,IF(S466=TRUE,M465,INDIRECT("route!E466")))</f>
        <v>115.3</v>
      </c>
      <c r="N466" s="14" t="e">
        <f ca="1">SEARCH($N$6,INDIRECT("route!J466"))</f>
        <v>#VALUE!</v>
      </c>
      <c r="O466" s="14" t="e">
        <f ca="1">SEARCH($O$6,INDIRECT("route!J466"))</f>
        <v>#VALUE!</v>
      </c>
      <c r="P466" s="14" t="e">
        <f ca="1">SEARCH($P$6,INDIRECT("route!J466"))</f>
        <v>#VALUE!</v>
      </c>
      <c r="Q466" s="14" t="e">
        <f ca="1">SEARCH($Q$6,INDIRECT("route!J466"))</f>
        <v>#VALUE!</v>
      </c>
      <c r="R466" s="14" t="e">
        <f ca="1">SEARCH($R$6,INDIRECT("route!J466"))</f>
        <v>#VALUE!</v>
      </c>
      <c r="S466" s="14" t="b">
        <f t="shared" ca="1" si="58"/>
        <v>1</v>
      </c>
      <c r="T466" s="12">
        <v>366</v>
      </c>
    </row>
    <row r="467" spans="1:21">
      <c r="A467" s="23" t="str">
        <f ca="1">IF(INDIRECT("route!D467")&gt;0,K467,(""))</f>
        <v/>
      </c>
      <c r="B467" s="23" t="str">
        <f ca="1">IF(INDIRECT("route!D467")&gt;0,H467,(""))</f>
        <v/>
      </c>
      <c r="C467" s="24" t="str">
        <f ca="1">IF(D467&gt;0,VLOOKUP("FINISH",INDIRECT("route!D$6"):INDIRECT("route!E$8500"),2,FALSE)-D467," ")</f>
        <v xml:space="preserve"> </v>
      </c>
      <c r="D467" s="13">
        <f ca="1">INDIRECT("route!E467")</f>
        <v>0</v>
      </c>
      <c r="E467" s="25" t="str">
        <f t="shared" ca="1" si="57"/>
        <v/>
      </c>
      <c r="F467" s="26">
        <f t="shared" si="51"/>
        <v>11.111111111111111</v>
      </c>
      <c r="G467" s="29">
        <f t="shared" ca="1" si="55"/>
        <v>0</v>
      </c>
      <c r="H467" s="28" t="e">
        <f t="shared" ca="1" si="53"/>
        <v>#NUM!</v>
      </c>
      <c r="I467" s="26">
        <f t="shared" si="52"/>
        <v>11.666666666666666</v>
      </c>
      <c r="J467" s="29">
        <f t="shared" ca="1" si="56"/>
        <v>0</v>
      </c>
      <c r="K467" s="28" t="e">
        <f t="shared" ca="1" si="54"/>
        <v>#NUM!</v>
      </c>
      <c r="L467" s="26">
        <f ca="1">INDIRECT("route!E467")-INDIRECT("route!E466")</f>
        <v>0</v>
      </c>
      <c r="M467" s="24">
        <f ca="1">IF(INDIRECT("route!D467")="START",0,IF(S467=TRUE,M466,INDIRECT("route!E467")))</f>
        <v>115.3</v>
      </c>
      <c r="N467" s="14" t="e">
        <f ca="1">SEARCH($N$6,INDIRECT("route!J467"))</f>
        <v>#VALUE!</v>
      </c>
      <c r="O467" s="14" t="e">
        <f ca="1">SEARCH($O$6,INDIRECT("route!J467"))</f>
        <v>#VALUE!</v>
      </c>
      <c r="P467" s="14" t="e">
        <f ca="1">SEARCH($P$6,INDIRECT("route!J467"))</f>
        <v>#VALUE!</v>
      </c>
      <c r="Q467" s="14" t="e">
        <f ca="1">SEARCH($Q$6,INDIRECT("route!J467"))</f>
        <v>#VALUE!</v>
      </c>
      <c r="R467" s="14" t="e">
        <f ca="1">SEARCH($R$6,INDIRECT("route!J467"))</f>
        <v>#VALUE!</v>
      </c>
      <c r="S467" s="14" t="b">
        <f t="shared" ca="1" si="58"/>
        <v>1</v>
      </c>
      <c r="T467" s="12">
        <v>367</v>
      </c>
      <c r="U467" s="12" t="s">
        <v>49</v>
      </c>
    </row>
    <row r="468" spans="1:21">
      <c r="A468" s="23" t="str">
        <f ca="1">IF(INDIRECT("route!D468")&gt;0,K468,(""))</f>
        <v/>
      </c>
      <c r="B468" s="23" t="str">
        <f ca="1">IF(INDIRECT("route!D468")&gt;0,H468,(""))</f>
        <v/>
      </c>
      <c r="C468" s="24" t="str">
        <f ca="1">IF(D468&gt;0,VLOOKUP("FINISH",INDIRECT("route!D$6"):INDIRECT("route!E$8500"),2,FALSE)-D468," ")</f>
        <v xml:space="preserve"> </v>
      </c>
      <c r="D468" s="13">
        <f ca="1">INDIRECT("route!E468")</f>
        <v>0</v>
      </c>
      <c r="E468" s="25" t="str">
        <f t="shared" ca="1" si="57"/>
        <v/>
      </c>
      <c r="F468" s="26">
        <f t="shared" si="51"/>
        <v>11.111111111111111</v>
      </c>
      <c r="G468" s="29">
        <f t="shared" ca="1" si="55"/>
        <v>0</v>
      </c>
      <c r="H468" s="28" t="e">
        <f t="shared" ca="1" si="53"/>
        <v>#NUM!</v>
      </c>
      <c r="I468" s="26">
        <f t="shared" si="52"/>
        <v>11.666666666666666</v>
      </c>
      <c r="J468" s="29">
        <f t="shared" ca="1" si="56"/>
        <v>0</v>
      </c>
      <c r="K468" s="28" t="e">
        <f t="shared" ca="1" si="54"/>
        <v>#NUM!</v>
      </c>
      <c r="L468" s="26">
        <f ca="1">INDIRECT("route!E468")-INDIRECT("route!E467")</f>
        <v>0</v>
      </c>
      <c r="M468" s="24">
        <f ca="1">IF(INDIRECT("route!D468")="START",0,IF(S468=TRUE,M467,INDIRECT("route!E468")))</f>
        <v>115.3</v>
      </c>
      <c r="N468" s="14" t="e">
        <f ca="1">SEARCH($N$6,INDIRECT("route!J468"))</f>
        <v>#VALUE!</v>
      </c>
      <c r="O468" s="14" t="e">
        <f ca="1">SEARCH($O$6,INDIRECT("route!J468"))</f>
        <v>#VALUE!</v>
      </c>
      <c r="P468" s="14" t="e">
        <f ca="1">SEARCH($P$6,INDIRECT("route!J468"))</f>
        <v>#VALUE!</v>
      </c>
      <c r="Q468" s="14" t="e">
        <f ca="1">SEARCH($Q$6,INDIRECT("route!J468"))</f>
        <v>#VALUE!</v>
      </c>
      <c r="R468" s="14" t="e">
        <f ca="1">SEARCH($R$6,INDIRECT("route!J468"))</f>
        <v>#VALUE!</v>
      </c>
      <c r="S468" s="14" t="b">
        <f t="shared" ca="1" si="58"/>
        <v>1</v>
      </c>
      <c r="T468" s="12">
        <v>368</v>
      </c>
    </row>
    <row r="469" spans="1:21">
      <c r="A469" s="23" t="str">
        <f ca="1">IF(INDIRECT("route!D469")&gt;0,K469,(""))</f>
        <v/>
      </c>
      <c r="B469" s="23" t="str">
        <f ca="1">IF(INDIRECT("route!D469")&gt;0,H469,(""))</f>
        <v/>
      </c>
      <c r="C469" s="24" t="str">
        <f ca="1">IF(D469&gt;0,VLOOKUP("FINISH",INDIRECT("route!D$6"):INDIRECT("route!E$8500"),2,FALSE)-D469," ")</f>
        <v xml:space="preserve"> </v>
      </c>
      <c r="D469" s="13">
        <f ca="1">INDIRECT("route!E469")</f>
        <v>0</v>
      </c>
      <c r="E469" s="25" t="str">
        <f t="shared" ca="1" si="57"/>
        <v/>
      </c>
      <c r="F469" s="26">
        <f t="shared" si="51"/>
        <v>11.111111111111111</v>
      </c>
      <c r="G469" s="29">
        <f t="shared" ca="1" si="55"/>
        <v>0</v>
      </c>
      <c r="H469" s="28" t="e">
        <f t="shared" ca="1" si="53"/>
        <v>#NUM!</v>
      </c>
      <c r="I469" s="26">
        <f t="shared" si="52"/>
        <v>11.666666666666666</v>
      </c>
      <c r="J469" s="29">
        <f t="shared" ca="1" si="56"/>
        <v>0</v>
      </c>
      <c r="K469" s="28" t="e">
        <f t="shared" ca="1" si="54"/>
        <v>#NUM!</v>
      </c>
      <c r="L469" s="26">
        <f ca="1">INDIRECT("route!E469")-INDIRECT("route!E468")</f>
        <v>0</v>
      </c>
      <c r="M469" s="24">
        <f ca="1">IF(INDIRECT("route!D469")="START",0,IF(S469=TRUE,M468,INDIRECT("route!E469")))</f>
        <v>115.3</v>
      </c>
      <c r="N469" s="14" t="e">
        <f ca="1">SEARCH($N$6,INDIRECT("route!J469"))</f>
        <v>#VALUE!</v>
      </c>
      <c r="O469" s="14" t="e">
        <f ca="1">SEARCH($O$6,INDIRECT("route!J469"))</f>
        <v>#VALUE!</v>
      </c>
      <c r="P469" s="14" t="e">
        <f ca="1">SEARCH($P$6,INDIRECT("route!J469"))</f>
        <v>#VALUE!</v>
      </c>
      <c r="Q469" s="14" t="e">
        <f ca="1">SEARCH($Q$6,INDIRECT("route!J469"))</f>
        <v>#VALUE!</v>
      </c>
      <c r="R469" s="14" t="e">
        <f ca="1">SEARCH($R$6,INDIRECT("route!J469"))</f>
        <v>#VALUE!</v>
      </c>
      <c r="S469" s="14" t="b">
        <f t="shared" ca="1" si="58"/>
        <v>1</v>
      </c>
      <c r="T469" s="12">
        <v>369</v>
      </c>
    </row>
    <row r="470" spans="1:21">
      <c r="A470" s="23" t="str">
        <f ca="1">IF(INDIRECT("route!D470")&gt;0,K470,(""))</f>
        <v/>
      </c>
      <c r="B470" s="23" t="str">
        <f ca="1">IF(INDIRECT("route!D470")&gt;0,H470,(""))</f>
        <v/>
      </c>
      <c r="C470" s="24" t="str">
        <f ca="1">IF(D470&gt;0,VLOOKUP("FINISH",INDIRECT("route!D$6"):INDIRECT("route!E$8500"),2,FALSE)-D470," ")</f>
        <v xml:space="preserve"> </v>
      </c>
      <c r="D470" s="13">
        <f ca="1">INDIRECT("route!E470")</f>
        <v>0</v>
      </c>
      <c r="E470" s="25" t="str">
        <f t="shared" ca="1" si="57"/>
        <v/>
      </c>
      <c r="F470" s="26">
        <f t="shared" si="51"/>
        <v>11.111111111111111</v>
      </c>
      <c r="G470" s="29">
        <f t="shared" ca="1" si="55"/>
        <v>0</v>
      </c>
      <c r="H470" s="28" t="e">
        <f t="shared" ca="1" si="53"/>
        <v>#NUM!</v>
      </c>
      <c r="I470" s="26">
        <f t="shared" si="52"/>
        <v>11.666666666666666</v>
      </c>
      <c r="J470" s="29">
        <f t="shared" ca="1" si="56"/>
        <v>0</v>
      </c>
      <c r="K470" s="28" t="e">
        <f t="shared" ca="1" si="54"/>
        <v>#NUM!</v>
      </c>
      <c r="L470" s="26">
        <f ca="1">INDIRECT("route!E470")-INDIRECT("route!E469")</f>
        <v>0</v>
      </c>
      <c r="M470" s="24">
        <f ca="1">IF(INDIRECT("route!D470")="START",0,IF(S470=TRUE,M469,INDIRECT("route!E470")))</f>
        <v>115.3</v>
      </c>
      <c r="N470" s="14" t="e">
        <f ca="1">SEARCH($N$6,INDIRECT("route!J470"))</f>
        <v>#VALUE!</v>
      </c>
      <c r="O470" s="14" t="e">
        <f ca="1">SEARCH($O$6,INDIRECT("route!J470"))</f>
        <v>#VALUE!</v>
      </c>
      <c r="P470" s="14" t="e">
        <f ca="1">SEARCH($P$6,INDIRECT("route!J470"))</f>
        <v>#VALUE!</v>
      </c>
      <c r="Q470" s="14" t="e">
        <f ca="1">SEARCH($Q$6,INDIRECT("route!J470"))</f>
        <v>#VALUE!</v>
      </c>
      <c r="R470" s="14" t="e">
        <f ca="1">SEARCH($R$6,INDIRECT("route!J470"))</f>
        <v>#VALUE!</v>
      </c>
      <c r="S470" s="14" t="b">
        <f t="shared" ca="1" si="58"/>
        <v>1</v>
      </c>
      <c r="T470" s="12">
        <v>370</v>
      </c>
    </row>
    <row r="471" spans="1:21">
      <c r="A471" s="23" t="str">
        <f ca="1">IF(INDIRECT("route!D471")&gt;0,K471,(""))</f>
        <v/>
      </c>
      <c r="B471" s="23" t="str">
        <f ca="1">IF(INDIRECT("route!D471")&gt;0,H471,(""))</f>
        <v/>
      </c>
      <c r="C471" s="24" t="str">
        <f ca="1">IF(D471&gt;0,VLOOKUP("FINISH",INDIRECT("route!D$6"):INDIRECT("route!E$8500"),2,FALSE)-D471," ")</f>
        <v xml:space="preserve"> </v>
      </c>
      <c r="D471" s="13">
        <f ca="1">INDIRECT("route!E471")</f>
        <v>0</v>
      </c>
      <c r="E471" s="25" t="str">
        <f t="shared" ca="1" si="57"/>
        <v/>
      </c>
      <c r="F471" s="26">
        <f t="shared" si="51"/>
        <v>11.111111111111111</v>
      </c>
      <c r="G471" s="29">
        <f t="shared" ca="1" si="55"/>
        <v>0</v>
      </c>
      <c r="H471" s="28" t="e">
        <f t="shared" ca="1" si="53"/>
        <v>#NUM!</v>
      </c>
      <c r="I471" s="26">
        <f t="shared" si="52"/>
        <v>11.666666666666666</v>
      </c>
      <c r="J471" s="29">
        <f t="shared" ca="1" si="56"/>
        <v>0</v>
      </c>
      <c r="K471" s="28" t="e">
        <f t="shared" ca="1" si="54"/>
        <v>#NUM!</v>
      </c>
      <c r="L471" s="26">
        <f ca="1">INDIRECT("route!E471")-INDIRECT("route!E470")</f>
        <v>0</v>
      </c>
      <c r="M471" s="24">
        <f ca="1">IF(INDIRECT("route!D471")="START",0,IF(S471=TRUE,M470,INDIRECT("route!E471")))</f>
        <v>115.3</v>
      </c>
      <c r="N471" s="14" t="e">
        <f ca="1">SEARCH($N$6,INDIRECT("route!J471"))</f>
        <v>#VALUE!</v>
      </c>
      <c r="O471" s="14" t="e">
        <f ca="1">SEARCH($O$6,INDIRECT("route!J471"))</f>
        <v>#VALUE!</v>
      </c>
      <c r="P471" s="14" t="e">
        <f ca="1">SEARCH($P$6,INDIRECT("route!J471"))</f>
        <v>#VALUE!</v>
      </c>
      <c r="Q471" s="14" t="e">
        <f ca="1">SEARCH($Q$6,INDIRECT("route!J471"))</f>
        <v>#VALUE!</v>
      </c>
      <c r="R471" s="14" t="e">
        <f ca="1">SEARCH($R$6,INDIRECT("route!J471"))</f>
        <v>#VALUE!</v>
      </c>
      <c r="S471" s="14" t="b">
        <f t="shared" ca="1" si="58"/>
        <v>1</v>
      </c>
      <c r="T471" s="12">
        <v>371</v>
      </c>
    </row>
    <row r="472" spans="1:21">
      <c r="A472" s="23" t="str">
        <f ca="1">IF(INDIRECT("route!D472")&gt;0,K472,(""))</f>
        <v/>
      </c>
      <c r="B472" s="23" t="str">
        <f ca="1">IF(INDIRECT("route!D472")&gt;0,H472,(""))</f>
        <v/>
      </c>
      <c r="C472" s="24" t="str">
        <f ca="1">IF(D472&gt;0,VLOOKUP("FINISH",INDIRECT("route!D$6"):INDIRECT("route!E$8500"),2,FALSE)-D472," ")</f>
        <v xml:space="preserve"> </v>
      </c>
      <c r="D472" s="13">
        <f ca="1">INDIRECT("route!E472")</f>
        <v>0</v>
      </c>
      <c r="E472" s="25" t="str">
        <f t="shared" ca="1" si="57"/>
        <v/>
      </c>
      <c r="F472" s="26">
        <f t="shared" si="51"/>
        <v>11.111111111111111</v>
      </c>
      <c r="G472" s="29">
        <f t="shared" ca="1" si="55"/>
        <v>0</v>
      </c>
      <c r="H472" s="28" t="e">
        <f t="shared" ca="1" si="53"/>
        <v>#NUM!</v>
      </c>
      <c r="I472" s="26">
        <f t="shared" si="52"/>
        <v>11.666666666666666</v>
      </c>
      <c r="J472" s="29">
        <f t="shared" ca="1" si="56"/>
        <v>0</v>
      </c>
      <c r="K472" s="28" t="e">
        <f t="shared" ca="1" si="54"/>
        <v>#NUM!</v>
      </c>
      <c r="L472" s="26">
        <f ca="1">INDIRECT("route!E472")-INDIRECT("route!E471")</f>
        <v>0</v>
      </c>
      <c r="M472" s="24">
        <f ca="1">IF(INDIRECT("route!D472")="START",0,IF(S472=TRUE,M471,INDIRECT("route!E472")))</f>
        <v>115.3</v>
      </c>
      <c r="N472" s="14" t="e">
        <f ca="1">SEARCH($N$6,INDIRECT("route!J472"))</f>
        <v>#VALUE!</v>
      </c>
      <c r="O472" s="14" t="e">
        <f ca="1">SEARCH($O$6,INDIRECT("route!J472"))</f>
        <v>#VALUE!</v>
      </c>
      <c r="P472" s="14" t="e">
        <f ca="1">SEARCH($P$6,INDIRECT("route!J472"))</f>
        <v>#VALUE!</v>
      </c>
      <c r="Q472" s="14" t="e">
        <f ca="1">SEARCH($Q$6,INDIRECT("route!J472"))</f>
        <v>#VALUE!</v>
      </c>
      <c r="R472" s="14" t="e">
        <f ca="1">SEARCH($R$6,INDIRECT("route!J472"))</f>
        <v>#VALUE!</v>
      </c>
      <c r="S472" s="14" t="b">
        <f t="shared" ca="1" si="58"/>
        <v>1</v>
      </c>
      <c r="T472" s="12">
        <v>372</v>
      </c>
    </row>
    <row r="473" spans="1:21">
      <c r="A473" s="23" t="str">
        <f ca="1">IF(INDIRECT("route!D473")&gt;0,K473,(""))</f>
        <v/>
      </c>
      <c r="B473" s="23" t="str">
        <f ca="1">IF(INDIRECT("route!D473")&gt;0,H473,(""))</f>
        <v/>
      </c>
      <c r="C473" s="24" t="str">
        <f ca="1">IF(D473&gt;0,VLOOKUP("FINISH",INDIRECT("route!D$6"):INDIRECT("route!E$8500"),2,FALSE)-D473," ")</f>
        <v xml:space="preserve"> </v>
      </c>
      <c r="D473" s="13">
        <f ca="1">INDIRECT("route!E473")</f>
        <v>0</v>
      </c>
      <c r="E473" s="25" t="str">
        <f t="shared" ca="1" si="57"/>
        <v/>
      </c>
      <c r="F473" s="26">
        <f t="shared" si="51"/>
        <v>11.111111111111111</v>
      </c>
      <c r="G473" s="29">
        <f t="shared" ca="1" si="55"/>
        <v>0</v>
      </c>
      <c r="H473" s="28" t="e">
        <f t="shared" ca="1" si="53"/>
        <v>#NUM!</v>
      </c>
      <c r="I473" s="26">
        <f t="shared" si="52"/>
        <v>11.666666666666666</v>
      </c>
      <c r="J473" s="29">
        <f t="shared" ca="1" si="56"/>
        <v>0</v>
      </c>
      <c r="K473" s="28" t="e">
        <f t="shared" ca="1" si="54"/>
        <v>#NUM!</v>
      </c>
      <c r="L473" s="26">
        <f ca="1">INDIRECT("route!E473")-INDIRECT("route!E472")</f>
        <v>0</v>
      </c>
      <c r="M473" s="24">
        <f ca="1">IF(INDIRECT("route!D473")="START",0,IF(S473=TRUE,M472,INDIRECT("route!E473")))</f>
        <v>115.3</v>
      </c>
      <c r="N473" s="14" t="e">
        <f ca="1">SEARCH($N$6,INDIRECT("route!J473"))</f>
        <v>#VALUE!</v>
      </c>
      <c r="O473" s="14" t="e">
        <f ca="1">SEARCH($O$6,INDIRECT("route!J473"))</f>
        <v>#VALUE!</v>
      </c>
      <c r="P473" s="14" t="e">
        <f ca="1">SEARCH($P$6,INDIRECT("route!J473"))</f>
        <v>#VALUE!</v>
      </c>
      <c r="Q473" s="14" t="e">
        <f ca="1">SEARCH($Q$6,INDIRECT("route!J473"))</f>
        <v>#VALUE!</v>
      </c>
      <c r="R473" s="14" t="e">
        <f ca="1">SEARCH($R$6,INDIRECT("route!J473"))</f>
        <v>#VALUE!</v>
      </c>
      <c r="S473" s="14" t="b">
        <f t="shared" ca="1" si="58"/>
        <v>1</v>
      </c>
      <c r="T473" s="12">
        <v>373</v>
      </c>
    </row>
    <row r="474" spans="1:21">
      <c r="A474" s="23" t="str">
        <f ca="1">IF(INDIRECT("route!D474")&gt;0,K474,(""))</f>
        <v/>
      </c>
      <c r="B474" s="23" t="str">
        <f ca="1">IF(INDIRECT("route!D474")&gt;0,H474,(""))</f>
        <v/>
      </c>
      <c r="C474" s="24" t="str">
        <f ca="1">IF(D474&gt;0,VLOOKUP("FINISH",INDIRECT("route!D$6"):INDIRECT("route!E$8500"),2,FALSE)-D474," ")</f>
        <v xml:space="preserve"> </v>
      </c>
      <c r="D474" s="13">
        <f ca="1">INDIRECT("route!E474")</f>
        <v>0</v>
      </c>
      <c r="E474" s="25" t="str">
        <f t="shared" ca="1" si="57"/>
        <v/>
      </c>
      <c r="F474" s="26">
        <f t="shared" si="51"/>
        <v>11.111111111111111</v>
      </c>
      <c r="G474" s="29">
        <f t="shared" ca="1" si="55"/>
        <v>0</v>
      </c>
      <c r="H474" s="28" t="e">
        <f t="shared" ca="1" si="53"/>
        <v>#NUM!</v>
      </c>
      <c r="I474" s="26">
        <f t="shared" si="52"/>
        <v>11.666666666666666</v>
      </c>
      <c r="J474" s="29">
        <f t="shared" ca="1" si="56"/>
        <v>0</v>
      </c>
      <c r="K474" s="28" t="e">
        <f t="shared" ca="1" si="54"/>
        <v>#NUM!</v>
      </c>
      <c r="L474" s="26">
        <f ca="1">INDIRECT("route!E474")-INDIRECT("route!E473")</f>
        <v>0</v>
      </c>
      <c r="M474" s="24">
        <f ca="1">IF(INDIRECT("route!D474")="START",0,IF(S474=TRUE,M473,INDIRECT("route!E474")))</f>
        <v>115.3</v>
      </c>
      <c r="N474" s="14" t="e">
        <f ca="1">SEARCH($N$6,INDIRECT("route!J474"))</f>
        <v>#VALUE!</v>
      </c>
      <c r="O474" s="14" t="e">
        <f ca="1">SEARCH($O$6,INDIRECT("route!J474"))</f>
        <v>#VALUE!</v>
      </c>
      <c r="P474" s="14" t="e">
        <f ca="1">SEARCH($P$6,INDIRECT("route!J474"))</f>
        <v>#VALUE!</v>
      </c>
      <c r="Q474" s="14" t="e">
        <f ca="1">SEARCH($Q$6,INDIRECT("route!J474"))</f>
        <v>#VALUE!</v>
      </c>
      <c r="R474" s="14" t="e">
        <f ca="1">SEARCH($R$6,INDIRECT("route!J474"))</f>
        <v>#VALUE!</v>
      </c>
      <c r="S474" s="14" t="b">
        <f t="shared" ca="1" si="58"/>
        <v>1</v>
      </c>
      <c r="T474" s="12">
        <v>374</v>
      </c>
    </row>
    <row r="475" spans="1:21">
      <c r="A475" s="23" t="str">
        <f ca="1">IF(INDIRECT("route!D475")&gt;0,K475,(""))</f>
        <v/>
      </c>
      <c r="B475" s="23" t="str">
        <f ca="1">IF(INDIRECT("route!D475")&gt;0,H475,(""))</f>
        <v/>
      </c>
      <c r="C475" s="24" t="str">
        <f ca="1">IF(D475&gt;0,VLOOKUP("FINISH",INDIRECT("route!D$6"):INDIRECT("route!E$8500"),2,FALSE)-D475," ")</f>
        <v xml:space="preserve"> </v>
      </c>
      <c r="D475" s="13">
        <f ca="1">INDIRECT("route!E475")</f>
        <v>0</v>
      </c>
      <c r="E475" s="25" t="str">
        <f t="shared" ca="1" si="57"/>
        <v/>
      </c>
      <c r="F475" s="26">
        <f t="shared" si="51"/>
        <v>11.111111111111111</v>
      </c>
      <c r="G475" s="29">
        <f t="shared" ca="1" si="55"/>
        <v>0</v>
      </c>
      <c r="H475" s="28" t="e">
        <f t="shared" ca="1" si="53"/>
        <v>#NUM!</v>
      </c>
      <c r="I475" s="26">
        <f t="shared" si="52"/>
        <v>11.666666666666666</v>
      </c>
      <c r="J475" s="29">
        <f t="shared" ca="1" si="56"/>
        <v>0</v>
      </c>
      <c r="K475" s="28" t="e">
        <f t="shared" ca="1" si="54"/>
        <v>#NUM!</v>
      </c>
      <c r="L475" s="26">
        <f ca="1">INDIRECT("route!E475")-INDIRECT("route!E474")</f>
        <v>0</v>
      </c>
      <c r="M475" s="24">
        <f ca="1">IF(INDIRECT("route!D475")="START",0,IF(S475=TRUE,M474,INDIRECT("route!E475")))</f>
        <v>115.3</v>
      </c>
      <c r="N475" s="14" t="e">
        <f ca="1">SEARCH($N$6,INDIRECT("route!J475"))</f>
        <v>#VALUE!</v>
      </c>
      <c r="O475" s="14" t="e">
        <f ca="1">SEARCH($O$6,INDIRECT("route!J475"))</f>
        <v>#VALUE!</v>
      </c>
      <c r="P475" s="14" t="e">
        <f ca="1">SEARCH($P$6,INDIRECT("route!J475"))</f>
        <v>#VALUE!</v>
      </c>
      <c r="Q475" s="14" t="e">
        <f ca="1">SEARCH($Q$6,INDIRECT("route!J475"))</f>
        <v>#VALUE!</v>
      </c>
      <c r="R475" s="14" t="e">
        <f ca="1">SEARCH($R$6,INDIRECT("route!J475"))</f>
        <v>#VALUE!</v>
      </c>
      <c r="S475" s="14" t="b">
        <f t="shared" ca="1" si="58"/>
        <v>1</v>
      </c>
      <c r="T475" s="12">
        <v>375</v>
      </c>
    </row>
    <row r="476" spans="1:21">
      <c r="A476" s="23" t="str">
        <f ca="1">IF(INDIRECT("route!D476")&gt;0,K476,(""))</f>
        <v/>
      </c>
      <c r="B476" s="23" t="str">
        <f ca="1">IF(INDIRECT("route!D476")&gt;0,H476,(""))</f>
        <v/>
      </c>
      <c r="C476" s="24" t="str">
        <f ca="1">IF(D476&gt;0,VLOOKUP("FINISH",INDIRECT("route!D$6"):INDIRECT("route!E$8500"),2,FALSE)-D476," ")</f>
        <v xml:space="preserve"> </v>
      </c>
      <c r="D476" s="13">
        <f ca="1">INDIRECT("route!E476")</f>
        <v>0</v>
      </c>
      <c r="E476" s="25" t="str">
        <f t="shared" ca="1" si="57"/>
        <v/>
      </c>
      <c r="F476" s="26">
        <f t="shared" si="51"/>
        <v>11.111111111111111</v>
      </c>
      <c r="G476" s="29">
        <f t="shared" ca="1" si="55"/>
        <v>0</v>
      </c>
      <c r="H476" s="28" t="e">
        <f t="shared" ca="1" si="53"/>
        <v>#NUM!</v>
      </c>
      <c r="I476" s="26">
        <f t="shared" si="52"/>
        <v>11.666666666666666</v>
      </c>
      <c r="J476" s="29">
        <f t="shared" ca="1" si="56"/>
        <v>0</v>
      </c>
      <c r="K476" s="28" t="e">
        <f t="shared" ca="1" si="54"/>
        <v>#NUM!</v>
      </c>
      <c r="L476" s="26">
        <f ca="1">INDIRECT("route!E476")-INDIRECT("route!E475")</f>
        <v>0</v>
      </c>
      <c r="M476" s="24">
        <f ca="1">IF(INDIRECT("route!D476")="START",0,IF(S476=TRUE,M475,INDIRECT("route!E476")))</f>
        <v>115.3</v>
      </c>
      <c r="N476" s="14" t="e">
        <f ca="1">SEARCH($N$6,INDIRECT("route!J476"))</f>
        <v>#VALUE!</v>
      </c>
      <c r="O476" s="14" t="e">
        <f ca="1">SEARCH($O$6,INDIRECT("route!J476"))</f>
        <v>#VALUE!</v>
      </c>
      <c r="P476" s="14" t="e">
        <f ca="1">SEARCH($P$6,INDIRECT("route!J476"))</f>
        <v>#VALUE!</v>
      </c>
      <c r="Q476" s="14" t="e">
        <f ca="1">SEARCH($Q$6,INDIRECT("route!J476"))</f>
        <v>#VALUE!</v>
      </c>
      <c r="R476" s="14" t="e">
        <f ca="1">SEARCH($R$6,INDIRECT("route!J476"))</f>
        <v>#VALUE!</v>
      </c>
      <c r="S476" s="14" t="b">
        <f t="shared" ca="1" si="58"/>
        <v>1</v>
      </c>
      <c r="T476" s="12">
        <v>376</v>
      </c>
    </row>
    <row r="477" spans="1:21">
      <c r="A477" s="23" t="str">
        <f ca="1">IF(INDIRECT("route!D477")&gt;0,K477,(""))</f>
        <v/>
      </c>
      <c r="B477" s="23" t="str">
        <f ca="1">IF(INDIRECT("route!D477")&gt;0,H477,(""))</f>
        <v/>
      </c>
      <c r="C477" s="24" t="str">
        <f ca="1">IF(D477&gt;0,VLOOKUP("FINISH",INDIRECT("route!D$6"):INDIRECT("route!E$8500"),2,FALSE)-D477," ")</f>
        <v xml:space="preserve"> </v>
      </c>
      <c r="D477" s="13">
        <f ca="1">INDIRECT("route!E477")</f>
        <v>0</v>
      </c>
      <c r="E477" s="25" t="str">
        <f t="shared" ca="1" si="57"/>
        <v/>
      </c>
      <c r="F477" s="26">
        <f t="shared" si="51"/>
        <v>11.111111111111111</v>
      </c>
      <c r="G477" s="29">
        <f t="shared" ca="1" si="55"/>
        <v>0</v>
      </c>
      <c r="H477" s="28" t="e">
        <f t="shared" ca="1" si="53"/>
        <v>#NUM!</v>
      </c>
      <c r="I477" s="26">
        <f t="shared" si="52"/>
        <v>11.666666666666666</v>
      </c>
      <c r="J477" s="29">
        <f t="shared" ca="1" si="56"/>
        <v>0</v>
      </c>
      <c r="K477" s="28" t="e">
        <f t="shared" ca="1" si="54"/>
        <v>#NUM!</v>
      </c>
      <c r="L477" s="26">
        <f ca="1">INDIRECT("route!E477")-INDIRECT("route!E476")</f>
        <v>0</v>
      </c>
      <c r="M477" s="24">
        <f ca="1">IF(INDIRECT("route!D477")="START",0,IF(S477=TRUE,M476,INDIRECT("route!E477")))</f>
        <v>115.3</v>
      </c>
      <c r="N477" s="14" t="e">
        <f ca="1">SEARCH($N$6,INDIRECT("route!J477"))</f>
        <v>#VALUE!</v>
      </c>
      <c r="O477" s="14" t="e">
        <f ca="1">SEARCH($O$6,INDIRECT("route!J477"))</f>
        <v>#VALUE!</v>
      </c>
      <c r="P477" s="14" t="e">
        <f ca="1">SEARCH($P$6,INDIRECT("route!J477"))</f>
        <v>#VALUE!</v>
      </c>
      <c r="Q477" s="14" t="e">
        <f ca="1">SEARCH($Q$6,INDIRECT("route!J477"))</f>
        <v>#VALUE!</v>
      </c>
      <c r="R477" s="14" t="e">
        <f ca="1">SEARCH($R$6,INDIRECT("route!J477"))</f>
        <v>#VALUE!</v>
      </c>
      <c r="S477" s="14" t="b">
        <f t="shared" ca="1" si="58"/>
        <v>1</v>
      </c>
      <c r="T477" s="12">
        <v>377</v>
      </c>
    </row>
    <row r="478" spans="1:21">
      <c r="A478" s="23" t="str">
        <f ca="1">IF(INDIRECT("route!D478")&gt;0,K478,(""))</f>
        <v/>
      </c>
      <c r="B478" s="23" t="str">
        <f ca="1">IF(INDIRECT("route!D478")&gt;0,H478,(""))</f>
        <v/>
      </c>
      <c r="C478" s="24" t="str">
        <f ca="1">IF(D478&gt;0,VLOOKUP("FINISH",INDIRECT("route!D$6"):INDIRECT("route!E$8500"),2,FALSE)-D478," ")</f>
        <v xml:space="preserve"> </v>
      </c>
      <c r="D478" s="13">
        <f ca="1">INDIRECT("route!E478")</f>
        <v>0</v>
      </c>
      <c r="E478" s="25" t="str">
        <f t="shared" ca="1" si="57"/>
        <v/>
      </c>
      <c r="F478" s="26">
        <f t="shared" si="51"/>
        <v>11.111111111111111</v>
      </c>
      <c r="G478" s="29">
        <f t="shared" ca="1" si="55"/>
        <v>0</v>
      </c>
      <c r="H478" s="28" t="e">
        <f t="shared" ca="1" si="53"/>
        <v>#NUM!</v>
      </c>
      <c r="I478" s="26">
        <f t="shared" si="52"/>
        <v>11.666666666666666</v>
      </c>
      <c r="J478" s="29">
        <f t="shared" ca="1" si="56"/>
        <v>0</v>
      </c>
      <c r="K478" s="28" t="e">
        <f t="shared" ca="1" si="54"/>
        <v>#NUM!</v>
      </c>
      <c r="L478" s="26">
        <f ca="1">INDIRECT("route!E478")-INDIRECT("route!E477")</f>
        <v>0</v>
      </c>
      <c r="M478" s="24">
        <f ca="1">IF(INDIRECT("route!D478")="START",0,IF(S478=TRUE,M477,INDIRECT("route!E478")))</f>
        <v>115.3</v>
      </c>
      <c r="N478" s="14" t="e">
        <f ca="1">SEARCH($N$6,INDIRECT("route!J478"))</f>
        <v>#VALUE!</v>
      </c>
      <c r="O478" s="14" t="e">
        <f ca="1">SEARCH($O$6,INDIRECT("route!J478"))</f>
        <v>#VALUE!</v>
      </c>
      <c r="P478" s="14" t="e">
        <f ca="1">SEARCH($P$6,INDIRECT("route!J478"))</f>
        <v>#VALUE!</v>
      </c>
      <c r="Q478" s="14" t="e">
        <f ca="1">SEARCH($Q$6,INDIRECT("route!J478"))</f>
        <v>#VALUE!</v>
      </c>
      <c r="R478" s="14" t="e">
        <f ca="1">SEARCH($R$6,INDIRECT("route!J478"))</f>
        <v>#VALUE!</v>
      </c>
      <c r="S478" s="14" t="b">
        <f t="shared" ca="1" si="58"/>
        <v>1</v>
      </c>
      <c r="T478" s="12">
        <v>378</v>
      </c>
    </row>
    <row r="479" spans="1:21">
      <c r="A479" s="23" t="str">
        <f ca="1">IF(INDIRECT("route!D479")&gt;0,K479,(""))</f>
        <v/>
      </c>
      <c r="B479" s="23" t="str">
        <f ca="1">IF(INDIRECT("route!D479")&gt;0,H479,(""))</f>
        <v/>
      </c>
      <c r="C479" s="24" t="str">
        <f ca="1">IF(D479&gt;0,VLOOKUP("FINISH",INDIRECT("route!D$6"):INDIRECT("route!E$8500"),2,FALSE)-D479," ")</f>
        <v xml:space="preserve"> </v>
      </c>
      <c r="D479" s="13">
        <f ca="1">INDIRECT("route!E479")</f>
        <v>0</v>
      </c>
      <c r="E479" s="25" t="str">
        <f t="shared" ca="1" si="57"/>
        <v/>
      </c>
      <c r="F479" s="26">
        <f t="shared" si="51"/>
        <v>11.111111111111111</v>
      </c>
      <c r="G479" s="29">
        <f t="shared" ca="1" si="55"/>
        <v>0</v>
      </c>
      <c r="H479" s="28" t="e">
        <f t="shared" ca="1" si="53"/>
        <v>#NUM!</v>
      </c>
      <c r="I479" s="26">
        <f t="shared" si="52"/>
        <v>11.666666666666666</v>
      </c>
      <c r="J479" s="29">
        <f t="shared" ca="1" si="56"/>
        <v>0</v>
      </c>
      <c r="K479" s="28" t="e">
        <f t="shared" ca="1" si="54"/>
        <v>#NUM!</v>
      </c>
      <c r="L479" s="26">
        <f ca="1">INDIRECT("route!E479")-INDIRECT("route!E478")</f>
        <v>0</v>
      </c>
      <c r="M479" s="24">
        <f ca="1">IF(INDIRECT("route!D479")="START",0,IF(S479=TRUE,M478,INDIRECT("route!E479")))</f>
        <v>115.3</v>
      </c>
      <c r="N479" s="14" t="e">
        <f ca="1">SEARCH($N$6,INDIRECT("route!J479"))</f>
        <v>#VALUE!</v>
      </c>
      <c r="O479" s="14" t="e">
        <f ca="1">SEARCH($O$6,INDIRECT("route!J479"))</f>
        <v>#VALUE!</v>
      </c>
      <c r="P479" s="14" t="e">
        <f ca="1">SEARCH($P$6,INDIRECT("route!J479"))</f>
        <v>#VALUE!</v>
      </c>
      <c r="Q479" s="14" t="e">
        <f ca="1">SEARCH($Q$6,INDIRECT("route!J479"))</f>
        <v>#VALUE!</v>
      </c>
      <c r="R479" s="14" t="e">
        <f ca="1">SEARCH($R$6,INDIRECT("route!J479"))</f>
        <v>#VALUE!</v>
      </c>
      <c r="S479" s="14" t="b">
        <f t="shared" ca="1" si="58"/>
        <v>1</v>
      </c>
      <c r="T479" s="12">
        <v>379</v>
      </c>
    </row>
    <row r="480" spans="1:21">
      <c r="A480" s="23" t="str">
        <f ca="1">IF(INDIRECT("route!D480")&gt;0,K480,(""))</f>
        <v/>
      </c>
      <c r="B480" s="23" t="str">
        <f ca="1">IF(INDIRECT("route!D480")&gt;0,H480,(""))</f>
        <v/>
      </c>
      <c r="C480" s="24" t="str">
        <f ca="1">IF(D480&gt;0,VLOOKUP("FINISH",INDIRECT("route!D$6"):INDIRECT("route!E$8500"),2,FALSE)-D480," ")</f>
        <v xml:space="preserve"> </v>
      </c>
      <c r="D480" s="13">
        <f ca="1">INDIRECT("route!E480")</f>
        <v>0</v>
      </c>
      <c r="E480" s="25" t="str">
        <f t="shared" ca="1" si="57"/>
        <v/>
      </c>
      <c r="F480" s="26">
        <f t="shared" si="51"/>
        <v>11.111111111111111</v>
      </c>
      <c r="G480" s="29">
        <f t="shared" ca="1" si="55"/>
        <v>0</v>
      </c>
      <c r="H480" s="28" t="e">
        <f t="shared" ca="1" si="53"/>
        <v>#NUM!</v>
      </c>
      <c r="I480" s="26">
        <f t="shared" si="52"/>
        <v>11.666666666666666</v>
      </c>
      <c r="J480" s="29">
        <f t="shared" ca="1" si="56"/>
        <v>0</v>
      </c>
      <c r="K480" s="28" t="e">
        <f t="shared" ca="1" si="54"/>
        <v>#NUM!</v>
      </c>
      <c r="L480" s="26">
        <f ca="1">INDIRECT("route!E480")-INDIRECT("route!E479")</f>
        <v>0</v>
      </c>
      <c r="M480" s="24">
        <f ca="1">IF(INDIRECT("route!D480")="START",0,IF(S480=TRUE,M479,INDIRECT("route!E480")))</f>
        <v>115.3</v>
      </c>
      <c r="N480" s="14" t="e">
        <f ca="1">SEARCH($N$6,INDIRECT("route!J480"))</f>
        <v>#VALUE!</v>
      </c>
      <c r="O480" s="14" t="e">
        <f ca="1">SEARCH($O$6,INDIRECT("route!J480"))</f>
        <v>#VALUE!</v>
      </c>
      <c r="P480" s="14" t="e">
        <f ca="1">SEARCH($P$6,INDIRECT("route!J480"))</f>
        <v>#VALUE!</v>
      </c>
      <c r="Q480" s="14" t="e">
        <f ca="1">SEARCH($Q$6,INDIRECT("route!J480"))</f>
        <v>#VALUE!</v>
      </c>
      <c r="R480" s="14" t="e">
        <f ca="1">SEARCH($R$6,INDIRECT("route!J480"))</f>
        <v>#VALUE!</v>
      </c>
      <c r="S480" s="14" t="b">
        <f t="shared" ca="1" si="58"/>
        <v>1</v>
      </c>
      <c r="T480" s="12">
        <v>380</v>
      </c>
    </row>
    <row r="481" spans="1:20">
      <c r="A481" s="23" t="str">
        <f ca="1">IF(INDIRECT("route!D481")&gt;0,K481,(""))</f>
        <v/>
      </c>
      <c r="B481" s="23" t="str">
        <f ca="1">IF(INDIRECT("route!D481")&gt;0,H481,(""))</f>
        <v/>
      </c>
      <c r="C481" s="24" t="str">
        <f ca="1">IF(D481&gt;0,VLOOKUP("FINISH",INDIRECT("route!D$6"):INDIRECT("route!E$8500"),2,FALSE)-D481," ")</f>
        <v xml:space="preserve"> </v>
      </c>
      <c r="D481" s="13">
        <f ca="1">INDIRECT("route!E481")</f>
        <v>0</v>
      </c>
      <c r="E481" s="25" t="str">
        <f t="shared" ca="1" si="57"/>
        <v/>
      </c>
      <c r="F481" s="26">
        <f t="shared" si="51"/>
        <v>11.111111111111111</v>
      </c>
      <c r="G481" s="29">
        <f t="shared" ca="1" si="55"/>
        <v>0</v>
      </c>
      <c r="H481" s="28" t="e">
        <f t="shared" ca="1" si="53"/>
        <v>#NUM!</v>
      </c>
      <c r="I481" s="26">
        <f t="shared" si="52"/>
        <v>11.666666666666666</v>
      </c>
      <c r="J481" s="29">
        <f t="shared" ca="1" si="56"/>
        <v>0</v>
      </c>
      <c r="K481" s="28" t="e">
        <f t="shared" ca="1" si="54"/>
        <v>#NUM!</v>
      </c>
      <c r="L481" s="26">
        <f ca="1">INDIRECT("route!E481")-INDIRECT("route!E480")</f>
        <v>0</v>
      </c>
      <c r="M481" s="24">
        <f ca="1">IF(INDIRECT("route!D481")="START",0,IF(S481=TRUE,M480,INDIRECT("route!E481")))</f>
        <v>115.3</v>
      </c>
      <c r="N481" s="14" t="e">
        <f ca="1">SEARCH($N$6,INDIRECT("route!J481"))</f>
        <v>#VALUE!</v>
      </c>
      <c r="O481" s="14" t="e">
        <f ca="1">SEARCH($O$6,INDIRECT("route!J481"))</f>
        <v>#VALUE!</v>
      </c>
      <c r="P481" s="14" t="e">
        <f ca="1">SEARCH($P$6,INDIRECT("route!J481"))</f>
        <v>#VALUE!</v>
      </c>
      <c r="Q481" s="14" t="e">
        <f ca="1">SEARCH($Q$6,INDIRECT("route!J481"))</f>
        <v>#VALUE!</v>
      </c>
      <c r="R481" s="14" t="e">
        <f ca="1">SEARCH($R$6,INDIRECT("route!J481"))</f>
        <v>#VALUE!</v>
      </c>
      <c r="S481" s="14" t="b">
        <f t="shared" ca="1" si="58"/>
        <v>1</v>
      </c>
      <c r="T481" s="12">
        <v>381</v>
      </c>
    </row>
    <row r="482" spans="1:20">
      <c r="A482" s="23" t="str">
        <f ca="1">IF(INDIRECT("route!D482")&gt;0,K482,(""))</f>
        <v/>
      </c>
      <c r="B482" s="23" t="str">
        <f ca="1">IF(INDIRECT("route!D482")&gt;0,H482,(""))</f>
        <v/>
      </c>
      <c r="C482" s="24" t="str">
        <f ca="1">IF(D482&gt;0,VLOOKUP("FINISH",INDIRECT("route!D$6"):INDIRECT("route!E$8500"),2,FALSE)-D482," ")</f>
        <v xml:space="preserve"> </v>
      </c>
      <c r="D482" s="13">
        <f ca="1">INDIRECT("route!E482")</f>
        <v>0</v>
      </c>
      <c r="E482" s="25" t="str">
        <f t="shared" ca="1" si="57"/>
        <v/>
      </c>
      <c r="F482" s="26">
        <f t="shared" si="51"/>
        <v>11.111111111111111</v>
      </c>
      <c r="G482" s="29">
        <f t="shared" ca="1" si="55"/>
        <v>0</v>
      </c>
      <c r="H482" s="28" t="e">
        <f t="shared" ca="1" si="53"/>
        <v>#NUM!</v>
      </c>
      <c r="I482" s="26">
        <f t="shared" si="52"/>
        <v>11.666666666666666</v>
      </c>
      <c r="J482" s="29">
        <f t="shared" ca="1" si="56"/>
        <v>0</v>
      </c>
      <c r="K482" s="28" t="e">
        <f t="shared" ca="1" si="54"/>
        <v>#NUM!</v>
      </c>
      <c r="L482" s="26">
        <f ca="1">INDIRECT("route!E482")-INDIRECT("route!E481")</f>
        <v>0</v>
      </c>
      <c r="M482" s="24">
        <f ca="1">IF(INDIRECT("route!D482")="START",0,IF(S482=TRUE,M481,INDIRECT("route!E482")))</f>
        <v>115.3</v>
      </c>
      <c r="N482" s="14" t="e">
        <f ca="1">SEARCH($N$6,INDIRECT("route!J482"))</f>
        <v>#VALUE!</v>
      </c>
      <c r="O482" s="14" t="e">
        <f ca="1">SEARCH($O$6,INDIRECT("route!J482"))</f>
        <v>#VALUE!</v>
      </c>
      <c r="P482" s="14" t="e">
        <f ca="1">SEARCH($P$6,INDIRECT("route!J482"))</f>
        <v>#VALUE!</v>
      </c>
      <c r="Q482" s="14" t="e">
        <f ca="1">SEARCH($Q$6,INDIRECT("route!J482"))</f>
        <v>#VALUE!</v>
      </c>
      <c r="R482" s="14" t="e">
        <f ca="1">SEARCH($R$6,INDIRECT("route!J482"))</f>
        <v>#VALUE!</v>
      </c>
      <c r="S482" s="14" t="b">
        <f t="shared" ca="1" si="58"/>
        <v>1</v>
      </c>
      <c r="T482" s="12">
        <v>382</v>
      </c>
    </row>
    <row r="483" spans="1:20">
      <c r="A483" s="23" t="str">
        <f ca="1">IF(INDIRECT("route!D483")&gt;0,K483,(""))</f>
        <v/>
      </c>
      <c r="B483" s="23" t="str">
        <f ca="1">IF(INDIRECT("route!D483")&gt;0,H483,(""))</f>
        <v/>
      </c>
      <c r="C483" s="24" t="str">
        <f ca="1">IF(D483&gt;0,VLOOKUP("FINISH",INDIRECT("route!D$6"):INDIRECT("route!E$8500"),2,FALSE)-D483," ")</f>
        <v xml:space="preserve"> </v>
      </c>
      <c r="D483" s="13">
        <f ca="1">INDIRECT("route!E483")</f>
        <v>0</v>
      </c>
      <c r="E483" s="25" t="str">
        <f t="shared" ca="1" si="57"/>
        <v/>
      </c>
      <c r="F483" s="26">
        <f t="shared" si="51"/>
        <v>11.111111111111111</v>
      </c>
      <c r="G483" s="29">
        <f t="shared" ca="1" si="55"/>
        <v>0</v>
      </c>
      <c r="H483" s="28" t="e">
        <f t="shared" ca="1" si="53"/>
        <v>#NUM!</v>
      </c>
      <c r="I483" s="26">
        <f t="shared" si="52"/>
        <v>11.666666666666666</v>
      </c>
      <c r="J483" s="29">
        <f t="shared" ca="1" si="56"/>
        <v>0</v>
      </c>
      <c r="K483" s="28" t="e">
        <f t="shared" ca="1" si="54"/>
        <v>#NUM!</v>
      </c>
      <c r="L483" s="26">
        <f ca="1">INDIRECT("route!E483")-INDIRECT("route!E482")</f>
        <v>0</v>
      </c>
      <c r="M483" s="24">
        <f ca="1">IF(INDIRECT("route!D483")="START",0,IF(S483=TRUE,M482,INDIRECT("route!E483")))</f>
        <v>115.3</v>
      </c>
      <c r="N483" s="14" t="e">
        <f ca="1">SEARCH($N$6,INDIRECT("route!J483"))</f>
        <v>#VALUE!</v>
      </c>
      <c r="O483" s="14" t="e">
        <f ca="1">SEARCH($O$6,INDIRECT("route!J483"))</f>
        <v>#VALUE!</v>
      </c>
      <c r="P483" s="14" t="e">
        <f ca="1">SEARCH($P$6,INDIRECT("route!J483"))</f>
        <v>#VALUE!</v>
      </c>
      <c r="Q483" s="14" t="e">
        <f ca="1">SEARCH($Q$6,INDIRECT("route!J483"))</f>
        <v>#VALUE!</v>
      </c>
      <c r="R483" s="14" t="e">
        <f ca="1">SEARCH($R$6,INDIRECT("route!J483"))</f>
        <v>#VALUE!</v>
      </c>
      <c r="S483" s="14" t="b">
        <f t="shared" ca="1" si="58"/>
        <v>1</v>
      </c>
      <c r="T483" s="12">
        <v>383</v>
      </c>
    </row>
    <row r="484" spans="1:20">
      <c r="A484" s="23" t="str">
        <f ca="1">IF(INDIRECT("route!D484")&gt;0,K484,(""))</f>
        <v/>
      </c>
      <c r="B484" s="23" t="str">
        <f ca="1">IF(INDIRECT("route!D484")&gt;0,H484,(""))</f>
        <v/>
      </c>
      <c r="C484" s="24" t="str">
        <f ca="1">IF(D484&gt;0,VLOOKUP("FINISH",INDIRECT("route!D$6"):INDIRECT("route!E$8500"),2,FALSE)-D484," ")</f>
        <v xml:space="preserve"> </v>
      </c>
      <c r="D484" s="13">
        <f ca="1">INDIRECT("route!E484")</f>
        <v>0</v>
      </c>
      <c r="E484" s="25" t="str">
        <f t="shared" ca="1" si="57"/>
        <v/>
      </c>
      <c r="F484" s="26">
        <f t="shared" si="51"/>
        <v>11.111111111111111</v>
      </c>
      <c r="G484" s="29">
        <f t="shared" ca="1" si="55"/>
        <v>0</v>
      </c>
      <c r="H484" s="28" t="e">
        <f t="shared" ca="1" si="53"/>
        <v>#NUM!</v>
      </c>
      <c r="I484" s="26">
        <f t="shared" si="52"/>
        <v>11.666666666666666</v>
      </c>
      <c r="J484" s="29">
        <f t="shared" ca="1" si="56"/>
        <v>0</v>
      </c>
      <c r="K484" s="28" t="e">
        <f t="shared" ca="1" si="54"/>
        <v>#NUM!</v>
      </c>
      <c r="L484" s="26">
        <f ca="1">INDIRECT("route!E484")-INDIRECT("route!E483")</f>
        <v>0</v>
      </c>
      <c r="M484" s="24">
        <f ca="1">IF(INDIRECT("route!D484")="START",0,IF(S484=TRUE,M483,INDIRECT("route!E484")))</f>
        <v>115.3</v>
      </c>
      <c r="N484" s="14" t="e">
        <f ca="1">SEARCH($N$6,INDIRECT("route!J484"))</f>
        <v>#VALUE!</v>
      </c>
      <c r="O484" s="14" t="e">
        <f ca="1">SEARCH($O$6,INDIRECT("route!J484"))</f>
        <v>#VALUE!</v>
      </c>
      <c r="P484" s="14" t="e">
        <f ca="1">SEARCH($P$6,INDIRECT("route!J484"))</f>
        <v>#VALUE!</v>
      </c>
      <c r="Q484" s="14" t="e">
        <f ca="1">SEARCH($Q$6,INDIRECT("route!J484"))</f>
        <v>#VALUE!</v>
      </c>
      <c r="R484" s="14" t="e">
        <f ca="1">SEARCH($R$6,INDIRECT("route!J484"))</f>
        <v>#VALUE!</v>
      </c>
      <c r="S484" s="14" t="b">
        <f t="shared" ca="1" si="58"/>
        <v>1</v>
      </c>
      <c r="T484" s="12">
        <v>384</v>
      </c>
    </row>
    <row r="485" spans="1:20">
      <c r="A485" s="23" t="str">
        <f ca="1">IF(INDIRECT("route!D485")&gt;0,K485,(""))</f>
        <v/>
      </c>
      <c r="B485" s="23" t="str">
        <f ca="1">IF(INDIRECT("route!D485")&gt;0,H485,(""))</f>
        <v/>
      </c>
      <c r="C485" s="24" t="str">
        <f ca="1">IF(D485&gt;0,VLOOKUP("FINISH",INDIRECT("route!D$6"):INDIRECT("route!E$8500"),2,FALSE)-D485," ")</f>
        <v xml:space="preserve"> </v>
      </c>
      <c r="D485" s="13">
        <f ca="1">INDIRECT("route!E485")</f>
        <v>0</v>
      </c>
      <c r="E485" s="25" t="str">
        <f t="shared" ca="1" si="57"/>
        <v/>
      </c>
      <c r="F485" s="26">
        <f t="shared" si="51"/>
        <v>11.111111111111111</v>
      </c>
      <c r="G485" s="29">
        <f t="shared" ca="1" si="55"/>
        <v>0</v>
      </c>
      <c r="H485" s="28" t="e">
        <f t="shared" ca="1" si="53"/>
        <v>#NUM!</v>
      </c>
      <c r="I485" s="26">
        <f t="shared" si="52"/>
        <v>11.666666666666666</v>
      </c>
      <c r="J485" s="29">
        <f t="shared" ca="1" si="56"/>
        <v>0</v>
      </c>
      <c r="K485" s="28" t="e">
        <f t="shared" ca="1" si="54"/>
        <v>#NUM!</v>
      </c>
      <c r="L485" s="26">
        <f ca="1">INDIRECT("route!E485")-INDIRECT("route!E484")</f>
        <v>0</v>
      </c>
      <c r="M485" s="24">
        <f ca="1">IF(INDIRECT("route!D485")="START",0,IF(S485=TRUE,M484,INDIRECT("route!E485")))</f>
        <v>115.3</v>
      </c>
      <c r="N485" s="14" t="e">
        <f ca="1">SEARCH($N$6,INDIRECT("route!J485"))</f>
        <v>#VALUE!</v>
      </c>
      <c r="O485" s="14" t="e">
        <f ca="1">SEARCH($O$6,INDIRECT("route!J485"))</f>
        <v>#VALUE!</v>
      </c>
      <c r="P485" s="14" t="e">
        <f ca="1">SEARCH($P$6,INDIRECT("route!J485"))</f>
        <v>#VALUE!</v>
      </c>
      <c r="Q485" s="14" t="e">
        <f ca="1">SEARCH($Q$6,INDIRECT("route!J485"))</f>
        <v>#VALUE!</v>
      </c>
      <c r="R485" s="14" t="e">
        <f ca="1">SEARCH($R$6,INDIRECT("route!J485"))</f>
        <v>#VALUE!</v>
      </c>
      <c r="S485" s="14" t="b">
        <f t="shared" ca="1" si="58"/>
        <v>1</v>
      </c>
      <c r="T485" s="12">
        <v>385</v>
      </c>
    </row>
    <row r="486" spans="1:20">
      <c r="A486" s="23" t="str">
        <f ca="1">IF(INDIRECT("route!D486")&gt;0,K486,(""))</f>
        <v/>
      </c>
      <c r="B486" s="23" t="str">
        <f ca="1">IF(INDIRECT("route!D486")&gt;0,H486,(""))</f>
        <v/>
      </c>
      <c r="C486" s="24" t="str">
        <f ca="1">IF(D486&gt;0,VLOOKUP("FINISH",INDIRECT("route!D$6"):INDIRECT("route!E$8500"),2,FALSE)-D486," ")</f>
        <v xml:space="preserve"> </v>
      </c>
      <c r="D486" s="13">
        <f ca="1">INDIRECT("route!E486")</f>
        <v>0</v>
      </c>
      <c r="E486" s="25" t="str">
        <f t="shared" ca="1" si="57"/>
        <v/>
      </c>
      <c r="F486" s="26">
        <f t="shared" si="51"/>
        <v>11.111111111111111</v>
      </c>
      <c r="G486" s="29">
        <f t="shared" ca="1" si="55"/>
        <v>0</v>
      </c>
      <c r="H486" s="28" t="e">
        <f t="shared" ca="1" si="53"/>
        <v>#NUM!</v>
      </c>
      <c r="I486" s="26">
        <f t="shared" si="52"/>
        <v>11.666666666666666</v>
      </c>
      <c r="J486" s="29">
        <f t="shared" ca="1" si="56"/>
        <v>0</v>
      </c>
      <c r="K486" s="28" t="e">
        <f t="shared" ca="1" si="54"/>
        <v>#NUM!</v>
      </c>
      <c r="L486" s="26">
        <f ca="1">INDIRECT("route!E486")-INDIRECT("route!E485")</f>
        <v>0</v>
      </c>
      <c r="M486" s="24">
        <f ca="1">IF(INDIRECT("route!D486")="START",0,IF(S486=TRUE,M485,INDIRECT("route!E486")))</f>
        <v>115.3</v>
      </c>
      <c r="N486" s="14" t="e">
        <f ca="1">SEARCH($N$6,INDIRECT("route!J486"))</f>
        <v>#VALUE!</v>
      </c>
      <c r="O486" s="14" t="e">
        <f ca="1">SEARCH($O$6,INDIRECT("route!J486"))</f>
        <v>#VALUE!</v>
      </c>
      <c r="P486" s="14" t="e">
        <f ca="1">SEARCH($P$6,INDIRECT("route!J486"))</f>
        <v>#VALUE!</v>
      </c>
      <c r="Q486" s="14" t="e">
        <f ca="1">SEARCH($Q$6,INDIRECT("route!J486"))</f>
        <v>#VALUE!</v>
      </c>
      <c r="R486" s="14" t="e">
        <f ca="1">SEARCH($R$6,INDIRECT("route!J486"))</f>
        <v>#VALUE!</v>
      </c>
      <c r="S486" s="14" t="b">
        <f t="shared" ca="1" si="58"/>
        <v>1</v>
      </c>
      <c r="T486" s="12">
        <v>386</v>
      </c>
    </row>
    <row r="487" spans="1:20">
      <c r="A487" s="23" t="str">
        <f ca="1">IF(INDIRECT("route!D487")&gt;0,K487,(""))</f>
        <v/>
      </c>
      <c r="B487" s="23" t="str">
        <f ca="1">IF(INDIRECT("route!D487")&gt;0,H487,(""))</f>
        <v/>
      </c>
      <c r="C487" s="24" t="str">
        <f ca="1">IF(D487&gt;0,VLOOKUP("FINISH",INDIRECT("route!D$6"):INDIRECT("route!E$8500"),2,FALSE)-D487," ")</f>
        <v xml:space="preserve"> </v>
      </c>
      <c r="D487" s="13">
        <f ca="1">INDIRECT("route!E487")</f>
        <v>0</v>
      </c>
      <c r="E487" s="25" t="str">
        <f t="shared" ca="1" si="57"/>
        <v/>
      </c>
      <c r="F487" s="26">
        <f t="shared" si="51"/>
        <v>11.111111111111111</v>
      </c>
      <c r="G487" s="29">
        <f t="shared" ca="1" si="55"/>
        <v>0</v>
      </c>
      <c r="H487" s="28" t="e">
        <f t="shared" ca="1" si="53"/>
        <v>#NUM!</v>
      </c>
      <c r="I487" s="26">
        <f t="shared" si="52"/>
        <v>11.666666666666666</v>
      </c>
      <c r="J487" s="29">
        <f t="shared" ca="1" si="56"/>
        <v>0</v>
      </c>
      <c r="K487" s="28" t="e">
        <f t="shared" ca="1" si="54"/>
        <v>#NUM!</v>
      </c>
      <c r="L487" s="26">
        <f ca="1">INDIRECT("route!E487")-INDIRECT("route!E486")</f>
        <v>0</v>
      </c>
      <c r="M487" s="24">
        <f ca="1">IF(INDIRECT("route!D487")="START",0,IF(S487=TRUE,M486,INDIRECT("route!E487")))</f>
        <v>115.3</v>
      </c>
      <c r="N487" s="14" t="e">
        <f ca="1">SEARCH($N$6,INDIRECT("route!J487"))</f>
        <v>#VALUE!</v>
      </c>
      <c r="O487" s="14" t="e">
        <f ca="1">SEARCH($O$6,INDIRECT("route!J487"))</f>
        <v>#VALUE!</v>
      </c>
      <c r="P487" s="14" t="e">
        <f ca="1">SEARCH($P$6,INDIRECT("route!J487"))</f>
        <v>#VALUE!</v>
      </c>
      <c r="Q487" s="14" t="e">
        <f ca="1">SEARCH($Q$6,INDIRECT("route!J487"))</f>
        <v>#VALUE!</v>
      </c>
      <c r="R487" s="14" t="e">
        <f ca="1">SEARCH($R$6,INDIRECT("route!J487"))</f>
        <v>#VALUE!</v>
      </c>
      <c r="S487" s="14" t="b">
        <f t="shared" ca="1" si="58"/>
        <v>1</v>
      </c>
      <c r="T487" s="12">
        <v>387</v>
      </c>
    </row>
    <row r="488" spans="1:20">
      <c r="A488" s="23" t="str">
        <f ca="1">IF(INDIRECT("route!D488")&gt;0,K488,(""))</f>
        <v/>
      </c>
      <c r="B488" s="23" t="str">
        <f ca="1">IF(INDIRECT("route!D488")&gt;0,H488,(""))</f>
        <v/>
      </c>
      <c r="C488" s="24" t="str">
        <f ca="1">IF(D488&gt;0,VLOOKUP("FINISH",INDIRECT("route!D$6"):INDIRECT("route!E$8500"),2,FALSE)-D488," ")</f>
        <v xml:space="preserve"> </v>
      </c>
      <c r="D488" s="13">
        <f ca="1">INDIRECT("route!E488")</f>
        <v>0</v>
      </c>
      <c r="E488" s="25" t="str">
        <f t="shared" ca="1" si="57"/>
        <v/>
      </c>
      <c r="F488" s="26">
        <f t="shared" si="51"/>
        <v>11.111111111111111</v>
      </c>
      <c r="G488" s="29">
        <f t="shared" ca="1" si="55"/>
        <v>0</v>
      </c>
      <c r="H488" s="28" t="e">
        <f t="shared" ca="1" si="53"/>
        <v>#NUM!</v>
      </c>
      <c r="I488" s="26">
        <f t="shared" si="52"/>
        <v>11.666666666666666</v>
      </c>
      <c r="J488" s="29">
        <f t="shared" ca="1" si="56"/>
        <v>0</v>
      </c>
      <c r="K488" s="28" t="e">
        <f t="shared" ca="1" si="54"/>
        <v>#NUM!</v>
      </c>
      <c r="L488" s="26">
        <f ca="1">INDIRECT("route!E488")-INDIRECT("route!E487")</f>
        <v>0</v>
      </c>
      <c r="M488" s="24">
        <f ca="1">IF(INDIRECT("route!D488")="START",0,IF(S488=TRUE,M487,INDIRECT("route!E488")))</f>
        <v>115.3</v>
      </c>
      <c r="N488" s="14" t="e">
        <f ca="1">SEARCH($N$6,INDIRECT("route!J488"))</f>
        <v>#VALUE!</v>
      </c>
      <c r="O488" s="14" t="e">
        <f ca="1">SEARCH($O$6,INDIRECT("route!J488"))</f>
        <v>#VALUE!</v>
      </c>
      <c r="P488" s="14" t="e">
        <f ca="1">SEARCH($P$6,INDIRECT("route!J488"))</f>
        <v>#VALUE!</v>
      </c>
      <c r="Q488" s="14" t="e">
        <f ca="1">SEARCH($Q$6,INDIRECT("route!J488"))</f>
        <v>#VALUE!</v>
      </c>
      <c r="R488" s="14" t="e">
        <f ca="1">SEARCH($R$6,INDIRECT("route!J488"))</f>
        <v>#VALUE!</v>
      </c>
      <c r="S488" s="14" t="b">
        <f t="shared" ca="1" si="58"/>
        <v>1</v>
      </c>
      <c r="T488" s="12">
        <v>388</v>
      </c>
    </row>
    <row r="489" spans="1:20">
      <c r="A489" s="23" t="str">
        <f ca="1">IF(INDIRECT("route!D489")&gt;0,K489,(""))</f>
        <v/>
      </c>
      <c r="B489" s="23" t="str">
        <f ca="1">IF(INDIRECT("route!D489")&gt;0,H489,(""))</f>
        <v/>
      </c>
      <c r="C489" s="24" t="str">
        <f ca="1">IF(D489&gt;0,VLOOKUP("FINISH",INDIRECT("route!D$6"):INDIRECT("route!E$8500"),2,FALSE)-D489," ")</f>
        <v xml:space="preserve"> </v>
      </c>
      <c r="D489" s="13">
        <f ca="1">INDIRECT("route!E489")</f>
        <v>0</v>
      </c>
      <c r="E489" s="25" t="str">
        <f t="shared" ca="1" si="57"/>
        <v/>
      </c>
      <c r="F489" s="26">
        <f t="shared" ref="F489:F552" si="59">$B$5*1000/3600</f>
        <v>11.111111111111111</v>
      </c>
      <c r="G489" s="29">
        <f t="shared" ca="1" si="55"/>
        <v>0</v>
      </c>
      <c r="H489" s="28" t="e">
        <f t="shared" ca="1" si="53"/>
        <v>#NUM!</v>
      </c>
      <c r="I489" s="26">
        <f t="shared" ref="I489:I552" si="60">$A$5*1000/3600</f>
        <v>11.666666666666666</v>
      </c>
      <c r="J489" s="29">
        <f t="shared" ca="1" si="56"/>
        <v>0</v>
      </c>
      <c r="K489" s="28" t="e">
        <f t="shared" ca="1" si="54"/>
        <v>#NUM!</v>
      </c>
      <c r="L489" s="26">
        <f ca="1">INDIRECT("route!E489")-INDIRECT("route!E488")</f>
        <v>0</v>
      </c>
      <c r="M489" s="24">
        <f ca="1">IF(INDIRECT("route!D489")="START",0,IF(S489=TRUE,M488,INDIRECT("route!E489")))</f>
        <v>115.3</v>
      </c>
      <c r="N489" s="14" t="e">
        <f ca="1">SEARCH($N$6,INDIRECT("route!J489"))</f>
        <v>#VALUE!</v>
      </c>
      <c r="O489" s="14" t="e">
        <f ca="1">SEARCH($O$6,INDIRECT("route!J489"))</f>
        <v>#VALUE!</v>
      </c>
      <c r="P489" s="14" t="e">
        <f ca="1">SEARCH($P$6,INDIRECT("route!J489"))</f>
        <v>#VALUE!</v>
      </c>
      <c r="Q489" s="14" t="e">
        <f ca="1">SEARCH($Q$6,INDIRECT("route!J489"))</f>
        <v>#VALUE!</v>
      </c>
      <c r="R489" s="14" t="e">
        <f ca="1">SEARCH($R$6,INDIRECT("route!J489"))</f>
        <v>#VALUE!</v>
      </c>
      <c r="S489" s="14" t="b">
        <f t="shared" ca="1" si="58"/>
        <v>1</v>
      </c>
      <c r="T489" s="12">
        <v>389</v>
      </c>
    </row>
    <row r="490" spans="1:20">
      <c r="A490" s="23" t="str">
        <f ca="1">IF(INDIRECT("route!D490")&gt;0,K490,(""))</f>
        <v/>
      </c>
      <c r="B490" s="23" t="str">
        <f ca="1">IF(INDIRECT("route!D490")&gt;0,H490,(""))</f>
        <v/>
      </c>
      <c r="C490" s="24" t="str">
        <f ca="1">IF(D490&gt;0,VLOOKUP("FINISH",INDIRECT("route!D$6"):INDIRECT("route!E$8500"),2,FALSE)-D490," ")</f>
        <v xml:space="preserve"> </v>
      </c>
      <c r="D490" s="13">
        <f ca="1">INDIRECT("route!E490")</f>
        <v>0</v>
      </c>
      <c r="E490" s="25" t="str">
        <f t="shared" ca="1" si="57"/>
        <v/>
      </c>
      <c r="F490" s="26">
        <f t="shared" si="59"/>
        <v>11.111111111111111</v>
      </c>
      <c r="G490" s="29">
        <f t="shared" ca="1" si="55"/>
        <v>0</v>
      </c>
      <c r="H490" s="28" t="e">
        <f t="shared" ref="H490:H553" ca="1" si="61">H489+G490</f>
        <v>#NUM!</v>
      </c>
      <c r="I490" s="26">
        <f t="shared" si="60"/>
        <v>11.666666666666666</v>
      </c>
      <c r="J490" s="29">
        <f t="shared" ca="1" si="56"/>
        <v>0</v>
      </c>
      <c r="K490" s="28" t="e">
        <f t="shared" ref="K490:K553" ca="1" si="62">K489+J490</f>
        <v>#NUM!</v>
      </c>
      <c r="L490" s="26">
        <f ca="1">INDIRECT("route!E490")-INDIRECT("route!E489")</f>
        <v>0</v>
      </c>
      <c r="M490" s="24">
        <f ca="1">IF(INDIRECT("route!D490")="START",0,IF(S490=TRUE,M489,INDIRECT("route!E490")))</f>
        <v>115.3</v>
      </c>
      <c r="N490" s="14" t="e">
        <f ca="1">SEARCH($N$6,INDIRECT("route!J490"))</f>
        <v>#VALUE!</v>
      </c>
      <c r="O490" s="14" t="e">
        <f ca="1">SEARCH($O$6,INDIRECT("route!J490"))</f>
        <v>#VALUE!</v>
      </c>
      <c r="P490" s="14" t="e">
        <f ca="1">SEARCH($P$6,INDIRECT("route!J490"))</f>
        <v>#VALUE!</v>
      </c>
      <c r="Q490" s="14" t="e">
        <f ca="1">SEARCH($Q$6,INDIRECT("route!J490"))</f>
        <v>#VALUE!</v>
      </c>
      <c r="R490" s="14" t="e">
        <f ca="1">SEARCH($R$6,INDIRECT("route!J490"))</f>
        <v>#VALUE!</v>
      </c>
      <c r="S490" s="14" t="b">
        <f t="shared" ca="1" si="58"/>
        <v>1</v>
      </c>
      <c r="T490" s="12">
        <v>390</v>
      </c>
    </row>
    <row r="491" spans="1:20">
      <c r="A491" s="23" t="str">
        <f ca="1">IF(INDIRECT("route!D491")&gt;0,K491,(""))</f>
        <v/>
      </c>
      <c r="B491" s="23" t="str">
        <f ca="1">IF(INDIRECT("route!D491")&gt;0,H491,(""))</f>
        <v/>
      </c>
      <c r="C491" s="24" t="str">
        <f ca="1">IF(D491&gt;0,VLOOKUP("FINISH",INDIRECT("route!D$6"):INDIRECT("route!E$8500"),2,FALSE)-D491," ")</f>
        <v xml:space="preserve"> </v>
      </c>
      <c r="D491" s="13">
        <f ca="1">INDIRECT("route!E491")</f>
        <v>0</v>
      </c>
      <c r="E491" s="25" t="str">
        <f t="shared" ca="1" si="57"/>
        <v/>
      </c>
      <c r="F491" s="26">
        <f t="shared" si="59"/>
        <v>11.111111111111111</v>
      </c>
      <c r="G491" s="29">
        <f t="shared" ref="G491:G554" ca="1" si="63">TIME(0,0,0+L491*1000/F491)</f>
        <v>0</v>
      </c>
      <c r="H491" s="28" t="e">
        <f t="shared" ca="1" si="61"/>
        <v>#NUM!</v>
      </c>
      <c r="I491" s="26">
        <f t="shared" si="60"/>
        <v>11.666666666666666</v>
      </c>
      <c r="J491" s="29">
        <f t="shared" ref="J491:J554" ca="1" si="64">TIME(0,0,0+L491*1000/I491)</f>
        <v>0</v>
      </c>
      <c r="K491" s="28" t="e">
        <f t="shared" ca="1" si="62"/>
        <v>#NUM!</v>
      </c>
      <c r="L491" s="26">
        <f ca="1">INDIRECT("route!E491")-INDIRECT("route!E490")</f>
        <v>0</v>
      </c>
      <c r="M491" s="24">
        <f ca="1">IF(INDIRECT("route!D491")="START",0,IF(S491=TRUE,M490,INDIRECT("route!E491")))</f>
        <v>115.3</v>
      </c>
      <c r="N491" s="14" t="e">
        <f ca="1">SEARCH($N$6,INDIRECT("route!J491"))</f>
        <v>#VALUE!</v>
      </c>
      <c r="O491" s="14" t="e">
        <f ca="1">SEARCH($O$6,INDIRECT("route!J491"))</f>
        <v>#VALUE!</v>
      </c>
      <c r="P491" s="14" t="e">
        <f ca="1">SEARCH($P$6,INDIRECT("route!J491"))</f>
        <v>#VALUE!</v>
      </c>
      <c r="Q491" s="14" t="e">
        <f ca="1">SEARCH($Q$6,INDIRECT("route!J491"))</f>
        <v>#VALUE!</v>
      </c>
      <c r="R491" s="14" t="e">
        <f ca="1">SEARCH($R$6,INDIRECT("route!J491"))</f>
        <v>#VALUE!</v>
      </c>
      <c r="S491" s="14" t="b">
        <f t="shared" ca="1" si="58"/>
        <v>1</v>
      </c>
      <c r="T491" s="12">
        <v>391</v>
      </c>
    </row>
    <row r="492" spans="1:20">
      <c r="A492" s="23" t="str">
        <f ca="1">IF(INDIRECT("route!D492")&gt;0,K492,(""))</f>
        <v/>
      </c>
      <c r="B492" s="23" t="str">
        <f ca="1">IF(INDIRECT("route!D492")&gt;0,H492,(""))</f>
        <v/>
      </c>
      <c r="C492" s="24" t="str">
        <f ca="1">IF(D492&gt;0,VLOOKUP("FINISH",INDIRECT("route!D$6"):INDIRECT("route!E$8500"),2,FALSE)-D492," ")</f>
        <v xml:space="preserve"> </v>
      </c>
      <c r="D492" s="13">
        <f ca="1">INDIRECT("route!E492")</f>
        <v>0</v>
      </c>
      <c r="E492" s="25" t="str">
        <f t="shared" ca="1" si="57"/>
        <v/>
      </c>
      <c r="F492" s="26">
        <f t="shared" si="59"/>
        <v>11.111111111111111</v>
      </c>
      <c r="G492" s="29">
        <f t="shared" ca="1" si="63"/>
        <v>0</v>
      </c>
      <c r="H492" s="28" t="e">
        <f t="shared" ca="1" si="61"/>
        <v>#NUM!</v>
      </c>
      <c r="I492" s="26">
        <f t="shared" si="60"/>
        <v>11.666666666666666</v>
      </c>
      <c r="J492" s="29">
        <f t="shared" ca="1" si="64"/>
        <v>0</v>
      </c>
      <c r="K492" s="28" t="e">
        <f t="shared" ca="1" si="62"/>
        <v>#NUM!</v>
      </c>
      <c r="L492" s="26">
        <f ca="1">INDIRECT("route!E492")-INDIRECT("route!E491")</f>
        <v>0</v>
      </c>
      <c r="M492" s="24">
        <f ca="1">IF(INDIRECT("route!D492")="START",0,IF(S492=TRUE,M491,INDIRECT("route!E492")))</f>
        <v>115.3</v>
      </c>
      <c r="N492" s="14" t="e">
        <f ca="1">SEARCH($N$6,INDIRECT("route!J492"))</f>
        <v>#VALUE!</v>
      </c>
      <c r="O492" s="14" t="e">
        <f ca="1">SEARCH($O$6,INDIRECT("route!J492"))</f>
        <v>#VALUE!</v>
      </c>
      <c r="P492" s="14" t="e">
        <f ca="1">SEARCH($P$6,INDIRECT("route!J492"))</f>
        <v>#VALUE!</v>
      </c>
      <c r="Q492" s="14" t="e">
        <f ca="1">SEARCH($Q$6,INDIRECT("route!J492"))</f>
        <v>#VALUE!</v>
      </c>
      <c r="R492" s="14" t="e">
        <f ca="1">SEARCH($R$6,INDIRECT("route!J492"))</f>
        <v>#VALUE!</v>
      </c>
      <c r="S492" s="14" t="b">
        <f t="shared" ca="1" si="58"/>
        <v>1</v>
      </c>
      <c r="T492" s="12">
        <v>392</v>
      </c>
    </row>
    <row r="493" spans="1:20">
      <c r="A493" s="23" t="str">
        <f ca="1">IF(INDIRECT("route!D493")&gt;0,K493,(""))</f>
        <v/>
      </c>
      <c r="B493" s="23" t="str">
        <f ca="1">IF(INDIRECT("route!D493")&gt;0,H493,(""))</f>
        <v/>
      </c>
      <c r="C493" s="24" t="str">
        <f ca="1">IF(D493&gt;0,VLOOKUP("FINISH",INDIRECT("route!D$6"):INDIRECT("route!E$8500"),2,FALSE)-D493," ")</f>
        <v xml:space="preserve"> </v>
      </c>
      <c r="D493" s="13">
        <f ca="1">INDIRECT("route!E493")</f>
        <v>0</v>
      </c>
      <c r="E493" s="25" t="str">
        <f t="shared" ca="1" si="57"/>
        <v/>
      </c>
      <c r="F493" s="26">
        <f t="shared" si="59"/>
        <v>11.111111111111111</v>
      </c>
      <c r="G493" s="29">
        <f t="shared" ca="1" si="63"/>
        <v>0</v>
      </c>
      <c r="H493" s="28" t="e">
        <f t="shared" ca="1" si="61"/>
        <v>#NUM!</v>
      </c>
      <c r="I493" s="26">
        <f t="shared" si="60"/>
        <v>11.666666666666666</v>
      </c>
      <c r="J493" s="29">
        <f t="shared" ca="1" si="64"/>
        <v>0</v>
      </c>
      <c r="K493" s="28" t="e">
        <f t="shared" ca="1" si="62"/>
        <v>#NUM!</v>
      </c>
      <c r="L493" s="26">
        <f ca="1">INDIRECT("route!E493")-INDIRECT("route!E492")</f>
        <v>0</v>
      </c>
      <c r="M493" s="24">
        <f ca="1">IF(INDIRECT("route!D493")="START",0,IF(S493=TRUE,M492,INDIRECT("route!E493")))</f>
        <v>115.3</v>
      </c>
      <c r="N493" s="14" t="e">
        <f ca="1">SEARCH($N$6,INDIRECT("route!J493"))</f>
        <v>#VALUE!</v>
      </c>
      <c r="O493" s="14" t="e">
        <f ca="1">SEARCH($O$6,INDIRECT("route!J493"))</f>
        <v>#VALUE!</v>
      </c>
      <c r="P493" s="14" t="e">
        <f ca="1">SEARCH($P$6,INDIRECT("route!J493"))</f>
        <v>#VALUE!</v>
      </c>
      <c r="Q493" s="14" t="e">
        <f ca="1">SEARCH($Q$6,INDIRECT("route!J493"))</f>
        <v>#VALUE!</v>
      </c>
      <c r="R493" s="14" t="e">
        <f ca="1">SEARCH($R$6,INDIRECT("route!J493"))</f>
        <v>#VALUE!</v>
      </c>
      <c r="S493" s="14" t="b">
        <f t="shared" ca="1" si="58"/>
        <v>1</v>
      </c>
      <c r="T493" s="12">
        <v>393</v>
      </c>
    </row>
    <row r="494" spans="1:20">
      <c r="A494" s="23" t="str">
        <f ca="1">IF(INDIRECT("route!D494")&gt;0,K494,(""))</f>
        <v/>
      </c>
      <c r="B494" s="23" t="str">
        <f ca="1">IF(INDIRECT("route!D494")&gt;0,H494,(""))</f>
        <v/>
      </c>
      <c r="C494" s="24" t="str">
        <f ca="1">IF(D494&gt;0,VLOOKUP("FINISH",INDIRECT("route!D$6"):INDIRECT("route!E$8500"),2,FALSE)-D494," ")</f>
        <v xml:space="preserve"> </v>
      </c>
      <c r="D494" s="13">
        <f ca="1">INDIRECT("route!E494")</f>
        <v>0</v>
      </c>
      <c r="E494" s="25" t="str">
        <f t="shared" ca="1" si="57"/>
        <v/>
      </c>
      <c r="F494" s="26">
        <f t="shared" si="59"/>
        <v>11.111111111111111</v>
      </c>
      <c r="G494" s="29">
        <f t="shared" ca="1" si="63"/>
        <v>0</v>
      </c>
      <c r="H494" s="28" t="e">
        <f t="shared" ca="1" si="61"/>
        <v>#NUM!</v>
      </c>
      <c r="I494" s="26">
        <f t="shared" si="60"/>
        <v>11.666666666666666</v>
      </c>
      <c r="J494" s="29">
        <f t="shared" ca="1" si="64"/>
        <v>0</v>
      </c>
      <c r="K494" s="28" t="e">
        <f t="shared" ca="1" si="62"/>
        <v>#NUM!</v>
      </c>
      <c r="L494" s="26">
        <f ca="1">INDIRECT("route!E494")-INDIRECT("route!E493")</f>
        <v>0</v>
      </c>
      <c r="M494" s="24">
        <f ca="1">IF(INDIRECT("route!D494")="START",0,IF(S494=TRUE,M493,INDIRECT("route!E494")))</f>
        <v>115.3</v>
      </c>
      <c r="N494" s="14" t="e">
        <f ca="1">SEARCH($N$6,INDIRECT("route!J494"))</f>
        <v>#VALUE!</v>
      </c>
      <c r="O494" s="14" t="e">
        <f ca="1">SEARCH($O$6,INDIRECT("route!J494"))</f>
        <v>#VALUE!</v>
      </c>
      <c r="P494" s="14" t="e">
        <f ca="1">SEARCH($P$6,INDIRECT("route!J494"))</f>
        <v>#VALUE!</v>
      </c>
      <c r="Q494" s="14" t="e">
        <f ca="1">SEARCH($Q$6,INDIRECT("route!J494"))</f>
        <v>#VALUE!</v>
      </c>
      <c r="R494" s="14" t="e">
        <f ca="1">SEARCH($R$6,INDIRECT("route!J494"))</f>
        <v>#VALUE!</v>
      </c>
      <c r="S494" s="14" t="b">
        <f t="shared" ca="1" si="58"/>
        <v>1</v>
      </c>
      <c r="T494" s="12">
        <v>394</v>
      </c>
    </row>
    <row r="495" spans="1:20">
      <c r="A495" s="23" t="str">
        <f ca="1">IF(INDIRECT("route!D495")&gt;0,K495,(""))</f>
        <v/>
      </c>
      <c r="B495" s="23" t="str">
        <f ca="1">IF(INDIRECT("route!D495")&gt;0,H495,(""))</f>
        <v/>
      </c>
      <c r="C495" s="24" t="str">
        <f ca="1">IF(D495&gt;0,VLOOKUP("FINISH",INDIRECT("route!D$6"):INDIRECT("route!E$8500"),2,FALSE)-D495," ")</f>
        <v xml:space="preserve"> </v>
      </c>
      <c r="D495" s="13">
        <f ca="1">INDIRECT("route!E495")</f>
        <v>0</v>
      </c>
      <c r="E495" s="25" t="str">
        <f t="shared" ca="1" si="57"/>
        <v/>
      </c>
      <c r="F495" s="26">
        <f t="shared" si="59"/>
        <v>11.111111111111111</v>
      </c>
      <c r="G495" s="29">
        <f t="shared" ca="1" si="63"/>
        <v>0</v>
      </c>
      <c r="H495" s="28" t="e">
        <f t="shared" ca="1" si="61"/>
        <v>#NUM!</v>
      </c>
      <c r="I495" s="26">
        <f t="shared" si="60"/>
        <v>11.666666666666666</v>
      </c>
      <c r="J495" s="29">
        <f t="shared" ca="1" si="64"/>
        <v>0</v>
      </c>
      <c r="K495" s="28" t="e">
        <f t="shared" ca="1" si="62"/>
        <v>#NUM!</v>
      </c>
      <c r="L495" s="26">
        <f ca="1">INDIRECT("route!E495")-INDIRECT("route!E494")</f>
        <v>0</v>
      </c>
      <c r="M495" s="24">
        <f ca="1">IF(INDIRECT("route!D495")="START",0,IF(S495=TRUE,M494,INDIRECT("route!E495")))</f>
        <v>115.3</v>
      </c>
      <c r="N495" s="14" t="e">
        <f ca="1">SEARCH($N$6,INDIRECT("route!J495"))</f>
        <v>#VALUE!</v>
      </c>
      <c r="O495" s="14" t="e">
        <f ca="1">SEARCH($O$6,INDIRECT("route!J495"))</f>
        <v>#VALUE!</v>
      </c>
      <c r="P495" s="14" t="e">
        <f ca="1">SEARCH($P$6,INDIRECT("route!J495"))</f>
        <v>#VALUE!</v>
      </c>
      <c r="Q495" s="14" t="e">
        <f ca="1">SEARCH($Q$6,INDIRECT("route!J495"))</f>
        <v>#VALUE!</v>
      </c>
      <c r="R495" s="14" t="e">
        <f ca="1">SEARCH($R$6,INDIRECT("route!J495"))</f>
        <v>#VALUE!</v>
      </c>
      <c r="S495" s="14" t="b">
        <f t="shared" ca="1" si="58"/>
        <v>1</v>
      </c>
      <c r="T495" s="12">
        <v>395</v>
      </c>
    </row>
    <row r="496" spans="1:20">
      <c r="A496" s="23" t="str">
        <f ca="1">IF(INDIRECT("route!D496")&gt;0,K496,(""))</f>
        <v/>
      </c>
      <c r="B496" s="23" t="str">
        <f ca="1">IF(INDIRECT("route!D496")&gt;0,H496,(""))</f>
        <v/>
      </c>
      <c r="C496" s="24" t="str">
        <f ca="1">IF(D496&gt;0,VLOOKUP("FINISH",INDIRECT("route!D$6"):INDIRECT("route!E$8500"),2,FALSE)-D496," ")</f>
        <v xml:space="preserve"> </v>
      </c>
      <c r="D496" s="13">
        <f ca="1">INDIRECT("route!E496")</f>
        <v>0</v>
      </c>
      <c r="E496" s="25" t="str">
        <f t="shared" ca="1" si="57"/>
        <v/>
      </c>
      <c r="F496" s="26">
        <f t="shared" si="59"/>
        <v>11.111111111111111</v>
      </c>
      <c r="G496" s="29">
        <f t="shared" ca="1" si="63"/>
        <v>0</v>
      </c>
      <c r="H496" s="28" t="e">
        <f t="shared" ca="1" si="61"/>
        <v>#NUM!</v>
      </c>
      <c r="I496" s="26">
        <f t="shared" si="60"/>
        <v>11.666666666666666</v>
      </c>
      <c r="J496" s="29">
        <f t="shared" ca="1" si="64"/>
        <v>0</v>
      </c>
      <c r="K496" s="28" t="e">
        <f t="shared" ca="1" si="62"/>
        <v>#NUM!</v>
      </c>
      <c r="L496" s="26">
        <f ca="1">INDIRECT("route!E496")-INDIRECT("route!E495")</f>
        <v>0</v>
      </c>
      <c r="M496" s="24">
        <f ca="1">IF(INDIRECT("route!D496")="START",0,IF(S496=TRUE,M495,INDIRECT("route!E496")))</f>
        <v>115.3</v>
      </c>
      <c r="N496" s="14" t="e">
        <f ca="1">SEARCH($N$6,INDIRECT("route!J496"))</f>
        <v>#VALUE!</v>
      </c>
      <c r="O496" s="14" t="e">
        <f ca="1">SEARCH($O$6,INDIRECT("route!J496"))</f>
        <v>#VALUE!</v>
      </c>
      <c r="P496" s="14" t="e">
        <f ca="1">SEARCH($P$6,INDIRECT("route!J496"))</f>
        <v>#VALUE!</v>
      </c>
      <c r="Q496" s="14" t="e">
        <f ca="1">SEARCH($Q$6,INDIRECT("route!J496"))</f>
        <v>#VALUE!</v>
      </c>
      <c r="R496" s="14" t="e">
        <f ca="1">SEARCH($R$6,INDIRECT("route!J496"))</f>
        <v>#VALUE!</v>
      </c>
      <c r="S496" s="14" t="b">
        <f t="shared" ca="1" si="58"/>
        <v>1</v>
      </c>
      <c r="T496" s="12">
        <v>396</v>
      </c>
    </row>
    <row r="497" spans="1:20">
      <c r="A497" s="23" t="str">
        <f ca="1">IF(INDIRECT("route!D497")&gt;0,K497,(""))</f>
        <v/>
      </c>
      <c r="B497" s="23" t="str">
        <f ca="1">IF(INDIRECT("route!D497")&gt;0,H497,(""))</f>
        <v/>
      </c>
      <c r="C497" s="24" t="str">
        <f ca="1">IF(D497&gt;0,VLOOKUP("FINISH",INDIRECT("route!D$6"):INDIRECT("route!E$8500"),2,FALSE)-D497," ")</f>
        <v xml:space="preserve"> </v>
      </c>
      <c r="D497" s="13">
        <f ca="1">INDIRECT("route!E497")</f>
        <v>0</v>
      </c>
      <c r="E497" s="25" t="str">
        <f t="shared" ca="1" si="57"/>
        <v/>
      </c>
      <c r="F497" s="26">
        <f t="shared" si="59"/>
        <v>11.111111111111111</v>
      </c>
      <c r="G497" s="29">
        <f t="shared" ca="1" si="63"/>
        <v>0</v>
      </c>
      <c r="H497" s="28" t="e">
        <f t="shared" ca="1" si="61"/>
        <v>#NUM!</v>
      </c>
      <c r="I497" s="26">
        <f t="shared" si="60"/>
        <v>11.666666666666666</v>
      </c>
      <c r="J497" s="29">
        <f t="shared" ca="1" si="64"/>
        <v>0</v>
      </c>
      <c r="K497" s="28" t="e">
        <f t="shared" ca="1" si="62"/>
        <v>#NUM!</v>
      </c>
      <c r="L497" s="26">
        <f ca="1">INDIRECT("route!E497")-INDIRECT("route!E496")</f>
        <v>0</v>
      </c>
      <c r="M497" s="24">
        <f ca="1">IF(INDIRECT("route!D497")="START",0,IF(S497=TRUE,M496,INDIRECT("route!E497")))</f>
        <v>115.3</v>
      </c>
      <c r="N497" s="14" t="e">
        <f ca="1">SEARCH($N$6,INDIRECT("route!J497"))</f>
        <v>#VALUE!</v>
      </c>
      <c r="O497" s="14" t="e">
        <f ca="1">SEARCH($O$6,INDIRECT("route!J497"))</f>
        <v>#VALUE!</v>
      </c>
      <c r="P497" s="14" t="e">
        <f ca="1">SEARCH($P$6,INDIRECT("route!J497"))</f>
        <v>#VALUE!</v>
      </c>
      <c r="Q497" s="14" t="e">
        <f ca="1">SEARCH($Q$6,INDIRECT("route!J497"))</f>
        <v>#VALUE!</v>
      </c>
      <c r="R497" s="14" t="e">
        <f ca="1">SEARCH($R$6,INDIRECT("route!J497"))</f>
        <v>#VALUE!</v>
      </c>
      <c r="S497" s="14" t="b">
        <f t="shared" ca="1" si="58"/>
        <v>1</v>
      </c>
      <c r="T497" s="12">
        <v>397</v>
      </c>
    </row>
    <row r="498" spans="1:20">
      <c r="A498" s="23" t="str">
        <f ca="1">IF(INDIRECT("route!D498")&gt;0,K498,(""))</f>
        <v/>
      </c>
      <c r="B498" s="23" t="str">
        <f ca="1">IF(INDIRECT("route!D498")&gt;0,H498,(""))</f>
        <v/>
      </c>
      <c r="C498" s="24" t="str">
        <f ca="1">IF(D498&gt;0,VLOOKUP("FINISH",INDIRECT("route!D$6"):INDIRECT("route!E$8500"),2,FALSE)-D498," ")</f>
        <v xml:space="preserve"> </v>
      </c>
      <c r="D498" s="13">
        <f ca="1">INDIRECT("route!E498")</f>
        <v>0</v>
      </c>
      <c r="E498" s="25" t="str">
        <f t="shared" ca="1" si="57"/>
        <v/>
      </c>
      <c r="F498" s="26">
        <f t="shared" si="59"/>
        <v>11.111111111111111</v>
      </c>
      <c r="G498" s="29">
        <f t="shared" ca="1" si="63"/>
        <v>0</v>
      </c>
      <c r="H498" s="28" t="e">
        <f t="shared" ca="1" si="61"/>
        <v>#NUM!</v>
      </c>
      <c r="I498" s="26">
        <f t="shared" si="60"/>
        <v>11.666666666666666</v>
      </c>
      <c r="J498" s="29">
        <f t="shared" ca="1" si="64"/>
        <v>0</v>
      </c>
      <c r="K498" s="28" t="e">
        <f t="shared" ca="1" si="62"/>
        <v>#NUM!</v>
      </c>
      <c r="L498" s="26">
        <f ca="1">INDIRECT("route!E498")-INDIRECT("route!E497")</f>
        <v>0</v>
      </c>
      <c r="M498" s="24">
        <f ca="1">IF(INDIRECT("route!D498")="START",0,IF(S498=TRUE,M497,INDIRECT("route!E498")))</f>
        <v>115.3</v>
      </c>
      <c r="N498" s="14" t="e">
        <f ca="1">SEARCH($N$6,INDIRECT("route!J498"))</f>
        <v>#VALUE!</v>
      </c>
      <c r="O498" s="14" t="e">
        <f ca="1">SEARCH($O$6,INDIRECT("route!J498"))</f>
        <v>#VALUE!</v>
      </c>
      <c r="P498" s="14" t="e">
        <f ca="1">SEARCH($P$6,INDIRECT("route!J498"))</f>
        <v>#VALUE!</v>
      </c>
      <c r="Q498" s="14" t="e">
        <f ca="1">SEARCH($Q$6,INDIRECT("route!J498"))</f>
        <v>#VALUE!</v>
      </c>
      <c r="R498" s="14" t="e">
        <f ca="1">SEARCH($R$6,INDIRECT("route!J498"))</f>
        <v>#VALUE!</v>
      </c>
      <c r="S498" s="14" t="b">
        <f t="shared" ca="1" si="58"/>
        <v>1</v>
      </c>
      <c r="T498" s="12">
        <v>398</v>
      </c>
    </row>
    <row r="499" spans="1:20">
      <c r="A499" s="23" t="str">
        <f ca="1">IF(INDIRECT("route!D499")&gt;0,K499,(""))</f>
        <v/>
      </c>
      <c r="B499" s="23" t="str">
        <f ca="1">IF(INDIRECT("route!D499")&gt;0,H499,(""))</f>
        <v/>
      </c>
      <c r="C499" s="24" t="str">
        <f ca="1">IF(D499&gt;0,VLOOKUP("FINISH",INDIRECT("route!D$6"):INDIRECT("route!E$8500"),2,FALSE)-D499," ")</f>
        <v xml:space="preserve"> </v>
      </c>
      <c r="D499" s="13">
        <f ca="1">INDIRECT("route!E499")</f>
        <v>0</v>
      </c>
      <c r="E499" s="25" t="str">
        <f t="shared" ca="1" si="57"/>
        <v/>
      </c>
      <c r="F499" s="26">
        <f t="shared" si="59"/>
        <v>11.111111111111111</v>
      </c>
      <c r="G499" s="29">
        <f t="shared" ca="1" si="63"/>
        <v>0</v>
      </c>
      <c r="H499" s="28" t="e">
        <f t="shared" ca="1" si="61"/>
        <v>#NUM!</v>
      </c>
      <c r="I499" s="26">
        <f t="shared" si="60"/>
        <v>11.666666666666666</v>
      </c>
      <c r="J499" s="29">
        <f t="shared" ca="1" si="64"/>
        <v>0</v>
      </c>
      <c r="K499" s="28" t="e">
        <f t="shared" ca="1" si="62"/>
        <v>#NUM!</v>
      </c>
      <c r="L499" s="26">
        <f ca="1">INDIRECT("route!E499")-INDIRECT("route!E498")</f>
        <v>0</v>
      </c>
      <c r="M499" s="24">
        <f ca="1">IF(INDIRECT("route!D499")="START",0,IF(S499=TRUE,M498,INDIRECT("route!E499")))</f>
        <v>115.3</v>
      </c>
      <c r="N499" s="14" t="e">
        <f ca="1">SEARCH($N$6,INDIRECT("route!J499"))</f>
        <v>#VALUE!</v>
      </c>
      <c r="O499" s="14" t="e">
        <f ca="1">SEARCH($O$6,INDIRECT("route!J499"))</f>
        <v>#VALUE!</v>
      </c>
      <c r="P499" s="14" t="e">
        <f ca="1">SEARCH($P$6,INDIRECT("route!J499"))</f>
        <v>#VALUE!</v>
      </c>
      <c r="Q499" s="14" t="e">
        <f ca="1">SEARCH($Q$6,INDIRECT("route!J499"))</f>
        <v>#VALUE!</v>
      </c>
      <c r="R499" s="14" t="e">
        <f ca="1">SEARCH($R$6,INDIRECT("route!J499"))</f>
        <v>#VALUE!</v>
      </c>
      <c r="S499" s="14" t="b">
        <f t="shared" ca="1" si="58"/>
        <v>1</v>
      </c>
      <c r="T499" s="12">
        <v>399</v>
      </c>
    </row>
    <row r="500" spans="1:20">
      <c r="A500" s="23" t="str">
        <f ca="1">IF(INDIRECT("route!D500")&gt;0,K500,(""))</f>
        <v/>
      </c>
      <c r="B500" s="23" t="str">
        <f ca="1">IF(INDIRECT("route!D500")&gt;0,H500,(""))</f>
        <v/>
      </c>
      <c r="C500" s="24" t="str">
        <f ca="1">IF(D500&gt;0,VLOOKUP("FINISH",INDIRECT("route!D$6"):INDIRECT("route!E$8500"),2,FALSE)-D500," ")</f>
        <v xml:space="preserve"> </v>
      </c>
      <c r="D500" s="13">
        <f ca="1">INDIRECT("route!E500")</f>
        <v>0</v>
      </c>
      <c r="E500" s="25" t="str">
        <f t="shared" ca="1" si="57"/>
        <v/>
      </c>
      <c r="F500" s="26">
        <f t="shared" si="59"/>
        <v>11.111111111111111</v>
      </c>
      <c r="G500" s="29">
        <f t="shared" ca="1" si="63"/>
        <v>0</v>
      </c>
      <c r="H500" s="28" t="e">
        <f t="shared" ca="1" si="61"/>
        <v>#NUM!</v>
      </c>
      <c r="I500" s="26">
        <f t="shared" si="60"/>
        <v>11.666666666666666</v>
      </c>
      <c r="J500" s="29">
        <f t="shared" ca="1" si="64"/>
        <v>0</v>
      </c>
      <c r="K500" s="28" t="e">
        <f t="shared" ca="1" si="62"/>
        <v>#NUM!</v>
      </c>
      <c r="L500" s="26">
        <f ca="1">INDIRECT("route!E500")-INDIRECT("route!E499")</f>
        <v>0</v>
      </c>
      <c r="M500" s="24">
        <f ca="1">IF(INDIRECT("route!D500")="START",0,IF(S500=TRUE,M499,INDIRECT("route!E500")))</f>
        <v>115.3</v>
      </c>
      <c r="N500" s="14" t="e">
        <f ca="1">SEARCH($N$6,INDIRECT("route!J500"))</f>
        <v>#VALUE!</v>
      </c>
      <c r="O500" s="14" t="e">
        <f ca="1">SEARCH($O$6,INDIRECT("route!J500"))</f>
        <v>#VALUE!</v>
      </c>
      <c r="P500" s="14" t="e">
        <f ca="1">SEARCH($P$6,INDIRECT("route!J500"))</f>
        <v>#VALUE!</v>
      </c>
      <c r="Q500" s="14" t="e">
        <f ca="1">SEARCH($Q$6,INDIRECT("route!J500"))</f>
        <v>#VALUE!</v>
      </c>
      <c r="R500" s="14" t="e">
        <f ca="1">SEARCH($R$6,INDIRECT("route!J500"))</f>
        <v>#VALUE!</v>
      </c>
      <c r="S500" s="14" t="b">
        <f t="shared" ca="1" si="58"/>
        <v>1</v>
      </c>
    </row>
    <row r="501" spans="1:20">
      <c r="A501" s="23" t="str">
        <f ca="1">IF(INDIRECT("route!D501")&gt;0,K501,(""))</f>
        <v/>
      </c>
      <c r="B501" s="23" t="str">
        <f ca="1">IF(INDIRECT("route!D501")&gt;0,H501,(""))</f>
        <v/>
      </c>
      <c r="C501" s="24" t="str">
        <f ca="1">IF(D501&gt;0,VLOOKUP("FINISH",INDIRECT("route!D$6"):INDIRECT("route!E$8500"),2,FALSE)-D501," ")</f>
        <v xml:space="preserve"> </v>
      </c>
      <c r="D501" s="13">
        <f ca="1">INDIRECT("route!E501")</f>
        <v>0</v>
      </c>
      <c r="E501" s="25" t="str">
        <f t="shared" ca="1" si="57"/>
        <v/>
      </c>
      <c r="F501" s="26">
        <f t="shared" si="59"/>
        <v>11.111111111111111</v>
      </c>
      <c r="G501" s="29">
        <f t="shared" ca="1" si="63"/>
        <v>0</v>
      </c>
      <c r="H501" s="28" t="e">
        <f t="shared" ca="1" si="61"/>
        <v>#NUM!</v>
      </c>
      <c r="I501" s="26">
        <f t="shared" si="60"/>
        <v>11.666666666666666</v>
      </c>
      <c r="J501" s="29">
        <f t="shared" ca="1" si="64"/>
        <v>0</v>
      </c>
      <c r="K501" s="28" t="e">
        <f t="shared" ca="1" si="62"/>
        <v>#NUM!</v>
      </c>
      <c r="L501" s="26">
        <f ca="1">INDIRECT("route!E501")-INDIRECT("route!E500")</f>
        <v>0</v>
      </c>
      <c r="M501" s="24">
        <f ca="1">IF(INDIRECT("route!D501")="START",0,IF(S501=TRUE,M500,INDIRECT("route!E501")))</f>
        <v>115.3</v>
      </c>
      <c r="N501" s="14" t="e">
        <f ca="1">SEARCH($N$6,INDIRECT("route!J501"))</f>
        <v>#VALUE!</v>
      </c>
      <c r="O501" s="14" t="e">
        <f ca="1">SEARCH($O$6,INDIRECT("route!J501"))</f>
        <v>#VALUE!</v>
      </c>
      <c r="P501" s="14" t="e">
        <f ca="1">SEARCH($P$6,INDIRECT("route!J501"))</f>
        <v>#VALUE!</v>
      </c>
      <c r="Q501" s="14" t="e">
        <f ca="1">SEARCH($Q$6,INDIRECT("route!J501"))</f>
        <v>#VALUE!</v>
      </c>
      <c r="R501" s="14" t="e">
        <f ca="1">SEARCH($R$6,INDIRECT("route!J501"))</f>
        <v>#VALUE!</v>
      </c>
      <c r="S501" s="14" t="b">
        <f t="shared" ca="1" si="58"/>
        <v>1</v>
      </c>
    </row>
    <row r="502" spans="1:20">
      <c r="A502" s="23" t="str">
        <f ca="1">IF(INDIRECT("route!D502")&gt;0,K502,(""))</f>
        <v/>
      </c>
      <c r="B502" s="23" t="str">
        <f ca="1">IF(INDIRECT("route!D502")&gt;0,H502,(""))</f>
        <v/>
      </c>
      <c r="C502" s="24" t="str">
        <f ca="1">IF(D502&gt;0,VLOOKUP("FINISH",INDIRECT("route!D$6"):INDIRECT("route!E$8500"),2,FALSE)-D502," ")</f>
        <v xml:space="preserve"> </v>
      </c>
      <c r="D502" s="13">
        <f ca="1">INDIRECT("route!E502")</f>
        <v>0</v>
      </c>
      <c r="E502" s="25" t="str">
        <f t="shared" ca="1" si="57"/>
        <v/>
      </c>
      <c r="F502" s="26">
        <f t="shared" si="59"/>
        <v>11.111111111111111</v>
      </c>
      <c r="G502" s="29">
        <f t="shared" ca="1" si="63"/>
        <v>0</v>
      </c>
      <c r="H502" s="28" t="e">
        <f t="shared" ca="1" si="61"/>
        <v>#NUM!</v>
      </c>
      <c r="I502" s="26">
        <f t="shared" si="60"/>
        <v>11.666666666666666</v>
      </c>
      <c r="J502" s="29">
        <f t="shared" ca="1" si="64"/>
        <v>0</v>
      </c>
      <c r="K502" s="28" t="e">
        <f t="shared" ca="1" si="62"/>
        <v>#NUM!</v>
      </c>
      <c r="L502" s="26">
        <f ca="1">INDIRECT("route!E502")-INDIRECT("route!E501")</f>
        <v>0</v>
      </c>
      <c r="M502" s="24">
        <f ca="1">IF(INDIRECT("route!D502")="START",0,IF(S502=TRUE,M501,INDIRECT("route!E502")))</f>
        <v>115.3</v>
      </c>
      <c r="N502" s="14" t="e">
        <f ca="1">SEARCH($N$6,INDIRECT("route!J502"))</f>
        <v>#VALUE!</v>
      </c>
      <c r="O502" s="14" t="e">
        <f ca="1">SEARCH($O$6,INDIRECT("route!J502"))</f>
        <v>#VALUE!</v>
      </c>
      <c r="P502" s="14" t="e">
        <f ca="1">SEARCH($P$6,INDIRECT("route!J502"))</f>
        <v>#VALUE!</v>
      </c>
      <c r="Q502" s="14" t="e">
        <f ca="1">SEARCH($Q$6,INDIRECT("route!J502"))</f>
        <v>#VALUE!</v>
      </c>
      <c r="R502" s="14" t="e">
        <f ca="1">SEARCH($R$6,INDIRECT("route!J502"))</f>
        <v>#VALUE!</v>
      </c>
      <c r="S502" s="14" t="b">
        <f t="shared" ca="1" si="58"/>
        <v>1</v>
      </c>
    </row>
    <row r="503" spans="1:20">
      <c r="A503" s="23" t="str">
        <f ca="1">IF(INDIRECT("route!D503")&gt;0,K503,(""))</f>
        <v/>
      </c>
      <c r="B503" s="23" t="str">
        <f ca="1">IF(INDIRECT("route!D503")&gt;0,H503,(""))</f>
        <v/>
      </c>
      <c r="C503" s="24" t="str">
        <f ca="1">IF(D503&gt;0,VLOOKUP("FINISH",INDIRECT("route!D$6"):INDIRECT("route!E$8500"),2,FALSE)-D503," ")</f>
        <v xml:space="preserve"> </v>
      </c>
      <c r="D503" s="13">
        <f ca="1">INDIRECT("route!E503")</f>
        <v>0</v>
      </c>
      <c r="E503" s="25" t="str">
        <f t="shared" ca="1" si="57"/>
        <v/>
      </c>
      <c r="F503" s="26">
        <f t="shared" si="59"/>
        <v>11.111111111111111</v>
      </c>
      <c r="G503" s="29">
        <f t="shared" ca="1" si="63"/>
        <v>0</v>
      </c>
      <c r="H503" s="28" t="e">
        <f t="shared" ca="1" si="61"/>
        <v>#NUM!</v>
      </c>
      <c r="I503" s="26">
        <f t="shared" si="60"/>
        <v>11.666666666666666</v>
      </c>
      <c r="J503" s="29">
        <f t="shared" ca="1" si="64"/>
        <v>0</v>
      </c>
      <c r="K503" s="28" t="e">
        <f t="shared" ca="1" si="62"/>
        <v>#NUM!</v>
      </c>
      <c r="L503" s="26">
        <f ca="1">INDIRECT("route!E503")-INDIRECT("route!E502")</f>
        <v>0</v>
      </c>
      <c r="M503" s="24">
        <f ca="1">IF(INDIRECT("route!D503")="START",0,IF(S503=TRUE,M502,INDIRECT("route!E503")))</f>
        <v>115.3</v>
      </c>
      <c r="N503" s="14" t="e">
        <f ca="1">SEARCH($N$6,INDIRECT("route!J503"))</f>
        <v>#VALUE!</v>
      </c>
      <c r="O503" s="14" t="e">
        <f ca="1">SEARCH($O$6,INDIRECT("route!J503"))</f>
        <v>#VALUE!</v>
      </c>
      <c r="P503" s="14" t="e">
        <f ca="1">SEARCH($P$6,INDIRECT("route!J503"))</f>
        <v>#VALUE!</v>
      </c>
      <c r="Q503" s="14" t="e">
        <f ca="1">SEARCH($Q$6,INDIRECT("route!J503"))</f>
        <v>#VALUE!</v>
      </c>
      <c r="R503" s="14" t="e">
        <f ca="1">SEARCH($R$6,INDIRECT("route!J503"))</f>
        <v>#VALUE!</v>
      </c>
      <c r="S503" s="14" t="b">
        <f t="shared" ca="1" si="58"/>
        <v>1</v>
      </c>
    </row>
    <row r="504" spans="1:20">
      <c r="A504" s="23" t="str">
        <f ca="1">IF(INDIRECT("route!D504")&gt;0,K504,(""))</f>
        <v/>
      </c>
      <c r="B504" s="23" t="str">
        <f ca="1">IF(INDIRECT("route!D504")&gt;0,H504,(""))</f>
        <v/>
      </c>
      <c r="C504" s="24" t="str">
        <f ca="1">IF(D504&gt;0,VLOOKUP("FINISH",INDIRECT("route!D$6"):INDIRECT("route!E$8500"),2,FALSE)-D504," ")</f>
        <v xml:space="preserve"> </v>
      </c>
      <c r="D504" s="13">
        <f ca="1">INDIRECT("route!E504")</f>
        <v>0</v>
      </c>
      <c r="E504" s="25" t="str">
        <f t="shared" ca="1" si="57"/>
        <v/>
      </c>
      <c r="F504" s="26">
        <f t="shared" si="59"/>
        <v>11.111111111111111</v>
      </c>
      <c r="G504" s="29">
        <f t="shared" ca="1" si="63"/>
        <v>0</v>
      </c>
      <c r="H504" s="28" t="e">
        <f t="shared" ca="1" si="61"/>
        <v>#NUM!</v>
      </c>
      <c r="I504" s="26">
        <f t="shared" si="60"/>
        <v>11.666666666666666</v>
      </c>
      <c r="J504" s="29">
        <f t="shared" ca="1" si="64"/>
        <v>0</v>
      </c>
      <c r="K504" s="28" t="e">
        <f t="shared" ca="1" si="62"/>
        <v>#NUM!</v>
      </c>
      <c r="L504" s="26">
        <f ca="1">INDIRECT("route!E504")-INDIRECT("route!E503")</f>
        <v>0</v>
      </c>
      <c r="M504" s="24">
        <f ca="1">IF(INDIRECT("route!D504")="START",0,IF(S504=TRUE,M503,INDIRECT("route!E504")))</f>
        <v>115.3</v>
      </c>
      <c r="N504" s="14" t="e">
        <f ca="1">SEARCH($N$6,INDIRECT("route!J504"))</f>
        <v>#VALUE!</v>
      </c>
      <c r="O504" s="14" t="e">
        <f ca="1">SEARCH($O$6,INDIRECT("route!J504"))</f>
        <v>#VALUE!</v>
      </c>
      <c r="P504" s="14" t="e">
        <f ca="1">SEARCH($P$6,INDIRECT("route!J504"))</f>
        <v>#VALUE!</v>
      </c>
      <c r="Q504" s="14" t="e">
        <f ca="1">SEARCH($Q$6,INDIRECT("route!J504"))</f>
        <v>#VALUE!</v>
      </c>
      <c r="R504" s="14" t="e">
        <f ca="1">SEARCH($R$6,INDIRECT("route!J504"))</f>
        <v>#VALUE!</v>
      </c>
      <c r="S504" s="14" t="b">
        <f t="shared" ca="1" si="58"/>
        <v>1</v>
      </c>
    </row>
    <row r="505" spans="1:20">
      <c r="A505" s="23" t="str">
        <f ca="1">IF(INDIRECT("route!D505")&gt;0,K505,(""))</f>
        <v/>
      </c>
      <c r="B505" s="23" t="str">
        <f ca="1">IF(INDIRECT("route!D505")&gt;0,H505,(""))</f>
        <v/>
      </c>
      <c r="C505" s="24" t="str">
        <f ca="1">IF(D505&gt;0,VLOOKUP("FINISH",INDIRECT("route!D$6"):INDIRECT("route!E$8500"),2,FALSE)-D505," ")</f>
        <v xml:space="preserve"> </v>
      </c>
      <c r="D505" s="13">
        <f ca="1">INDIRECT("route!E505")</f>
        <v>0</v>
      </c>
      <c r="E505" s="25" t="str">
        <f t="shared" ca="1" si="57"/>
        <v/>
      </c>
      <c r="F505" s="26">
        <f t="shared" si="59"/>
        <v>11.111111111111111</v>
      </c>
      <c r="G505" s="29">
        <f t="shared" ca="1" si="63"/>
        <v>0</v>
      </c>
      <c r="H505" s="28" t="e">
        <f t="shared" ca="1" si="61"/>
        <v>#NUM!</v>
      </c>
      <c r="I505" s="26">
        <f t="shared" si="60"/>
        <v>11.666666666666666</v>
      </c>
      <c r="J505" s="29">
        <f t="shared" ca="1" si="64"/>
        <v>0</v>
      </c>
      <c r="K505" s="28" t="e">
        <f t="shared" ca="1" si="62"/>
        <v>#NUM!</v>
      </c>
      <c r="L505" s="26">
        <f ca="1">INDIRECT("route!E505")-INDIRECT("route!E504")</f>
        <v>0</v>
      </c>
      <c r="M505" s="24">
        <f ca="1">IF(INDIRECT("route!D505")="START",0,IF(S505=TRUE,M504,INDIRECT("route!E505")))</f>
        <v>115.3</v>
      </c>
      <c r="N505" s="14" t="e">
        <f ca="1">SEARCH($N$6,INDIRECT("route!J505"))</f>
        <v>#VALUE!</v>
      </c>
      <c r="O505" s="14" t="e">
        <f ca="1">SEARCH($O$6,INDIRECT("route!J505"))</f>
        <v>#VALUE!</v>
      </c>
      <c r="P505" s="14" t="e">
        <f ca="1">SEARCH($P$6,INDIRECT("route!J505"))</f>
        <v>#VALUE!</v>
      </c>
      <c r="Q505" s="14" t="e">
        <f ca="1">SEARCH($Q$6,INDIRECT("route!J505"))</f>
        <v>#VALUE!</v>
      </c>
      <c r="R505" s="14" t="e">
        <f ca="1">SEARCH($R$6,INDIRECT("route!J505"))</f>
        <v>#VALUE!</v>
      </c>
      <c r="S505" s="14" t="b">
        <f t="shared" ca="1" si="58"/>
        <v>1</v>
      </c>
    </row>
    <row r="506" spans="1:20">
      <c r="A506" s="23" t="str">
        <f ca="1">IF(INDIRECT("route!D506")&gt;0,K506,(""))</f>
        <v/>
      </c>
      <c r="B506" s="23" t="str">
        <f ca="1">IF(INDIRECT("route!D506")&gt;0,H506,(""))</f>
        <v/>
      </c>
      <c r="C506" s="24" t="str">
        <f ca="1">IF(D506&gt;0,VLOOKUP("FINISH",INDIRECT("route!D$6"):INDIRECT("route!E$8500"),2,FALSE)-D506," ")</f>
        <v xml:space="preserve"> </v>
      </c>
      <c r="D506" s="13">
        <f ca="1">INDIRECT("route!E506")</f>
        <v>0</v>
      </c>
      <c r="E506" s="25" t="str">
        <f t="shared" ca="1" si="57"/>
        <v/>
      </c>
      <c r="F506" s="26">
        <f t="shared" si="59"/>
        <v>11.111111111111111</v>
      </c>
      <c r="G506" s="29">
        <f t="shared" ca="1" si="63"/>
        <v>0</v>
      </c>
      <c r="H506" s="28" t="e">
        <f t="shared" ca="1" si="61"/>
        <v>#NUM!</v>
      </c>
      <c r="I506" s="26">
        <f t="shared" si="60"/>
        <v>11.666666666666666</v>
      </c>
      <c r="J506" s="29">
        <f t="shared" ca="1" si="64"/>
        <v>0</v>
      </c>
      <c r="K506" s="28" t="e">
        <f t="shared" ca="1" si="62"/>
        <v>#NUM!</v>
      </c>
      <c r="L506" s="26">
        <f ca="1">INDIRECT("route!E506")-INDIRECT("route!E505")</f>
        <v>0</v>
      </c>
      <c r="M506" s="24">
        <f ca="1">IF(INDIRECT("route!D506")="START",0,IF(S506=TRUE,M505,INDIRECT("route!E506")))</f>
        <v>115.3</v>
      </c>
      <c r="N506" s="14" t="e">
        <f ca="1">SEARCH($N$6,INDIRECT("route!J506"))</f>
        <v>#VALUE!</v>
      </c>
      <c r="O506" s="14" t="e">
        <f ca="1">SEARCH($O$6,INDIRECT("route!J506"))</f>
        <v>#VALUE!</v>
      </c>
      <c r="P506" s="14" t="e">
        <f ca="1">SEARCH($P$6,INDIRECT("route!J506"))</f>
        <v>#VALUE!</v>
      </c>
      <c r="Q506" s="14" t="e">
        <f ca="1">SEARCH($Q$6,INDIRECT("route!J506"))</f>
        <v>#VALUE!</v>
      </c>
      <c r="R506" s="14" t="e">
        <f ca="1">SEARCH($R$6,INDIRECT("route!J506"))</f>
        <v>#VALUE!</v>
      </c>
      <c r="S506" s="14" t="b">
        <f t="shared" ca="1" si="58"/>
        <v>1</v>
      </c>
    </row>
    <row r="507" spans="1:20">
      <c r="A507" s="23" t="str">
        <f ca="1">IF(INDIRECT("route!D507")&gt;0,K507,(""))</f>
        <v/>
      </c>
      <c r="B507" s="23" t="str">
        <f ca="1">IF(INDIRECT("route!D507")&gt;0,H507,(""))</f>
        <v/>
      </c>
      <c r="C507" s="24" t="str">
        <f ca="1">IF(D507&gt;0,VLOOKUP("FINISH",INDIRECT("route!D$6"):INDIRECT("route!E$8500"),2,FALSE)-D507," ")</f>
        <v xml:space="preserve"> </v>
      </c>
      <c r="D507" s="13">
        <f ca="1">INDIRECT("route!E507")</f>
        <v>0</v>
      </c>
      <c r="E507" s="25" t="str">
        <f t="shared" ca="1" si="57"/>
        <v/>
      </c>
      <c r="F507" s="26">
        <f t="shared" si="59"/>
        <v>11.111111111111111</v>
      </c>
      <c r="G507" s="29">
        <f t="shared" ca="1" si="63"/>
        <v>0</v>
      </c>
      <c r="H507" s="28" t="e">
        <f t="shared" ca="1" si="61"/>
        <v>#NUM!</v>
      </c>
      <c r="I507" s="26">
        <f t="shared" si="60"/>
        <v>11.666666666666666</v>
      </c>
      <c r="J507" s="29">
        <f t="shared" ca="1" si="64"/>
        <v>0</v>
      </c>
      <c r="K507" s="28" t="e">
        <f t="shared" ca="1" si="62"/>
        <v>#NUM!</v>
      </c>
      <c r="L507" s="26">
        <f ca="1">INDIRECT("route!E507")-INDIRECT("route!E506")</f>
        <v>0</v>
      </c>
      <c r="M507" s="24">
        <f ca="1">IF(INDIRECT("route!D507")="START",0,IF(S507=TRUE,M506,INDIRECT("route!E507")))</f>
        <v>115.3</v>
      </c>
      <c r="N507" s="14" t="e">
        <f ca="1">SEARCH($N$6,INDIRECT("route!J507"))</f>
        <v>#VALUE!</v>
      </c>
      <c r="O507" s="14" t="e">
        <f ca="1">SEARCH($O$6,INDIRECT("route!J507"))</f>
        <v>#VALUE!</v>
      </c>
      <c r="P507" s="14" t="e">
        <f ca="1">SEARCH($P$6,INDIRECT("route!J507"))</f>
        <v>#VALUE!</v>
      </c>
      <c r="Q507" s="14" t="e">
        <f ca="1">SEARCH($Q$6,INDIRECT("route!J507"))</f>
        <v>#VALUE!</v>
      </c>
      <c r="R507" s="14" t="e">
        <f ca="1">SEARCH($R$6,INDIRECT("route!J507"))</f>
        <v>#VALUE!</v>
      </c>
      <c r="S507" s="14" t="b">
        <f t="shared" ca="1" si="58"/>
        <v>1</v>
      </c>
    </row>
    <row r="508" spans="1:20">
      <c r="A508" s="23" t="str">
        <f ca="1">IF(INDIRECT("route!D508")&gt;0,K508,(""))</f>
        <v/>
      </c>
      <c r="B508" s="23" t="str">
        <f ca="1">IF(INDIRECT("route!D508")&gt;0,H508,(""))</f>
        <v/>
      </c>
      <c r="C508" s="24" t="str">
        <f ca="1">IF(D508&gt;0,VLOOKUP("FINISH",INDIRECT("route!D$6"):INDIRECT("route!E$8500"),2,FALSE)-D508," ")</f>
        <v xml:space="preserve"> </v>
      </c>
      <c r="D508" s="13">
        <f ca="1">INDIRECT("route!E508")</f>
        <v>0</v>
      </c>
      <c r="E508" s="25" t="str">
        <f t="shared" ca="1" si="57"/>
        <v/>
      </c>
      <c r="F508" s="26">
        <f t="shared" si="59"/>
        <v>11.111111111111111</v>
      </c>
      <c r="G508" s="29">
        <f t="shared" ca="1" si="63"/>
        <v>0</v>
      </c>
      <c r="H508" s="28" t="e">
        <f t="shared" ca="1" si="61"/>
        <v>#NUM!</v>
      </c>
      <c r="I508" s="26">
        <f t="shared" si="60"/>
        <v>11.666666666666666</v>
      </c>
      <c r="J508" s="29">
        <f t="shared" ca="1" si="64"/>
        <v>0</v>
      </c>
      <c r="K508" s="28" t="e">
        <f t="shared" ca="1" si="62"/>
        <v>#NUM!</v>
      </c>
      <c r="L508" s="26">
        <f ca="1">INDIRECT("route!E508")-INDIRECT("route!E507")</f>
        <v>0</v>
      </c>
      <c r="M508" s="24">
        <f ca="1">IF(INDIRECT("route!D508")="START",0,IF(S508=TRUE,M507,INDIRECT("route!E508")))</f>
        <v>115.3</v>
      </c>
      <c r="N508" s="14" t="e">
        <f ca="1">SEARCH($N$6,INDIRECT("route!J508"))</f>
        <v>#VALUE!</v>
      </c>
      <c r="O508" s="14" t="e">
        <f ca="1">SEARCH($O$6,INDIRECT("route!J508"))</f>
        <v>#VALUE!</v>
      </c>
      <c r="P508" s="14" t="e">
        <f ca="1">SEARCH($P$6,INDIRECT("route!J508"))</f>
        <v>#VALUE!</v>
      </c>
      <c r="Q508" s="14" t="e">
        <f ca="1">SEARCH($Q$6,INDIRECT("route!J508"))</f>
        <v>#VALUE!</v>
      </c>
      <c r="R508" s="14" t="e">
        <f ca="1">SEARCH($R$6,INDIRECT("route!J508"))</f>
        <v>#VALUE!</v>
      </c>
      <c r="S508" s="14" t="b">
        <f t="shared" ca="1" si="58"/>
        <v>1</v>
      </c>
    </row>
    <row r="509" spans="1:20">
      <c r="A509" s="23" t="str">
        <f ca="1">IF(INDIRECT("route!D509")&gt;0,K509,(""))</f>
        <v/>
      </c>
      <c r="B509" s="23" t="str">
        <f ca="1">IF(INDIRECT("route!D509")&gt;0,H509,(""))</f>
        <v/>
      </c>
      <c r="C509" s="24" t="str">
        <f ca="1">IF(D509&gt;0,VLOOKUP("FINISH",INDIRECT("route!D$6"):INDIRECT("route!E$8500"),2,FALSE)-D509," ")</f>
        <v xml:space="preserve"> </v>
      </c>
      <c r="D509" s="13">
        <f ca="1">INDIRECT("route!E509")</f>
        <v>0</v>
      </c>
      <c r="E509" s="25" t="str">
        <f t="shared" ca="1" si="57"/>
        <v/>
      </c>
      <c r="F509" s="26">
        <f t="shared" si="59"/>
        <v>11.111111111111111</v>
      </c>
      <c r="G509" s="29">
        <f t="shared" ca="1" si="63"/>
        <v>0</v>
      </c>
      <c r="H509" s="28" t="e">
        <f t="shared" ca="1" si="61"/>
        <v>#NUM!</v>
      </c>
      <c r="I509" s="26">
        <f t="shared" si="60"/>
        <v>11.666666666666666</v>
      </c>
      <c r="J509" s="29">
        <f t="shared" ca="1" si="64"/>
        <v>0</v>
      </c>
      <c r="K509" s="28" t="e">
        <f t="shared" ca="1" si="62"/>
        <v>#NUM!</v>
      </c>
      <c r="L509" s="26">
        <f ca="1">INDIRECT("route!E509")-INDIRECT("route!E508")</f>
        <v>0</v>
      </c>
      <c r="M509" s="24">
        <f ca="1">IF(INDIRECT("route!D509")="START",0,IF(S509=TRUE,M508,INDIRECT("route!E509")))</f>
        <v>115.3</v>
      </c>
      <c r="N509" s="14" t="e">
        <f ca="1">SEARCH($N$6,INDIRECT("route!J509"))</f>
        <v>#VALUE!</v>
      </c>
      <c r="O509" s="14" t="e">
        <f ca="1">SEARCH($O$6,INDIRECT("route!J509"))</f>
        <v>#VALUE!</v>
      </c>
      <c r="P509" s="14" t="e">
        <f ca="1">SEARCH($P$6,INDIRECT("route!J509"))</f>
        <v>#VALUE!</v>
      </c>
      <c r="Q509" s="14" t="e">
        <f ca="1">SEARCH($Q$6,INDIRECT("route!J509"))</f>
        <v>#VALUE!</v>
      </c>
      <c r="R509" s="14" t="e">
        <f ca="1">SEARCH($R$6,INDIRECT("route!J509"))</f>
        <v>#VALUE!</v>
      </c>
      <c r="S509" s="14" t="b">
        <f t="shared" ca="1" si="58"/>
        <v>1</v>
      </c>
    </row>
    <row r="510" spans="1:20">
      <c r="A510" s="23" t="str">
        <f ca="1">IF(INDIRECT("route!D510")&gt;0,K510,(""))</f>
        <v/>
      </c>
      <c r="B510" s="23" t="str">
        <f ca="1">IF(INDIRECT("route!D510")&gt;0,H510,(""))</f>
        <v/>
      </c>
      <c r="C510" s="24" t="str">
        <f ca="1">IF(D510&gt;0,VLOOKUP("FINISH",INDIRECT("route!D$6"):INDIRECT("route!E$8500"),2,FALSE)-D510," ")</f>
        <v xml:space="preserve"> </v>
      </c>
      <c r="D510" s="13">
        <f ca="1">INDIRECT("route!E510")</f>
        <v>0</v>
      </c>
      <c r="E510" s="25" t="str">
        <f t="shared" ca="1" si="57"/>
        <v/>
      </c>
      <c r="F510" s="26">
        <f t="shared" si="59"/>
        <v>11.111111111111111</v>
      </c>
      <c r="G510" s="29">
        <f t="shared" ca="1" si="63"/>
        <v>0</v>
      </c>
      <c r="H510" s="28" t="e">
        <f t="shared" ca="1" si="61"/>
        <v>#NUM!</v>
      </c>
      <c r="I510" s="26">
        <f t="shared" si="60"/>
        <v>11.666666666666666</v>
      </c>
      <c r="J510" s="29">
        <f t="shared" ca="1" si="64"/>
        <v>0</v>
      </c>
      <c r="K510" s="28" t="e">
        <f t="shared" ca="1" si="62"/>
        <v>#NUM!</v>
      </c>
      <c r="L510" s="26">
        <f ca="1">INDIRECT("route!E510")-INDIRECT("route!E509")</f>
        <v>0</v>
      </c>
      <c r="M510" s="24">
        <f ca="1">IF(INDIRECT("route!D510")="START",0,IF(S510=TRUE,M509,INDIRECT("route!E510")))</f>
        <v>115.3</v>
      </c>
      <c r="N510" s="14" t="e">
        <f ca="1">SEARCH($N$6,INDIRECT("route!J510"))</f>
        <v>#VALUE!</v>
      </c>
      <c r="O510" s="14" t="e">
        <f ca="1">SEARCH($O$6,INDIRECT("route!J510"))</f>
        <v>#VALUE!</v>
      </c>
      <c r="P510" s="14" t="e">
        <f ca="1">SEARCH($P$6,INDIRECT("route!J510"))</f>
        <v>#VALUE!</v>
      </c>
      <c r="Q510" s="14" t="e">
        <f ca="1">SEARCH($Q$6,INDIRECT("route!J510"))</f>
        <v>#VALUE!</v>
      </c>
      <c r="R510" s="14" t="e">
        <f ca="1">SEARCH($R$6,INDIRECT("route!J510"))</f>
        <v>#VALUE!</v>
      </c>
      <c r="S510" s="14" t="b">
        <f t="shared" ca="1" si="58"/>
        <v>1</v>
      </c>
    </row>
    <row r="511" spans="1:20">
      <c r="A511" s="23" t="str">
        <f ca="1">IF(INDIRECT("route!D511")&gt;0,K511,(""))</f>
        <v/>
      </c>
      <c r="B511" s="23" t="str">
        <f ca="1">IF(INDIRECT("route!D511")&gt;0,H511,(""))</f>
        <v/>
      </c>
      <c r="C511" s="24" t="str">
        <f ca="1">IF(D511&gt;0,VLOOKUP("FINISH",INDIRECT("route!D$6"):INDIRECT("route!E$8500"),2,FALSE)-D511," ")</f>
        <v xml:space="preserve"> </v>
      </c>
      <c r="D511" s="13">
        <f ca="1">INDIRECT("route!E511")</f>
        <v>0</v>
      </c>
      <c r="E511" s="25" t="str">
        <f t="shared" ca="1" si="57"/>
        <v/>
      </c>
      <c r="F511" s="26">
        <f t="shared" si="59"/>
        <v>11.111111111111111</v>
      </c>
      <c r="G511" s="29">
        <f t="shared" ca="1" si="63"/>
        <v>0</v>
      </c>
      <c r="H511" s="28" t="e">
        <f t="shared" ca="1" si="61"/>
        <v>#NUM!</v>
      </c>
      <c r="I511" s="26">
        <f t="shared" si="60"/>
        <v>11.666666666666666</v>
      </c>
      <c r="J511" s="29">
        <f t="shared" ca="1" si="64"/>
        <v>0</v>
      </c>
      <c r="K511" s="28" t="e">
        <f t="shared" ca="1" si="62"/>
        <v>#NUM!</v>
      </c>
      <c r="L511" s="26">
        <f ca="1">INDIRECT("route!E511")-INDIRECT("route!E510")</f>
        <v>0</v>
      </c>
      <c r="M511" s="24">
        <f ca="1">IF(INDIRECT("route!D511")="START",0,IF(S511=TRUE,M510,INDIRECT("route!E511")))</f>
        <v>115.3</v>
      </c>
      <c r="N511" s="14" t="e">
        <f ca="1">SEARCH($N$6,INDIRECT("route!J511"))</f>
        <v>#VALUE!</v>
      </c>
      <c r="O511" s="14" t="e">
        <f ca="1">SEARCH($O$6,INDIRECT("route!J511"))</f>
        <v>#VALUE!</v>
      </c>
      <c r="P511" s="14" t="e">
        <f ca="1">SEARCH($P$6,INDIRECT("route!J511"))</f>
        <v>#VALUE!</v>
      </c>
      <c r="Q511" s="14" t="e">
        <f ca="1">SEARCH($Q$6,INDIRECT("route!J511"))</f>
        <v>#VALUE!</v>
      </c>
      <c r="R511" s="14" t="e">
        <f ca="1">SEARCH($R$6,INDIRECT("route!J511"))</f>
        <v>#VALUE!</v>
      </c>
      <c r="S511" s="14" t="b">
        <f t="shared" ca="1" si="58"/>
        <v>1</v>
      </c>
    </row>
    <row r="512" spans="1:20">
      <c r="A512" s="23" t="str">
        <f ca="1">IF(INDIRECT("route!D512")&gt;0,K512,(""))</f>
        <v/>
      </c>
      <c r="B512" s="23" t="str">
        <f ca="1">IF(INDIRECT("route!D512")&gt;0,H512,(""))</f>
        <v/>
      </c>
      <c r="C512" s="24" t="str">
        <f ca="1">IF(D512&gt;0,VLOOKUP("FINISH",INDIRECT("route!D$6"):INDIRECT("route!E$8500"),2,FALSE)-D512," ")</f>
        <v xml:space="preserve"> </v>
      </c>
      <c r="D512" s="13">
        <f ca="1">INDIRECT("route!E512")</f>
        <v>0</v>
      </c>
      <c r="E512" s="25" t="str">
        <f t="shared" ca="1" si="57"/>
        <v/>
      </c>
      <c r="F512" s="26">
        <f t="shared" si="59"/>
        <v>11.111111111111111</v>
      </c>
      <c r="G512" s="29">
        <f t="shared" ca="1" si="63"/>
        <v>0</v>
      </c>
      <c r="H512" s="28" t="e">
        <f t="shared" ca="1" si="61"/>
        <v>#NUM!</v>
      </c>
      <c r="I512" s="26">
        <f t="shared" si="60"/>
        <v>11.666666666666666</v>
      </c>
      <c r="J512" s="29">
        <f t="shared" ca="1" si="64"/>
        <v>0</v>
      </c>
      <c r="K512" s="28" t="e">
        <f t="shared" ca="1" si="62"/>
        <v>#NUM!</v>
      </c>
      <c r="L512" s="26">
        <f ca="1">INDIRECT("route!E512")-INDIRECT("route!E511")</f>
        <v>0</v>
      </c>
      <c r="M512" s="24">
        <f ca="1">IF(INDIRECT("route!D512")="START",0,IF(S512=TRUE,M511,INDIRECT("route!E512")))</f>
        <v>115.3</v>
      </c>
      <c r="N512" s="14" t="e">
        <f ca="1">SEARCH($N$6,INDIRECT("route!J512"))</f>
        <v>#VALUE!</v>
      </c>
      <c r="O512" s="14" t="e">
        <f ca="1">SEARCH($O$6,INDIRECT("route!J512"))</f>
        <v>#VALUE!</v>
      </c>
      <c r="P512" s="14" t="e">
        <f ca="1">SEARCH($P$6,INDIRECT("route!J512"))</f>
        <v>#VALUE!</v>
      </c>
      <c r="Q512" s="14" t="e">
        <f ca="1">SEARCH($Q$6,INDIRECT("route!J512"))</f>
        <v>#VALUE!</v>
      </c>
      <c r="R512" s="14" t="e">
        <f ca="1">SEARCH($R$6,INDIRECT("route!J512"))</f>
        <v>#VALUE!</v>
      </c>
      <c r="S512" s="14" t="b">
        <f t="shared" ca="1" si="58"/>
        <v>1</v>
      </c>
    </row>
    <row r="513" spans="1:19">
      <c r="A513" s="23" t="str">
        <f ca="1">IF(INDIRECT("route!D513")&gt;0,K513,(""))</f>
        <v/>
      </c>
      <c r="B513" s="23" t="str">
        <f ca="1">IF(INDIRECT("route!D513")&gt;0,H513,(""))</f>
        <v/>
      </c>
      <c r="C513" s="24" t="str">
        <f ca="1">IF(D513&gt;0,VLOOKUP("FINISH",INDIRECT("route!D$6"):INDIRECT("route!E$8500"),2,FALSE)-D513," ")</f>
        <v xml:space="preserve"> </v>
      </c>
      <c r="D513" s="13">
        <f ca="1">INDIRECT("route!E513")</f>
        <v>0</v>
      </c>
      <c r="E513" s="25" t="str">
        <f t="shared" ca="1" si="57"/>
        <v/>
      </c>
      <c r="F513" s="26">
        <f t="shared" si="59"/>
        <v>11.111111111111111</v>
      </c>
      <c r="G513" s="29">
        <f t="shared" ca="1" si="63"/>
        <v>0</v>
      </c>
      <c r="H513" s="28" t="e">
        <f t="shared" ca="1" si="61"/>
        <v>#NUM!</v>
      </c>
      <c r="I513" s="26">
        <f t="shared" si="60"/>
        <v>11.666666666666666</v>
      </c>
      <c r="J513" s="29">
        <f t="shared" ca="1" si="64"/>
        <v>0</v>
      </c>
      <c r="K513" s="28" t="e">
        <f t="shared" ca="1" si="62"/>
        <v>#NUM!</v>
      </c>
      <c r="L513" s="26">
        <f ca="1">INDIRECT("route!E513")-INDIRECT("route!E512")</f>
        <v>0</v>
      </c>
      <c r="M513" s="24">
        <f ca="1">IF(INDIRECT("route!D513")="START",0,IF(S513=TRUE,M512,INDIRECT("route!E513")))</f>
        <v>115.3</v>
      </c>
      <c r="N513" s="14" t="e">
        <f ca="1">SEARCH($N$6,INDIRECT("route!J513"))</f>
        <v>#VALUE!</v>
      </c>
      <c r="O513" s="14" t="e">
        <f ca="1">SEARCH($O$6,INDIRECT("route!J513"))</f>
        <v>#VALUE!</v>
      </c>
      <c r="P513" s="14" t="e">
        <f ca="1">SEARCH($P$6,INDIRECT("route!J513"))</f>
        <v>#VALUE!</v>
      </c>
      <c r="Q513" s="14" t="e">
        <f ca="1">SEARCH($Q$6,INDIRECT("route!J513"))</f>
        <v>#VALUE!</v>
      </c>
      <c r="R513" s="14" t="e">
        <f ca="1">SEARCH($R$6,INDIRECT("route!J513"))</f>
        <v>#VALUE!</v>
      </c>
      <c r="S513" s="14" t="b">
        <f t="shared" ca="1" si="58"/>
        <v>1</v>
      </c>
    </row>
    <row r="514" spans="1:19">
      <c r="A514" s="23" t="str">
        <f ca="1">IF(INDIRECT("route!D514")&gt;0,K514,(""))</f>
        <v/>
      </c>
      <c r="B514" s="23" t="str">
        <f ca="1">IF(INDIRECT("route!D514")&gt;0,H514,(""))</f>
        <v/>
      </c>
      <c r="C514" s="24" t="str">
        <f ca="1">IF(D514&gt;0,VLOOKUP("FINISH",INDIRECT("route!D$6"):INDIRECT("route!E$8500"),2,FALSE)-D514," ")</f>
        <v xml:space="preserve"> </v>
      </c>
      <c r="D514" s="13">
        <f ca="1">INDIRECT("route!E514")</f>
        <v>0</v>
      </c>
      <c r="E514" s="25" t="str">
        <f t="shared" ca="1" si="57"/>
        <v/>
      </c>
      <c r="F514" s="26">
        <f t="shared" si="59"/>
        <v>11.111111111111111</v>
      </c>
      <c r="G514" s="29">
        <f t="shared" ca="1" si="63"/>
        <v>0</v>
      </c>
      <c r="H514" s="28" t="e">
        <f t="shared" ca="1" si="61"/>
        <v>#NUM!</v>
      </c>
      <c r="I514" s="26">
        <f t="shared" si="60"/>
        <v>11.666666666666666</v>
      </c>
      <c r="J514" s="29">
        <f t="shared" ca="1" si="64"/>
        <v>0</v>
      </c>
      <c r="K514" s="28" t="e">
        <f t="shared" ca="1" si="62"/>
        <v>#NUM!</v>
      </c>
      <c r="L514" s="26">
        <f ca="1">INDIRECT("route!E514")-INDIRECT("route!E513")</f>
        <v>0</v>
      </c>
      <c r="M514" s="24">
        <f ca="1">IF(INDIRECT("route!D514")="START",0,IF(S514=TRUE,M513,INDIRECT("route!E514")))</f>
        <v>115.3</v>
      </c>
      <c r="N514" s="14" t="e">
        <f ca="1">SEARCH($N$6,INDIRECT("route!J514"))</f>
        <v>#VALUE!</v>
      </c>
      <c r="O514" s="14" t="e">
        <f ca="1">SEARCH($O$6,INDIRECT("route!J514"))</f>
        <v>#VALUE!</v>
      </c>
      <c r="P514" s="14" t="e">
        <f ca="1">SEARCH($P$6,INDIRECT("route!J514"))</f>
        <v>#VALUE!</v>
      </c>
      <c r="Q514" s="14" t="e">
        <f ca="1">SEARCH($Q$6,INDIRECT("route!J514"))</f>
        <v>#VALUE!</v>
      </c>
      <c r="R514" s="14" t="e">
        <f ca="1">SEARCH($R$6,INDIRECT("route!J514"))</f>
        <v>#VALUE!</v>
      </c>
      <c r="S514" s="14" t="b">
        <f t="shared" ca="1" si="58"/>
        <v>1</v>
      </c>
    </row>
    <row r="515" spans="1:19">
      <c r="A515" s="23" t="str">
        <f ca="1">IF(INDIRECT("route!D515")&gt;0,K515,(""))</f>
        <v/>
      </c>
      <c r="B515" s="23" t="str">
        <f ca="1">IF(INDIRECT("route!D515")&gt;0,H515,(""))</f>
        <v/>
      </c>
      <c r="C515" s="24" t="str">
        <f ca="1">IF(D515&gt;0,VLOOKUP("FINISH",INDIRECT("route!D$6"):INDIRECT("route!E$8500"),2,FALSE)-D515," ")</f>
        <v xml:space="preserve"> </v>
      </c>
      <c r="D515" s="13">
        <f ca="1">INDIRECT("route!E515")</f>
        <v>0</v>
      </c>
      <c r="E515" s="25" t="str">
        <f t="shared" ca="1" si="57"/>
        <v/>
      </c>
      <c r="F515" s="26">
        <f t="shared" si="59"/>
        <v>11.111111111111111</v>
      </c>
      <c r="G515" s="29">
        <f t="shared" ca="1" si="63"/>
        <v>0</v>
      </c>
      <c r="H515" s="28" t="e">
        <f t="shared" ca="1" si="61"/>
        <v>#NUM!</v>
      </c>
      <c r="I515" s="26">
        <f t="shared" si="60"/>
        <v>11.666666666666666</v>
      </c>
      <c r="J515" s="29">
        <f t="shared" ca="1" si="64"/>
        <v>0</v>
      </c>
      <c r="K515" s="28" t="e">
        <f t="shared" ca="1" si="62"/>
        <v>#NUM!</v>
      </c>
      <c r="L515" s="26">
        <f ca="1">INDIRECT("route!E515")-INDIRECT("route!E514")</f>
        <v>0</v>
      </c>
      <c r="M515" s="24">
        <f ca="1">IF(INDIRECT("route!D515")="START",0,IF(S515=TRUE,M514,INDIRECT("route!E515")))</f>
        <v>115.3</v>
      </c>
      <c r="N515" s="14" t="e">
        <f ca="1">SEARCH($N$6,INDIRECT("route!J515"))</f>
        <v>#VALUE!</v>
      </c>
      <c r="O515" s="14" t="e">
        <f ca="1">SEARCH($O$6,INDIRECT("route!J515"))</f>
        <v>#VALUE!</v>
      </c>
      <c r="P515" s="14" t="e">
        <f ca="1">SEARCH($P$6,INDIRECT("route!J515"))</f>
        <v>#VALUE!</v>
      </c>
      <c r="Q515" s="14" t="e">
        <f ca="1">SEARCH($Q$6,INDIRECT("route!J515"))</f>
        <v>#VALUE!</v>
      </c>
      <c r="R515" s="14" t="e">
        <f ca="1">SEARCH($R$6,INDIRECT("route!J515"))</f>
        <v>#VALUE!</v>
      </c>
      <c r="S515" s="14" t="b">
        <f t="shared" ca="1" si="58"/>
        <v>1</v>
      </c>
    </row>
    <row r="516" spans="1:19">
      <c r="A516" s="23" t="str">
        <f ca="1">IF(INDIRECT("route!D516")&gt;0,K516,(""))</f>
        <v/>
      </c>
      <c r="B516" s="23" t="str">
        <f ca="1">IF(INDIRECT("route!D516")&gt;0,H516,(""))</f>
        <v/>
      </c>
      <c r="C516" s="24" t="str">
        <f ca="1">IF(D516&gt;0,VLOOKUP("FINISH",INDIRECT("route!D$6"):INDIRECT("route!E$8500"),2,FALSE)-D516," ")</f>
        <v xml:space="preserve"> </v>
      </c>
      <c r="D516" s="13">
        <f ca="1">INDIRECT("route!E516")</f>
        <v>0</v>
      </c>
      <c r="E516" s="25" t="str">
        <f t="shared" ca="1" si="57"/>
        <v/>
      </c>
      <c r="F516" s="26">
        <f t="shared" si="59"/>
        <v>11.111111111111111</v>
      </c>
      <c r="G516" s="29">
        <f t="shared" ca="1" si="63"/>
        <v>0</v>
      </c>
      <c r="H516" s="28" t="e">
        <f t="shared" ca="1" si="61"/>
        <v>#NUM!</v>
      </c>
      <c r="I516" s="26">
        <f t="shared" si="60"/>
        <v>11.666666666666666</v>
      </c>
      <c r="J516" s="29">
        <f t="shared" ca="1" si="64"/>
        <v>0</v>
      </c>
      <c r="K516" s="28" t="e">
        <f t="shared" ca="1" si="62"/>
        <v>#NUM!</v>
      </c>
      <c r="L516" s="26">
        <f ca="1">INDIRECT("route!E516")-INDIRECT("route!E515")</f>
        <v>0</v>
      </c>
      <c r="M516" s="24">
        <f ca="1">IF(INDIRECT("route!D516")="START",0,IF(S516=TRUE,M515,INDIRECT("route!E516")))</f>
        <v>115.3</v>
      </c>
      <c r="N516" s="14" t="e">
        <f ca="1">SEARCH($N$6,INDIRECT("route!J516"))</f>
        <v>#VALUE!</v>
      </c>
      <c r="O516" s="14" t="e">
        <f ca="1">SEARCH($O$6,INDIRECT("route!J516"))</f>
        <v>#VALUE!</v>
      </c>
      <c r="P516" s="14" t="e">
        <f ca="1">SEARCH($P$6,INDIRECT("route!J516"))</f>
        <v>#VALUE!</v>
      </c>
      <c r="Q516" s="14" t="e">
        <f ca="1">SEARCH($Q$6,INDIRECT("route!J516"))</f>
        <v>#VALUE!</v>
      </c>
      <c r="R516" s="14" t="e">
        <f ca="1">SEARCH($R$6,INDIRECT("route!J516"))</f>
        <v>#VALUE!</v>
      </c>
      <c r="S516" s="14" t="b">
        <f t="shared" ca="1" si="58"/>
        <v>1</v>
      </c>
    </row>
    <row r="517" spans="1:19">
      <c r="A517" s="23" t="str">
        <f ca="1">IF(INDIRECT("route!D517")&gt;0,K517,(""))</f>
        <v/>
      </c>
      <c r="B517" s="23" t="str">
        <f ca="1">IF(INDIRECT("route!D517")&gt;0,H517,(""))</f>
        <v/>
      </c>
      <c r="C517" s="24" t="str">
        <f ca="1">IF(D517&gt;0,VLOOKUP("FINISH",INDIRECT("route!D$6"):INDIRECT("route!E$8500"),2,FALSE)-D517," ")</f>
        <v xml:space="preserve"> </v>
      </c>
      <c r="D517" s="13">
        <f ca="1">INDIRECT("route!E517")</f>
        <v>0</v>
      </c>
      <c r="E517" s="25" t="str">
        <f t="shared" ca="1" si="57"/>
        <v/>
      </c>
      <c r="F517" s="26">
        <f t="shared" si="59"/>
        <v>11.111111111111111</v>
      </c>
      <c r="G517" s="29">
        <f t="shared" ca="1" si="63"/>
        <v>0</v>
      </c>
      <c r="H517" s="28" t="e">
        <f t="shared" ca="1" si="61"/>
        <v>#NUM!</v>
      </c>
      <c r="I517" s="26">
        <f t="shared" si="60"/>
        <v>11.666666666666666</v>
      </c>
      <c r="J517" s="29">
        <f t="shared" ca="1" si="64"/>
        <v>0</v>
      </c>
      <c r="K517" s="28" t="e">
        <f t="shared" ca="1" si="62"/>
        <v>#NUM!</v>
      </c>
      <c r="L517" s="26">
        <f ca="1">INDIRECT("route!E517")-INDIRECT("route!E516")</f>
        <v>0</v>
      </c>
      <c r="M517" s="24">
        <f ca="1">IF(INDIRECT("route!D517")="START",0,IF(S517=TRUE,M516,INDIRECT("route!E517")))</f>
        <v>115.3</v>
      </c>
      <c r="N517" s="14" t="e">
        <f ca="1">SEARCH($N$6,INDIRECT("route!J517"))</f>
        <v>#VALUE!</v>
      </c>
      <c r="O517" s="14" t="e">
        <f ca="1">SEARCH($O$6,INDIRECT("route!J517"))</f>
        <v>#VALUE!</v>
      </c>
      <c r="P517" s="14" t="e">
        <f ca="1">SEARCH($P$6,INDIRECT("route!J517"))</f>
        <v>#VALUE!</v>
      </c>
      <c r="Q517" s="14" t="e">
        <f ca="1">SEARCH($Q$6,INDIRECT("route!J517"))</f>
        <v>#VALUE!</v>
      </c>
      <c r="R517" s="14" t="e">
        <f ca="1">SEARCH($R$6,INDIRECT("route!J517"))</f>
        <v>#VALUE!</v>
      </c>
      <c r="S517" s="14" t="b">
        <f t="shared" ca="1" si="58"/>
        <v>1</v>
      </c>
    </row>
    <row r="518" spans="1:19">
      <c r="A518" s="23" t="str">
        <f ca="1">IF(INDIRECT("route!D518")&gt;0,K518,(""))</f>
        <v/>
      </c>
      <c r="B518" s="23" t="str">
        <f ca="1">IF(INDIRECT("route!D518")&gt;0,H518,(""))</f>
        <v/>
      </c>
      <c r="C518" s="24" t="str">
        <f ca="1">IF(D518&gt;0,VLOOKUP("FINISH",INDIRECT("route!D$6"):INDIRECT("route!E$8500"),2,FALSE)-D518," ")</f>
        <v xml:space="preserve"> </v>
      </c>
      <c r="D518" s="13">
        <f ca="1">INDIRECT("route!E518")</f>
        <v>0</v>
      </c>
      <c r="E518" s="25" t="str">
        <f t="shared" ca="1" si="57"/>
        <v/>
      </c>
      <c r="F518" s="26">
        <f t="shared" si="59"/>
        <v>11.111111111111111</v>
      </c>
      <c r="G518" s="29">
        <f t="shared" ca="1" si="63"/>
        <v>0</v>
      </c>
      <c r="H518" s="28" t="e">
        <f t="shared" ca="1" si="61"/>
        <v>#NUM!</v>
      </c>
      <c r="I518" s="26">
        <f t="shared" si="60"/>
        <v>11.666666666666666</v>
      </c>
      <c r="J518" s="29">
        <f t="shared" ca="1" si="64"/>
        <v>0</v>
      </c>
      <c r="K518" s="28" t="e">
        <f t="shared" ca="1" si="62"/>
        <v>#NUM!</v>
      </c>
      <c r="L518" s="26">
        <f ca="1">INDIRECT("route!E518")-INDIRECT("route!E517")</f>
        <v>0</v>
      </c>
      <c r="M518" s="24">
        <f ca="1">IF(INDIRECT("route!D518")="START",0,IF(S518=TRUE,M517,INDIRECT("route!E518")))</f>
        <v>115.3</v>
      </c>
      <c r="N518" s="14" t="e">
        <f ca="1">SEARCH($N$6,INDIRECT("route!J518"))</f>
        <v>#VALUE!</v>
      </c>
      <c r="O518" s="14" t="e">
        <f ca="1">SEARCH($O$6,INDIRECT("route!J518"))</f>
        <v>#VALUE!</v>
      </c>
      <c r="P518" s="14" t="e">
        <f ca="1">SEARCH($P$6,INDIRECT("route!J518"))</f>
        <v>#VALUE!</v>
      </c>
      <c r="Q518" s="14" t="e">
        <f ca="1">SEARCH($Q$6,INDIRECT("route!J518"))</f>
        <v>#VALUE!</v>
      </c>
      <c r="R518" s="14" t="e">
        <f ca="1">SEARCH($R$6,INDIRECT("route!J518"))</f>
        <v>#VALUE!</v>
      </c>
      <c r="S518" s="14" t="b">
        <f t="shared" ca="1" si="58"/>
        <v>1</v>
      </c>
    </row>
    <row r="519" spans="1:19">
      <c r="A519" s="23" t="str">
        <f ca="1">IF(INDIRECT("route!D519")&gt;0,K519,(""))</f>
        <v/>
      </c>
      <c r="B519" s="23" t="str">
        <f ca="1">IF(INDIRECT("route!D519")&gt;0,H519,(""))</f>
        <v/>
      </c>
      <c r="C519" s="24" t="str">
        <f ca="1">IF(D519&gt;0,VLOOKUP("FINISH",INDIRECT("route!D$6"):INDIRECT("route!E$8500"),2,FALSE)-D519," ")</f>
        <v xml:space="preserve"> </v>
      </c>
      <c r="D519" s="13">
        <f ca="1">INDIRECT("route!E519")</f>
        <v>0</v>
      </c>
      <c r="E519" s="25" t="str">
        <f t="shared" ref="E519:E582" ca="1" si="65">IF($S519=TRUE,"",M519-M518)</f>
        <v/>
      </c>
      <c r="F519" s="26">
        <f t="shared" si="59"/>
        <v>11.111111111111111</v>
      </c>
      <c r="G519" s="29">
        <f t="shared" ca="1" si="63"/>
        <v>0</v>
      </c>
      <c r="H519" s="28" t="e">
        <f t="shared" ca="1" si="61"/>
        <v>#NUM!</v>
      </c>
      <c r="I519" s="26">
        <f t="shared" si="60"/>
        <v>11.666666666666666</v>
      </c>
      <c r="J519" s="29">
        <f t="shared" ca="1" si="64"/>
        <v>0</v>
      </c>
      <c r="K519" s="28" t="e">
        <f t="shared" ca="1" si="62"/>
        <v>#NUM!</v>
      </c>
      <c r="L519" s="26">
        <f ca="1">INDIRECT("route!E519")-INDIRECT("route!E518")</f>
        <v>0</v>
      </c>
      <c r="M519" s="24">
        <f ca="1">IF(INDIRECT("route!D519")="START",0,IF(S519=TRUE,M518,INDIRECT("route!E519")))</f>
        <v>115.3</v>
      </c>
      <c r="N519" s="14" t="e">
        <f ca="1">SEARCH($N$6,INDIRECT("route!J519"))</f>
        <v>#VALUE!</v>
      </c>
      <c r="O519" s="14" t="e">
        <f ca="1">SEARCH($O$6,INDIRECT("route!J519"))</f>
        <v>#VALUE!</v>
      </c>
      <c r="P519" s="14" t="e">
        <f ca="1">SEARCH($P$6,INDIRECT("route!J519"))</f>
        <v>#VALUE!</v>
      </c>
      <c r="Q519" s="14" t="e">
        <f ca="1">SEARCH($Q$6,INDIRECT("route!J519"))</f>
        <v>#VALUE!</v>
      </c>
      <c r="R519" s="14" t="e">
        <f ca="1">SEARCH($R$6,INDIRECT("route!J519"))</f>
        <v>#VALUE!</v>
      </c>
      <c r="S519" s="14" t="b">
        <f t="shared" ca="1" si="58"/>
        <v>1</v>
      </c>
    </row>
    <row r="520" spans="1:19">
      <c r="A520" s="23" t="str">
        <f ca="1">IF(INDIRECT("route!D520")&gt;0,K520,(""))</f>
        <v/>
      </c>
      <c r="B520" s="23" t="str">
        <f ca="1">IF(INDIRECT("route!D520")&gt;0,H520,(""))</f>
        <v/>
      </c>
      <c r="C520" s="24" t="str">
        <f ca="1">IF(D520&gt;0,VLOOKUP("FINISH",INDIRECT("route!D$6"):INDIRECT("route!E$8500"),2,FALSE)-D520," ")</f>
        <v xml:space="preserve"> </v>
      </c>
      <c r="D520" s="13">
        <f ca="1">INDIRECT("route!E520")</f>
        <v>0</v>
      </c>
      <c r="E520" s="25" t="str">
        <f t="shared" ca="1" si="65"/>
        <v/>
      </c>
      <c r="F520" s="26">
        <f t="shared" si="59"/>
        <v>11.111111111111111</v>
      </c>
      <c r="G520" s="29">
        <f t="shared" ca="1" si="63"/>
        <v>0</v>
      </c>
      <c r="H520" s="28" t="e">
        <f t="shared" ca="1" si="61"/>
        <v>#NUM!</v>
      </c>
      <c r="I520" s="26">
        <f t="shared" si="60"/>
        <v>11.666666666666666</v>
      </c>
      <c r="J520" s="29">
        <f t="shared" ca="1" si="64"/>
        <v>0</v>
      </c>
      <c r="K520" s="28" t="e">
        <f t="shared" ca="1" si="62"/>
        <v>#NUM!</v>
      </c>
      <c r="L520" s="26">
        <f ca="1">INDIRECT("route!E520")-INDIRECT("route!E519")</f>
        <v>0</v>
      </c>
      <c r="M520" s="24">
        <f ca="1">IF(INDIRECT("route!D520")="START",0,IF(S520=TRUE,M519,INDIRECT("route!E520")))</f>
        <v>115.3</v>
      </c>
      <c r="N520" s="14" t="e">
        <f ca="1">SEARCH($N$6,INDIRECT("route!J520"))</f>
        <v>#VALUE!</v>
      </c>
      <c r="O520" s="14" t="e">
        <f ca="1">SEARCH($O$6,INDIRECT("route!J520"))</f>
        <v>#VALUE!</v>
      </c>
      <c r="P520" s="14" t="e">
        <f ca="1">SEARCH($P$6,INDIRECT("route!J520"))</f>
        <v>#VALUE!</v>
      </c>
      <c r="Q520" s="14" t="e">
        <f ca="1">SEARCH($Q$6,INDIRECT("route!J520"))</f>
        <v>#VALUE!</v>
      </c>
      <c r="R520" s="14" t="e">
        <f ca="1">SEARCH($R$6,INDIRECT("route!J520"))</f>
        <v>#VALUE!</v>
      </c>
      <c r="S520" s="14" t="b">
        <f t="shared" ref="S520:S583" ca="1" si="66">AND(ISERROR(N520),ISERROR(O520),ISERROR(P520),ISERROR(Q520),ISERROR(R520))</f>
        <v>1</v>
      </c>
    </row>
    <row r="521" spans="1:19">
      <c r="A521" s="23" t="str">
        <f ca="1">IF(INDIRECT("route!D521")&gt;0,K521,(""))</f>
        <v/>
      </c>
      <c r="B521" s="23" t="str">
        <f ca="1">IF(INDIRECT("route!D521")&gt;0,H521,(""))</f>
        <v/>
      </c>
      <c r="C521" s="24" t="str">
        <f ca="1">IF(D521&gt;0,VLOOKUP("FINISH",INDIRECT("route!D$6"):INDIRECT("route!E$8500"),2,FALSE)-D521," ")</f>
        <v xml:space="preserve"> </v>
      </c>
      <c r="D521" s="13">
        <f ca="1">INDIRECT("route!E521")</f>
        <v>0</v>
      </c>
      <c r="E521" s="25" t="str">
        <f t="shared" ca="1" si="65"/>
        <v/>
      </c>
      <c r="F521" s="26">
        <f t="shared" si="59"/>
        <v>11.111111111111111</v>
      </c>
      <c r="G521" s="29">
        <f t="shared" ca="1" si="63"/>
        <v>0</v>
      </c>
      <c r="H521" s="28" t="e">
        <f t="shared" ca="1" si="61"/>
        <v>#NUM!</v>
      </c>
      <c r="I521" s="26">
        <f t="shared" si="60"/>
        <v>11.666666666666666</v>
      </c>
      <c r="J521" s="29">
        <f t="shared" ca="1" si="64"/>
        <v>0</v>
      </c>
      <c r="K521" s="28" t="e">
        <f t="shared" ca="1" si="62"/>
        <v>#NUM!</v>
      </c>
      <c r="L521" s="26">
        <f ca="1">INDIRECT("route!E521")-INDIRECT("route!E520")</f>
        <v>0</v>
      </c>
      <c r="M521" s="24">
        <f ca="1">IF(INDIRECT("route!D521")="START",0,IF(S521=TRUE,M520,INDIRECT("route!E521")))</f>
        <v>115.3</v>
      </c>
      <c r="N521" s="14" t="e">
        <f ca="1">SEARCH($N$6,INDIRECT("route!J521"))</f>
        <v>#VALUE!</v>
      </c>
      <c r="O521" s="14" t="e">
        <f ca="1">SEARCH($O$6,INDIRECT("route!J521"))</f>
        <v>#VALUE!</v>
      </c>
      <c r="P521" s="14" t="e">
        <f ca="1">SEARCH($P$6,INDIRECT("route!J521"))</f>
        <v>#VALUE!</v>
      </c>
      <c r="Q521" s="14" t="e">
        <f ca="1">SEARCH($Q$6,INDIRECT("route!J521"))</f>
        <v>#VALUE!</v>
      </c>
      <c r="R521" s="14" t="e">
        <f ca="1">SEARCH($R$6,INDIRECT("route!J521"))</f>
        <v>#VALUE!</v>
      </c>
      <c r="S521" s="14" t="b">
        <f t="shared" ca="1" si="66"/>
        <v>1</v>
      </c>
    </row>
    <row r="522" spans="1:19">
      <c r="A522" s="23" t="str">
        <f ca="1">IF(INDIRECT("route!D522")&gt;0,K522,(""))</f>
        <v/>
      </c>
      <c r="B522" s="23" t="str">
        <f ca="1">IF(INDIRECT("route!D522")&gt;0,H522,(""))</f>
        <v/>
      </c>
      <c r="C522" s="24" t="str">
        <f ca="1">IF(D522&gt;0,VLOOKUP("FINISH",INDIRECT("route!D$6"):INDIRECT("route!E$8500"),2,FALSE)-D522," ")</f>
        <v xml:space="preserve"> </v>
      </c>
      <c r="D522" s="13">
        <f ca="1">INDIRECT("route!E522")</f>
        <v>0</v>
      </c>
      <c r="E522" s="25" t="str">
        <f t="shared" ca="1" si="65"/>
        <v/>
      </c>
      <c r="F522" s="26">
        <f t="shared" si="59"/>
        <v>11.111111111111111</v>
      </c>
      <c r="G522" s="29">
        <f t="shared" ca="1" si="63"/>
        <v>0</v>
      </c>
      <c r="H522" s="28" t="e">
        <f t="shared" ca="1" si="61"/>
        <v>#NUM!</v>
      </c>
      <c r="I522" s="26">
        <f t="shared" si="60"/>
        <v>11.666666666666666</v>
      </c>
      <c r="J522" s="29">
        <f t="shared" ca="1" si="64"/>
        <v>0</v>
      </c>
      <c r="K522" s="28" t="e">
        <f t="shared" ca="1" si="62"/>
        <v>#NUM!</v>
      </c>
      <c r="L522" s="26">
        <f ca="1">INDIRECT("route!E522")-INDIRECT("route!E521")</f>
        <v>0</v>
      </c>
      <c r="M522" s="24">
        <f ca="1">IF(INDIRECT("route!D522")="START",0,IF(S522=TRUE,M521,INDIRECT("route!E522")))</f>
        <v>115.3</v>
      </c>
      <c r="N522" s="14" t="e">
        <f ca="1">SEARCH($N$6,INDIRECT("route!J522"))</f>
        <v>#VALUE!</v>
      </c>
      <c r="O522" s="14" t="e">
        <f ca="1">SEARCH($O$6,INDIRECT("route!J522"))</f>
        <v>#VALUE!</v>
      </c>
      <c r="P522" s="14" t="e">
        <f ca="1">SEARCH($P$6,INDIRECT("route!J522"))</f>
        <v>#VALUE!</v>
      </c>
      <c r="Q522" s="14" t="e">
        <f ca="1">SEARCH($Q$6,INDIRECT("route!J522"))</f>
        <v>#VALUE!</v>
      </c>
      <c r="R522" s="14" t="e">
        <f ca="1">SEARCH($R$6,INDIRECT("route!J522"))</f>
        <v>#VALUE!</v>
      </c>
      <c r="S522" s="14" t="b">
        <f t="shared" ca="1" si="66"/>
        <v>1</v>
      </c>
    </row>
    <row r="523" spans="1:19">
      <c r="A523" s="23" t="str">
        <f ca="1">IF(INDIRECT("route!D523")&gt;0,K523,(""))</f>
        <v/>
      </c>
      <c r="B523" s="23" t="str">
        <f ca="1">IF(INDIRECT("route!D523")&gt;0,H523,(""))</f>
        <v/>
      </c>
      <c r="C523" s="24" t="str">
        <f ca="1">IF(D523&gt;0,VLOOKUP("FINISH",INDIRECT("route!D$6"):INDIRECT("route!E$8500"),2,FALSE)-D523," ")</f>
        <v xml:space="preserve"> </v>
      </c>
      <c r="D523" s="13">
        <f ca="1">INDIRECT("route!E523")</f>
        <v>0</v>
      </c>
      <c r="E523" s="25" t="str">
        <f t="shared" ca="1" si="65"/>
        <v/>
      </c>
      <c r="F523" s="26">
        <f t="shared" si="59"/>
        <v>11.111111111111111</v>
      </c>
      <c r="G523" s="29">
        <f t="shared" ca="1" si="63"/>
        <v>0</v>
      </c>
      <c r="H523" s="28" t="e">
        <f t="shared" ca="1" si="61"/>
        <v>#NUM!</v>
      </c>
      <c r="I523" s="26">
        <f t="shared" si="60"/>
        <v>11.666666666666666</v>
      </c>
      <c r="J523" s="29">
        <f t="shared" ca="1" si="64"/>
        <v>0</v>
      </c>
      <c r="K523" s="28" t="e">
        <f t="shared" ca="1" si="62"/>
        <v>#NUM!</v>
      </c>
      <c r="L523" s="26">
        <f ca="1">INDIRECT("route!E523")-INDIRECT("route!E522")</f>
        <v>0</v>
      </c>
      <c r="M523" s="24">
        <f ca="1">IF(INDIRECT("route!D523")="START",0,IF(S523=TRUE,M522,INDIRECT("route!E523")))</f>
        <v>115.3</v>
      </c>
      <c r="N523" s="14" t="e">
        <f ca="1">SEARCH($N$6,INDIRECT("route!J523"))</f>
        <v>#VALUE!</v>
      </c>
      <c r="O523" s="14" t="e">
        <f ca="1">SEARCH($O$6,INDIRECT("route!J523"))</f>
        <v>#VALUE!</v>
      </c>
      <c r="P523" s="14" t="e">
        <f ca="1">SEARCH($P$6,INDIRECT("route!J523"))</f>
        <v>#VALUE!</v>
      </c>
      <c r="Q523" s="14" t="e">
        <f ca="1">SEARCH($Q$6,INDIRECT("route!J523"))</f>
        <v>#VALUE!</v>
      </c>
      <c r="R523" s="14" t="e">
        <f ca="1">SEARCH($R$6,INDIRECT("route!J523"))</f>
        <v>#VALUE!</v>
      </c>
      <c r="S523" s="14" t="b">
        <f t="shared" ca="1" si="66"/>
        <v>1</v>
      </c>
    </row>
    <row r="524" spans="1:19">
      <c r="A524" s="23" t="str">
        <f ca="1">IF(INDIRECT("route!D524")&gt;0,K524,(""))</f>
        <v/>
      </c>
      <c r="B524" s="23" t="str">
        <f ca="1">IF(INDIRECT("route!D524")&gt;0,H524,(""))</f>
        <v/>
      </c>
      <c r="C524" s="24" t="str">
        <f ca="1">IF(D524&gt;0,VLOOKUP("FINISH",INDIRECT("route!D$6"):INDIRECT("route!E$8500"),2,FALSE)-D524," ")</f>
        <v xml:space="preserve"> </v>
      </c>
      <c r="D524" s="13">
        <f ca="1">INDIRECT("route!E524")</f>
        <v>0</v>
      </c>
      <c r="E524" s="25" t="str">
        <f t="shared" ca="1" si="65"/>
        <v/>
      </c>
      <c r="F524" s="26">
        <f t="shared" si="59"/>
        <v>11.111111111111111</v>
      </c>
      <c r="G524" s="29">
        <f t="shared" ca="1" si="63"/>
        <v>0</v>
      </c>
      <c r="H524" s="28" t="e">
        <f t="shared" ca="1" si="61"/>
        <v>#NUM!</v>
      </c>
      <c r="I524" s="26">
        <f t="shared" si="60"/>
        <v>11.666666666666666</v>
      </c>
      <c r="J524" s="29">
        <f t="shared" ca="1" si="64"/>
        <v>0</v>
      </c>
      <c r="K524" s="28" t="e">
        <f t="shared" ca="1" si="62"/>
        <v>#NUM!</v>
      </c>
      <c r="L524" s="26">
        <f ca="1">INDIRECT("route!E524")-INDIRECT("route!E523")</f>
        <v>0</v>
      </c>
      <c r="M524" s="24">
        <f ca="1">IF(INDIRECT("route!D524")="START",0,IF(S524=TRUE,M523,INDIRECT("route!E524")))</f>
        <v>115.3</v>
      </c>
      <c r="N524" s="14" t="e">
        <f ca="1">SEARCH($N$6,INDIRECT("route!J524"))</f>
        <v>#VALUE!</v>
      </c>
      <c r="O524" s="14" t="e">
        <f ca="1">SEARCH($O$6,INDIRECT("route!J524"))</f>
        <v>#VALUE!</v>
      </c>
      <c r="P524" s="14" t="e">
        <f ca="1">SEARCH($P$6,INDIRECT("route!J524"))</f>
        <v>#VALUE!</v>
      </c>
      <c r="Q524" s="14" t="e">
        <f ca="1">SEARCH($Q$6,INDIRECT("route!J524"))</f>
        <v>#VALUE!</v>
      </c>
      <c r="R524" s="14" t="e">
        <f ca="1">SEARCH($R$6,INDIRECT("route!J524"))</f>
        <v>#VALUE!</v>
      </c>
      <c r="S524" s="14" t="b">
        <f t="shared" ca="1" si="66"/>
        <v>1</v>
      </c>
    </row>
    <row r="525" spans="1:19">
      <c r="A525" s="23" t="str">
        <f ca="1">IF(INDIRECT("route!D525")&gt;0,K525,(""))</f>
        <v/>
      </c>
      <c r="B525" s="23" t="str">
        <f ca="1">IF(INDIRECT("route!D525")&gt;0,H525,(""))</f>
        <v/>
      </c>
      <c r="C525" s="24" t="str">
        <f ca="1">IF(D525&gt;0,VLOOKUP("FINISH",INDIRECT("route!D$6"):INDIRECT("route!E$8500"),2,FALSE)-D525," ")</f>
        <v xml:space="preserve"> </v>
      </c>
      <c r="D525" s="13">
        <f ca="1">INDIRECT("route!E525")</f>
        <v>0</v>
      </c>
      <c r="E525" s="25" t="str">
        <f t="shared" ca="1" si="65"/>
        <v/>
      </c>
      <c r="F525" s="26">
        <f t="shared" si="59"/>
        <v>11.111111111111111</v>
      </c>
      <c r="G525" s="29">
        <f t="shared" ca="1" si="63"/>
        <v>0</v>
      </c>
      <c r="H525" s="28" t="e">
        <f t="shared" ca="1" si="61"/>
        <v>#NUM!</v>
      </c>
      <c r="I525" s="26">
        <f t="shared" si="60"/>
        <v>11.666666666666666</v>
      </c>
      <c r="J525" s="29">
        <f t="shared" ca="1" si="64"/>
        <v>0</v>
      </c>
      <c r="K525" s="28" t="e">
        <f t="shared" ca="1" si="62"/>
        <v>#NUM!</v>
      </c>
      <c r="L525" s="26">
        <f ca="1">INDIRECT("route!E525")-INDIRECT("route!E524")</f>
        <v>0</v>
      </c>
      <c r="M525" s="24">
        <f ca="1">IF(INDIRECT("route!D525")="START",0,IF(S525=TRUE,M524,INDIRECT("route!E525")))</f>
        <v>115.3</v>
      </c>
      <c r="N525" s="14" t="e">
        <f ca="1">SEARCH($N$6,INDIRECT("route!J525"))</f>
        <v>#VALUE!</v>
      </c>
      <c r="O525" s="14" t="e">
        <f ca="1">SEARCH($O$6,INDIRECT("route!J525"))</f>
        <v>#VALUE!</v>
      </c>
      <c r="P525" s="14" t="e">
        <f ca="1">SEARCH($P$6,INDIRECT("route!J525"))</f>
        <v>#VALUE!</v>
      </c>
      <c r="Q525" s="14" t="e">
        <f ca="1">SEARCH($Q$6,INDIRECT("route!J525"))</f>
        <v>#VALUE!</v>
      </c>
      <c r="R525" s="14" t="e">
        <f ca="1">SEARCH($R$6,INDIRECT("route!J525"))</f>
        <v>#VALUE!</v>
      </c>
      <c r="S525" s="14" t="b">
        <f t="shared" ca="1" si="66"/>
        <v>1</v>
      </c>
    </row>
    <row r="526" spans="1:19">
      <c r="A526" s="23" t="str">
        <f ca="1">IF(INDIRECT("route!D526")&gt;0,K526,(""))</f>
        <v/>
      </c>
      <c r="B526" s="23" t="str">
        <f ca="1">IF(INDIRECT("route!D526")&gt;0,H526,(""))</f>
        <v/>
      </c>
      <c r="C526" s="24" t="str">
        <f ca="1">IF(D526&gt;0,VLOOKUP("FINISH",INDIRECT("route!D$6"):INDIRECT("route!E$8500"),2,FALSE)-D526," ")</f>
        <v xml:space="preserve"> </v>
      </c>
      <c r="D526" s="13">
        <f ca="1">INDIRECT("route!E526")</f>
        <v>0</v>
      </c>
      <c r="E526" s="25" t="str">
        <f t="shared" ca="1" si="65"/>
        <v/>
      </c>
      <c r="F526" s="26">
        <f t="shared" si="59"/>
        <v>11.111111111111111</v>
      </c>
      <c r="G526" s="29">
        <f t="shared" ca="1" si="63"/>
        <v>0</v>
      </c>
      <c r="H526" s="28" t="e">
        <f t="shared" ca="1" si="61"/>
        <v>#NUM!</v>
      </c>
      <c r="I526" s="26">
        <f t="shared" si="60"/>
        <v>11.666666666666666</v>
      </c>
      <c r="J526" s="29">
        <f t="shared" ca="1" si="64"/>
        <v>0</v>
      </c>
      <c r="K526" s="28" t="e">
        <f t="shared" ca="1" si="62"/>
        <v>#NUM!</v>
      </c>
      <c r="L526" s="26">
        <f ca="1">INDIRECT("route!E526")-INDIRECT("route!E525")</f>
        <v>0</v>
      </c>
      <c r="M526" s="24">
        <f ca="1">IF(INDIRECT("route!D526")="START",0,IF(S526=TRUE,M525,INDIRECT("route!E526")))</f>
        <v>115.3</v>
      </c>
      <c r="N526" s="14" t="e">
        <f ca="1">SEARCH($N$6,INDIRECT("route!J526"))</f>
        <v>#VALUE!</v>
      </c>
      <c r="O526" s="14" t="e">
        <f ca="1">SEARCH($O$6,INDIRECT("route!J526"))</f>
        <v>#VALUE!</v>
      </c>
      <c r="P526" s="14" t="e">
        <f ca="1">SEARCH($P$6,INDIRECT("route!J526"))</f>
        <v>#VALUE!</v>
      </c>
      <c r="Q526" s="14" t="e">
        <f ca="1">SEARCH($Q$6,INDIRECT("route!J526"))</f>
        <v>#VALUE!</v>
      </c>
      <c r="R526" s="14" t="e">
        <f ca="1">SEARCH($R$6,INDIRECT("route!J526"))</f>
        <v>#VALUE!</v>
      </c>
      <c r="S526" s="14" t="b">
        <f t="shared" ca="1" si="66"/>
        <v>1</v>
      </c>
    </row>
    <row r="527" spans="1:19">
      <c r="A527" s="23" t="str">
        <f ca="1">IF(INDIRECT("route!D527")&gt;0,K527,(""))</f>
        <v/>
      </c>
      <c r="B527" s="23" t="str">
        <f ca="1">IF(INDIRECT("route!D527")&gt;0,H527,(""))</f>
        <v/>
      </c>
      <c r="C527" s="24" t="str">
        <f ca="1">IF(D527&gt;0,VLOOKUP("FINISH",INDIRECT("route!D$6"):INDIRECT("route!E$8500"),2,FALSE)-D527," ")</f>
        <v xml:space="preserve"> </v>
      </c>
      <c r="D527" s="13">
        <f ca="1">INDIRECT("route!E527")</f>
        <v>0</v>
      </c>
      <c r="E527" s="25" t="str">
        <f t="shared" ca="1" si="65"/>
        <v/>
      </c>
      <c r="F527" s="26">
        <f t="shared" si="59"/>
        <v>11.111111111111111</v>
      </c>
      <c r="G527" s="29">
        <f t="shared" ca="1" si="63"/>
        <v>0</v>
      </c>
      <c r="H527" s="28" t="e">
        <f t="shared" ca="1" si="61"/>
        <v>#NUM!</v>
      </c>
      <c r="I527" s="26">
        <f t="shared" si="60"/>
        <v>11.666666666666666</v>
      </c>
      <c r="J527" s="29">
        <f t="shared" ca="1" si="64"/>
        <v>0</v>
      </c>
      <c r="K527" s="28" t="e">
        <f t="shared" ca="1" si="62"/>
        <v>#NUM!</v>
      </c>
      <c r="L527" s="26">
        <f ca="1">INDIRECT("route!E527")-INDIRECT("route!E526")</f>
        <v>0</v>
      </c>
      <c r="M527" s="24">
        <f ca="1">IF(INDIRECT("route!D527")="START",0,IF(S527=TRUE,M526,INDIRECT("route!E527")))</f>
        <v>115.3</v>
      </c>
      <c r="N527" s="14" t="e">
        <f ca="1">SEARCH($N$6,INDIRECT("route!J527"))</f>
        <v>#VALUE!</v>
      </c>
      <c r="O527" s="14" t="e">
        <f ca="1">SEARCH($O$6,INDIRECT("route!J527"))</f>
        <v>#VALUE!</v>
      </c>
      <c r="P527" s="14" t="e">
        <f ca="1">SEARCH($P$6,INDIRECT("route!J527"))</f>
        <v>#VALUE!</v>
      </c>
      <c r="Q527" s="14" t="e">
        <f ca="1">SEARCH($Q$6,INDIRECT("route!J527"))</f>
        <v>#VALUE!</v>
      </c>
      <c r="R527" s="14" t="e">
        <f ca="1">SEARCH($R$6,INDIRECT("route!J527"))</f>
        <v>#VALUE!</v>
      </c>
      <c r="S527" s="14" t="b">
        <f t="shared" ca="1" si="66"/>
        <v>1</v>
      </c>
    </row>
    <row r="528" spans="1:19">
      <c r="A528" s="23" t="str">
        <f ca="1">IF(INDIRECT("route!D528")&gt;0,K528,(""))</f>
        <v/>
      </c>
      <c r="B528" s="23" t="str">
        <f ca="1">IF(INDIRECT("route!D528")&gt;0,H528,(""))</f>
        <v/>
      </c>
      <c r="C528" s="24" t="str">
        <f ca="1">IF(D528&gt;0,VLOOKUP("FINISH",INDIRECT("route!D$6"):INDIRECT("route!E$8500"),2,FALSE)-D528," ")</f>
        <v xml:space="preserve"> </v>
      </c>
      <c r="D528" s="13">
        <f ca="1">INDIRECT("route!E528")</f>
        <v>0</v>
      </c>
      <c r="E528" s="25" t="str">
        <f t="shared" ca="1" si="65"/>
        <v/>
      </c>
      <c r="F528" s="26">
        <f t="shared" si="59"/>
        <v>11.111111111111111</v>
      </c>
      <c r="G528" s="29">
        <f t="shared" ca="1" si="63"/>
        <v>0</v>
      </c>
      <c r="H528" s="28" t="e">
        <f t="shared" ca="1" si="61"/>
        <v>#NUM!</v>
      </c>
      <c r="I528" s="26">
        <f t="shared" si="60"/>
        <v>11.666666666666666</v>
      </c>
      <c r="J528" s="29">
        <f t="shared" ca="1" si="64"/>
        <v>0</v>
      </c>
      <c r="K528" s="28" t="e">
        <f t="shared" ca="1" si="62"/>
        <v>#NUM!</v>
      </c>
      <c r="L528" s="26">
        <f ca="1">INDIRECT("route!E528")-INDIRECT("route!E527")</f>
        <v>0</v>
      </c>
      <c r="M528" s="24">
        <f ca="1">IF(INDIRECT("route!D528")="START",0,IF(S528=TRUE,M527,INDIRECT("route!E528")))</f>
        <v>115.3</v>
      </c>
      <c r="N528" s="14" t="e">
        <f ca="1">SEARCH($N$6,INDIRECT("route!J528"))</f>
        <v>#VALUE!</v>
      </c>
      <c r="O528" s="14" t="e">
        <f ca="1">SEARCH($O$6,INDIRECT("route!J528"))</f>
        <v>#VALUE!</v>
      </c>
      <c r="P528" s="14" t="e">
        <f ca="1">SEARCH($P$6,INDIRECT("route!J528"))</f>
        <v>#VALUE!</v>
      </c>
      <c r="Q528" s="14" t="e">
        <f ca="1">SEARCH($Q$6,INDIRECT("route!J528"))</f>
        <v>#VALUE!</v>
      </c>
      <c r="R528" s="14" t="e">
        <f ca="1">SEARCH($R$6,INDIRECT("route!J528"))</f>
        <v>#VALUE!</v>
      </c>
      <c r="S528" s="14" t="b">
        <f t="shared" ca="1" si="66"/>
        <v>1</v>
      </c>
    </row>
    <row r="529" spans="1:19">
      <c r="A529" s="23" t="str">
        <f ca="1">IF(INDIRECT("route!D529")&gt;0,K529,(""))</f>
        <v/>
      </c>
      <c r="B529" s="23" t="str">
        <f ca="1">IF(INDIRECT("route!D529")&gt;0,H529,(""))</f>
        <v/>
      </c>
      <c r="C529" s="24" t="str">
        <f ca="1">IF(D529&gt;0,VLOOKUP("FINISH",INDIRECT("route!D$6"):INDIRECT("route!E$8500"),2,FALSE)-D529," ")</f>
        <v xml:space="preserve"> </v>
      </c>
      <c r="D529" s="13">
        <f ca="1">INDIRECT("route!E529")</f>
        <v>0</v>
      </c>
      <c r="E529" s="25" t="str">
        <f t="shared" ca="1" si="65"/>
        <v/>
      </c>
      <c r="F529" s="26">
        <f t="shared" si="59"/>
        <v>11.111111111111111</v>
      </c>
      <c r="G529" s="29">
        <f t="shared" ca="1" si="63"/>
        <v>0</v>
      </c>
      <c r="H529" s="28" t="e">
        <f t="shared" ca="1" si="61"/>
        <v>#NUM!</v>
      </c>
      <c r="I529" s="26">
        <f t="shared" si="60"/>
        <v>11.666666666666666</v>
      </c>
      <c r="J529" s="29">
        <f t="shared" ca="1" si="64"/>
        <v>0</v>
      </c>
      <c r="K529" s="28" t="e">
        <f t="shared" ca="1" si="62"/>
        <v>#NUM!</v>
      </c>
      <c r="L529" s="26">
        <f ca="1">INDIRECT("route!E529")-INDIRECT("route!E528")</f>
        <v>0</v>
      </c>
      <c r="M529" s="24">
        <f ca="1">IF(INDIRECT("route!D529")="START",0,IF(S529=TRUE,M528,INDIRECT("route!E529")))</f>
        <v>115.3</v>
      </c>
      <c r="N529" s="14" t="e">
        <f ca="1">SEARCH($N$6,INDIRECT("route!J529"))</f>
        <v>#VALUE!</v>
      </c>
      <c r="O529" s="14" t="e">
        <f ca="1">SEARCH($O$6,INDIRECT("route!J529"))</f>
        <v>#VALUE!</v>
      </c>
      <c r="P529" s="14" t="e">
        <f ca="1">SEARCH($P$6,INDIRECT("route!J529"))</f>
        <v>#VALUE!</v>
      </c>
      <c r="Q529" s="14" t="e">
        <f ca="1">SEARCH($Q$6,INDIRECT("route!J529"))</f>
        <v>#VALUE!</v>
      </c>
      <c r="R529" s="14" t="e">
        <f ca="1">SEARCH($R$6,INDIRECT("route!J529"))</f>
        <v>#VALUE!</v>
      </c>
      <c r="S529" s="14" t="b">
        <f t="shared" ca="1" si="66"/>
        <v>1</v>
      </c>
    </row>
    <row r="530" spans="1:19">
      <c r="A530" s="23" t="str">
        <f ca="1">IF(INDIRECT("route!D530")&gt;0,K530,(""))</f>
        <v/>
      </c>
      <c r="B530" s="23" t="str">
        <f ca="1">IF(INDIRECT("route!D530")&gt;0,H530,(""))</f>
        <v/>
      </c>
      <c r="C530" s="24" t="str">
        <f ca="1">IF(D530&gt;0,VLOOKUP("FINISH",INDIRECT("route!D$6"):INDIRECT("route!E$8500"),2,FALSE)-D530," ")</f>
        <v xml:space="preserve"> </v>
      </c>
      <c r="D530" s="13">
        <f ca="1">INDIRECT("route!E530")</f>
        <v>0</v>
      </c>
      <c r="E530" s="25" t="str">
        <f t="shared" ca="1" si="65"/>
        <v/>
      </c>
      <c r="F530" s="26">
        <f t="shared" si="59"/>
        <v>11.111111111111111</v>
      </c>
      <c r="G530" s="29">
        <f t="shared" ca="1" si="63"/>
        <v>0</v>
      </c>
      <c r="H530" s="28" t="e">
        <f t="shared" ca="1" si="61"/>
        <v>#NUM!</v>
      </c>
      <c r="I530" s="26">
        <f t="shared" si="60"/>
        <v>11.666666666666666</v>
      </c>
      <c r="J530" s="29">
        <f t="shared" ca="1" si="64"/>
        <v>0</v>
      </c>
      <c r="K530" s="28" t="e">
        <f t="shared" ca="1" si="62"/>
        <v>#NUM!</v>
      </c>
      <c r="L530" s="26">
        <f ca="1">INDIRECT("route!E530")-INDIRECT("route!E529")</f>
        <v>0</v>
      </c>
      <c r="M530" s="24">
        <f ca="1">IF(INDIRECT("route!D530")="START",0,IF(S530=TRUE,M529,INDIRECT("route!E530")))</f>
        <v>115.3</v>
      </c>
      <c r="N530" s="14" t="e">
        <f ca="1">SEARCH($N$6,INDIRECT("route!J530"))</f>
        <v>#VALUE!</v>
      </c>
      <c r="O530" s="14" t="e">
        <f ca="1">SEARCH($O$6,INDIRECT("route!J530"))</f>
        <v>#VALUE!</v>
      </c>
      <c r="P530" s="14" t="e">
        <f ca="1">SEARCH($P$6,INDIRECT("route!J530"))</f>
        <v>#VALUE!</v>
      </c>
      <c r="Q530" s="14" t="e">
        <f ca="1">SEARCH($Q$6,INDIRECT("route!J530"))</f>
        <v>#VALUE!</v>
      </c>
      <c r="R530" s="14" t="e">
        <f ca="1">SEARCH($R$6,INDIRECT("route!J530"))</f>
        <v>#VALUE!</v>
      </c>
      <c r="S530" s="14" t="b">
        <f t="shared" ca="1" si="66"/>
        <v>1</v>
      </c>
    </row>
    <row r="531" spans="1:19">
      <c r="A531" s="23" t="str">
        <f ca="1">IF(INDIRECT("route!D531")&gt;0,K531,(""))</f>
        <v/>
      </c>
      <c r="B531" s="23" t="str">
        <f ca="1">IF(INDIRECT("route!D531")&gt;0,H531,(""))</f>
        <v/>
      </c>
      <c r="C531" s="24" t="str">
        <f ca="1">IF(D531&gt;0,VLOOKUP("FINISH",INDIRECT("route!D$6"):INDIRECT("route!E$8500"),2,FALSE)-D531," ")</f>
        <v xml:space="preserve"> </v>
      </c>
      <c r="D531" s="13">
        <f ca="1">INDIRECT("route!E531")</f>
        <v>0</v>
      </c>
      <c r="E531" s="25" t="str">
        <f t="shared" ca="1" si="65"/>
        <v/>
      </c>
      <c r="F531" s="26">
        <f t="shared" si="59"/>
        <v>11.111111111111111</v>
      </c>
      <c r="G531" s="29">
        <f t="shared" ca="1" si="63"/>
        <v>0</v>
      </c>
      <c r="H531" s="28" t="e">
        <f t="shared" ca="1" si="61"/>
        <v>#NUM!</v>
      </c>
      <c r="I531" s="26">
        <f t="shared" si="60"/>
        <v>11.666666666666666</v>
      </c>
      <c r="J531" s="29">
        <f t="shared" ca="1" si="64"/>
        <v>0</v>
      </c>
      <c r="K531" s="28" t="e">
        <f t="shared" ca="1" si="62"/>
        <v>#NUM!</v>
      </c>
      <c r="L531" s="26">
        <f ca="1">INDIRECT("route!E531")-INDIRECT("route!E530")</f>
        <v>0</v>
      </c>
      <c r="M531" s="24">
        <f ca="1">IF(INDIRECT("route!D531")="START",0,IF(S531=TRUE,M530,INDIRECT("route!E531")))</f>
        <v>115.3</v>
      </c>
      <c r="N531" s="14" t="e">
        <f ca="1">SEARCH($N$6,INDIRECT("route!J531"))</f>
        <v>#VALUE!</v>
      </c>
      <c r="O531" s="14" t="e">
        <f ca="1">SEARCH($O$6,INDIRECT("route!J531"))</f>
        <v>#VALUE!</v>
      </c>
      <c r="P531" s="14" t="e">
        <f ca="1">SEARCH($P$6,INDIRECT("route!J531"))</f>
        <v>#VALUE!</v>
      </c>
      <c r="Q531" s="14" t="e">
        <f ca="1">SEARCH($Q$6,INDIRECT("route!J531"))</f>
        <v>#VALUE!</v>
      </c>
      <c r="R531" s="14" t="e">
        <f ca="1">SEARCH($R$6,INDIRECT("route!J531"))</f>
        <v>#VALUE!</v>
      </c>
      <c r="S531" s="14" t="b">
        <f t="shared" ca="1" si="66"/>
        <v>1</v>
      </c>
    </row>
    <row r="532" spans="1:19">
      <c r="A532" s="23" t="str">
        <f ca="1">IF(INDIRECT("route!D532")&gt;0,K532,(""))</f>
        <v/>
      </c>
      <c r="B532" s="23" t="str">
        <f ca="1">IF(INDIRECT("route!D532")&gt;0,H532,(""))</f>
        <v/>
      </c>
      <c r="C532" s="24" t="str">
        <f ca="1">IF(D532&gt;0,VLOOKUP("FINISH",INDIRECT("route!D$6"):INDIRECT("route!E$8500"),2,FALSE)-D532," ")</f>
        <v xml:space="preserve"> </v>
      </c>
      <c r="D532" s="13">
        <f ca="1">INDIRECT("route!E532")</f>
        <v>0</v>
      </c>
      <c r="E532" s="25" t="str">
        <f t="shared" ca="1" si="65"/>
        <v/>
      </c>
      <c r="F532" s="26">
        <f t="shared" si="59"/>
        <v>11.111111111111111</v>
      </c>
      <c r="G532" s="29">
        <f t="shared" ca="1" si="63"/>
        <v>0</v>
      </c>
      <c r="H532" s="28" t="e">
        <f t="shared" ca="1" si="61"/>
        <v>#NUM!</v>
      </c>
      <c r="I532" s="26">
        <f t="shared" si="60"/>
        <v>11.666666666666666</v>
      </c>
      <c r="J532" s="29">
        <f t="shared" ca="1" si="64"/>
        <v>0</v>
      </c>
      <c r="K532" s="28" t="e">
        <f t="shared" ca="1" si="62"/>
        <v>#NUM!</v>
      </c>
      <c r="L532" s="26">
        <f ca="1">INDIRECT("route!E532")-INDIRECT("route!E531")</f>
        <v>0</v>
      </c>
      <c r="M532" s="24">
        <f ca="1">IF(INDIRECT("route!D532")="START",0,IF(S532=TRUE,M531,INDIRECT("route!E532")))</f>
        <v>115.3</v>
      </c>
      <c r="N532" s="14" t="e">
        <f ca="1">SEARCH($N$6,INDIRECT("route!J532"))</f>
        <v>#VALUE!</v>
      </c>
      <c r="O532" s="14" t="e">
        <f ca="1">SEARCH($O$6,INDIRECT("route!J532"))</f>
        <v>#VALUE!</v>
      </c>
      <c r="P532" s="14" t="e">
        <f ca="1">SEARCH($P$6,INDIRECT("route!J532"))</f>
        <v>#VALUE!</v>
      </c>
      <c r="Q532" s="14" t="e">
        <f ca="1">SEARCH($Q$6,INDIRECT("route!J532"))</f>
        <v>#VALUE!</v>
      </c>
      <c r="R532" s="14" t="e">
        <f ca="1">SEARCH($R$6,INDIRECT("route!J532"))</f>
        <v>#VALUE!</v>
      </c>
      <c r="S532" s="14" t="b">
        <f t="shared" ca="1" si="66"/>
        <v>1</v>
      </c>
    </row>
    <row r="533" spans="1:19">
      <c r="A533" s="23" t="str">
        <f ca="1">IF(INDIRECT("route!D533")&gt;0,K533,(""))</f>
        <v/>
      </c>
      <c r="B533" s="23" t="str">
        <f ca="1">IF(INDIRECT("route!D533")&gt;0,H533,(""))</f>
        <v/>
      </c>
      <c r="C533" s="24" t="str">
        <f ca="1">IF(D533&gt;0,VLOOKUP("FINISH",INDIRECT("route!D$6"):INDIRECT("route!E$8500"),2,FALSE)-D533," ")</f>
        <v xml:space="preserve"> </v>
      </c>
      <c r="D533" s="13">
        <f ca="1">INDIRECT("route!E533")</f>
        <v>0</v>
      </c>
      <c r="E533" s="25" t="str">
        <f t="shared" ca="1" si="65"/>
        <v/>
      </c>
      <c r="F533" s="26">
        <f t="shared" si="59"/>
        <v>11.111111111111111</v>
      </c>
      <c r="G533" s="29">
        <f t="shared" ca="1" si="63"/>
        <v>0</v>
      </c>
      <c r="H533" s="28" t="e">
        <f t="shared" ca="1" si="61"/>
        <v>#NUM!</v>
      </c>
      <c r="I533" s="26">
        <f t="shared" si="60"/>
        <v>11.666666666666666</v>
      </c>
      <c r="J533" s="29">
        <f t="shared" ca="1" si="64"/>
        <v>0</v>
      </c>
      <c r="K533" s="28" t="e">
        <f t="shared" ca="1" si="62"/>
        <v>#NUM!</v>
      </c>
      <c r="L533" s="26">
        <f ca="1">INDIRECT("route!E533")-INDIRECT("route!E532")</f>
        <v>0</v>
      </c>
      <c r="M533" s="24">
        <f ca="1">IF(INDIRECT("route!D533")="START",0,IF(S533=TRUE,M532,INDIRECT("route!E533")))</f>
        <v>115.3</v>
      </c>
      <c r="N533" s="14" t="e">
        <f ca="1">SEARCH($N$6,INDIRECT("route!J533"))</f>
        <v>#VALUE!</v>
      </c>
      <c r="O533" s="14" t="e">
        <f ca="1">SEARCH($O$6,INDIRECT("route!J533"))</f>
        <v>#VALUE!</v>
      </c>
      <c r="P533" s="14" t="e">
        <f ca="1">SEARCH($P$6,INDIRECT("route!J533"))</f>
        <v>#VALUE!</v>
      </c>
      <c r="Q533" s="14" t="e">
        <f ca="1">SEARCH($Q$6,INDIRECT("route!J533"))</f>
        <v>#VALUE!</v>
      </c>
      <c r="R533" s="14" t="e">
        <f ca="1">SEARCH($R$6,INDIRECT("route!J533"))</f>
        <v>#VALUE!</v>
      </c>
      <c r="S533" s="14" t="b">
        <f t="shared" ca="1" si="66"/>
        <v>1</v>
      </c>
    </row>
    <row r="534" spans="1:19">
      <c r="A534" s="23" t="str">
        <f ca="1">IF(INDIRECT("route!D534")&gt;0,K534,(""))</f>
        <v/>
      </c>
      <c r="B534" s="23" t="str">
        <f ca="1">IF(INDIRECT("route!D534")&gt;0,H534,(""))</f>
        <v/>
      </c>
      <c r="C534" s="24" t="str">
        <f ca="1">IF(D534&gt;0,VLOOKUP("FINISH",INDIRECT("route!D$6"):INDIRECT("route!E$8500"),2,FALSE)-D534," ")</f>
        <v xml:space="preserve"> </v>
      </c>
      <c r="D534" s="13">
        <f ca="1">INDIRECT("route!E534")</f>
        <v>0</v>
      </c>
      <c r="E534" s="25" t="str">
        <f t="shared" ca="1" si="65"/>
        <v/>
      </c>
      <c r="F534" s="26">
        <f t="shared" si="59"/>
        <v>11.111111111111111</v>
      </c>
      <c r="G534" s="29">
        <f t="shared" ca="1" si="63"/>
        <v>0</v>
      </c>
      <c r="H534" s="28" t="e">
        <f t="shared" ca="1" si="61"/>
        <v>#NUM!</v>
      </c>
      <c r="I534" s="26">
        <f t="shared" si="60"/>
        <v>11.666666666666666</v>
      </c>
      <c r="J534" s="29">
        <f t="shared" ca="1" si="64"/>
        <v>0</v>
      </c>
      <c r="K534" s="28" t="e">
        <f t="shared" ca="1" si="62"/>
        <v>#NUM!</v>
      </c>
      <c r="L534" s="26">
        <f ca="1">INDIRECT("route!E534")-INDIRECT("route!E533")</f>
        <v>0</v>
      </c>
      <c r="M534" s="24">
        <f ca="1">IF(INDIRECT("route!D534")="START",0,IF(S534=TRUE,M533,INDIRECT("route!E534")))</f>
        <v>115.3</v>
      </c>
      <c r="N534" s="14" t="e">
        <f ca="1">SEARCH($N$6,INDIRECT("route!J534"))</f>
        <v>#VALUE!</v>
      </c>
      <c r="O534" s="14" t="e">
        <f ca="1">SEARCH($O$6,INDIRECT("route!J534"))</f>
        <v>#VALUE!</v>
      </c>
      <c r="P534" s="14" t="e">
        <f ca="1">SEARCH($P$6,INDIRECT("route!J534"))</f>
        <v>#VALUE!</v>
      </c>
      <c r="Q534" s="14" t="e">
        <f ca="1">SEARCH($Q$6,INDIRECT("route!J534"))</f>
        <v>#VALUE!</v>
      </c>
      <c r="R534" s="14" t="e">
        <f ca="1">SEARCH($R$6,INDIRECT("route!J534"))</f>
        <v>#VALUE!</v>
      </c>
      <c r="S534" s="14" t="b">
        <f t="shared" ca="1" si="66"/>
        <v>1</v>
      </c>
    </row>
    <row r="535" spans="1:19">
      <c r="A535" s="23" t="str">
        <f ca="1">IF(INDIRECT("route!D535")&gt;0,K535,(""))</f>
        <v/>
      </c>
      <c r="B535" s="23" t="str">
        <f ca="1">IF(INDIRECT("route!D535")&gt;0,H535,(""))</f>
        <v/>
      </c>
      <c r="C535" s="24" t="str">
        <f ca="1">IF(D535&gt;0,VLOOKUP("FINISH",INDIRECT("route!D$6"):INDIRECT("route!E$8500"),2,FALSE)-D535," ")</f>
        <v xml:space="preserve"> </v>
      </c>
      <c r="D535" s="13">
        <f ca="1">INDIRECT("route!E535")</f>
        <v>0</v>
      </c>
      <c r="E535" s="25" t="str">
        <f t="shared" ca="1" si="65"/>
        <v/>
      </c>
      <c r="F535" s="26">
        <f t="shared" si="59"/>
        <v>11.111111111111111</v>
      </c>
      <c r="G535" s="29">
        <f t="shared" ca="1" si="63"/>
        <v>0</v>
      </c>
      <c r="H535" s="28" t="e">
        <f t="shared" ca="1" si="61"/>
        <v>#NUM!</v>
      </c>
      <c r="I535" s="26">
        <f t="shared" si="60"/>
        <v>11.666666666666666</v>
      </c>
      <c r="J535" s="29">
        <f t="shared" ca="1" si="64"/>
        <v>0</v>
      </c>
      <c r="K535" s="28" t="e">
        <f t="shared" ca="1" si="62"/>
        <v>#NUM!</v>
      </c>
      <c r="L535" s="26">
        <f ca="1">INDIRECT("route!E535")-INDIRECT("route!E534")</f>
        <v>0</v>
      </c>
      <c r="M535" s="24">
        <f ca="1">IF(INDIRECT("route!D535")="START",0,IF(S535=TRUE,M534,INDIRECT("route!E535")))</f>
        <v>115.3</v>
      </c>
      <c r="N535" s="14" t="e">
        <f ca="1">SEARCH($N$6,INDIRECT("route!J535"))</f>
        <v>#VALUE!</v>
      </c>
      <c r="O535" s="14" t="e">
        <f ca="1">SEARCH($O$6,INDIRECT("route!J535"))</f>
        <v>#VALUE!</v>
      </c>
      <c r="P535" s="14" t="e">
        <f ca="1">SEARCH($P$6,INDIRECT("route!J535"))</f>
        <v>#VALUE!</v>
      </c>
      <c r="Q535" s="14" t="e">
        <f ca="1">SEARCH($Q$6,INDIRECT("route!J535"))</f>
        <v>#VALUE!</v>
      </c>
      <c r="R535" s="14" t="e">
        <f ca="1">SEARCH($R$6,INDIRECT("route!J535"))</f>
        <v>#VALUE!</v>
      </c>
      <c r="S535" s="14" t="b">
        <f t="shared" ca="1" si="66"/>
        <v>1</v>
      </c>
    </row>
    <row r="536" spans="1:19">
      <c r="A536" s="23" t="str">
        <f ca="1">IF(INDIRECT("route!D536")&gt;0,K536,(""))</f>
        <v/>
      </c>
      <c r="B536" s="23" t="str">
        <f ca="1">IF(INDIRECT("route!D536")&gt;0,H536,(""))</f>
        <v/>
      </c>
      <c r="C536" s="24" t="str">
        <f ca="1">IF(D536&gt;0,VLOOKUP("FINISH",INDIRECT("route!D$6"):INDIRECT("route!E$8500"),2,FALSE)-D536," ")</f>
        <v xml:space="preserve"> </v>
      </c>
      <c r="D536" s="13">
        <f ca="1">INDIRECT("route!E536")</f>
        <v>0</v>
      </c>
      <c r="E536" s="25" t="str">
        <f t="shared" ca="1" si="65"/>
        <v/>
      </c>
      <c r="F536" s="26">
        <f t="shared" si="59"/>
        <v>11.111111111111111</v>
      </c>
      <c r="G536" s="29">
        <f t="shared" ca="1" si="63"/>
        <v>0</v>
      </c>
      <c r="H536" s="28" t="e">
        <f t="shared" ca="1" si="61"/>
        <v>#NUM!</v>
      </c>
      <c r="I536" s="26">
        <f t="shared" si="60"/>
        <v>11.666666666666666</v>
      </c>
      <c r="J536" s="29">
        <f t="shared" ca="1" si="64"/>
        <v>0</v>
      </c>
      <c r="K536" s="28" t="e">
        <f t="shared" ca="1" si="62"/>
        <v>#NUM!</v>
      </c>
      <c r="L536" s="26">
        <f ca="1">INDIRECT("route!E536")-INDIRECT("route!E535")</f>
        <v>0</v>
      </c>
      <c r="M536" s="24">
        <f ca="1">IF(INDIRECT("route!D536")="START",0,IF(S536=TRUE,M535,INDIRECT("route!E536")))</f>
        <v>115.3</v>
      </c>
      <c r="N536" s="14" t="e">
        <f ca="1">SEARCH($N$6,INDIRECT("route!J536"))</f>
        <v>#VALUE!</v>
      </c>
      <c r="O536" s="14" t="e">
        <f ca="1">SEARCH($O$6,INDIRECT("route!J536"))</f>
        <v>#VALUE!</v>
      </c>
      <c r="P536" s="14" t="e">
        <f ca="1">SEARCH($P$6,INDIRECT("route!J536"))</f>
        <v>#VALUE!</v>
      </c>
      <c r="Q536" s="14" t="e">
        <f ca="1">SEARCH($Q$6,INDIRECT("route!J536"))</f>
        <v>#VALUE!</v>
      </c>
      <c r="R536" s="14" t="e">
        <f ca="1">SEARCH($R$6,INDIRECT("route!J536"))</f>
        <v>#VALUE!</v>
      </c>
      <c r="S536" s="14" t="b">
        <f t="shared" ca="1" si="66"/>
        <v>1</v>
      </c>
    </row>
    <row r="537" spans="1:19">
      <c r="A537" s="23" t="str">
        <f ca="1">IF(INDIRECT("route!D537")&gt;0,K537,(""))</f>
        <v/>
      </c>
      <c r="B537" s="23" t="str">
        <f ca="1">IF(INDIRECT("route!D537")&gt;0,H537,(""))</f>
        <v/>
      </c>
      <c r="C537" s="24" t="str">
        <f ca="1">IF(D537&gt;0,VLOOKUP("FINISH",INDIRECT("route!D$6"):INDIRECT("route!E$8500"),2,FALSE)-D537," ")</f>
        <v xml:space="preserve"> </v>
      </c>
      <c r="D537" s="13">
        <f ca="1">INDIRECT("route!E537")</f>
        <v>0</v>
      </c>
      <c r="E537" s="25" t="str">
        <f t="shared" ca="1" si="65"/>
        <v/>
      </c>
      <c r="F537" s="26">
        <f t="shared" si="59"/>
        <v>11.111111111111111</v>
      </c>
      <c r="G537" s="29">
        <f t="shared" ca="1" si="63"/>
        <v>0</v>
      </c>
      <c r="H537" s="28" t="e">
        <f t="shared" ca="1" si="61"/>
        <v>#NUM!</v>
      </c>
      <c r="I537" s="26">
        <f t="shared" si="60"/>
        <v>11.666666666666666</v>
      </c>
      <c r="J537" s="29">
        <f t="shared" ca="1" si="64"/>
        <v>0</v>
      </c>
      <c r="K537" s="28" t="e">
        <f t="shared" ca="1" si="62"/>
        <v>#NUM!</v>
      </c>
      <c r="L537" s="26">
        <f ca="1">INDIRECT("route!E537")-INDIRECT("route!E536")</f>
        <v>0</v>
      </c>
      <c r="M537" s="24">
        <f ca="1">IF(INDIRECT("route!D537")="START",0,IF(S537=TRUE,M536,INDIRECT("route!E537")))</f>
        <v>115.3</v>
      </c>
      <c r="N537" s="14" t="e">
        <f ca="1">SEARCH($N$6,INDIRECT("route!J537"))</f>
        <v>#VALUE!</v>
      </c>
      <c r="O537" s="14" t="e">
        <f ca="1">SEARCH($O$6,INDIRECT("route!J537"))</f>
        <v>#VALUE!</v>
      </c>
      <c r="P537" s="14" t="e">
        <f ca="1">SEARCH($P$6,INDIRECT("route!J537"))</f>
        <v>#VALUE!</v>
      </c>
      <c r="Q537" s="14" t="e">
        <f ca="1">SEARCH($Q$6,INDIRECT("route!J537"))</f>
        <v>#VALUE!</v>
      </c>
      <c r="R537" s="14" t="e">
        <f ca="1">SEARCH($R$6,INDIRECT("route!J537"))</f>
        <v>#VALUE!</v>
      </c>
      <c r="S537" s="14" t="b">
        <f t="shared" ca="1" si="66"/>
        <v>1</v>
      </c>
    </row>
    <row r="538" spans="1:19">
      <c r="A538" s="23" t="str">
        <f ca="1">IF(INDIRECT("route!D538")&gt;0,K538,(""))</f>
        <v/>
      </c>
      <c r="B538" s="23" t="str">
        <f ca="1">IF(INDIRECT("route!D538")&gt;0,H538,(""))</f>
        <v/>
      </c>
      <c r="C538" s="24" t="str">
        <f ca="1">IF(D538&gt;0,VLOOKUP("FINISH",INDIRECT("route!D$6"):INDIRECT("route!E$8500"),2,FALSE)-D538," ")</f>
        <v xml:space="preserve"> </v>
      </c>
      <c r="D538" s="13">
        <f ca="1">INDIRECT("route!E538")</f>
        <v>0</v>
      </c>
      <c r="E538" s="25" t="str">
        <f t="shared" ca="1" si="65"/>
        <v/>
      </c>
      <c r="F538" s="26">
        <f t="shared" si="59"/>
        <v>11.111111111111111</v>
      </c>
      <c r="G538" s="29">
        <f t="shared" ca="1" si="63"/>
        <v>0</v>
      </c>
      <c r="H538" s="28" t="e">
        <f t="shared" ca="1" si="61"/>
        <v>#NUM!</v>
      </c>
      <c r="I538" s="26">
        <f t="shared" si="60"/>
        <v>11.666666666666666</v>
      </c>
      <c r="J538" s="29">
        <f t="shared" ca="1" si="64"/>
        <v>0</v>
      </c>
      <c r="K538" s="28" t="e">
        <f t="shared" ca="1" si="62"/>
        <v>#NUM!</v>
      </c>
      <c r="L538" s="26">
        <f ca="1">INDIRECT("route!E538")-INDIRECT("route!E537")</f>
        <v>0</v>
      </c>
      <c r="M538" s="24">
        <f ca="1">IF(INDIRECT("route!D538")="START",0,IF(S538=TRUE,M537,INDIRECT("route!E538")))</f>
        <v>115.3</v>
      </c>
      <c r="N538" s="14" t="e">
        <f ca="1">SEARCH($N$6,INDIRECT("route!J538"))</f>
        <v>#VALUE!</v>
      </c>
      <c r="O538" s="14" t="e">
        <f ca="1">SEARCH($O$6,INDIRECT("route!J538"))</f>
        <v>#VALUE!</v>
      </c>
      <c r="P538" s="14" t="e">
        <f ca="1">SEARCH($P$6,INDIRECT("route!J538"))</f>
        <v>#VALUE!</v>
      </c>
      <c r="Q538" s="14" t="e">
        <f ca="1">SEARCH($Q$6,INDIRECT("route!J538"))</f>
        <v>#VALUE!</v>
      </c>
      <c r="R538" s="14" t="e">
        <f ca="1">SEARCH($R$6,INDIRECT("route!J538"))</f>
        <v>#VALUE!</v>
      </c>
      <c r="S538" s="14" t="b">
        <f t="shared" ca="1" si="66"/>
        <v>1</v>
      </c>
    </row>
    <row r="539" spans="1:19">
      <c r="A539" s="23" t="str">
        <f ca="1">IF(INDIRECT("route!D539")&gt;0,K539,(""))</f>
        <v/>
      </c>
      <c r="B539" s="23" t="str">
        <f ca="1">IF(INDIRECT("route!D539")&gt;0,H539,(""))</f>
        <v/>
      </c>
      <c r="C539" s="24" t="str">
        <f ca="1">IF(D539&gt;0,VLOOKUP("FINISH",INDIRECT("route!D$6"):INDIRECT("route!E$8500"),2,FALSE)-D539," ")</f>
        <v xml:space="preserve"> </v>
      </c>
      <c r="D539" s="13">
        <f ca="1">INDIRECT("route!E539")</f>
        <v>0</v>
      </c>
      <c r="E539" s="25" t="str">
        <f t="shared" ca="1" si="65"/>
        <v/>
      </c>
      <c r="F539" s="26">
        <f t="shared" si="59"/>
        <v>11.111111111111111</v>
      </c>
      <c r="G539" s="29">
        <f t="shared" ca="1" si="63"/>
        <v>0</v>
      </c>
      <c r="H539" s="28" t="e">
        <f t="shared" ca="1" si="61"/>
        <v>#NUM!</v>
      </c>
      <c r="I539" s="26">
        <f t="shared" si="60"/>
        <v>11.666666666666666</v>
      </c>
      <c r="J539" s="29">
        <f t="shared" ca="1" si="64"/>
        <v>0</v>
      </c>
      <c r="K539" s="28" t="e">
        <f t="shared" ca="1" si="62"/>
        <v>#NUM!</v>
      </c>
      <c r="L539" s="26">
        <f ca="1">INDIRECT("route!E539")-INDIRECT("route!E538")</f>
        <v>0</v>
      </c>
      <c r="M539" s="24">
        <f ca="1">IF(INDIRECT("route!D539")="START",0,IF(S539=TRUE,M538,INDIRECT("route!E539")))</f>
        <v>115.3</v>
      </c>
      <c r="N539" s="14" t="e">
        <f ca="1">SEARCH($N$6,INDIRECT("route!J539"))</f>
        <v>#VALUE!</v>
      </c>
      <c r="O539" s="14" t="e">
        <f ca="1">SEARCH($O$6,INDIRECT("route!J539"))</f>
        <v>#VALUE!</v>
      </c>
      <c r="P539" s="14" t="e">
        <f ca="1">SEARCH($P$6,INDIRECT("route!J539"))</f>
        <v>#VALUE!</v>
      </c>
      <c r="Q539" s="14" t="e">
        <f ca="1">SEARCH($Q$6,INDIRECT("route!J539"))</f>
        <v>#VALUE!</v>
      </c>
      <c r="R539" s="14" t="e">
        <f ca="1">SEARCH($R$6,INDIRECT("route!J539"))</f>
        <v>#VALUE!</v>
      </c>
      <c r="S539" s="14" t="b">
        <f t="shared" ca="1" si="66"/>
        <v>1</v>
      </c>
    </row>
    <row r="540" spans="1:19">
      <c r="A540" s="23" t="str">
        <f ca="1">IF(INDIRECT("route!D540")&gt;0,K540,(""))</f>
        <v/>
      </c>
      <c r="B540" s="23" t="str">
        <f ca="1">IF(INDIRECT("route!D540")&gt;0,H540,(""))</f>
        <v/>
      </c>
      <c r="C540" s="24" t="str">
        <f ca="1">IF(D540&gt;0,VLOOKUP("FINISH",INDIRECT("route!D$6"):INDIRECT("route!E$8500"),2,FALSE)-D540," ")</f>
        <v xml:space="preserve"> </v>
      </c>
      <c r="D540" s="13">
        <f ca="1">INDIRECT("route!E540")</f>
        <v>0</v>
      </c>
      <c r="E540" s="25" t="str">
        <f t="shared" ca="1" si="65"/>
        <v/>
      </c>
      <c r="F540" s="26">
        <f t="shared" si="59"/>
        <v>11.111111111111111</v>
      </c>
      <c r="G540" s="29">
        <f t="shared" ca="1" si="63"/>
        <v>0</v>
      </c>
      <c r="H540" s="28" t="e">
        <f t="shared" ca="1" si="61"/>
        <v>#NUM!</v>
      </c>
      <c r="I540" s="26">
        <f t="shared" si="60"/>
        <v>11.666666666666666</v>
      </c>
      <c r="J540" s="29">
        <f t="shared" ca="1" si="64"/>
        <v>0</v>
      </c>
      <c r="K540" s="28" t="e">
        <f t="shared" ca="1" si="62"/>
        <v>#NUM!</v>
      </c>
      <c r="L540" s="26">
        <f ca="1">INDIRECT("route!E540")-INDIRECT("route!E539")</f>
        <v>0</v>
      </c>
      <c r="M540" s="24">
        <f ca="1">IF(INDIRECT("route!D540")="START",0,IF(S540=TRUE,M539,INDIRECT("route!E540")))</f>
        <v>115.3</v>
      </c>
      <c r="N540" s="14" t="e">
        <f ca="1">SEARCH($N$6,INDIRECT("route!J540"))</f>
        <v>#VALUE!</v>
      </c>
      <c r="O540" s="14" t="e">
        <f ca="1">SEARCH($O$6,INDIRECT("route!J540"))</f>
        <v>#VALUE!</v>
      </c>
      <c r="P540" s="14" t="e">
        <f ca="1">SEARCH($P$6,INDIRECT("route!J540"))</f>
        <v>#VALUE!</v>
      </c>
      <c r="Q540" s="14" t="e">
        <f ca="1">SEARCH($Q$6,INDIRECT("route!J540"))</f>
        <v>#VALUE!</v>
      </c>
      <c r="R540" s="14" t="e">
        <f ca="1">SEARCH($R$6,INDIRECT("route!J540"))</f>
        <v>#VALUE!</v>
      </c>
      <c r="S540" s="14" t="b">
        <f t="shared" ca="1" si="66"/>
        <v>1</v>
      </c>
    </row>
    <row r="541" spans="1:19">
      <c r="A541" s="23" t="str">
        <f ca="1">IF(INDIRECT("route!D541")&gt;0,K541,(""))</f>
        <v/>
      </c>
      <c r="B541" s="23" t="str">
        <f ca="1">IF(INDIRECT("route!D541")&gt;0,H541,(""))</f>
        <v/>
      </c>
      <c r="C541" s="24" t="str">
        <f ca="1">IF(D541&gt;0,VLOOKUP("FINISH",INDIRECT("route!D$6"):INDIRECT("route!E$8500"),2,FALSE)-D541," ")</f>
        <v xml:space="preserve"> </v>
      </c>
      <c r="D541" s="13">
        <f ca="1">INDIRECT("route!E541")</f>
        <v>0</v>
      </c>
      <c r="E541" s="25" t="str">
        <f t="shared" ca="1" si="65"/>
        <v/>
      </c>
      <c r="F541" s="26">
        <f t="shared" si="59"/>
        <v>11.111111111111111</v>
      </c>
      <c r="G541" s="29">
        <f t="shared" ca="1" si="63"/>
        <v>0</v>
      </c>
      <c r="H541" s="28" t="e">
        <f t="shared" ca="1" si="61"/>
        <v>#NUM!</v>
      </c>
      <c r="I541" s="26">
        <f t="shared" si="60"/>
        <v>11.666666666666666</v>
      </c>
      <c r="J541" s="29">
        <f t="shared" ca="1" si="64"/>
        <v>0</v>
      </c>
      <c r="K541" s="28" t="e">
        <f t="shared" ca="1" si="62"/>
        <v>#NUM!</v>
      </c>
      <c r="L541" s="26">
        <f ca="1">INDIRECT("route!E541")-INDIRECT("route!E540")</f>
        <v>0</v>
      </c>
      <c r="M541" s="24">
        <f ca="1">IF(INDIRECT("route!D541")="START",0,IF(S541=TRUE,M540,INDIRECT("route!E541")))</f>
        <v>115.3</v>
      </c>
      <c r="N541" s="14" t="e">
        <f ca="1">SEARCH($N$6,INDIRECT("route!J541"))</f>
        <v>#VALUE!</v>
      </c>
      <c r="O541" s="14" t="e">
        <f ca="1">SEARCH($O$6,INDIRECT("route!J541"))</f>
        <v>#VALUE!</v>
      </c>
      <c r="P541" s="14" t="e">
        <f ca="1">SEARCH($P$6,INDIRECT("route!J541"))</f>
        <v>#VALUE!</v>
      </c>
      <c r="Q541" s="14" t="e">
        <f ca="1">SEARCH($Q$6,INDIRECT("route!J541"))</f>
        <v>#VALUE!</v>
      </c>
      <c r="R541" s="14" t="e">
        <f ca="1">SEARCH($R$6,INDIRECT("route!J541"))</f>
        <v>#VALUE!</v>
      </c>
      <c r="S541" s="14" t="b">
        <f t="shared" ca="1" si="66"/>
        <v>1</v>
      </c>
    </row>
    <row r="542" spans="1:19">
      <c r="A542" s="23" t="str">
        <f ca="1">IF(INDIRECT("route!D542")&gt;0,K542,(""))</f>
        <v/>
      </c>
      <c r="B542" s="23" t="str">
        <f ca="1">IF(INDIRECT("route!D542")&gt;0,H542,(""))</f>
        <v/>
      </c>
      <c r="C542" s="24" t="str">
        <f ca="1">IF(D542&gt;0,VLOOKUP("FINISH",INDIRECT("route!D$6"):INDIRECT("route!E$8500"),2,FALSE)-D542," ")</f>
        <v xml:space="preserve"> </v>
      </c>
      <c r="D542" s="13">
        <f ca="1">INDIRECT("route!E542")</f>
        <v>0</v>
      </c>
      <c r="E542" s="25" t="str">
        <f t="shared" ca="1" si="65"/>
        <v/>
      </c>
      <c r="F542" s="26">
        <f t="shared" si="59"/>
        <v>11.111111111111111</v>
      </c>
      <c r="G542" s="29">
        <f t="shared" ca="1" si="63"/>
        <v>0</v>
      </c>
      <c r="H542" s="28" t="e">
        <f t="shared" ca="1" si="61"/>
        <v>#NUM!</v>
      </c>
      <c r="I542" s="26">
        <f t="shared" si="60"/>
        <v>11.666666666666666</v>
      </c>
      <c r="J542" s="29">
        <f t="shared" ca="1" si="64"/>
        <v>0</v>
      </c>
      <c r="K542" s="28" t="e">
        <f t="shared" ca="1" si="62"/>
        <v>#NUM!</v>
      </c>
      <c r="L542" s="26">
        <f ca="1">INDIRECT("route!E542")-INDIRECT("route!E541")</f>
        <v>0</v>
      </c>
      <c r="M542" s="24">
        <f ca="1">IF(INDIRECT("route!D542")="START",0,IF(S542=TRUE,M541,INDIRECT("route!E542")))</f>
        <v>115.3</v>
      </c>
      <c r="N542" s="14" t="e">
        <f ca="1">SEARCH($N$6,INDIRECT("route!J542"))</f>
        <v>#VALUE!</v>
      </c>
      <c r="O542" s="14" t="e">
        <f ca="1">SEARCH($O$6,INDIRECT("route!J542"))</f>
        <v>#VALUE!</v>
      </c>
      <c r="P542" s="14" t="e">
        <f ca="1">SEARCH($P$6,INDIRECT("route!J542"))</f>
        <v>#VALUE!</v>
      </c>
      <c r="Q542" s="14" t="e">
        <f ca="1">SEARCH($Q$6,INDIRECT("route!J542"))</f>
        <v>#VALUE!</v>
      </c>
      <c r="R542" s="14" t="e">
        <f ca="1">SEARCH($R$6,INDIRECT("route!J542"))</f>
        <v>#VALUE!</v>
      </c>
      <c r="S542" s="14" t="b">
        <f t="shared" ca="1" si="66"/>
        <v>1</v>
      </c>
    </row>
    <row r="543" spans="1:19">
      <c r="A543" s="23" t="str">
        <f ca="1">IF(INDIRECT("route!D543")&gt;0,K543,(""))</f>
        <v/>
      </c>
      <c r="B543" s="23" t="str">
        <f ca="1">IF(INDIRECT("route!D543")&gt;0,H543,(""))</f>
        <v/>
      </c>
      <c r="C543" s="24" t="str">
        <f ca="1">IF(D543&gt;0,VLOOKUP("FINISH",INDIRECT("route!D$6"):INDIRECT("route!E$8500"),2,FALSE)-D543," ")</f>
        <v xml:space="preserve"> </v>
      </c>
      <c r="D543" s="13">
        <f ca="1">INDIRECT("route!E543")</f>
        <v>0</v>
      </c>
      <c r="E543" s="25" t="str">
        <f t="shared" ca="1" si="65"/>
        <v/>
      </c>
      <c r="F543" s="26">
        <f t="shared" si="59"/>
        <v>11.111111111111111</v>
      </c>
      <c r="G543" s="29">
        <f t="shared" ca="1" si="63"/>
        <v>0</v>
      </c>
      <c r="H543" s="28" t="e">
        <f t="shared" ca="1" si="61"/>
        <v>#NUM!</v>
      </c>
      <c r="I543" s="26">
        <f t="shared" si="60"/>
        <v>11.666666666666666</v>
      </c>
      <c r="J543" s="29">
        <f t="shared" ca="1" si="64"/>
        <v>0</v>
      </c>
      <c r="K543" s="28" t="e">
        <f t="shared" ca="1" si="62"/>
        <v>#NUM!</v>
      </c>
      <c r="L543" s="26">
        <f ca="1">INDIRECT("route!E543")-INDIRECT("route!E542")</f>
        <v>0</v>
      </c>
      <c r="M543" s="24">
        <f ca="1">IF(INDIRECT("route!D543")="START",0,IF(S543=TRUE,M542,INDIRECT("route!E543")))</f>
        <v>115.3</v>
      </c>
      <c r="N543" s="14" t="e">
        <f ca="1">SEARCH($N$6,INDIRECT("route!J543"))</f>
        <v>#VALUE!</v>
      </c>
      <c r="O543" s="14" t="e">
        <f ca="1">SEARCH($O$6,INDIRECT("route!J543"))</f>
        <v>#VALUE!</v>
      </c>
      <c r="P543" s="14" t="e">
        <f ca="1">SEARCH($P$6,INDIRECT("route!J543"))</f>
        <v>#VALUE!</v>
      </c>
      <c r="Q543" s="14" t="e">
        <f ca="1">SEARCH($Q$6,INDIRECT("route!J543"))</f>
        <v>#VALUE!</v>
      </c>
      <c r="R543" s="14" t="e">
        <f ca="1">SEARCH($R$6,INDIRECT("route!J543"))</f>
        <v>#VALUE!</v>
      </c>
      <c r="S543" s="14" t="b">
        <f t="shared" ca="1" si="66"/>
        <v>1</v>
      </c>
    </row>
    <row r="544" spans="1:19">
      <c r="A544" s="23" t="str">
        <f ca="1">IF(INDIRECT("route!D544")&gt;0,K544,(""))</f>
        <v/>
      </c>
      <c r="B544" s="23" t="str">
        <f ca="1">IF(INDIRECT("route!D544")&gt;0,H544,(""))</f>
        <v/>
      </c>
      <c r="C544" s="24" t="str">
        <f ca="1">IF(D544&gt;0,VLOOKUP("FINISH",INDIRECT("route!D$6"):INDIRECT("route!E$8500"),2,FALSE)-D544," ")</f>
        <v xml:space="preserve"> </v>
      </c>
      <c r="D544" s="13">
        <f ca="1">INDIRECT("route!E544")</f>
        <v>0</v>
      </c>
      <c r="E544" s="25" t="str">
        <f t="shared" ca="1" si="65"/>
        <v/>
      </c>
      <c r="F544" s="26">
        <f t="shared" si="59"/>
        <v>11.111111111111111</v>
      </c>
      <c r="G544" s="29">
        <f t="shared" ca="1" si="63"/>
        <v>0</v>
      </c>
      <c r="H544" s="28" t="e">
        <f t="shared" ca="1" si="61"/>
        <v>#NUM!</v>
      </c>
      <c r="I544" s="26">
        <f t="shared" si="60"/>
        <v>11.666666666666666</v>
      </c>
      <c r="J544" s="29">
        <f t="shared" ca="1" si="64"/>
        <v>0</v>
      </c>
      <c r="K544" s="28" t="e">
        <f t="shared" ca="1" si="62"/>
        <v>#NUM!</v>
      </c>
      <c r="L544" s="26">
        <f ca="1">INDIRECT("route!E544")-INDIRECT("route!E543")</f>
        <v>0</v>
      </c>
      <c r="M544" s="24">
        <f ca="1">IF(INDIRECT("route!D544")="START",0,IF(S544=TRUE,M543,INDIRECT("route!E544")))</f>
        <v>115.3</v>
      </c>
      <c r="N544" s="14" t="e">
        <f ca="1">SEARCH($N$6,INDIRECT("route!J544"))</f>
        <v>#VALUE!</v>
      </c>
      <c r="O544" s="14" t="e">
        <f ca="1">SEARCH($O$6,INDIRECT("route!J544"))</f>
        <v>#VALUE!</v>
      </c>
      <c r="P544" s="14" t="e">
        <f ca="1">SEARCH($P$6,INDIRECT("route!J544"))</f>
        <v>#VALUE!</v>
      </c>
      <c r="Q544" s="14" t="e">
        <f ca="1">SEARCH($Q$6,INDIRECT("route!J544"))</f>
        <v>#VALUE!</v>
      </c>
      <c r="R544" s="14" t="e">
        <f ca="1">SEARCH($R$6,INDIRECT("route!J544"))</f>
        <v>#VALUE!</v>
      </c>
      <c r="S544" s="14" t="b">
        <f t="shared" ca="1" si="66"/>
        <v>1</v>
      </c>
    </row>
    <row r="545" spans="1:19">
      <c r="A545" s="23" t="str">
        <f ca="1">IF(INDIRECT("route!D545")&gt;0,K545,(""))</f>
        <v/>
      </c>
      <c r="B545" s="23" t="str">
        <f ca="1">IF(INDIRECT("route!D545")&gt;0,H545,(""))</f>
        <v/>
      </c>
      <c r="C545" s="24" t="str">
        <f ca="1">IF(D545&gt;0,VLOOKUP("FINISH",INDIRECT("route!D$6"):INDIRECT("route!E$8500"),2,FALSE)-D545," ")</f>
        <v xml:space="preserve"> </v>
      </c>
      <c r="D545" s="13">
        <f ca="1">INDIRECT("route!E545")</f>
        <v>0</v>
      </c>
      <c r="E545" s="25" t="str">
        <f t="shared" ca="1" si="65"/>
        <v/>
      </c>
      <c r="F545" s="26">
        <f t="shared" si="59"/>
        <v>11.111111111111111</v>
      </c>
      <c r="G545" s="29">
        <f t="shared" ca="1" si="63"/>
        <v>0</v>
      </c>
      <c r="H545" s="28" t="e">
        <f t="shared" ca="1" si="61"/>
        <v>#NUM!</v>
      </c>
      <c r="I545" s="26">
        <f t="shared" si="60"/>
        <v>11.666666666666666</v>
      </c>
      <c r="J545" s="29">
        <f t="shared" ca="1" si="64"/>
        <v>0</v>
      </c>
      <c r="K545" s="28" t="e">
        <f t="shared" ca="1" si="62"/>
        <v>#NUM!</v>
      </c>
      <c r="L545" s="26">
        <f ca="1">INDIRECT("route!E545")-INDIRECT("route!E544")</f>
        <v>0</v>
      </c>
      <c r="M545" s="24">
        <f ca="1">IF(INDIRECT("route!D545")="START",0,IF(S545=TRUE,M544,INDIRECT("route!E545")))</f>
        <v>115.3</v>
      </c>
      <c r="N545" s="14" t="e">
        <f ca="1">SEARCH($N$6,INDIRECT("route!J545"))</f>
        <v>#VALUE!</v>
      </c>
      <c r="O545" s="14" t="e">
        <f ca="1">SEARCH($O$6,INDIRECT("route!J545"))</f>
        <v>#VALUE!</v>
      </c>
      <c r="P545" s="14" t="e">
        <f ca="1">SEARCH($P$6,INDIRECT("route!J545"))</f>
        <v>#VALUE!</v>
      </c>
      <c r="Q545" s="14" t="e">
        <f ca="1">SEARCH($Q$6,INDIRECT("route!J545"))</f>
        <v>#VALUE!</v>
      </c>
      <c r="R545" s="14" t="e">
        <f ca="1">SEARCH($R$6,INDIRECT("route!J545"))</f>
        <v>#VALUE!</v>
      </c>
      <c r="S545" s="14" t="b">
        <f t="shared" ca="1" si="66"/>
        <v>1</v>
      </c>
    </row>
    <row r="546" spans="1:19">
      <c r="A546" s="23" t="str">
        <f ca="1">IF(INDIRECT("route!D546")&gt;0,K546,(""))</f>
        <v/>
      </c>
      <c r="B546" s="23" t="str">
        <f ca="1">IF(INDIRECT("route!D546")&gt;0,H546,(""))</f>
        <v/>
      </c>
      <c r="C546" s="24" t="str">
        <f ca="1">IF(D546&gt;0,VLOOKUP("FINISH",INDIRECT("route!D$6"):INDIRECT("route!E$8500"),2,FALSE)-D546," ")</f>
        <v xml:space="preserve"> </v>
      </c>
      <c r="D546" s="13">
        <f ca="1">INDIRECT("route!E546")</f>
        <v>0</v>
      </c>
      <c r="E546" s="25" t="str">
        <f t="shared" ca="1" si="65"/>
        <v/>
      </c>
      <c r="F546" s="26">
        <f t="shared" si="59"/>
        <v>11.111111111111111</v>
      </c>
      <c r="G546" s="29">
        <f t="shared" ca="1" si="63"/>
        <v>0</v>
      </c>
      <c r="H546" s="28" t="e">
        <f t="shared" ca="1" si="61"/>
        <v>#NUM!</v>
      </c>
      <c r="I546" s="26">
        <f t="shared" si="60"/>
        <v>11.666666666666666</v>
      </c>
      <c r="J546" s="29">
        <f t="shared" ca="1" si="64"/>
        <v>0</v>
      </c>
      <c r="K546" s="28" t="e">
        <f t="shared" ca="1" si="62"/>
        <v>#NUM!</v>
      </c>
      <c r="L546" s="26">
        <f ca="1">INDIRECT("route!E546")-INDIRECT("route!E545")</f>
        <v>0</v>
      </c>
      <c r="M546" s="24">
        <f ca="1">IF(INDIRECT("route!D546")="START",0,IF(S546=TRUE,M545,INDIRECT("route!E546")))</f>
        <v>115.3</v>
      </c>
      <c r="N546" s="14" t="e">
        <f ca="1">SEARCH($N$6,INDIRECT("route!J546"))</f>
        <v>#VALUE!</v>
      </c>
      <c r="O546" s="14" t="e">
        <f ca="1">SEARCH($O$6,INDIRECT("route!J546"))</f>
        <v>#VALUE!</v>
      </c>
      <c r="P546" s="14" t="e">
        <f ca="1">SEARCH($P$6,INDIRECT("route!J546"))</f>
        <v>#VALUE!</v>
      </c>
      <c r="Q546" s="14" t="e">
        <f ca="1">SEARCH($Q$6,INDIRECT("route!J546"))</f>
        <v>#VALUE!</v>
      </c>
      <c r="R546" s="14" t="e">
        <f ca="1">SEARCH($R$6,INDIRECT("route!J546"))</f>
        <v>#VALUE!</v>
      </c>
      <c r="S546" s="14" t="b">
        <f t="shared" ca="1" si="66"/>
        <v>1</v>
      </c>
    </row>
    <row r="547" spans="1:19">
      <c r="A547" s="23" t="str">
        <f ca="1">IF(INDIRECT("route!D547")&gt;0,K547,(""))</f>
        <v/>
      </c>
      <c r="B547" s="23" t="str">
        <f ca="1">IF(INDIRECT("route!D547")&gt;0,H547,(""))</f>
        <v/>
      </c>
      <c r="C547" s="24" t="str">
        <f ca="1">IF(D547&gt;0,VLOOKUP("FINISH",INDIRECT("route!D$6"):INDIRECT("route!E$8500"),2,FALSE)-D547," ")</f>
        <v xml:space="preserve"> </v>
      </c>
      <c r="D547" s="13">
        <f ca="1">INDIRECT("route!E547")</f>
        <v>0</v>
      </c>
      <c r="E547" s="25" t="str">
        <f t="shared" ca="1" si="65"/>
        <v/>
      </c>
      <c r="F547" s="26">
        <f t="shared" si="59"/>
        <v>11.111111111111111</v>
      </c>
      <c r="G547" s="29">
        <f t="shared" ca="1" si="63"/>
        <v>0</v>
      </c>
      <c r="H547" s="28" t="e">
        <f t="shared" ca="1" si="61"/>
        <v>#NUM!</v>
      </c>
      <c r="I547" s="26">
        <f t="shared" si="60"/>
        <v>11.666666666666666</v>
      </c>
      <c r="J547" s="29">
        <f t="shared" ca="1" si="64"/>
        <v>0</v>
      </c>
      <c r="K547" s="28" t="e">
        <f t="shared" ca="1" si="62"/>
        <v>#NUM!</v>
      </c>
      <c r="L547" s="26">
        <f ca="1">INDIRECT("route!E547")-INDIRECT("route!E546")</f>
        <v>0</v>
      </c>
      <c r="M547" s="24">
        <f ca="1">IF(INDIRECT("route!D547")="START",0,IF(S547=TRUE,M546,INDIRECT("route!E547")))</f>
        <v>115.3</v>
      </c>
      <c r="N547" s="14" t="e">
        <f ca="1">SEARCH($N$6,INDIRECT("route!J547"))</f>
        <v>#VALUE!</v>
      </c>
      <c r="O547" s="14" t="e">
        <f ca="1">SEARCH($O$6,INDIRECT("route!J547"))</f>
        <v>#VALUE!</v>
      </c>
      <c r="P547" s="14" t="e">
        <f ca="1">SEARCH($P$6,INDIRECT("route!J547"))</f>
        <v>#VALUE!</v>
      </c>
      <c r="Q547" s="14" t="e">
        <f ca="1">SEARCH($Q$6,INDIRECT("route!J547"))</f>
        <v>#VALUE!</v>
      </c>
      <c r="R547" s="14" t="e">
        <f ca="1">SEARCH($R$6,INDIRECT("route!J547"))</f>
        <v>#VALUE!</v>
      </c>
      <c r="S547" s="14" t="b">
        <f t="shared" ca="1" si="66"/>
        <v>1</v>
      </c>
    </row>
    <row r="548" spans="1:19">
      <c r="A548" s="23" t="str">
        <f ca="1">IF(INDIRECT("route!D548")&gt;0,K548,(""))</f>
        <v/>
      </c>
      <c r="B548" s="23" t="str">
        <f ca="1">IF(INDIRECT("route!D548")&gt;0,H548,(""))</f>
        <v/>
      </c>
      <c r="C548" s="24" t="str">
        <f ca="1">IF(D548&gt;0,VLOOKUP("FINISH",INDIRECT("route!D$6"):INDIRECT("route!E$8500"),2,FALSE)-D548," ")</f>
        <v xml:space="preserve"> </v>
      </c>
      <c r="D548" s="13">
        <f ca="1">INDIRECT("route!E548")</f>
        <v>0</v>
      </c>
      <c r="E548" s="25" t="str">
        <f t="shared" ca="1" si="65"/>
        <v/>
      </c>
      <c r="F548" s="26">
        <f t="shared" si="59"/>
        <v>11.111111111111111</v>
      </c>
      <c r="G548" s="29">
        <f t="shared" ca="1" si="63"/>
        <v>0</v>
      </c>
      <c r="H548" s="28" t="e">
        <f t="shared" ca="1" si="61"/>
        <v>#NUM!</v>
      </c>
      <c r="I548" s="26">
        <f t="shared" si="60"/>
        <v>11.666666666666666</v>
      </c>
      <c r="J548" s="29">
        <f t="shared" ca="1" si="64"/>
        <v>0</v>
      </c>
      <c r="K548" s="28" t="e">
        <f t="shared" ca="1" si="62"/>
        <v>#NUM!</v>
      </c>
      <c r="L548" s="26">
        <f ca="1">INDIRECT("route!E548")-INDIRECT("route!E547")</f>
        <v>0</v>
      </c>
      <c r="M548" s="24">
        <f ca="1">IF(INDIRECT("route!D548")="START",0,IF(S548=TRUE,M547,INDIRECT("route!E548")))</f>
        <v>115.3</v>
      </c>
      <c r="N548" s="14" t="e">
        <f ca="1">SEARCH($N$6,INDIRECT("route!J548"))</f>
        <v>#VALUE!</v>
      </c>
      <c r="O548" s="14" t="e">
        <f ca="1">SEARCH($O$6,INDIRECT("route!J548"))</f>
        <v>#VALUE!</v>
      </c>
      <c r="P548" s="14" t="e">
        <f ca="1">SEARCH($P$6,INDIRECT("route!J548"))</f>
        <v>#VALUE!</v>
      </c>
      <c r="Q548" s="14" t="e">
        <f ca="1">SEARCH($Q$6,INDIRECT("route!J548"))</f>
        <v>#VALUE!</v>
      </c>
      <c r="R548" s="14" t="e">
        <f ca="1">SEARCH($R$6,INDIRECT("route!J548"))</f>
        <v>#VALUE!</v>
      </c>
      <c r="S548" s="14" t="b">
        <f t="shared" ca="1" si="66"/>
        <v>1</v>
      </c>
    </row>
    <row r="549" spans="1:19">
      <c r="A549" s="23" t="str">
        <f ca="1">IF(INDIRECT("route!D549")&gt;0,K549,(""))</f>
        <v/>
      </c>
      <c r="B549" s="23" t="str">
        <f ca="1">IF(INDIRECT("route!D549")&gt;0,H549,(""))</f>
        <v/>
      </c>
      <c r="C549" s="24" t="str">
        <f ca="1">IF(D549&gt;0,VLOOKUP("FINISH",INDIRECT("route!D$6"):INDIRECT("route!E$8500"),2,FALSE)-D549," ")</f>
        <v xml:space="preserve"> </v>
      </c>
      <c r="D549" s="13">
        <f ca="1">INDIRECT("route!E549")</f>
        <v>0</v>
      </c>
      <c r="E549" s="25" t="str">
        <f t="shared" ca="1" si="65"/>
        <v/>
      </c>
      <c r="F549" s="26">
        <f t="shared" si="59"/>
        <v>11.111111111111111</v>
      </c>
      <c r="G549" s="29">
        <f t="shared" ca="1" si="63"/>
        <v>0</v>
      </c>
      <c r="H549" s="28" t="e">
        <f t="shared" ca="1" si="61"/>
        <v>#NUM!</v>
      </c>
      <c r="I549" s="26">
        <f t="shared" si="60"/>
        <v>11.666666666666666</v>
      </c>
      <c r="J549" s="29">
        <f t="shared" ca="1" si="64"/>
        <v>0</v>
      </c>
      <c r="K549" s="28" t="e">
        <f t="shared" ca="1" si="62"/>
        <v>#NUM!</v>
      </c>
      <c r="L549" s="26">
        <f ca="1">INDIRECT("route!E549")-INDIRECT("route!E548")</f>
        <v>0</v>
      </c>
      <c r="M549" s="24">
        <f ca="1">IF(INDIRECT("route!D549")="START",0,IF(S549=TRUE,M548,INDIRECT("route!E549")))</f>
        <v>115.3</v>
      </c>
      <c r="N549" s="14" t="e">
        <f ca="1">SEARCH($N$6,INDIRECT("route!J549"))</f>
        <v>#VALUE!</v>
      </c>
      <c r="O549" s="14" t="e">
        <f ca="1">SEARCH($O$6,INDIRECT("route!J549"))</f>
        <v>#VALUE!</v>
      </c>
      <c r="P549" s="14" t="e">
        <f ca="1">SEARCH($P$6,INDIRECT("route!J549"))</f>
        <v>#VALUE!</v>
      </c>
      <c r="Q549" s="14" t="e">
        <f ca="1">SEARCH($Q$6,INDIRECT("route!J549"))</f>
        <v>#VALUE!</v>
      </c>
      <c r="R549" s="14" t="e">
        <f ca="1">SEARCH($R$6,INDIRECT("route!J549"))</f>
        <v>#VALUE!</v>
      </c>
      <c r="S549" s="14" t="b">
        <f t="shared" ca="1" si="66"/>
        <v>1</v>
      </c>
    </row>
    <row r="550" spans="1:19">
      <c r="A550" s="23" t="str">
        <f ca="1">IF(INDIRECT("route!D550")&gt;0,K550,(""))</f>
        <v/>
      </c>
      <c r="B550" s="23" t="str">
        <f ca="1">IF(INDIRECT("route!D550")&gt;0,H550,(""))</f>
        <v/>
      </c>
      <c r="C550" s="24" t="str">
        <f ca="1">IF(D550&gt;0,VLOOKUP("FINISH",INDIRECT("route!D$6"):INDIRECT("route!E$8500"),2,FALSE)-D550," ")</f>
        <v xml:space="preserve"> </v>
      </c>
      <c r="D550" s="13">
        <f ca="1">INDIRECT("route!E550")</f>
        <v>0</v>
      </c>
      <c r="E550" s="25" t="str">
        <f t="shared" ca="1" si="65"/>
        <v/>
      </c>
      <c r="F550" s="26">
        <f t="shared" si="59"/>
        <v>11.111111111111111</v>
      </c>
      <c r="G550" s="29">
        <f t="shared" ca="1" si="63"/>
        <v>0</v>
      </c>
      <c r="H550" s="28" t="e">
        <f t="shared" ca="1" si="61"/>
        <v>#NUM!</v>
      </c>
      <c r="I550" s="26">
        <f t="shared" si="60"/>
        <v>11.666666666666666</v>
      </c>
      <c r="J550" s="29">
        <f t="shared" ca="1" si="64"/>
        <v>0</v>
      </c>
      <c r="K550" s="28" t="e">
        <f t="shared" ca="1" si="62"/>
        <v>#NUM!</v>
      </c>
      <c r="L550" s="26">
        <f ca="1">INDIRECT("route!E550")-INDIRECT("route!E549")</f>
        <v>0</v>
      </c>
      <c r="M550" s="24">
        <f ca="1">IF(INDIRECT("route!D550")="START",0,IF(S550=TRUE,M549,INDIRECT("route!E550")))</f>
        <v>115.3</v>
      </c>
      <c r="N550" s="14" t="e">
        <f ca="1">SEARCH($N$6,INDIRECT("route!J550"))</f>
        <v>#VALUE!</v>
      </c>
      <c r="O550" s="14" t="e">
        <f ca="1">SEARCH($O$6,INDIRECT("route!J550"))</f>
        <v>#VALUE!</v>
      </c>
      <c r="P550" s="14" t="e">
        <f ca="1">SEARCH($P$6,INDIRECT("route!J550"))</f>
        <v>#VALUE!</v>
      </c>
      <c r="Q550" s="14" t="e">
        <f ca="1">SEARCH($Q$6,INDIRECT("route!J550"))</f>
        <v>#VALUE!</v>
      </c>
      <c r="R550" s="14" t="e">
        <f ca="1">SEARCH($R$6,INDIRECT("route!J550"))</f>
        <v>#VALUE!</v>
      </c>
      <c r="S550" s="14" t="b">
        <f t="shared" ca="1" si="66"/>
        <v>1</v>
      </c>
    </row>
    <row r="551" spans="1:19">
      <c r="A551" s="23" t="str">
        <f ca="1">IF(INDIRECT("route!D551")&gt;0,K551,(""))</f>
        <v/>
      </c>
      <c r="B551" s="23" t="str">
        <f ca="1">IF(INDIRECT("route!D551")&gt;0,H551,(""))</f>
        <v/>
      </c>
      <c r="C551" s="24" t="str">
        <f ca="1">IF(D551&gt;0,VLOOKUP("FINISH",INDIRECT("route!D$6"):INDIRECT("route!E$8500"),2,FALSE)-D551," ")</f>
        <v xml:space="preserve"> </v>
      </c>
      <c r="D551" s="13">
        <f ca="1">INDIRECT("route!E551")</f>
        <v>0</v>
      </c>
      <c r="E551" s="25" t="str">
        <f t="shared" ca="1" si="65"/>
        <v/>
      </c>
      <c r="F551" s="26">
        <f t="shared" si="59"/>
        <v>11.111111111111111</v>
      </c>
      <c r="G551" s="29">
        <f t="shared" ca="1" si="63"/>
        <v>0</v>
      </c>
      <c r="H551" s="28" t="e">
        <f t="shared" ca="1" si="61"/>
        <v>#NUM!</v>
      </c>
      <c r="I551" s="26">
        <f t="shared" si="60"/>
        <v>11.666666666666666</v>
      </c>
      <c r="J551" s="29">
        <f t="shared" ca="1" si="64"/>
        <v>0</v>
      </c>
      <c r="K551" s="28" t="e">
        <f t="shared" ca="1" si="62"/>
        <v>#NUM!</v>
      </c>
      <c r="L551" s="26">
        <f ca="1">INDIRECT("route!E551")-INDIRECT("route!E550")</f>
        <v>0</v>
      </c>
      <c r="M551" s="24">
        <f ca="1">IF(INDIRECT("route!D551")="START",0,IF(S551=TRUE,M550,INDIRECT("route!E551")))</f>
        <v>115.3</v>
      </c>
      <c r="N551" s="14" t="e">
        <f ca="1">SEARCH($N$6,INDIRECT("route!J551"))</f>
        <v>#VALUE!</v>
      </c>
      <c r="O551" s="14" t="e">
        <f ca="1">SEARCH($O$6,INDIRECT("route!J551"))</f>
        <v>#VALUE!</v>
      </c>
      <c r="P551" s="14" t="e">
        <f ca="1">SEARCH($P$6,INDIRECT("route!J551"))</f>
        <v>#VALUE!</v>
      </c>
      <c r="Q551" s="14" t="e">
        <f ca="1">SEARCH($Q$6,INDIRECT("route!J551"))</f>
        <v>#VALUE!</v>
      </c>
      <c r="R551" s="14" t="e">
        <f ca="1">SEARCH($R$6,INDIRECT("route!J551"))</f>
        <v>#VALUE!</v>
      </c>
      <c r="S551" s="14" t="b">
        <f t="shared" ca="1" si="66"/>
        <v>1</v>
      </c>
    </row>
    <row r="552" spans="1:19">
      <c r="A552" s="23" t="str">
        <f ca="1">IF(INDIRECT("route!D552")&gt;0,K552,(""))</f>
        <v/>
      </c>
      <c r="B552" s="23" t="str">
        <f ca="1">IF(INDIRECT("route!D552")&gt;0,H552,(""))</f>
        <v/>
      </c>
      <c r="C552" s="24" t="str">
        <f ca="1">IF(D552&gt;0,VLOOKUP("FINISH",INDIRECT("route!D$6"):INDIRECT("route!E$8500"),2,FALSE)-D552," ")</f>
        <v xml:space="preserve"> </v>
      </c>
      <c r="D552" s="13">
        <f ca="1">INDIRECT("route!E552")</f>
        <v>0</v>
      </c>
      <c r="E552" s="25" t="str">
        <f t="shared" ca="1" si="65"/>
        <v/>
      </c>
      <c r="F552" s="26">
        <f t="shared" si="59"/>
        <v>11.111111111111111</v>
      </c>
      <c r="G552" s="29">
        <f t="shared" ca="1" si="63"/>
        <v>0</v>
      </c>
      <c r="H552" s="28" t="e">
        <f t="shared" ca="1" si="61"/>
        <v>#NUM!</v>
      </c>
      <c r="I552" s="26">
        <f t="shared" si="60"/>
        <v>11.666666666666666</v>
      </c>
      <c r="J552" s="29">
        <f t="shared" ca="1" si="64"/>
        <v>0</v>
      </c>
      <c r="K552" s="28" t="e">
        <f t="shared" ca="1" si="62"/>
        <v>#NUM!</v>
      </c>
      <c r="L552" s="26">
        <f ca="1">INDIRECT("route!E552")-INDIRECT("route!E551")</f>
        <v>0</v>
      </c>
      <c r="M552" s="24">
        <f ca="1">IF(INDIRECT("route!D552")="START",0,IF(S552=TRUE,M551,INDIRECT("route!E552")))</f>
        <v>115.3</v>
      </c>
      <c r="N552" s="14" t="e">
        <f ca="1">SEARCH($N$6,INDIRECT("route!J552"))</f>
        <v>#VALUE!</v>
      </c>
      <c r="O552" s="14" t="e">
        <f ca="1">SEARCH($O$6,INDIRECT("route!J552"))</f>
        <v>#VALUE!</v>
      </c>
      <c r="P552" s="14" t="e">
        <f ca="1">SEARCH($P$6,INDIRECT("route!J552"))</f>
        <v>#VALUE!</v>
      </c>
      <c r="Q552" s="14" t="e">
        <f ca="1">SEARCH($Q$6,INDIRECT("route!J552"))</f>
        <v>#VALUE!</v>
      </c>
      <c r="R552" s="14" t="e">
        <f ca="1">SEARCH($R$6,INDIRECT("route!J552"))</f>
        <v>#VALUE!</v>
      </c>
      <c r="S552" s="14" t="b">
        <f t="shared" ca="1" si="66"/>
        <v>1</v>
      </c>
    </row>
    <row r="553" spans="1:19">
      <c r="A553" s="23" t="str">
        <f ca="1">IF(INDIRECT("route!D553")&gt;0,K553,(""))</f>
        <v/>
      </c>
      <c r="B553" s="23" t="str">
        <f ca="1">IF(INDIRECT("route!D553")&gt;0,H553,(""))</f>
        <v/>
      </c>
      <c r="C553" s="24" t="str">
        <f ca="1">IF(D553&gt;0,VLOOKUP("FINISH",INDIRECT("route!D$6"):INDIRECT("route!E$8500"),2,FALSE)-D553," ")</f>
        <v xml:space="preserve"> </v>
      </c>
      <c r="D553" s="13">
        <f ca="1">INDIRECT("route!E553")</f>
        <v>0</v>
      </c>
      <c r="E553" s="25" t="str">
        <f t="shared" ca="1" si="65"/>
        <v/>
      </c>
      <c r="F553" s="26">
        <f t="shared" ref="F553:F616" si="67">$B$5*1000/3600</f>
        <v>11.111111111111111</v>
      </c>
      <c r="G553" s="29">
        <f t="shared" ca="1" si="63"/>
        <v>0</v>
      </c>
      <c r="H553" s="28" t="e">
        <f t="shared" ca="1" si="61"/>
        <v>#NUM!</v>
      </c>
      <c r="I553" s="26">
        <f t="shared" ref="I553:I616" si="68">$A$5*1000/3600</f>
        <v>11.666666666666666</v>
      </c>
      <c r="J553" s="29">
        <f t="shared" ca="1" si="64"/>
        <v>0</v>
      </c>
      <c r="K553" s="28" t="e">
        <f t="shared" ca="1" si="62"/>
        <v>#NUM!</v>
      </c>
      <c r="L553" s="26">
        <f ca="1">INDIRECT("route!E553")-INDIRECT("route!E552")</f>
        <v>0</v>
      </c>
      <c r="M553" s="24">
        <f ca="1">IF(INDIRECT("route!D553")="START",0,IF(S553=TRUE,M552,INDIRECT("route!E553")))</f>
        <v>115.3</v>
      </c>
      <c r="N553" s="14" t="e">
        <f ca="1">SEARCH($N$6,INDIRECT("route!J553"))</f>
        <v>#VALUE!</v>
      </c>
      <c r="O553" s="14" t="e">
        <f ca="1">SEARCH($O$6,INDIRECT("route!J553"))</f>
        <v>#VALUE!</v>
      </c>
      <c r="P553" s="14" t="e">
        <f ca="1">SEARCH($P$6,INDIRECT("route!J553"))</f>
        <v>#VALUE!</v>
      </c>
      <c r="Q553" s="14" t="e">
        <f ca="1">SEARCH($Q$6,INDIRECT("route!J553"))</f>
        <v>#VALUE!</v>
      </c>
      <c r="R553" s="14" t="e">
        <f ca="1">SEARCH($R$6,INDIRECT("route!J553"))</f>
        <v>#VALUE!</v>
      </c>
      <c r="S553" s="14" t="b">
        <f t="shared" ca="1" si="66"/>
        <v>1</v>
      </c>
    </row>
    <row r="554" spans="1:19">
      <c r="A554" s="23" t="str">
        <f ca="1">IF(INDIRECT("route!D554")&gt;0,K554,(""))</f>
        <v/>
      </c>
      <c r="B554" s="23" t="str">
        <f ca="1">IF(INDIRECT("route!D554")&gt;0,H554,(""))</f>
        <v/>
      </c>
      <c r="C554" s="24" t="str">
        <f ca="1">IF(D554&gt;0,VLOOKUP("FINISH",INDIRECT("route!D$6"):INDIRECT("route!E$8500"),2,FALSE)-D554," ")</f>
        <v xml:space="preserve"> </v>
      </c>
      <c r="D554" s="13">
        <f ca="1">INDIRECT("route!E554")</f>
        <v>0</v>
      </c>
      <c r="E554" s="25" t="str">
        <f t="shared" ca="1" si="65"/>
        <v/>
      </c>
      <c r="F554" s="26">
        <f t="shared" si="67"/>
        <v>11.111111111111111</v>
      </c>
      <c r="G554" s="29">
        <f t="shared" ca="1" si="63"/>
        <v>0</v>
      </c>
      <c r="H554" s="28" t="e">
        <f t="shared" ref="H554:H617" ca="1" si="69">H553+G554</f>
        <v>#NUM!</v>
      </c>
      <c r="I554" s="26">
        <f t="shared" si="68"/>
        <v>11.666666666666666</v>
      </c>
      <c r="J554" s="29">
        <f t="shared" ca="1" si="64"/>
        <v>0</v>
      </c>
      <c r="K554" s="28" t="e">
        <f t="shared" ref="K554:K617" ca="1" si="70">K553+J554</f>
        <v>#NUM!</v>
      </c>
      <c r="L554" s="26">
        <f ca="1">INDIRECT("route!E554")-INDIRECT("route!E553")</f>
        <v>0</v>
      </c>
      <c r="M554" s="24">
        <f ca="1">IF(INDIRECT("route!D554")="START",0,IF(S554=TRUE,M553,INDIRECT("route!E554")))</f>
        <v>115.3</v>
      </c>
      <c r="N554" s="14" t="e">
        <f ca="1">SEARCH($N$6,INDIRECT("route!J554"))</f>
        <v>#VALUE!</v>
      </c>
      <c r="O554" s="14" t="e">
        <f ca="1">SEARCH($O$6,INDIRECT("route!J554"))</f>
        <v>#VALUE!</v>
      </c>
      <c r="P554" s="14" t="e">
        <f ca="1">SEARCH($P$6,INDIRECT("route!J554"))</f>
        <v>#VALUE!</v>
      </c>
      <c r="Q554" s="14" t="e">
        <f ca="1">SEARCH($Q$6,INDIRECT("route!J554"))</f>
        <v>#VALUE!</v>
      </c>
      <c r="R554" s="14" t="e">
        <f ca="1">SEARCH($R$6,INDIRECT("route!J554"))</f>
        <v>#VALUE!</v>
      </c>
      <c r="S554" s="14" t="b">
        <f t="shared" ca="1" si="66"/>
        <v>1</v>
      </c>
    </row>
    <row r="555" spans="1:19">
      <c r="A555" s="23" t="str">
        <f ca="1">IF(INDIRECT("route!D555")&gt;0,K555,(""))</f>
        <v/>
      </c>
      <c r="B555" s="23" t="str">
        <f ca="1">IF(INDIRECT("route!D555")&gt;0,H555,(""))</f>
        <v/>
      </c>
      <c r="C555" s="24" t="str">
        <f ca="1">IF(D555&gt;0,VLOOKUP("FINISH",INDIRECT("route!D$6"):INDIRECT("route!E$8500"),2,FALSE)-D555," ")</f>
        <v xml:space="preserve"> </v>
      </c>
      <c r="D555" s="13">
        <f ca="1">INDIRECT("route!E555")</f>
        <v>0</v>
      </c>
      <c r="E555" s="25" t="str">
        <f t="shared" ca="1" si="65"/>
        <v/>
      </c>
      <c r="F555" s="26">
        <f t="shared" si="67"/>
        <v>11.111111111111111</v>
      </c>
      <c r="G555" s="29">
        <f t="shared" ref="G555:G618" ca="1" si="71">TIME(0,0,0+L555*1000/F555)</f>
        <v>0</v>
      </c>
      <c r="H555" s="28" t="e">
        <f t="shared" ca="1" si="69"/>
        <v>#NUM!</v>
      </c>
      <c r="I555" s="26">
        <f t="shared" si="68"/>
        <v>11.666666666666666</v>
      </c>
      <c r="J555" s="29">
        <f t="shared" ref="J555:J618" ca="1" si="72">TIME(0,0,0+L555*1000/I555)</f>
        <v>0</v>
      </c>
      <c r="K555" s="28" t="e">
        <f t="shared" ca="1" si="70"/>
        <v>#NUM!</v>
      </c>
      <c r="L555" s="26">
        <f ca="1">INDIRECT("route!E555")-INDIRECT("route!E554")</f>
        <v>0</v>
      </c>
      <c r="M555" s="24">
        <f ca="1">IF(INDIRECT("route!D555")="START",0,IF(S555=TRUE,M554,INDIRECT("route!E555")))</f>
        <v>115.3</v>
      </c>
      <c r="N555" s="14" t="e">
        <f ca="1">SEARCH($N$6,INDIRECT("route!J555"))</f>
        <v>#VALUE!</v>
      </c>
      <c r="O555" s="14" t="e">
        <f ca="1">SEARCH($O$6,INDIRECT("route!J555"))</f>
        <v>#VALUE!</v>
      </c>
      <c r="P555" s="14" t="e">
        <f ca="1">SEARCH($P$6,INDIRECT("route!J555"))</f>
        <v>#VALUE!</v>
      </c>
      <c r="Q555" s="14" t="e">
        <f ca="1">SEARCH($Q$6,INDIRECT("route!J555"))</f>
        <v>#VALUE!</v>
      </c>
      <c r="R555" s="14" t="e">
        <f ca="1">SEARCH($R$6,INDIRECT("route!J555"))</f>
        <v>#VALUE!</v>
      </c>
      <c r="S555" s="14" t="b">
        <f t="shared" ca="1" si="66"/>
        <v>1</v>
      </c>
    </row>
    <row r="556" spans="1:19">
      <c r="A556" s="23" t="str">
        <f ca="1">IF(INDIRECT("route!D556")&gt;0,K556,(""))</f>
        <v/>
      </c>
      <c r="B556" s="23" t="str">
        <f ca="1">IF(INDIRECT("route!D556")&gt;0,H556,(""))</f>
        <v/>
      </c>
      <c r="C556" s="24" t="str">
        <f ca="1">IF(D556&gt;0,VLOOKUP("FINISH",INDIRECT("route!D$6"):INDIRECT("route!E$8500"),2,FALSE)-D556," ")</f>
        <v xml:space="preserve"> </v>
      </c>
      <c r="D556" s="13">
        <f ca="1">INDIRECT("route!E556")</f>
        <v>0</v>
      </c>
      <c r="E556" s="25" t="str">
        <f t="shared" ca="1" si="65"/>
        <v/>
      </c>
      <c r="F556" s="26">
        <f t="shared" si="67"/>
        <v>11.111111111111111</v>
      </c>
      <c r="G556" s="29">
        <f t="shared" ca="1" si="71"/>
        <v>0</v>
      </c>
      <c r="H556" s="28" t="e">
        <f t="shared" ca="1" si="69"/>
        <v>#NUM!</v>
      </c>
      <c r="I556" s="26">
        <f t="shared" si="68"/>
        <v>11.666666666666666</v>
      </c>
      <c r="J556" s="29">
        <f t="shared" ca="1" si="72"/>
        <v>0</v>
      </c>
      <c r="K556" s="28" t="e">
        <f t="shared" ca="1" si="70"/>
        <v>#NUM!</v>
      </c>
      <c r="L556" s="26">
        <f ca="1">INDIRECT("route!E556")-INDIRECT("route!E555")</f>
        <v>0</v>
      </c>
      <c r="M556" s="24">
        <f ca="1">IF(INDIRECT("route!D556")="START",0,IF(S556=TRUE,M555,INDIRECT("route!E556")))</f>
        <v>115.3</v>
      </c>
      <c r="N556" s="14" t="e">
        <f ca="1">SEARCH($N$6,INDIRECT("route!J556"))</f>
        <v>#VALUE!</v>
      </c>
      <c r="O556" s="14" t="e">
        <f ca="1">SEARCH($O$6,INDIRECT("route!J556"))</f>
        <v>#VALUE!</v>
      </c>
      <c r="P556" s="14" t="e">
        <f ca="1">SEARCH($P$6,INDIRECT("route!J556"))</f>
        <v>#VALUE!</v>
      </c>
      <c r="Q556" s="14" t="e">
        <f ca="1">SEARCH($Q$6,INDIRECT("route!J556"))</f>
        <v>#VALUE!</v>
      </c>
      <c r="R556" s="14" t="e">
        <f ca="1">SEARCH($R$6,INDIRECT("route!J556"))</f>
        <v>#VALUE!</v>
      </c>
      <c r="S556" s="14" t="b">
        <f t="shared" ca="1" si="66"/>
        <v>1</v>
      </c>
    </row>
    <row r="557" spans="1:19">
      <c r="A557" s="23" t="str">
        <f ca="1">IF(INDIRECT("route!D557")&gt;0,K557,(""))</f>
        <v/>
      </c>
      <c r="B557" s="23" t="str">
        <f ca="1">IF(INDIRECT("route!D557")&gt;0,H557,(""))</f>
        <v/>
      </c>
      <c r="C557" s="24" t="str">
        <f ca="1">IF(D557&gt;0,VLOOKUP("FINISH",INDIRECT("route!D$6"):INDIRECT("route!E$8500"),2,FALSE)-D557," ")</f>
        <v xml:space="preserve"> </v>
      </c>
      <c r="D557" s="13">
        <f ca="1">INDIRECT("route!E557")</f>
        <v>0</v>
      </c>
      <c r="E557" s="25" t="str">
        <f t="shared" ca="1" si="65"/>
        <v/>
      </c>
      <c r="F557" s="26">
        <f t="shared" si="67"/>
        <v>11.111111111111111</v>
      </c>
      <c r="G557" s="29">
        <f t="shared" ca="1" si="71"/>
        <v>0</v>
      </c>
      <c r="H557" s="28" t="e">
        <f t="shared" ca="1" si="69"/>
        <v>#NUM!</v>
      </c>
      <c r="I557" s="26">
        <f t="shared" si="68"/>
        <v>11.666666666666666</v>
      </c>
      <c r="J557" s="29">
        <f t="shared" ca="1" si="72"/>
        <v>0</v>
      </c>
      <c r="K557" s="28" t="e">
        <f t="shared" ca="1" si="70"/>
        <v>#NUM!</v>
      </c>
      <c r="L557" s="26">
        <f ca="1">INDIRECT("route!E557")-INDIRECT("route!E556")</f>
        <v>0</v>
      </c>
      <c r="M557" s="24">
        <f ca="1">IF(INDIRECT("route!D557")="START",0,IF(S557=TRUE,M556,INDIRECT("route!E557")))</f>
        <v>115.3</v>
      </c>
      <c r="N557" s="14" t="e">
        <f ca="1">SEARCH($N$6,INDIRECT("route!J557"))</f>
        <v>#VALUE!</v>
      </c>
      <c r="O557" s="14" t="e">
        <f ca="1">SEARCH($O$6,INDIRECT("route!J557"))</f>
        <v>#VALUE!</v>
      </c>
      <c r="P557" s="14" t="e">
        <f ca="1">SEARCH($P$6,INDIRECT("route!J557"))</f>
        <v>#VALUE!</v>
      </c>
      <c r="Q557" s="14" t="e">
        <f ca="1">SEARCH($Q$6,INDIRECT("route!J557"))</f>
        <v>#VALUE!</v>
      </c>
      <c r="R557" s="14" t="e">
        <f ca="1">SEARCH($R$6,INDIRECT("route!J557"))</f>
        <v>#VALUE!</v>
      </c>
      <c r="S557" s="14" t="b">
        <f t="shared" ca="1" si="66"/>
        <v>1</v>
      </c>
    </row>
    <row r="558" spans="1:19">
      <c r="A558" s="23" t="str">
        <f ca="1">IF(INDIRECT("route!D558")&gt;0,K558,(""))</f>
        <v/>
      </c>
      <c r="B558" s="23" t="str">
        <f ca="1">IF(INDIRECT("route!D558")&gt;0,H558,(""))</f>
        <v/>
      </c>
      <c r="C558" s="24" t="str">
        <f ca="1">IF(D558&gt;0,VLOOKUP("FINISH",INDIRECT("route!D$6"):INDIRECT("route!E$8500"),2,FALSE)-D558," ")</f>
        <v xml:space="preserve"> </v>
      </c>
      <c r="D558" s="13">
        <f ca="1">INDIRECT("route!E558")</f>
        <v>0</v>
      </c>
      <c r="E558" s="25" t="str">
        <f t="shared" ca="1" si="65"/>
        <v/>
      </c>
      <c r="F558" s="26">
        <f t="shared" si="67"/>
        <v>11.111111111111111</v>
      </c>
      <c r="G558" s="29">
        <f t="shared" ca="1" si="71"/>
        <v>0</v>
      </c>
      <c r="H558" s="28" t="e">
        <f t="shared" ca="1" si="69"/>
        <v>#NUM!</v>
      </c>
      <c r="I558" s="26">
        <f t="shared" si="68"/>
        <v>11.666666666666666</v>
      </c>
      <c r="J558" s="29">
        <f t="shared" ca="1" si="72"/>
        <v>0</v>
      </c>
      <c r="K558" s="28" t="e">
        <f t="shared" ca="1" si="70"/>
        <v>#NUM!</v>
      </c>
      <c r="L558" s="26">
        <f ca="1">INDIRECT("route!E558")-INDIRECT("route!E557")</f>
        <v>0</v>
      </c>
      <c r="M558" s="24">
        <f ca="1">IF(INDIRECT("route!D558")="START",0,IF(S558=TRUE,M557,INDIRECT("route!E558")))</f>
        <v>115.3</v>
      </c>
      <c r="N558" s="14" t="e">
        <f ca="1">SEARCH($N$6,INDIRECT("route!J558"))</f>
        <v>#VALUE!</v>
      </c>
      <c r="O558" s="14" t="e">
        <f ca="1">SEARCH($O$6,INDIRECT("route!J558"))</f>
        <v>#VALUE!</v>
      </c>
      <c r="P558" s="14" t="e">
        <f ca="1">SEARCH($P$6,INDIRECT("route!J558"))</f>
        <v>#VALUE!</v>
      </c>
      <c r="Q558" s="14" t="e">
        <f ca="1">SEARCH($Q$6,INDIRECT("route!J558"))</f>
        <v>#VALUE!</v>
      </c>
      <c r="R558" s="14" t="e">
        <f ca="1">SEARCH($R$6,INDIRECT("route!J558"))</f>
        <v>#VALUE!</v>
      </c>
      <c r="S558" s="14" t="b">
        <f t="shared" ca="1" si="66"/>
        <v>1</v>
      </c>
    </row>
    <row r="559" spans="1:19">
      <c r="A559" s="23" t="str">
        <f ca="1">IF(INDIRECT("route!D559")&gt;0,K559,(""))</f>
        <v/>
      </c>
      <c r="B559" s="23" t="str">
        <f ca="1">IF(INDIRECT("route!D559")&gt;0,H559,(""))</f>
        <v/>
      </c>
      <c r="C559" s="24" t="str">
        <f ca="1">IF(D559&gt;0,VLOOKUP("FINISH",INDIRECT("route!D$6"):INDIRECT("route!E$8500"),2,FALSE)-D559," ")</f>
        <v xml:space="preserve"> </v>
      </c>
      <c r="D559" s="13">
        <f ca="1">INDIRECT("route!E559")</f>
        <v>0</v>
      </c>
      <c r="E559" s="25" t="str">
        <f t="shared" ca="1" si="65"/>
        <v/>
      </c>
      <c r="F559" s="26">
        <f t="shared" si="67"/>
        <v>11.111111111111111</v>
      </c>
      <c r="G559" s="29">
        <f t="shared" ca="1" si="71"/>
        <v>0</v>
      </c>
      <c r="H559" s="28" t="e">
        <f t="shared" ca="1" si="69"/>
        <v>#NUM!</v>
      </c>
      <c r="I559" s="26">
        <f t="shared" si="68"/>
        <v>11.666666666666666</v>
      </c>
      <c r="J559" s="29">
        <f t="shared" ca="1" si="72"/>
        <v>0</v>
      </c>
      <c r="K559" s="28" t="e">
        <f t="shared" ca="1" si="70"/>
        <v>#NUM!</v>
      </c>
      <c r="L559" s="26">
        <f ca="1">INDIRECT("route!E559")-INDIRECT("route!E558")</f>
        <v>0</v>
      </c>
      <c r="M559" s="24">
        <f ca="1">IF(INDIRECT("route!D559")="START",0,IF(S559=TRUE,M558,INDIRECT("route!E559")))</f>
        <v>115.3</v>
      </c>
      <c r="N559" s="14" t="e">
        <f ca="1">SEARCH($N$6,INDIRECT("route!J559"))</f>
        <v>#VALUE!</v>
      </c>
      <c r="O559" s="14" t="e">
        <f ca="1">SEARCH($O$6,INDIRECT("route!J559"))</f>
        <v>#VALUE!</v>
      </c>
      <c r="P559" s="14" t="e">
        <f ca="1">SEARCH($P$6,INDIRECT("route!J559"))</f>
        <v>#VALUE!</v>
      </c>
      <c r="Q559" s="14" t="e">
        <f ca="1">SEARCH($Q$6,INDIRECT("route!J559"))</f>
        <v>#VALUE!</v>
      </c>
      <c r="R559" s="14" t="e">
        <f ca="1">SEARCH($R$6,INDIRECT("route!J559"))</f>
        <v>#VALUE!</v>
      </c>
      <c r="S559" s="14" t="b">
        <f t="shared" ca="1" si="66"/>
        <v>1</v>
      </c>
    </row>
    <row r="560" spans="1:19">
      <c r="A560" s="23" t="str">
        <f ca="1">IF(INDIRECT("route!D560")&gt;0,K560,(""))</f>
        <v/>
      </c>
      <c r="B560" s="23" t="str">
        <f ca="1">IF(INDIRECT("route!D560")&gt;0,H560,(""))</f>
        <v/>
      </c>
      <c r="C560" s="24" t="str">
        <f ca="1">IF(D560&gt;0,VLOOKUP("FINISH",INDIRECT("route!D$6"):INDIRECT("route!E$8500"),2,FALSE)-D560," ")</f>
        <v xml:space="preserve"> </v>
      </c>
      <c r="D560" s="13">
        <f ca="1">INDIRECT("route!E560")</f>
        <v>0</v>
      </c>
      <c r="E560" s="25" t="str">
        <f t="shared" ca="1" si="65"/>
        <v/>
      </c>
      <c r="F560" s="26">
        <f t="shared" si="67"/>
        <v>11.111111111111111</v>
      </c>
      <c r="G560" s="29">
        <f t="shared" ca="1" si="71"/>
        <v>0</v>
      </c>
      <c r="H560" s="28" t="e">
        <f t="shared" ca="1" si="69"/>
        <v>#NUM!</v>
      </c>
      <c r="I560" s="26">
        <f t="shared" si="68"/>
        <v>11.666666666666666</v>
      </c>
      <c r="J560" s="29">
        <f t="shared" ca="1" si="72"/>
        <v>0</v>
      </c>
      <c r="K560" s="28" t="e">
        <f t="shared" ca="1" si="70"/>
        <v>#NUM!</v>
      </c>
      <c r="L560" s="26">
        <f ca="1">INDIRECT("route!E560")-INDIRECT("route!E559")</f>
        <v>0</v>
      </c>
      <c r="M560" s="24">
        <f ca="1">IF(INDIRECT("route!D560")="START",0,IF(S560=TRUE,M559,INDIRECT("route!E560")))</f>
        <v>115.3</v>
      </c>
      <c r="N560" s="14" t="e">
        <f ca="1">SEARCH($N$6,INDIRECT("route!J560"))</f>
        <v>#VALUE!</v>
      </c>
      <c r="O560" s="14" t="e">
        <f ca="1">SEARCH($O$6,INDIRECT("route!J560"))</f>
        <v>#VALUE!</v>
      </c>
      <c r="P560" s="14" t="e">
        <f ca="1">SEARCH($P$6,INDIRECT("route!J560"))</f>
        <v>#VALUE!</v>
      </c>
      <c r="Q560" s="14" t="e">
        <f ca="1">SEARCH($Q$6,INDIRECT("route!J560"))</f>
        <v>#VALUE!</v>
      </c>
      <c r="R560" s="14" t="e">
        <f ca="1">SEARCH($R$6,INDIRECT("route!J560"))</f>
        <v>#VALUE!</v>
      </c>
      <c r="S560" s="14" t="b">
        <f t="shared" ca="1" si="66"/>
        <v>1</v>
      </c>
    </row>
    <row r="561" spans="1:19">
      <c r="A561" s="23" t="str">
        <f ca="1">IF(INDIRECT("route!D561")&gt;0,K561,(""))</f>
        <v/>
      </c>
      <c r="B561" s="23" t="str">
        <f ca="1">IF(INDIRECT("route!D561")&gt;0,H561,(""))</f>
        <v/>
      </c>
      <c r="C561" s="24" t="str">
        <f ca="1">IF(D561&gt;0,VLOOKUP("FINISH",INDIRECT("route!D$6"):INDIRECT("route!E$8500"),2,FALSE)-D561," ")</f>
        <v xml:space="preserve"> </v>
      </c>
      <c r="D561" s="13">
        <f ca="1">INDIRECT("route!E561")</f>
        <v>0</v>
      </c>
      <c r="E561" s="25" t="str">
        <f t="shared" ca="1" si="65"/>
        <v/>
      </c>
      <c r="F561" s="26">
        <f t="shared" si="67"/>
        <v>11.111111111111111</v>
      </c>
      <c r="G561" s="29">
        <f t="shared" ca="1" si="71"/>
        <v>0</v>
      </c>
      <c r="H561" s="28" t="e">
        <f t="shared" ca="1" si="69"/>
        <v>#NUM!</v>
      </c>
      <c r="I561" s="26">
        <f t="shared" si="68"/>
        <v>11.666666666666666</v>
      </c>
      <c r="J561" s="29">
        <f t="shared" ca="1" si="72"/>
        <v>0</v>
      </c>
      <c r="K561" s="28" t="e">
        <f t="shared" ca="1" si="70"/>
        <v>#NUM!</v>
      </c>
      <c r="L561" s="26">
        <f ca="1">INDIRECT("route!E561")-INDIRECT("route!E560")</f>
        <v>0</v>
      </c>
      <c r="M561" s="24">
        <f ca="1">IF(INDIRECT("route!D561")="START",0,IF(S561=TRUE,M560,INDIRECT("route!E561")))</f>
        <v>115.3</v>
      </c>
      <c r="N561" s="14" t="e">
        <f ca="1">SEARCH($N$6,INDIRECT("route!J561"))</f>
        <v>#VALUE!</v>
      </c>
      <c r="O561" s="14" t="e">
        <f ca="1">SEARCH($O$6,INDIRECT("route!J561"))</f>
        <v>#VALUE!</v>
      </c>
      <c r="P561" s="14" t="e">
        <f ca="1">SEARCH($P$6,INDIRECT("route!J561"))</f>
        <v>#VALUE!</v>
      </c>
      <c r="Q561" s="14" t="e">
        <f ca="1">SEARCH($Q$6,INDIRECT("route!J561"))</f>
        <v>#VALUE!</v>
      </c>
      <c r="R561" s="14" t="e">
        <f ca="1">SEARCH($R$6,INDIRECT("route!J561"))</f>
        <v>#VALUE!</v>
      </c>
      <c r="S561" s="14" t="b">
        <f t="shared" ca="1" si="66"/>
        <v>1</v>
      </c>
    </row>
    <row r="562" spans="1:19">
      <c r="A562" s="23" t="str">
        <f ca="1">IF(INDIRECT("route!D562")&gt;0,K562,(""))</f>
        <v/>
      </c>
      <c r="B562" s="23" t="str">
        <f ca="1">IF(INDIRECT("route!D562")&gt;0,H562,(""))</f>
        <v/>
      </c>
      <c r="C562" s="24" t="str">
        <f ca="1">IF(D562&gt;0,VLOOKUP("FINISH",INDIRECT("route!D$6"):INDIRECT("route!E$8500"),2,FALSE)-D562," ")</f>
        <v xml:space="preserve"> </v>
      </c>
      <c r="D562" s="13">
        <f ca="1">INDIRECT("route!E562")</f>
        <v>0</v>
      </c>
      <c r="E562" s="25" t="str">
        <f t="shared" ca="1" si="65"/>
        <v/>
      </c>
      <c r="F562" s="26">
        <f t="shared" si="67"/>
        <v>11.111111111111111</v>
      </c>
      <c r="G562" s="29">
        <f t="shared" ca="1" si="71"/>
        <v>0</v>
      </c>
      <c r="H562" s="28" t="e">
        <f t="shared" ca="1" si="69"/>
        <v>#NUM!</v>
      </c>
      <c r="I562" s="26">
        <f t="shared" si="68"/>
        <v>11.666666666666666</v>
      </c>
      <c r="J562" s="29">
        <f t="shared" ca="1" si="72"/>
        <v>0</v>
      </c>
      <c r="K562" s="28" t="e">
        <f t="shared" ca="1" si="70"/>
        <v>#NUM!</v>
      </c>
      <c r="L562" s="26">
        <f ca="1">INDIRECT("route!E562")-INDIRECT("route!E561")</f>
        <v>0</v>
      </c>
      <c r="M562" s="24">
        <f ca="1">IF(INDIRECT("route!D562")="START",0,IF(S562=TRUE,M561,INDIRECT("route!E562")))</f>
        <v>115.3</v>
      </c>
      <c r="N562" s="14" t="e">
        <f ca="1">SEARCH($N$6,INDIRECT("route!J562"))</f>
        <v>#VALUE!</v>
      </c>
      <c r="O562" s="14" t="e">
        <f ca="1">SEARCH($O$6,INDIRECT("route!J562"))</f>
        <v>#VALUE!</v>
      </c>
      <c r="P562" s="14" t="e">
        <f ca="1">SEARCH($P$6,INDIRECT("route!J562"))</f>
        <v>#VALUE!</v>
      </c>
      <c r="Q562" s="14" t="e">
        <f ca="1">SEARCH($Q$6,INDIRECT("route!J562"))</f>
        <v>#VALUE!</v>
      </c>
      <c r="R562" s="14" t="e">
        <f ca="1">SEARCH($R$6,INDIRECT("route!J562"))</f>
        <v>#VALUE!</v>
      </c>
      <c r="S562" s="14" t="b">
        <f t="shared" ca="1" si="66"/>
        <v>1</v>
      </c>
    </row>
    <row r="563" spans="1:19">
      <c r="A563" s="23" t="str">
        <f ca="1">IF(INDIRECT("route!D563")&gt;0,K563,(""))</f>
        <v/>
      </c>
      <c r="B563" s="23" t="str">
        <f ca="1">IF(INDIRECT("route!D563")&gt;0,H563,(""))</f>
        <v/>
      </c>
      <c r="C563" s="24" t="str">
        <f ca="1">IF(D563&gt;0,VLOOKUP("FINISH",INDIRECT("route!D$6"):INDIRECT("route!E$8500"),2,FALSE)-D563," ")</f>
        <v xml:space="preserve"> </v>
      </c>
      <c r="D563" s="13">
        <f ca="1">INDIRECT("route!E563")</f>
        <v>0</v>
      </c>
      <c r="E563" s="25" t="str">
        <f t="shared" ca="1" si="65"/>
        <v/>
      </c>
      <c r="F563" s="26">
        <f t="shared" si="67"/>
        <v>11.111111111111111</v>
      </c>
      <c r="G563" s="29">
        <f t="shared" ca="1" si="71"/>
        <v>0</v>
      </c>
      <c r="H563" s="28" t="e">
        <f t="shared" ca="1" si="69"/>
        <v>#NUM!</v>
      </c>
      <c r="I563" s="26">
        <f t="shared" si="68"/>
        <v>11.666666666666666</v>
      </c>
      <c r="J563" s="29">
        <f t="shared" ca="1" si="72"/>
        <v>0</v>
      </c>
      <c r="K563" s="28" t="e">
        <f t="shared" ca="1" si="70"/>
        <v>#NUM!</v>
      </c>
      <c r="L563" s="26">
        <f ca="1">INDIRECT("route!E563")-INDIRECT("route!E562")</f>
        <v>0</v>
      </c>
      <c r="M563" s="24">
        <f ca="1">IF(INDIRECT("route!D563")="START",0,IF(S563=TRUE,M562,INDIRECT("route!E563")))</f>
        <v>115.3</v>
      </c>
      <c r="N563" s="14" t="e">
        <f ca="1">SEARCH($N$6,INDIRECT("route!J563"))</f>
        <v>#VALUE!</v>
      </c>
      <c r="O563" s="14" t="e">
        <f ca="1">SEARCH($O$6,INDIRECT("route!J563"))</f>
        <v>#VALUE!</v>
      </c>
      <c r="P563" s="14" t="e">
        <f ca="1">SEARCH($P$6,INDIRECT("route!J563"))</f>
        <v>#VALUE!</v>
      </c>
      <c r="Q563" s="14" t="e">
        <f ca="1">SEARCH($Q$6,INDIRECT("route!J563"))</f>
        <v>#VALUE!</v>
      </c>
      <c r="R563" s="14" t="e">
        <f ca="1">SEARCH($R$6,INDIRECT("route!J563"))</f>
        <v>#VALUE!</v>
      </c>
      <c r="S563" s="14" t="b">
        <f t="shared" ca="1" si="66"/>
        <v>1</v>
      </c>
    </row>
    <row r="564" spans="1:19">
      <c r="A564" s="23" t="str">
        <f ca="1">IF(INDIRECT("route!D564")&gt;0,K564,(""))</f>
        <v/>
      </c>
      <c r="B564" s="23" t="str">
        <f ca="1">IF(INDIRECT("route!D564")&gt;0,H564,(""))</f>
        <v/>
      </c>
      <c r="C564" s="24" t="str">
        <f ca="1">IF(D564&gt;0,VLOOKUP("FINISH",INDIRECT("route!D$6"):INDIRECT("route!E$8500"),2,FALSE)-D564," ")</f>
        <v xml:space="preserve"> </v>
      </c>
      <c r="D564" s="13">
        <f ca="1">INDIRECT("route!E564")</f>
        <v>0</v>
      </c>
      <c r="E564" s="25" t="str">
        <f t="shared" ca="1" si="65"/>
        <v/>
      </c>
      <c r="F564" s="26">
        <f t="shared" si="67"/>
        <v>11.111111111111111</v>
      </c>
      <c r="G564" s="29">
        <f t="shared" ca="1" si="71"/>
        <v>0</v>
      </c>
      <c r="H564" s="28" t="e">
        <f t="shared" ca="1" si="69"/>
        <v>#NUM!</v>
      </c>
      <c r="I564" s="26">
        <f t="shared" si="68"/>
        <v>11.666666666666666</v>
      </c>
      <c r="J564" s="29">
        <f t="shared" ca="1" si="72"/>
        <v>0</v>
      </c>
      <c r="K564" s="28" t="e">
        <f t="shared" ca="1" si="70"/>
        <v>#NUM!</v>
      </c>
      <c r="L564" s="26">
        <f ca="1">INDIRECT("route!E564")-INDIRECT("route!E563")</f>
        <v>0</v>
      </c>
      <c r="M564" s="24">
        <f ca="1">IF(INDIRECT("route!D564")="START",0,IF(S564=TRUE,M563,INDIRECT("route!E564")))</f>
        <v>115.3</v>
      </c>
      <c r="N564" s="14" t="e">
        <f ca="1">SEARCH($N$6,INDIRECT("route!J564"))</f>
        <v>#VALUE!</v>
      </c>
      <c r="O564" s="14" t="e">
        <f ca="1">SEARCH($O$6,INDIRECT("route!J564"))</f>
        <v>#VALUE!</v>
      </c>
      <c r="P564" s="14" t="e">
        <f ca="1">SEARCH($P$6,INDIRECT("route!J564"))</f>
        <v>#VALUE!</v>
      </c>
      <c r="Q564" s="14" t="e">
        <f ca="1">SEARCH($Q$6,INDIRECT("route!J564"))</f>
        <v>#VALUE!</v>
      </c>
      <c r="R564" s="14" t="e">
        <f ca="1">SEARCH($R$6,INDIRECT("route!J564"))</f>
        <v>#VALUE!</v>
      </c>
      <c r="S564" s="14" t="b">
        <f t="shared" ca="1" si="66"/>
        <v>1</v>
      </c>
    </row>
    <row r="565" spans="1:19">
      <c r="A565" s="23" t="str">
        <f ca="1">IF(INDIRECT("route!D565")&gt;0,K565,(""))</f>
        <v/>
      </c>
      <c r="B565" s="23" t="str">
        <f ca="1">IF(INDIRECT("route!D565")&gt;0,H565,(""))</f>
        <v/>
      </c>
      <c r="C565" s="24" t="str">
        <f ca="1">IF(D565&gt;0,VLOOKUP("FINISH",INDIRECT("route!D$6"):INDIRECT("route!E$8500"),2,FALSE)-D565," ")</f>
        <v xml:space="preserve"> </v>
      </c>
      <c r="D565" s="13">
        <f ca="1">INDIRECT("route!E565")</f>
        <v>0</v>
      </c>
      <c r="E565" s="25" t="str">
        <f t="shared" ca="1" si="65"/>
        <v/>
      </c>
      <c r="F565" s="26">
        <f t="shared" si="67"/>
        <v>11.111111111111111</v>
      </c>
      <c r="G565" s="29">
        <f t="shared" ca="1" si="71"/>
        <v>0</v>
      </c>
      <c r="H565" s="28" t="e">
        <f t="shared" ca="1" si="69"/>
        <v>#NUM!</v>
      </c>
      <c r="I565" s="26">
        <f t="shared" si="68"/>
        <v>11.666666666666666</v>
      </c>
      <c r="J565" s="29">
        <f t="shared" ca="1" si="72"/>
        <v>0</v>
      </c>
      <c r="K565" s="28" t="e">
        <f t="shared" ca="1" si="70"/>
        <v>#NUM!</v>
      </c>
      <c r="L565" s="26">
        <f ca="1">INDIRECT("route!E565")-INDIRECT("route!E564")</f>
        <v>0</v>
      </c>
      <c r="M565" s="24">
        <f ca="1">IF(INDIRECT("route!D565")="START",0,IF(S565=TRUE,M564,INDIRECT("route!E565")))</f>
        <v>115.3</v>
      </c>
      <c r="N565" s="14" t="e">
        <f ca="1">SEARCH($N$6,INDIRECT("route!J565"))</f>
        <v>#VALUE!</v>
      </c>
      <c r="O565" s="14" t="e">
        <f ca="1">SEARCH($O$6,INDIRECT("route!J565"))</f>
        <v>#VALUE!</v>
      </c>
      <c r="P565" s="14" t="e">
        <f ca="1">SEARCH($P$6,INDIRECT("route!J565"))</f>
        <v>#VALUE!</v>
      </c>
      <c r="Q565" s="14" t="e">
        <f ca="1">SEARCH($Q$6,INDIRECT("route!J565"))</f>
        <v>#VALUE!</v>
      </c>
      <c r="R565" s="14" t="e">
        <f ca="1">SEARCH($R$6,INDIRECT("route!J565"))</f>
        <v>#VALUE!</v>
      </c>
      <c r="S565" s="14" t="b">
        <f t="shared" ca="1" si="66"/>
        <v>1</v>
      </c>
    </row>
    <row r="566" spans="1:19">
      <c r="A566" s="23" t="str">
        <f ca="1">IF(INDIRECT("route!D566")&gt;0,K566,(""))</f>
        <v/>
      </c>
      <c r="B566" s="23" t="str">
        <f ca="1">IF(INDIRECT("route!D566")&gt;0,H566,(""))</f>
        <v/>
      </c>
      <c r="C566" s="24" t="str">
        <f ca="1">IF(D566&gt;0,VLOOKUP("FINISH",INDIRECT("route!D$6"):INDIRECT("route!E$8500"),2,FALSE)-D566," ")</f>
        <v xml:space="preserve"> </v>
      </c>
      <c r="D566" s="13">
        <f ca="1">INDIRECT("route!E566")</f>
        <v>0</v>
      </c>
      <c r="E566" s="25" t="str">
        <f t="shared" ca="1" si="65"/>
        <v/>
      </c>
      <c r="F566" s="26">
        <f t="shared" si="67"/>
        <v>11.111111111111111</v>
      </c>
      <c r="G566" s="29">
        <f t="shared" ca="1" si="71"/>
        <v>0</v>
      </c>
      <c r="H566" s="28" t="e">
        <f t="shared" ca="1" si="69"/>
        <v>#NUM!</v>
      </c>
      <c r="I566" s="26">
        <f t="shared" si="68"/>
        <v>11.666666666666666</v>
      </c>
      <c r="J566" s="29">
        <f t="shared" ca="1" si="72"/>
        <v>0</v>
      </c>
      <c r="K566" s="28" t="e">
        <f t="shared" ca="1" si="70"/>
        <v>#NUM!</v>
      </c>
      <c r="L566" s="26">
        <f ca="1">INDIRECT("route!E566")-INDIRECT("route!E565")</f>
        <v>0</v>
      </c>
      <c r="M566" s="24">
        <f ca="1">IF(INDIRECT("route!D566")="START",0,IF(S566=TRUE,M565,INDIRECT("route!E566")))</f>
        <v>115.3</v>
      </c>
      <c r="N566" s="14" t="e">
        <f ca="1">SEARCH($N$6,INDIRECT("route!J566"))</f>
        <v>#VALUE!</v>
      </c>
      <c r="O566" s="14" t="e">
        <f ca="1">SEARCH($O$6,INDIRECT("route!J566"))</f>
        <v>#VALUE!</v>
      </c>
      <c r="P566" s="14" t="e">
        <f ca="1">SEARCH($P$6,INDIRECT("route!J566"))</f>
        <v>#VALUE!</v>
      </c>
      <c r="Q566" s="14" t="e">
        <f ca="1">SEARCH($Q$6,INDIRECT("route!J566"))</f>
        <v>#VALUE!</v>
      </c>
      <c r="R566" s="14" t="e">
        <f ca="1">SEARCH($R$6,INDIRECT("route!J566"))</f>
        <v>#VALUE!</v>
      </c>
      <c r="S566" s="14" t="b">
        <f t="shared" ca="1" si="66"/>
        <v>1</v>
      </c>
    </row>
    <row r="567" spans="1:19">
      <c r="A567" s="23" t="str">
        <f ca="1">IF(INDIRECT("route!D567")&gt;0,K567,(""))</f>
        <v/>
      </c>
      <c r="B567" s="23" t="str">
        <f ca="1">IF(INDIRECT("route!D567")&gt;0,H567,(""))</f>
        <v/>
      </c>
      <c r="C567" s="24" t="str">
        <f ca="1">IF(D567&gt;0,VLOOKUP("FINISH",INDIRECT("route!D$6"):INDIRECT("route!E$8500"),2,FALSE)-D567," ")</f>
        <v xml:space="preserve"> </v>
      </c>
      <c r="D567" s="13">
        <f ca="1">INDIRECT("route!E567")</f>
        <v>0</v>
      </c>
      <c r="E567" s="25" t="str">
        <f t="shared" ca="1" si="65"/>
        <v/>
      </c>
      <c r="F567" s="26">
        <f t="shared" si="67"/>
        <v>11.111111111111111</v>
      </c>
      <c r="G567" s="29">
        <f t="shared" ca="1" si="71"/>
        <v>0</v>
      </c>
      <c r="H567" s="28" t="e">
        <f t="shared" ca="1" si="69"/>
        <v>#NUM!</v>
      </c>
      <c r="I567" s="26">
        <f t="shared" si="68"/>
        <v>11.666666666666666</v>
      </c>
      <c r="J567" s="29">
        <f t="shared" ca="1" si="72"/>
        <v>0</v>
      </c>
      <c r="K567" s="28" t="e">
        <f t="shared" ca="1" si="70"/>
        <v>#NUM!</v>
      </c>
      <c r="L567" s="26">
        <f ca="1">INDIRECT("route!E567")-INDIRECT("route!E566")</f>
        <v>0</v>
      </c>
      <c r="M567" s="24">
        <f ca="1">IF(INDIRECT("route!D567")="START",0,IF(S567=TRUE,M566,INDIRECT("route!E567")))</f>
        <v>115.3</v>
      </c>
      <c r="N567" s="14" t="e">
        <f ca="1">SEARCH($N$6,INDIRECT("route!J567"))</f>
        <v>#VALUE!</v>
      </c>
      <c r="O567" s="14" t="e">
        <f ca="1">SEARCH($O$6,INDIRECT("route!J567"))</f>
        <v>#VALUE!</v>
      </c>
      <c r="P567" s="14" t="e">
        <f ca="1">SEARCH($P$6,INDIRECT("route!J567"))</f>
        <v>#VALUE!</v>
      </c>
      <c r="Q567" s="14" t="e">
        <f ca="1">SEARCH($Q$6,INDIRECT("route!J567"))</f>
        <v>#VALUE!</v>
      </c>
      <c r="R567" s="14" t="e">
        <f ca="1">SEARCH($R$6,INDIRECT("route!J567"))</f>
        <v>#VALUE!</v>
      </c>
      <c r="S567" s="14" t="b">
        <f t="shared" ca="1" si="66"/>
        <v>1</v>
      </c>
    </row>
    <row r="568" spans="1:19">
      <c r="A568" s="23" t="str">
        <f ca="1">IF(INDIRECT("route!D568")&gt;0,K568,(""))</f>
        <v/>
      </c>
      <c r="B568" s="23" t="str">
        <f ca="1">IF(INDIRECT("route!D568")&gt;0,H568,(""))</f>
        <v/>
      </c>
      <c r="C568" s="24" t="str">
        <f ca="1">IF(D568&gt;0,VLOOKUP("FINISH",INDIRECT("route!D$6"):INDIRECT("route!E$8500"),2,FALSE)-D568," ")</f>
        <v xml:space="preserve"> </v>
      </c>
      <c r="D568" s="13">
        <f ca="1">INDIRECT("route!E568")</f>
        <v>0</v>
      </c>
      <c r="E568" s="25" t="str">
        <f t="shared" ca="1" si="65"/>
        <v/>
      </c>
      <c r="F568" s="26">
        <f t="shared" si="67"/>
        <v>11.111111111111111</v>
      </c>
      <c r="G568" s="29">
        <f t="shared" ca="1" si="71"/>
        <v>0</v>
      </c>
      <c r="H568" s="28" t="e">
        <f t="shared" ca="1" si="69"/>
        <v>#NUM!</v>
      </c>
      <c r="I568" s="26">
        <f t="shared" si="68"/>
        <v>11.666666666666666</v>
      </c>
      <c r="J568" s="29">
        <f t="shared" ca="1" si="72"/>
        <v>0</v>
      </c>
      <c r="K568" s="28" t="e">
        <f t="shared" ca="1" si="70"/>
        <v>#NUM!</v>
      </c>
      <c r="L568" s="26">
        <f ca="1">INDIRECT("route!E568")-INDIRECT("route!E567")</f>
        <v>0</v>
      </c>
      <c r="M568" s="24">
        <f ca="1">IF(INDIRECT("route!D568")="START",0,IF(S568=TRUE,M567,INDIRECT("route!E568")))</f>
        <v>115.3</v>
      </c>
      <c r="N568" s="14" t="e">
        <f ca="1">SEARCH($N$6,INDIRECT("route!J568"))</f>
        <v>#VALUE!</v>
      </c>
      <c r="O568" s="14" t="e">
        <f ca="1">SEARCH($O$6,INDIRECT("route!J568"))</f>
        <v>#VALUE!</v>
      </c>
      <c r="P568" s="14" t="e">
        <f ca="1">SEARCH($P$6,INDIRECT("route!J568"))</f>
        <v>#VALUE!</v>
      </c>
      <c r="Q568" s="14" t="e">
        <f ca="1">SEARCH($Q$6,INDIRECT("route!J568"))</f>
        <v>#VALUE!</v>
      </c>
      <c r="R568" s="14" t="e">
        <f ca="1">SEARCH($R$6,INDIRECT("route!J568"))</f>
        <v>#VALUE!</v>
      </c>
      <c r="S568" s="14" t="b">
        <f t="shared" ca="1" si="66"/>
        <v>1</v>
      </c>
    </row>
    <row r="569" spans="1:19">
      <c r="A569" s="23" t="str">
        <f ca="1">IF(INDIRECT("route!D569")&gt;0,K569,(""))</f>
        <v/>
      </c>
      <c r="B569" s="23" t="str">
        <f ca="1">IF(INDIRECT("route!D569")&gt;0,H569,(""))</f>
        <v/>
      </c>
      <c r="C569" s="24" t="str">
        <f ca="1">IF(D569&gt;0,VLOOKUP("FINISH",INDIRECT("route!D$6"):INDIRECT("route!E$8500"),2,FALSE)-D569," ")</f>
        <v xml:space="preserve"> </v>
      </c>
      <c r="D569" s="13">
        <f ca="1">INDIRECT("route!E569")</f>
        <v>0</v>
      </c>
      <c r="E569" s="25" t="str">
        <f t="shared" ca="1" si="65"/>
        <v/>
      </c>
      <c r="F569" s="26">
        <f t="shared" si="67"/>
        <v>11.111111111111111</v>
      </c>
      <c r="G569" s="29">
        <f t="shared" ca="1" si="71"/>
        <v>0</v>
      </c>
      <c r="H569" s="28" t="e">
        <f t="shared" ca="1" si="69"/>
        <v>#NUM!</v>
      </c>
      <c r="I569" s="26">
        <f t="shared" si="68"/>
        <v>11.666666666666666</v>
      </c>
      <c r="J569" s="29">
        <f t="shared" ca="1" si="72"/>
        <v>0</v>
      </c>
      <c r="K569" s="28" t="e">
        <f t="shared" ca="1" si="70"/>
        <v>#NUM!</v>
      </c>
      <c r="L569" s="26">
        <f ca="1">INDIRECT("route!E569")-INDIRECT("route!E568")</f>
        <v>0</v>
      </c>
      <c r="M569" s="24">
        <f ca="1">IF(INDIRECT("route!D569")="START",0,IF(S569=TRUE,M568,INDIRECT("route!E569")))</f>
        <v>115.3</v>
      </c>
      <c r="N569" s="14" t="e">
        <f ca="1">SEARCH($N$6,INDIRECT("route!J569"))</f>
        <v>#VALUE!</v>
      </c>
      <c r="O569" s="14" t="e">
        <f ca="1">SEARCH($O$6,INDIRECT("route!J569"))</f>
        <v>#VALUE!</v>
      </c>
      <c r="P569" s="14" t="e">
        <f ca="1">SEARCH($P$6,INDIRECT("route!J569"))</f>
        <v>#VALUE!</v>
      </c>
      <c r="Q569" s="14" t="e">
        <f ca="1">SEARCH($Q$6,INDIRECT("route!J569"))</f>
        <v>#VALUE!</v>
      </c>
      <c r="R569" s="14" t="e">
        <f ca="1">SEARCH($R$6,INDIRECT("route!J569"))</f>
        <v>#VALUE!</v>
      </c>
      <c r="S569" s="14" t="b">
        <f t="shared" ca="1" si="66"/>
        <v>1</v>
      </c>
    </row>
    <row r="570" spans="1:19">
      <c r="A570" s="23" t="str">
        <f ca="1">IF(INDIRECT("route!D570")&gt;0,K570,(""))</f>
        <v/>
      </c>
      <c r="B570" s="23" t="str">
        <f ca="1">IF(INDIRECT("route!D570")&gt;0,H570,(""))</f>
        <v/>
      </c>
      <c r="C570" s="24" t="str">
        <f ca="1">IF(D570&gt;0,VLOOKUP("FINISH",INDIRECT("route!D$6"):INDIRECT("route!E$8500"),2,FALSE)-D570," ")</f>
        <v xml:space="preserve"> </v>
      </c>
      <c r="D570" s="13">
        <f ca="1">INDIRECT("route!E570")</f>
        <v>0</v>
      </c>
      <c r="E570" s="25" t="str">
        <f t="shared" ca="1" si="65"/>
        <v/>
      </c>
      <c r="F570" s="26">
        <f t="shared" si="67"/>
        <v>11.111111111111111</v>
      </c>
      <c r="G570" s="29">
        <f t="shared" ca="1" si="71"/>
        <v>0</v>
      </c>
      <c r="H570" s="28" t="e">
        <f t="shared" ca="1" si="69"/>
        <v>#NUM!</v>
      </c>
      <c r="I570" s="26">
        <f t="shared" si="68"/>
        <v>11.666666666666666</v>
      </c>
      <c r="J570" s="29">
        <f t="shared" ca="1" si="72"/>
        <v>0</v>
      </c>
      <c r="K570" s="28" t="e">
        <f t="shared" ca="1" si="70"/>
        <v>#NUM!</v>
      </c>
      <c r="L570" s="26">
        <f ca="1">INDIRECT("route!E570")-INDIRECT("route!E569")</f>
        <v>0</v>
      </c>
      <c r="M570" s="24">
        <f ca="1">IF(INDIRECT("route!D570")="START",0,IF(S570=TRUE,M569,INDIRECT("route!E570")))</f>
        <v>115.3</v>
      </c>
      <c r="N570" s="14" t="e">
        <f ca="1">SEARCH($N$6,INDIRECT("route!J570"))</f>
        <v>#VALUE!</v>
      </c>
      <c r="O570" s="14" t="e">
        <f ca="1">SEARCH($O$6,INDIRECT("route!J570"))</f>
        <v>#VALUE!</v>
      </c>
      <c r="P570" s="14" t="e">
        <f ca="1">SEARCH($P$6,INDIRECT("route!J570"))</f>
        <v>#VALUE!</v>
      </c>
      <c r="Q570" s="14" t="e">
        <f ca="1">SEARCH($Q$6,INDIRECT("route!J570"))</f>
        <v>#VALUE!</v>
      </c>
      <c r="R570" s="14" t="e">
        <f ca="1">SEARCH($R$6,INDIRECT("route!J570"))</f>
        <v>#VALUE!</v>
      </c>
      <c r="S570" s="14" t="b">
        <f t="shared" ca="1" si="66"/>
        <v>1</v>
      </c>
    </row>
    <row r="571" spans="1:19">
      <c r="A571" s="23" t="str">
        <f ca="1">IF(INDIRECT("route!D571")&gt;0,K571,(""))</f>
        <v/>
      </c>
      <c r="B571" s="23" t="str">
        <f ca="1">IF(INDIRECT("route!D571")&gt;0,H571,(""))</f>
        <v/>
      </c>
      <c r="C571" s="24" t="str">
        <f ca="1">IF(D571&gt;0,VLOOKUP("FINISH",INDIRECT("route!D$6"):INDIRECT("route!E$8500"),2,FALSE)-D571," ")</f>
        <v xml:space="preserve"> </v>
      </c>
      <c r="D571" s="13">
        <f ca="1">INDIRECT("route!E571")</f>
        <v>0</v>
      </c>
      <c r="E571" s="25" t="str">
        <f t="shared" ca="1" si="65"/>
        <v/>
      </c>
      <c r="F571" s="26">
        <f t="shared" si="67"/>
        <v>11.111111111111111</v>
      </c>
      <c r="G571" s="29">
        <f t="shared" ca="1" si="71"/>
        <v>0</v>
      </c>
      <c r="H571" s="28" t="e">
        <f t="shared" ca="1" si="69"/>
        <v>#NUM!</v>
      </c>
      <c r="I571" s="26">
        <f t="shared" si="68"/>
        <v>11.666666666666666</v>
      </c>
      <c r="J571" s="29">
        <f t="shared" ca="1" si="72"/>
        <v>0</v>
      </c>
      <c r="K571" s="28" t="e">
        <f t="shared" ca="1" si="70"/>
        <v>#NUM!</v>
      </c>
      <c r="L571" s="26">
        <f ca="1">INDIRECT("route!E571")-INDIRECT("route!E570")</f>
        <v>0</v>
      </c>
      <c r="M571" s="24">
        <f ca="1">IF(INDIRECT("route!D571")="START",0,IF(S571=TRUE,M570,INDIRECT("route!E571")))</f>
        <v>115.3</v>
      </c>
      <c r="N571" s="14" t="e">
        <f ca="1">SEARCH($N$6,INDIRECT("route!J571"))</f>
        <v>#VALUE!</v>
      </c>
      <c r="O571" s="14" t="e">
        <f ca="1">SEARCH($O$6,INDIRECT("route!J571"))</f>
        <v>#VALUE!</v>
      </c>
      <c r="P571" s="14" t="e">
        <f ca="1">SEARCH($P$6,INDIRECT("route!J571"))</f>
        <v>#VALUE!</v>
      </c>
      <c r="Q571" s="14" t="e">
        <f ca="1">SEARCH($Q$6,INDIRECT("route!J571"))</f>
        <v>#VALUE!</v>
      </c>
      <c r="R571" s="14" t="e">
        <f ca="1">SEARCH($R$6,INDIRECT("route!J571"))</f>
        <v>#VALUE!</v>
      </c>
      <c r="S571" s="14" t="b">
        <f t="shared" ca="1" si="66"/>
        <v>1</v>
      </c>
    </row>
    <row r="572" spans="1:19">
      <c r="A572" s="23" t="str">
        <f ca="1">IF(INDIRECT("route!D572")&gt;0,K572,(""))</f>
        <v/>
      </c>
      <c r="B572" s="23" t="str">
        <f ca="1">IF(INDIRECT("route!D572")&gt;0,H572,(""))</f>
        <v/>
      </c>
      <c r="C572" s="24" t="str">
        <f ca="1">IF(D572&gt;0,VLOOKUP("FINISH",INDIRECT("route!D$6"):INDIRECT("route!E$8500"),2,FALSE)-D572," ")</f>
        <v xml:space="preserve"> </v>
      </c>
      <c r="D572" s="13">
        <f ca="1">INDIRECT("route!E572")</f>
        <v>0</v>
      </c>
      <c r="E572" s="25" t="str">
        <f t="shared" ca="1" si="65"/>
        <v/>
      </c>
      <c r="F572" s="26">
        <f t="shared" si="67"/>
        <v>11.111111111111111</v>
      </c>
      <c r="G572" s="29">
        <f t="shared" ca="1" si="71"/>
        <v>0</v>
      </c>
      <c r="H572" s="28" t="e">
        <f t="shared" ca="1" si="69"/>
        <v>#NUM!</v>
      </c>
      <c r="I572" s="26">
        <f t="shared" si="68"/>
        <v>11.666666666666666</v>
      </c>
      <c r="J572" s="29">
        <f t="shared" ca="1" si="72"/>
        <v>0</v>
      </c>
      <c r="K572" s="28" t="e">
        <f t="shared" ca="1" si="70"/>
        <v>#NUM!</v>
      </c>
      <c r="L572" s="26">
        <f ca="1">INDIRECT("route!E572")-INDIRECT("route!E571")</f>
        <v>0</v>
      </c>
      <c r="M572" s="24">
        <f ca="1">IF(INDIRECT("route!D572")="START",0,IF(S572=TRUE,M571,INDIRECT("route!E572")))</f>
        <v>115.3</v>
      </c>
      <c r="N572" s="14" t="e">
        <f ca="1">SEARCH($N$6,INDIRECT("route!J572"))</f>
        <v>#VALUE!</v>
      </c>
      <c r="O572" s="14" t="e">
        <f ca="1">SEARCH($O$6,INDIRECT("route!J572"))</f>
        <v>#VALUE!</v>
      </c>
      <c r="P572" s="14" t="e">
        <f ca="1">SEARCH($P$6,INDIRECT("route!J572"))</f>
        <v>#VALUE!</v>
      </c>
      <c r="Q572" s="14" t="e">
        <f ca="1">SEARCH($Q$6,INDIRECT("route!J572"))</f>
        <v>#VALUE!</v>
      </c>
      <c r="R572" s="14" t="e">
        <f ca="1">SEARCH($R$6,INDIRECT("route!J572"))</f>
        <v>#VALUE!</v>
      </c>
      <c r="S572" s="14" t="b">
        <f t="shared" ca="1" si="66"/>
        <v>1</v>
      </c>
    </row>
    <row r="573" spans="1:19">
      <c r="A573" s="23" t="str">
        <f ca="1">IF(INDIRECT("route!D573")&gt;0,K573,(""))</f>
        <v/>
      </c>
      <c r="B573" s="23" t="str">
        <f ca="1">IF(INDIRECT("route!D573")&gt;0,H573,(""))</f>
        <v/>
      </c>
      <c r="C573" s="24" t="str">
        <f ca="1">IF(D573&gt;0,VLOOKUP("FINISH",INDIRECT("route!D$6"):INDIRECT("route!E$8500"),2,FALSE)-D573," ")</f>
        <v xml:space="preserve"> </v>
      </c>
      <c r="D573" s="13">
        <f ca="1">INDIRECT("route!E573")</f>
        <v>0</v>
      </c>
      <c r="E573" s="25" t="str">
        <f t="shared" ca="1" si="65"/>
        <v/>
      </c>
      <c r="F573" s="26">
        <f t="shared" si="67"/>
        <v>11.111111111111111</v>
      </c>
      <c r="G573" s="29">
        <f t="shared" ca="1" si="71"/>
        <v>0</v>
      </c>
      <c r="H573" s="28" t="e">
        <f t="shared" ca="1" si="69"/>
        <v>#NUM!</v>
      </c>
      <c r="I573" s="26">
        <f t="shared" si="68"/>
        <v>11.666666666666666</v>
      </c>
      <c r="J573" s="29">
        <f t="shared" ca="1" si="72"/>
        <v>0</v>
      </c>
      <c r="K573" s="28" t="e">
        <f t="shared" ca="1" si="70"/>
        <v>#NUM!</v>
      </c>
      <c r="L573" s="26">
        <f ca="1">INDIRECT("route!E573")-INDIRECT("route!E572")</f>
        <v>0</v>
      </c>
      <c r="M573" s="24">
        <f ca="1">IF(INDIRECT("route!D573")="START",0,IF(S573=TRUE,M572,INDIRECT("route!E573")))</f>
        <v>115.3</v>
      </c>
      <c r="N573" s="14" t="e">
        <f ca="1">SEARCH($N$6,INDIRECT("route!J573"))</f>
        <v>#VALUE!</v>
      </c>
      <c r="O573" s="14" t="e">
        <f ca="1">SEARCH($O$6,INDIRECT("route!J573"))</f>
        <v>#VALUE!</v>
      </c>
      <c r="P573" s="14" t="e">
        <f ca="1">SEARCH($P$6,INDIRECT("route!J573"))</f>
        <v>#VALUE!</v>
      </c>
      <c r="Q573" s="14" t="e">
        <f ca="1">SEARCH($Q$6,INDIRECT("route!J573"))</f>
        <v>#VALUE!</v>
      </c>
      <c r="R573" s="14" t="e">
        <f ca="1">SEARCH($R$6,INDIRECT("route!J573"))</f>
        <v>#VALUE!</v>
      </c>
      <c r="S573" s="14" t="b">
        <f t="shared" ca="1" si="66"/>
        <v>1</v>
      </c>
    </row>
    <row r="574" spans="1:19">
      <c r="A574" s="23" t="str">
        <f ca="1">IF(INDIRECT("route!D574")&gt;0,K574,(""))</f>
        <v/>
      </c>
      <c r="B574" s="23" t="str">
        <f ca="1">IF(INDIRECT("route!D574")&gt;0,H574,(""))</f>
        <v/>
      </c>
      <c r="C574" s="24" t="str">
        <f ca="1">IF(D574&gt;0,VLOOKUP("FINISH",INDIRECT("route!D$6"):INDIRECT("route!E$8500"),2,FALSE)-D574," ")</f>
        <v xml:space="preserve"> </v>
      </c>
      <c r="D574" s="13">
        <f ca="1">INDIRECT("route!E574")</f>
        <v>0</v>
      </c>
      <c r="E574" s="25" t="str">
        <f t="shared" ca="1" si="65"/>
        <v/>
      </c>
      <c r="F574" s="26">
        <f t="shared" si="67"/>
        <v>11.111111111111111</v>
      </c>
      <c r="G574" s="29">
        <f t="shared" ca="1" si="71"/>
        <v>0</v>
      </c>
      <c r="H574" s="28" t="e">
        <f t="shared" ca="1" si="69"/>
        <v>#NUM!</v>
      </c>
      <c r="I574" s="26">
        <f t="shared" si="68"/>
        <v>11.666666666666666</v>
      </c>
      <c r="J574" s="29">
        <f t="shared" ca="1" si="72"/>
        <v>0</v>
      </c>
      <c r="K574" s="28" t="e">
        <f t="shared" ca="1" si="70"/>
        <v>#NUM!</v>
      </c>
      <c r="L574" s="26">
        <f ca="1">INDIRECT("route!E574")-INDIRECT("route!E573")</f>
        <v>0</v>
      </c>
      <c r="M574" s="24">
        <f ca="1">IF(INDIRECT("route!D574")="START",0,IF(S574=TRUE,M573,INDIRECT("route!E574")))</f>
        <v>115.3</v>
      </c>
      <c r="N574" s="14" t="e">
        <f ca="1">SEARCH($N$6,INDIRECT("route!J574"))</f>
        <v>#VALUE!</v>
      </c>
      <c r="O574" s="14" t="e">
        <f ca="1">SEARCH($O$6,INDIRECT("route!J574"))</f>
        <v>#VALUE!</v>
      </c>
      <c r="P574" s="14" t="e">
        <f ca="1">SEARCH($P$6,INDIRECT("route!J574"))</f>
        <v>#VALUE!</v>
      </c>
      <c r="Q574" s="14" t="e">
        <f ca="1">SEARCH($Q$6,INDIRECT("route!J574"))</f>
        <v>#VALUE!</v>
      </c>
      <c r="R574" s="14" t="e">
        <f ca="1">SEARCH($R$6,INDIRECT("route!J574"))</f>
        <v>#VALUE!</v>
      </c>
      <c r="S574" s="14" t="b">
        <f t="shared" ca="1" si="66"/>
        <v>1</v>
      </c>
    </row>
    <row r="575" spans="1:19">
      <c r="A575" s="23" t="str">
        <f ca="1">IF(INDIRECT("route!D575")&gt;0,K575,(""))</f>
        <v/>
      </c>
      <c r="B575" s="23" t="str">
        <f ca="1">IF(INDIRECT("route!D575")&gt;0,H575,(""))</f>
        <v/>
      </c>
      <c r="C575" s="24" t="str">
        <f ca="1">IF(D575&gt;0,VLOOKUP("FINISH",INDIRECT("route!D$6"):INDIRECT("route!E$8500"),2,FALSE)-D575," ")</f>
        <v xml:space="preserve"> </v>
      </c>
      <c r="D575" s="13">
        <f ca="1">INDIRECT("route!E575")</f>
        <v>0</v>
      </c>
      <c r="E575" s="25" t="str">
        <f t="shared" ca="1" si="65"/>
        <v/>
      </c>
      <c r="F575" s="26">
        <f t="shared" si="67"/>
        <v>11.111111111111111</v>
      </c>
      <c r="G575" s="29">
        <f t="shared" ca="1" si="71"/>
        <v>0</v>
      </c>
      <c r="H575" s="28" t="e">
        <f t="shared" ca="1" si="69"/>
        <v>#NUM!</v>
      </c>
      <c r="I575" s="26">
        <f t="shared" si="68"/>
        <v>11.666666666666666</v>
      </c>
      <c r="J575" s="29">
        <f t="shared" ca="1" si="72"/>
        <v>0</v>
      </c>
      <c r="K575" s="28" t="e">
        <f t="shared" ca="1" si="70"/>
        <v>#NUM!</v>
      </c>
      <c r="L575" s="26">
        <f ca="1">INDIRECT("route!E575")-INDIRECT("route!E574")</f>
        <v>0</v>
      </c>
      <c r="M575" s="24">
        <f ca="1">IF(INDIRECT("route!D575")="START",0,IF(S575=TRUE,M574,INDIRECT("route!E575")))</f>
        <v>115.3</v>
      </c>
      <c r="N575" s="14" t="e">
        <f ca="1">SEARCH($N$6,INDIRECT("route!J575"))</f>
        <v>#VALUE!</v>
      </c>
      <c r="O575" s="14" t="e">
        <f ca="1">SEARCH($O$6,INDIRECT("route!J575"))</f>
        <v>#VALUE!</v>
      </c>
      <c r="P575" s="14" t="e">
        <f ca="1">SEARCH($P$6,INDIRECT("route!J575"))</f>
        <v>#VALUE!</v>
      </c>
      <c r="Q575" s="14" t="e">
        <f ca="1">SEARCH($Q$6,INDIRECT("route!J575"))</f>
        <v>#VALUE!</v>
      </c>
      <c r="R575" s="14" t="e">
        <f ca="1">SEARCH($R$6,INDIRECT("route!J575"))</f>
        <v>#VALUE!</v>
      </c>
      <c r="S575" s="14" t="b">
        <f t="shared" ca="1" si="66"/>
        <v>1</v>
      </c>
    </row>
    <row r="576" spans="1:19">
      <c r="A576" s="23" t="str">
        <f ca="1">IF(INDIRECT("route!D576")&gt;0,K576,(""))</f>
        <v/>
      </c>
      <c r="B576" s="23" t="str">
        <f ca="1">IF(INDIRECT("route!D576")&gt;0,H576,(""))</f>
        <v/>
      </c>
      <c r="C576" s="24" t="str">
        <f ca="1">IF(D576&gt;0,VLOOKUP("FINISH",INDIRECT("route!D$6"):INDIRECT("route!E$8500"),2,FALSE)-D576," ")</f>
        <v xml:space="preserve"> </v>
      </c>
      <c r="D576" s="13">
        <f ca="1">INDIRECT("route!E576")</f>
        <v>0</v>
      </c>
      <c r="E576" s="25" t="str">
        <f t="shared" ca="1" si="65"/>
        <v/>
      </c>
      <c r="F576" s="26">
        <f t="shared" si="67"/>
        <v>11.111111111111111</v>
      </c>
      <c r="G576" s="29">
        <f t="shared" ca="1" si="71"/>
        <v>0</v>
      </c>
      <c r="H576" s="28" t="e">
        <f t="shared" ca="1" si="69"/>
        <v>#NUM!</v>
      </c>
      <c r="I576" s="26">
        <f t="shared" si="68"/>
        <v>11.666666666666666</v>
      </c>
      <c r="J576" s="29">
        <f t="shared" ca="1" si="72"/>
        <v>0</v>
      </c>
      <c r="K576" s="28" t="e">
        <f t="shared" ca="1" si="70"/>
        <v>#NUM!</v>
      </c>
      <c r="L576" s="26">
        <f ca="1">INDIRECT("route!E576")-INDIRECT("route!E575")</f>
        <v>0</v>
      </c>
      <c r="M576" s="24">
        <f ca="1">IF(INDIRECT("route!D576")="START",0,IF(S576=TRUE,M575,INDIRECT("route!E576")))</f>
        <v>115.3</v>
      </c>
      <c r="N576" s="14" t="e">
        <f ca="1">SEARCH($N$6,INDIRECT("route!J576"))</f>
        <v>#VALUE!</v>
      </c>
      <c r="O576" s="14" t="e">
        <f ca="1">SEARCH($O$6,INDIRECT("route!J576"))</f>
        <v>#VALUE!</v>
      </c>
      <c r="P576" s="14" t="e">
        <f ca="1">SEARCH($P$6,INDIRECT("route!J576"))</f>
        <v>#VALUE!</v>
      </c>
      <c r="Q576" s="14" t="e">
        <f ca="1">SEARCH($Q$6,INDIRECT("route!J576"))</f>
        <v>#VALUE!</v>
      </c>
      <c r="R576" s="14" t="e">
        <f ca="1">SEARCH($R$6,INDIRECT("route!J576"))</f>
        <v>#VALUE!</v>
      </c>
      <c r="S576" s="14" t="b">
        <f t="shared" ca="1" si="66"/>
        <v>1</v>
      </c>
    </row>
    <row r="577" spans="1:19">
      <c r="A577" s="23" t="str">
        <f ca="1">IF(INDIRECT("route!D577")&gt;0,K577,(""))</f>
        <v/>
      </c>
      <c r="B577" s="23" t="str">
        <f ca="1">IF(INDIRECT("route!D577")&gt;0,H577,(""))</f>
        <v/>
      </c>
      <c r="C577" s="24" t="str">
        <f ca="1">IF(D577&gt;0,VLOOKUP("FINISH",INDIRECT("route!D$6"):INDIRECT("route!E$8500"),2,FALSE)-D577," ")</f>
        <v xml:space="preserve"> </v>
      </c>
      <c r="D577" s="13">
        <f ca="1">INDIRECT("route!E577")</f>
        <v>0</v>
      </c>
      <c r="E577" s="25" t="str">
        <f t="shared" ca="1" si="65"/>
        <v/>
      </c>
      <c r="F577" s="26">
        <f t="shared" si="67"/>
        <v>11.111111111111111</v>
      </c>
      <c r="G577" s="29">
        <f t="shared" ca="1" si="71"/>
        <v>0</v>
      </c>
      <c r="H577" s="28" t="e">
        <f t="shared" ca="1" si="69"/>
        <v>#NUM!</v>
      </c>
      <c r="I577" s="26">
        <f t="shared" si="68"/>
        <v>11.666666666666666</v>
      </c>
      <c r="J577" s="29">
        <f t="shared" ca="1" si="72"/>
        <v>0</v>
      </c>
      <c r="K577" s="28" t="e">
        <f t="shared" ca="1" si="70"/>
        <v>#NUM!</v>
      </c>
      <c r="L577" s="26">
        <f ca="1">INDIRECT("route!E577")-INDIRECT("route!E576")</f>
        <v>0</v>
      </c>
      <c r="M577" s="24">
        <f ca="1">IF(INDIRECT("route!D577")="START",0,IF(S577=TRUE,M576,INDIRECT("route!E577")))</f>
        <v>115.3</v>
      </c>
      <c r="N577" s="14" t="e">
        <f ca="1">SEARCH($N$6,INDIRECT("route!J577"))</f>
        <v>#VALUE!</v>
      </c>
      <c r="O577" s="14" t="e">
        <f ca="1">SEARCH($O$6,INDIRECT("route!J577"))</f>
        <v>#VALUE!</v>
      </c>
      <c r="P577" s="14" t="e">
        <f ca="1">SEARCH($P$6,INDIRECT("route!J577"))</f>
        <v>#VALUE!</v>
      </c>
      <c r="Q577" s="14" t="e">
        <f ca="1">SEARCH($Q$6,INDIRECT("route!J577"))</f>
        <v>#VALUE!</v>
      </c>
      <c r="R577" s="14" t="e">
        <f ca="1">SEARCH($R$6,INDIRECT("route!J577"))</f>
        <v>#VALUE!</v>
      </c>
      <c r="S577" s="14" t="b">
        <f t="shared" ca="1" si="66"/>
        <v>1</v>
      </c>
    </row>
    <row r="578" spans="1:19">
      <c r="A578" s="23" t="str">
        <f ca="1">IF(INDIRECT("route!D578")&gt;0,K578,(""))</f>
        <v/>
      </c>
      <c r="B578" s="23" t="str">
        <f ca="1">IF(INDIRECT("route!D578")&gt;0,H578,(""))</f>
        <v/>
      </c>
      <c r="C578" s="24" t="str">
        <f ca="1">IF(D578&gt;0,VLOOKUP("FINISH",INDIRECT("route!D$6"):INDIRECT("route!E$8500"),2,FALSE)-D578," ")</f>
        <v xml:space="preserve"> </v>
      </c>
      <c r="D578" s="13">
        <f ca="1">INDIRECT("route!E578")</f>
        <v>0</v>
      </c>
      <c r="E578" s="25" t="str">
        <f t="shared" ca="1" si="65"/>
        <v/>
      </c>
      <c r="F578" s="26">
        <f t="shared" si="67"/>
        <v>11.111111111111111</v>
      </c>
      <c r="G578" s="29">
        <f t="shared" ca="1" si="71"/>
        <v>0</v>
      </c>
      <c r="H578" s="28" t="e">
        <f t="shared" ca="1" si="69"/>
        <v>#NUM!</v>
      </c>
      <c r="I578" s="26">
        <f t="shared" si="68"/>
        <v>11.666666666666666</v>
      </c>
      <c r="J578" s="29">
        <f t="shared" ca="1" si="72"/>
        <v>0</v>
      </c>
      <c r="K578" s="28" t="e">
        <f t="shared" ca="1" si="70"/>
        <v>#NUM!</v>
      </c>
      <c r="L578" s="26">
        <f ca="1">INDIRECT("route!E578")-INDIRECT("route!E577")</f>
        <v>0</v>
      </c>
      <c r="M578" s="24">
        <f ca="1">IF(INDIRECT("route!D578")="START",0,IF(S578=TRUE,M577,INDIRECT("route!E578")))</f>
        <v>115.3</v>
      </c>
      <c r="N578" s="14" t="e">
        <f ca="1">SEARCH($N$6,INDIRECT("route!J578"))</f>
        <v>#VALUE!</v>
      </c>
      <c r="O578" s="14" t="e">
        <f ca="1">SEARCH($O$6,INDIRECT("route!J578"))</f>
        <v>#VALUE!</v>
      </c>
      <c r="P578" s="14" t="e">
        <f ca="1">SEARCH($P$6,INDIRECT("route!J578"))</f>
        <v>#VALUE!</v>
      </c>
      <c r="Q578" s="14" t="e">
        <f ca="1">SEARCH($Q$6,INDIRECT("route!J578"))</f>
        <v>#VALUE!</v>
      </c>
      <c r="R578" s="14" t="e">
        <f ca="1">SEARCH($R$6,INDIRECT("route!J578"))</f>
        <v>#VALUE!</v>
      </c>
      <c r="S578" s="14" t="b">
        <f t="shared" ca="1" si="66"/>
        <v>1</v>
      </c>
    </row>
    <row r="579" spans="1:19">
      <c r="A579" s="23" t="str">
        <f ca="1">IF(INDIRECT("route!D579")&gt;0,K579,(""))</f>
        <v/>
      </c>
      <c r="B579" s="23" t="str">
        <f ca="1">IF(INDIRECT("route!D579")&gt;0,H579,(""))</f>
        <v/>
      </c>
      <c r="C579" s="24" t="str">
        <f ca="1">IF(D579&gt;0,VLOOKUP("FINISH",INDIRECT("route!D$6"):INDIRECT("route!E$8500"),2,FALSE)-D579," ")</f>
        <v xml:space="preserve"> </v>
      </c>
      <c r="D579" s="13">
        <f ca="1">INDIRECT("route!E579")</f>
        <v>0</v>
      </c>
      <c r="E579" s="25" t="str">
        <f t="shared" ca="1" si="65"/>
        <v/>
      </c>
      <c r="F579" s="26">
        <f t="shared" si="67"/>
        <v>11.111111111111111</v>
      </c>
      <c r="G579" s="29">
        <f t="shared" ca="1" si="71"/>
        <v>0</v>
      </c>
      <c r="H579" s="28" t="e">
        <f t="shared" ca="1" si="69"/>
        <v>#NUM!</v>
      </c>
      <c r="I579" s="26">
        <f t="shared" si="68"/>
        <v>11.666666666666666</v>
      </c>
      <c r="J579" s="29">
        <f t="shared" ca="1" si="72"/>
        <v>0</v>
      </c>
      <c r="K579" s="28" t="e">
        <f t="shared" ca="1" si="70"/>
        <v>#NUM!</v>
      </c>
      <c r="L579" s="26">
        <f ca="1">INDIRECT("route!E579")-INDIRECT("route!E578")</f>
        <v>0</v>
      </c>
      <c r="M579" s="24">
        <f ca="1">IF(INDIRECT("route!D579")="START",0,IF(S579=TRUE,M578,INDIRECT("route!E579")))</f>
        <v>115.3</v>
      </c>
      <c r="N579" s="14" t="e">
        <f ca="1">SEARCH($N$6,INDIRECT("route!J579"))</f>
        <v>#VALUE!</v>
      </c>
      <c r="O579" s="14" t="e">
        <f ca="1">SEARCH($O$6,INDIRECT("route!J579"))</f>
        <v>#VALUE!</v>
      </c>
      <c r="P579" s="14" t="e">
        <f ca="1">SEARCH($P$6,INDIRECT("route!J579"))</f>
        <v>#VALUE!</v>
      </c>
      <c r="Q579" s="14" t="e">
        <f ca="1">SEARCH($Q$6,INDIRECT("route!J579"))</f>
        <v>#VALUE!</v>
      </c>
      <c r="R579" s="14" t="e">
        <f ca="1">SEARCH($R$6,INDIRECT("route!J579"))</f>
        <v>#VALUE!</v>
      </c>
      <c r="S579" s="14" t="b">
        <f t="shared" ca="1" si="66"/>
        <v>1</v>
      </c>
    </row>
    <row r="580" spans="1:19">
      <c r="A580" s="23" t="str">
        <f ca="1">IF(INDIRECT("route!D580")&gt;0,K580,(""))</f>
        <v/>
      </c>
      <c r="B580" s="23" t="str">
        <f ca="1">IF(INDIRECT("route!D580")&gt;0,H580,(""))</f>
        <v/>
      </c>
      <c r="C580" s="24" t="str">
        <f ca="1">IF(D580&gt;0,VLOOKUP("FINISH",INDIRECT("route!D$6"):INDIRECT("route!E$8500"),2,FALSE)-D580," ")</f>
        <v xml:space="preserve"> </v>
      </c>
      <c r="D580" s="13">
        <f ca="1">INDIRECT("route!E580")</f>
        <v>0</v>
      </c>
      <c r="E580" s="25" t="str">
        <f t="shared" ca="1" si="65"/>
        <v/>
      </c>
      <c r="F580" s="26">
        <f t="shared" si="67"/>
        <v>11.111111111111111</v>
      </c>
      <c r="G580" s="29">
        <f t="shared" ca="1" si="71"/>
        <v>0</v>
      </c>
      <c r="H580" s="28" t="e">
        <f t="shared" ca="1" si="69"/>
        <v>#NUM!</v>
      </c>
      <c r="I580" s="26">
        <f t="shared" si="68"/>
        <v>11.666666666666666</v>
      </c>
      <c r="J580" s="29">
        <f t="shared" ca="1" si="72"/>
        <v>0</v>
      </c>
      <c r="K580" s="28" t="e">
        <f t="shared" ca="1" si="70"/>
        <v>#NUM!</v>
      </c>
      <c r="L580" s="26">
        <f ca="1">INDIRECT("route!E580")-INDIRECT("route!E579")</f>
        <v>0</v>
      </c>
      <c r="M580" s="24">
        <f ca="1">IF(INDIRECT("route!D580")="START",0,IF(S580=TRUE,M579,INDIRECT("route!E580")))</f>
        <v>115.3</v>
      </c>
      <c r="N580" s="14" t="e">
        <f ca="1">SEARCH($N$6,INDIRECT("route!J580"))</f>
        <v>#VALUE!</v>
      </c>
      <c r="O580" s="14" t="e">
        <f ca="1">SEARCH($O$6,INDIRECT("route!J580"))</f>
        <v>#VALUE!</v>
      </c>
      <c r="P580" s="14" t="e">
        <f ca="1">SEARCH($P$6,INDIRECT("route!J580"))</f>
        <v>#VALUE!</v>
      </c>
      <c r="Q580" s="14" t="e">
        <f ca="1">SEARCH($Q$6,INDIRECT("route!J580"))</f>
        <v>#VALUE!</v>
      </c>
      <c r="R580" s="14" t="e">
        <f ca="1">SEARCH($R$6,INDIRECT("route!J580"))</f>
        <v>#VALUE!</v>
      </c>
      <c r="S580" s="14" t="b">
        <f t="shared" ca="1" si="66"/>
        <v>1</v>
      </c>
    </row>
    <row r="581" spans="1:19">
      <c r="A581" s="23" t="str">
        <f ca="1">IF(INDIRECT("route!D581")&gt;0,K581,(""))</f>
        <v/>
      </c>
      <c r="B581" s="23" t="str">
        <f ca="1">IF(INDIRECT("route!D581")&gt;0,H581,(""))</f>
        <v/>
      </c>
      <c r="C581" s="24" t="str">
        <f ca="1">IF(D581&gt;0,VLOOKUP("FINISH",INDIRECT("route!D$6"):INDIRECT("route!E$8500"),2,FALSE)-D581," ")</f>
        <v xml:space="preserve"> </v>
      </c>
      <c r="D581" s="13">
        <f ca="1">INDIRECT("route!E581")</f>
        <v>0</v>
      </c>
      <c r="E581" s="25" t="str">
        <f t="shared" ca="1" si="65"/>
        <v/>
      </c>
      <c r="F581" s="26">
        <f t="shared" si="67"/>
        <v>11.111111111111111</v>
      </c>
      <c r="G581" s="29">
        <f t="shared" ca="1" si="71"/>
        <v>0</v>
      </c>
      <c r="H581" s="28" t="e">
        <f t="shared" ca="1" si="69"/>
        <v>#NUM!</v>
      </c>
      <c r="I581" s="26">
        <f t="shared" si="68"/>
        <v>11.666666666666666</v>
      </c>
      <c r="J581" s="29">
        <f t="shared" ca="1" si="72"/>
        <v>0</v>
      </c>
      <c r="K581" s="28" t="e">
        <f t="shared" ca="1" si="70"/>
        <v>#NUM!</v>
      </c>
      <c r="L581" s="26">
        <f ca="1">INDIRECT("route!E581")-INDIRECT("route!E580")</f>
        <v>0</v>
      </c>
      <c r="M581" s="24">
        <f ca="1">IF(INDIRECT("route!D581")="START",0,IF(S581=TRUE,M580,INDIRECT("route!E581")))</f>
        <v>115.3</v>
      </c>
      <c r="N581" s="14" t="e">
        <f ca="1">SEARCH($N$6,INDIRECT("route!J581"))</f>
        <v>#VALUE!</v>
      </c>
      <c r="O581" s="14" t="e">
        <f ca="1">SEARCH($O$6,INDIRECT("route!J581"))</f>
        <v>#VALUE!</v>
      </c>
      <c r="P581" s="14" t="e">
        <f ca="1">SEARCH($P$6,INDIRECT("route!J581"))</f>
        <v>#VALUE!</v>
      </c>
      <c r="Q581" s="14" t="e">
        <f ca="1">SEARCH($Q$6,INDIRECT("route!J581"))</f>
        <v>#VALUE!</v>
      </c>
      <c r="R581" s="14" t="e">
        <f ca="1">SEARCH($R$6,INDIRECT("route!J581"))</f>
        <v>#VALUE!</v>
      </c>
      <c r="S581" s="14" t="b">
        <f t="shared" ca="1" si="66"/>
        <v>1</v>
      </c>
    </row>
    <row r="582" spans="1:19">
      <c r="A582" s="23" t="str">
        <f ca="1">IF(INDIRECT("route!D582")&gt;0,K582,(""))</f>
        <v/>
      </c>
      <c r="B582" s="23" t="str">
        <f ca="1">IF(INDIRECT("route!D582")&gt;0,H582,(""))</f>
        <v/>
      </c>
      <c r="C582" s="24" t="str">
        <f ca="1">IF(D582&gt;0,VLOOKUP("FINISH",INDIRECT("route!D$6"):INDIRECT("route!E$8500"),2,FALSE)-D582," ")</f>
        <v xml:space="preserve"> </v>
      </c>
      <c r="D582" s="13">
        <f ca="1">INDIRECT("route!E582")</f>
        <v>0</v>
      </c>
      <c r="E582" s="25" t="str">
        <f t="shared" ca="1" si="65"/>
        <v/>
      </c>
      <c r="F582" s="26">
        <f t="shared" si="67"/>
        <v>11.111111111111111</v>
      </c>
      <c r="G582" s="29">
        <f t="shared" ca="1" si="71"/>
        <v>0</v>
      </c>
      <c r="H582" s="28" t="e">
        <f t="shared" ca="1" si="69"/>
        <v>#NUM!</v>
      </c>
      <c r="I582" s="26">
        <f t="shared" si="68"/>
        <v>11.666666666666666</v>
      </c>
      <c r="J582" s="29">
        <f t="shared" ca="1" si="72"/>
        <v>0</v>
      </c>
      <c r="K582" s="28" t="e">
        <f t="shared" ca="1" si="70"/>
        <v>#NUM!</v>
      </c>
      <c r="L582" s="26">
        <f ca="1">INDIRECT("route!E582")-INDIRECT("route!E581")</f>
        <v>0</v>
      </c>
      <c r="M582" s="24">
        <f ca="1">IF(INDIRECT("route!D582")="START",0,IF(S582=TRUE,M581,INDIRECT("route!E582")))</f>
        <v>115.3</v>
      </c>
      <c r="N582" s="14" t="e">
        <f ca="1">SEARCH($N$6,INDIRECT("route!J582"))</f>
        <v>#VALUE!</v>
      </c>
      <c r="O582" s="14" t="e">
        <f ca="1">SEARCH($O$6,INDIRECT("route!J582"))</f>
        <v>#VALUE!</v>
      </c>
      <c r="P582" s="14" t="e">
        <f ca="1">SEARCH($P$6,INDIRECT("route!J582"))</f>
        <v>#VALUE!</v>
      </c>
      <c r="Q582" s="14" t="e">
        <f ca="1">SEARCH($Q$6,INDIRECT("route!J582"))</f>
        <v>#VALUE!</v>
      </c>
      <c r="R582" s="14" t="e">
        <f ca="1">SEARCH($R$6,INDIRECT("route!J582"))</f>
        <v>#VALUE!</v>
      </c>
      <c r="S582" s="14" t="b">
        <f t="shared" ca="1" si="66"/>
        <v>1</v>
      </c>
    </row>
    <row r="583" spans="1:19">
      <c r="A583" s="23" t="str">
        <f ca="1">IF(INDIRECT("route!D583")&gt;0,K583,(""))</f>
        <v/>
      </c>
      <c r="B583" s="23" t="str">
        <f ca="1">IF(INDIRECT("route!D583")&gt;0,H583,(""))</f>
        <v/>
      </c>
      <c r="C583" s="24" t="str">
        <f ca="1">IF(D583&gt;0,VLOOKUP("FINISH",INDIRECT("route!D$6"):INDIRECT("route!E$8500"),2,FALSE)-D583," ")</f>
        <v xml:space="preserve"> </v>
      </c>
      <c r="D583" s="13">
        <f ca="1">INDIRECT("route!E583")</f>
        <v>0</v>
      </c>
      <c r="E583" s="25" t="str">
        <f t="shared" ref="E583:E646" ca="1" si="73">IF($S583=TRUE,"",M583-M582)</f>
        <v/>
      </c>
      <c r="F583" s="26">
        <f t="shared" si="67"/>
        <v>11.111111111111111</v>
      </c>
      <c r="G583" s="29">
        <f t="shared" ca="1" si="71"/>
        <v>0</v>
      </c>
      <c r="H583" s="28" t="e">
        <f t="shared" ca="1" si="69"/>
        <v>#NUM!</v>
      </c>
      <c r="I583" s="26">
        <f t="shared" si="68"/>
        <v>11.666666666666666</v>
      </c>
      <c r="J583" s="29">
        <f t="shared" ca="1" si="72"/>
        <v>0</v>
      </c>
      <c r="K583" s="28" t="e">
        <f t="shared" ca="1" si="70"/>
        <v>#NUM!</v>
      </c>
      <c r="L583" s="26">
        <f ca="1">INDIRECT("route!E583")-INDIRECT("route!E582")</f>
        <v>0</v>
      </c>
      <c r="M583" s="24">
        <f ca="1">IF(INDIRECT("route!D583")="START",0,IF(S583=TRUE,M582,INDIRECT("route!E583")))</f>
        <v>115.3</v>
      </c>
      <c r="N583" s="14" t="e">
        <f ca="1">SEARCH($N$6,INDIRECT("route!J583"))</f>
        <v>#VALUE!</v>
      </c>
      <c r="O583" s="14" t="e">
        <f ca="1">SEARCH($O$6,INDIRECT("route!J583"))</f>
        <v>#VALUE!</v>
      </c>
      <c r="P583" s="14" t="e">
        <f ca="1">SEARCH($P$6,INDIRECT("route!J583"))</f>
        <v>#VALUE!</v>
      </c>
      <c r="Q583" s="14" t="e">
        <f ca="1">SEARCH($Q$6,INDIRECT("route!J583"))</f>
        <v>#VALUE!</v>
      </c>
      <c r="R583" s="14" t="e">
        <f ca="1">SEARCH($R$6,INDIRECT("route!J583"))</f>
        <v>#VALUE!</v>
      </c>
      <c r="S583" s="14" t="b">
        <f t="shared" ca="1" si="66"/>
        <v>1</v>
      </c>
    </row>
    <row r="584" spans="1:19">
      <c r="A584" s="23" t="str">
        <f ca="1">IF(INDIRECT("route!D584")&gt;0,K584,(""))</f>
        <v/>
      </c>
      <c r="B584" s="23" t="str">
        <f ca="1">IF(INDIRECT("route!D584")&gt;0,H584,(""))</f>
        <v/>
      </c>
      <c r="C584" s="24" t="str">
        <f ca="1">IF(D584&gt;0,VLOOKUP("FINISH",INDIRECT("route!D$6"):INDIRECT("route!E$8500"),2,FALSE)-D584," ")</f>
        <v xml:space="preserve"> </v>
      </c>
      <c r="D584" s="13">
        <f ca="1">INDIRECT("route!E584")</f>
        <v>0</v>
      </c>
      <c r="E584" s="25" t="str">
        <f t="shared" ca="1" si="73"/>
        <v/>
      </c>
      <c r="F584" s="26">
        <f t="shared" si="67"/>
        <v>11.111111111111111</v>
      </c>
      <c r="G584" s="29">
        <f t="shared" ca="1" si="71"/>
        <v>0</v>
      </c>
      <c r="H584" s="28" t="e">
        <f t="shared" ca="1" si="69"/>
        <v>#NUM!</v>
      </c>
      <c r="I584" s="26">
        <f t="shared" si="68"/>
        <v>11.666666666666666</v>
      </c>
      <c r="J584" s="29">
        <f t="shared" ca="1" si="72"/>
        <v>0</v>
      </c>
      <c r="K584" s="28" t="e">
        <f t="shared" ca="1" si="70"/>
        <v>#NUM!</v>
      </c>
      <c r="L584" s="26">
        <f ca="1">INDIRECT("route!E584")-INDIRECT("route!E583")</f>
        <v>0</v>
      </c>
      <c r="M584" s="24">
        <f ca="1">IF(INDIRECT("route!D584")="START",0,IF(S584=TRUE,M583,INDIRECT("route!E584")))</f>
        <v>115.3</v>
      </c>
      <c r="N584" s="14" t="e">
        <f ca="1">SEARCH($N$6,INDIRECT("route!J584"))</f>
        <v>#VALUE!</v>
      </c>
      <c r="O584" s="14" t="e">
        <f ca="1">SEARCH($O$6,INDIRECT("route!J584"))</f>
        <v>#VALUE!</v>
      </c>
      <c r="P584" s="14" t="e">
        <f ca="1">SEARCH($P$6,INDIRECT("route!J584"))</f>
        <v>#VALUE!</v>
      </c>
      <c r="Q584" s="14" t="e">
        <f ca="1">SEARCH($Q$6,INDIRECT("route!J584"))</f>
        <v>#VALUE!</v>
      </c>
      <c r="R584" s="14" t="e">
        <f ca="1">SEARCH($R$6,INDIRECT("route!J584"))</f>
        <v>#VALUE!</v>
      </c>
      <c r="S584" s="14" t="b">
        <f t="shared" ref="S584:S647" ca="1" si="74">AND(ISERROR(N584),ISERROR(O584),ISERROR(P584),ISERROR(Q584),ISERROR(R584))</f>
        <v>1</v>
      </c>
    </row>
    <row r="585" spans="1:19">
      <c r="A585" s="23" t="str">
        <f ca="1">IF(INDIRECT("route!D585")&gt;0,K585,(""))</f>
        <v/>
      </c>
      <c r="B585" s="23" t="str">
        <f ca="1">IF(INDIRECT("route!D585")&gt;0,H585,(""))</f>
        <v/>
      </c>
      <c r="C585" s="24" t="str">
        <f ca="1">IF(D585&gt;0,VLOOKUP("FINISH",INDIRECT("route!D$6"):INDIRECT("route!E$8500"),2,FALSE)-D585," ")</f>
        <v xml:space="preserve"> </v>
      </c>
      <c r="D585" s="13">
        <f ca="1">INDIRECT("route!E585")</f>
        <v>0</v>
      </c>
      <c r="E585" s="25" t="str">
        <f t="shared" ca="1" si="73"/>
        <v/>
      </c>
      <c r="F585" s="26">
        <f t="shared" si="67"/>
        <v>11.111111111111111</v>
      </c>
      <c r="G585" s="29">
        <f t="shared" ca="1" si="71"/>
        <v>0</v>
      </c>
      <c r="H585" s="28" t="e">
        <f t="shared" ca="1" si="69"/>
        <v>#NUM!</v>
      </c>
      <c r="I585" s="26">
        <f t="shared" si="68"/>
        <v>11.666666666666666</v>
      </c>
      <c r="J585" s="29">
        <f t="shared" ca="1" si="72"/>
        <v>0</v>
      </c>
      <c r="K585" s="28" t="e">
        <f t="shared" ca="1" si="70"/>
        <v>#NUM!</v>
      </c>
      <c r="L585" s="26">
        <f ca="1">INDIRECT("route!E585")-INDIRECT("route!E584")</f>
        <v>0</v>
      </c>
      <c r="M585" s="24">
        <f ca="1">IF(INDIRECT("route!D585")="START",0,IF(S585=TRUE,M584,INDIRECT("route!E585")))</f>
        <v>115.3</v>
      </c>
      <c r="N585" s="14" t="e">
        <f ca="1">SEARCH($N$6,INDIRECT("route!J585"))</f>
        <v>#VALUE!</v>
      </c>
      <c r="O585" s="14" t="e">
        <f ca="1">SEARCH($O$6,INDIRECT("route!J585"))</f>
        <v>#VALUE!</v>
      </c>
      <c r="P585" s="14" t="e">
        <f ca="1">SEARCH($P$6,INDIRECT("route!J585"))</f>
        <v>#VALUE!</v>
      </c>
      <c r="Q585" s="14" t="e">
        <f ca="1">SEARCH($Q$6,INDIRECT("route!J585"))</f>
        <v>#VALUE!</v>
      </c>
      <c r="R585" s="14" t="e">
        <f ca="1">SEARCH($R$6,INDIRECT("route!J585"))</f>
        <v>#VALUE!</v>
      </c>
      <c r="S585" s="14" t="b">
        <f t="shared" ca="1" si="74"/>
        <v>1</v>
      </c>
    </row>
    <row r="586" spans="1:19">
      <c r="A586" s="23" t="str">
        <f ca="1">IF(INDIRECT("route!D586")&gt;0,K586,(""))</f>
        <v/>
      </c>
      <c r="B586" s="23" t="str">
        <f ca="1">IF(INDIRECT("route!D586")&gt;0,H586,(""))</f>
        <v/>
      </c>
      <c r="C586" s="24" t="str">
        <f ca="1">IF(D586&gt;0,VLOOKUP("FINISH",INDIRECT("route!D$6"):INDIRECT("route!E$8500"),2,FALSE)-D586," ")</f>
        <v xml:space="preserve"> </v>
      </c>
      <c r="D586" s="13">
        <f ca="1">INDIRECT("route!E586")</f>
        <v>0</v>
      </c>
      <c r="E586" s="25" t="str">
        <f t="shared" ca="1" si="73"/>
        <v/>
      </c>
      <c r="F586" s="26">
        <f t="shared" si="67"/>
        <v>11.111111111111111</v>
      </c>
      <c r="G586" s="29">
        <f t="shared" ca="1" si="71"/>
        <v>0</v>
      </c>
      <c r="H586" s="28" t="e">
        <f t="shared" ca="1" si="69"/>
        <v>#NUM!</v>
      </c>
      <c r="I586" s="26">
        <f t="shared" si="68"/>
        <v>11.666666666666666</v>
      </c>
      <c r="J586" s="29">
        <f t="shared" ca="1" si="72"/>
        <v>0</v>
      </c>
      <c r="K586" s="28" t="e">
        <f t="shared" ca="1" si="70"/>
        <v>#NUM!</v>
      </c>
      <c r="L586" s="26">
        <f ca="1">INDIRECT("route!E586")-INDIRECT("route!E585")</f>
        <v>0</v>
      </c>
      <c r="M586" s="24">
        <f ca="1">IF(INDIRECT("route!D586")="START",0,IF(S586=TRUE,M585,INDIRECT("route!E586")))</f>
        <v>115.3</v>
      </c>
      <c r="N586" s="14" t="e">
        <f ca="1">SEARCH($N$6,INDIRECT("route!J586"))</f>
        <v>#VALUE!</v>
      </c>
      <c r="O586" s="14" t="e">
        <f ca="1">SEARCH($O$6,INDIRECT("route!J586"))</f>
        <v>#VALUE!</v>
      </c>
      <c r="P586" s="14" t="e">
        <f ca="1">SEARCH($P$6,INDIRECT("route!J586"))</f>
        <v>#VALUE!</v>
      </c>
      <c r="Q586" s="14" t="e">
        <f ca="1">SEARCH($Q$6,INDIRECT("route!J586"))</f>
        <v>#VALUE!</v>
      </c>
      <c r="R586" s="14" t="e">
        <f ca="1">SEARCH($R$6,INDIRECT("route!J586"))</f>
        <v>#VALUE!</v>
      </c>
      <c r="S586" s="14" t="b">
        <f t="shared" ca="1" si="74"/>
        <v>1</v>
      </c>
    </row>
    <row r="587" spans="1:19">
      <c r="A587" s="23" t="str">
        <f ca="1">IF(INDIRECT("route!D587")&gt;0,K587,(""))</f>
        <v/>
      </c>
      <c r="B587" s="23" t="str">
        <f ca="1">IF(INDIRECT("route!D587")&gt;0,H587,(""))</f>
        <v/>
      </c>
      <c r="C587" s="24" t="str">
        <f ca="1">IF(D587&gt;0,VLOOKUP("FINISH",INDIRECT("route!D$6"):INDIRECT("route!E$8500"),2,FALSE)-D587," ")</f>
        <v xml:space="preserve"> </v>
      </c>
      <c r="D587" s="13">
        <f ca="1">INDIRECT("route!E587")</f>
        <v>0</v>
      </c>
      <c r="E587" s="25" t="str">
        <f t="shared" ca="1" si="73"/>
        <v/>
      </c>
      <c r="F587" s="26">
        <f t="shared" si="67"/>
        <v>11.111111111111111</v>
      </c>
      <c r="G587" s="29">
        <f t="shared" ca="1" si="71"/>
        <v>0</v>
      </c>
      <c r="H587" s="28" t="e">
        <f t="shared" ca="1" si="69"/>
        <v>#NUM!</v>
      </c>
      <c r="I587" s="26">
        <f t="shared" si="68"/>
        <v>11.666666666666666</v>
      </c>
      <c r="J587" s="29">
        <f t="shared" ca="1" si="72"/>
        <v>0</v>
      </c>
      <c r="K587" s="28" t="e">
        <f t="shared" ca="1" si="70"/>
        <v>#NUM!</v>
      </c>
      <c r="L587" s="26">
        <f ca="1">INDIRECT("route!E587")-INDIRECT("route!E586")</f>
        <v>0</v>
      </c>
      <c r="M587" s="24">
        <f ca="1">IF(INDIRECT("route!D587")="START",0,IF(S587=TRUE,M586,INDIRECT("route!E587")))</f>
        <v>115.3</v>
      </c>
      <c r="N587" s="14" t="e">
        <f ca="1">SEARCH($N$6,INDIRECT("route!J587"))</f>
        <v>#VALUE!</v>
      </c>
      <c r="O587" s="14" t="e">
        <f ca="1">SEARCH($O$6,INDIRECT("route!J587"))</f>
        <v>#VALUE!</v>
      </c>
      <c r="P587" s="14" t="e">
        <f ca="1">SEARCH($P$6,INDIRECT("route!J587"))</f>
        <v>#VALUE!</v>
      </c>
      <c r="Q587" s="14" t="e">
        <f ca="1">SEARCH($Q$6,INDIRECT("route!J587"))</f>
        <v>#VALUE!</v>
      </c>
      <c r="R587" s="14" t="e">
        <f ca="1">SEARCH($R$6,INDIRECT("route!J587"))</f>
        <v>#VALUE!</v>
      </c>
      <c r="S587" s="14" t="b">
        <f t="shared" ca="1" si="74"/>
        <v>1</v>
      </c>
    </row>
    <row r="588" spans="1:19">
      <c r="A588" s="23" t="str">
        <f ca="1">IF(INDIRECT("route!D588")&gt;0,K588,(""))</f>
        <v/>
      </c>
      <c r="B588" s="23" t="str">
        <f ca="1">IF(INDIRECT("route!D588")&gt;0,H588,(""))</f>
        <v/>
      </c>
      <c r="C588" s="24" t="str">
        <f ca="1">IF(D588&gt;0,VLOOKUP("FINISH",INDIRECT("route!D$6"):INDIRECT("route!E$8500"),2,FALSE)-D588," ")</f>
        <v xml:space="preserve"> </v>
      </c>
      <c r="D588" s="13">
        <f ca="1">INDIRECT("route!E588")</f>
        <v>0</v>
      </c>
      <c r="E588" s="25" t="str">
        <f t="shared" ca="1" si="73"/>
        <v/>
      </c>
      <c r="F588" s="26">
        <f t="shared" si="67"/>
        <v>11.111111111111111</v>
      </c>
      <c r="G588" s="29">
        <f t="shared" ca="1" si="71"/>
        <v>0</v>
      </c>
      <c r="H588" s="28" t="e">
        <f t="shared" ca="1" si="69"/>
        <v>#NUM!</v>
      </c>
      <c r="I588" s="26">
        <f t="shared" si="68"/>
        <v>11.666666666666666</v>
      </c>
      <c r="J588" s="29">
        <f t="shared" ca="1" si="72"/>
        <v>0</v>
      </c>
      <c r="K588" s="28" t="e">
        <f t="shared" ca="1" si="70"/>
        <v>#NUM!</v>
      </c>
      <c r="L588" s="26">
        <f ca="1">INDIRECT("route!E588")-INDIRECT("route!E587")</f>
        <v>0</v>
      </c>
      <c r="M588" s="24">
        <f ca="1">IF(INDIRECT("route!D588")="START",0,IF(S588=TRUE,M587,INDIRECT("route!E588")))</f>
        <v>115.3</v>
      </c>
      <c r="N588" s="14" t="e">
        <f ca="1">SEARCH($N$6,INDIRECT("route!J588"))</f>
        <v>#VALUE!</v>
      </c>
      <c r="O588" s="14" t="e">
        <f ca="1">SEARCH($O$6,INDIRECT("route!J588"))</f>
        <v>#VALUE!</v>
      </c>
      <c r="P588" s="14" t="e">
        <f ca="1">SEARCH($P$6,INDIRECT("route!J588"))</f>
        <v>#VALUE!</v>
      </c>
      <c r="Q588" s="14" t="e">
        <f ca="1">SEARCH($Q$6,INDIRECT("route!J588"))</f>
        <v>#VALUE!</v>
      </c>
      <c r="R588" s="14" t="e">
        <f ca="1">SEARCH($R$6,INDIRECT("route!J588"))</f>
        <v>#VALUE!</v>
      </c>
      <c r="S588" s="14" t="b">
        <f t="shared" ca="1" si="74"/>
        <v>1</v>
      </c>
    </row>
    <row r="589" spans="1:19">
      <c r="A589" s="23" t="str">
        <f ca="1">IF(INDIRECT("route!D589")&gt;0,K589,(""))</f>
        <v/>
      </c>
      <c r="B589" s="23" t="str">
        <f ca="1">IF(INDIRECT("route!D589")&gt;0,H589,(""))</f>
        <v/>
      </c>
      <c r="C589" s="24" t="str">
        <f ca="1">IF(D589&gt;0,VLOOKUP("FINISH",INDIRECT("route!D$6"):INDIRECT("route!E$8500"),2,FALSE)-D589," ")</f>
        <v xml:space="preserve"> </v>
      </c>
      <c r="D589" s="13">
        <f ca="1">INDIRECT("route!E589")</f>
        <v>0</v>
      </c>
      <c r="E589" s="25" t="str">
        <f t="shared" ca="1" si="73"/>
        <v/>
      </c>
      <c r="F589" s="26">
        <f t="shared" si="67"/>
        <v>11.111111111111111</v>
      </c>
      <c r="G589" s="29">
        <f t="shared" ca="1" si="71"/>
        <v>0</v>
      </c>
      <c r="H589" s="28" t="e">
        <f t="shared" ca="1" si="69"/>
        <v>#NUM!</v>
      </c>
      <c r="I589" s="26">
        <f t="shared" si="68"/>
        <v>11.666666666666666</v>
      </c>
      <c r="J589" s="29">
        <f t="shared" ca="1" si="72"/>
        <v>0</v>
      </c>
      <c r="K589" s="28" t="e">
        <f t="shared" ca="1" si="70"/>
        <v>#NUM!</v>
      </c>
      <c r="L589" s="26">
        <f ca="1">INDIRECT("route!E589")-INDIRECT("route!E588")</f>
        <v>0</v>
      </c>
      <c r="M589" s="24">
        <f ca="1">IF(INDIRECT("route!D589")="START",0,IF(S589=TRUE,M588,INDIRECT("route!E589")))</f>
        <v>115.3</v>
      </c>
      <c r="N589" s="14" t="e">
        <f ca="1">SEARCH($N$6,INDIRECT("route!J589"))</f>
        <v>#VALUE!</v>
      </c>
      <c r="O589" s="14" t="e">
        <f ca="1">SEARCH($O$6,INDIRECT("route!J589"))</f>
        <v>#VALUE!</v>
      </c>
      <c r="P589" s="14" t="e">
        <f ca="1">SEARCH($P$6,INDIRECT("route!J589"))</f>
        <v>#VALUE!</v>
      </c>
      <c r="Q589" s="14" t="e">
        <f ca="1">SEARCH($Q$6,INDIRECT("route!J589"))</f>
        <v>#VALUE!</v>
      </c>
      <c r="R589" s="14" t="e">
        <f ca="1">SEARCH($R$6,INDIRECT("route!J589"))</f>
        <v>#VALUE!</v>
      </c>
      <c r="S589" s="14" t="b">
        <f t="shared" ca="1" si="74"/>
        <v>1</v>
      </c>
    </row>
    <row r="590" spans="1:19">
      <c r="A590" s="23" t="str">
        <f ca="1">IF(INDIRECT("route!D590")&gt;0,K590,(""))</f>
        <v/>
      </c>
      <c r="B590" s="23" t="str">
        <f ca="1">IF(INDIRECT("route!D590")&gt;0,H590,(""))</f>
        <v/>
      </c>
      <c r="C590" s="24" t="str">
        <f ca="1">IF(D590&gt;0,VLOOKUP("FINISH",INDIRECT("route!D$6"):INDIRECT("route!E$8500"),2,FALSE)-D590," ")</f>
        <v xml:space="preserve"> </v>
      </c>
      <c r="D590" s="13">
        <f ca="1">INDIRECT("route!E590")</f>
        <v>0</v>
      </c>
      <c r="E590" s="25" t="str">
        <f t="shared" ca="1" si="73"/>
        <v/>
      </c>
      <c r="F590" s="26">
        <f t="shared" si="67"/>
        <v>11.111111111111111</v>
      </c>
      <c r="G590" s="29">
        <f t="shared" ca="1" si="71"/>
        <v>0</v>
      </c>
      <c r="H590" s="28" t="e">
        <f t="shared" ca="1" si="69"/>
        <v>#NUM!</v>
      </c>
      <c r="I590" s="26">
        <f t="shared" si="68"/>
        <v>11.666666666666666</v>
      </c>
      <c r="J590" s="29">
        <f t="shared" ca="1" si="72"/>
        <v>0</v>
      </c>
      <c r="K590" s="28" t="e">
        <f t="shared" ca="1" si="70"/>
        <v>#NUM!</v>
      </c>
      <c r="L590" s="26">
        <f ca="1">INDIRECT("route!E590")-INDIRECT("route!E589")</f>
        <v>0</v>
      </c>
      <c r="M590" s="24">
        <f ca="1">IF(INDIRECT("route!D590")="START",0,IF(S590=TRUE,M589,INDIRECT("route!E590")))</f>
        <v>115.3</v>
      </c>
      <c r="N590" s="14" t="e">
        <f ca="1">SEARCH($N$6,INDIRECT("route!J590"))</f>
        <v>#VALUE!</v>
      </c>
      <c r="O590" s="14" t="e">
        <f ca="1">SEARCH($O$6,INDIRECT("route!J590"))</f>
        <v>#VALUE!</v>
      </c>
      <c r="P590" s="14" t="e">
        <f ca="1">SEARCH($P$6,INDIRECT("route!J590"))</f>
        <v>#VALUE!</v>
      </c>
      <c r="Q590" s="14" t="e">
        <f ca="1">SEARCH($Q$6,INDIRECT("route!J590"))</f>
        <v>#VALUE!</v>
      </c>
      <c r="R590" s="14" t="e">
        <f ca="1">SEARCH($R$6,INDIRECT("route!J590"))</f>
        <v>#VALUE!</v>
      </c>
      <c r="S590" s="14" t="b">
        <f t="shared" ca="1" si="74"/>
        <v>1</v>
      </c>
    </row>
    <row r="591" spans="1:19">
      <c r="A591" s="23" t="str">
        <f ca="1">IF(INDIRECT("route!D591")&gt;0,K591,(""))</f>
        <v/>
      </c>
      <c r="B591" s="23" t="str">
        <f ca="1">IF(INDIRECT("route!D591")&gt;0,H591,(""))</f>
        <v/>
      </c>
      <c r="C591" s="24" t="str">
        <f ca="1">IF(D591&gt;0,VLOOKUP("FINISH",INDIRECT("route!D$6"):INDIRECT("route!E$8500"),2,FALSE)-D591," ")</f>
        <v xml:space="preserve"> </v>
      </c>
      <c r="D591" s="13">
        <f ca="1">INDIRECT("route!E591")</f>
        <v>0</v>
      </c>
      <c r="E591" s="25" t="str">
        <f t="shared" ca="1" si="73"/>
        <v/>
      </c>
      <c r="F591" s="26">
        <f t="shared" si="67"/>
        <v>11.111111111111111</v>
      </c>
      <c r="G591" s="29">
        <f t="shared" ca="1" si="71"/>
        <v>0</v>
      </c>
      <c r="H591" s="28" t="e">
        <f t="shared" ca="1" si="69"/>
        <v>#NUM!</v>
      </c>
      <c r="I591" s="26">
        <f t="shared" si="68"/>
        <v>11.666666666666666</v>
      </c>
      <c r="J591" s="29">
        <f t="shared" ca="1" si="72"/>
        <v>0</v>
      </c>
      <c r="K591" s="28" t="e">
        <f t="shared" ca="1" si="70"/>
        <v>#NUM!</v>
      </c>
      <c r="L591" s="26">
        <f ca="1">INDIRECT("route!E591")-INDIRECT("route!E590")</f>
        <v>0</v>
      </c>
      <c r="M591" s="24">
        <f ca="1">IF(INDIRECT("route!D591")="START",0,IF(S591=TRUE,M590,INDIRECT("route!E591")))</f>
        <v>115.3</v>
      </c>
      <c r="N591" s="14" t="e">
        <f ca="1">SEARCH($N$6,INDIRECT("route!J591"))</f>
        <v>#VALUE!</v>
      </c>
      <c r="O591" s="14" t="e">
        <f ca="1">SEARCH($O$6,INDIRECT("route!J591"))</f>
        <v>#VALUE!</v>
      </c>
      <c r="P591" s="14" t="e">
        <f ca="1">SEARCH($P$6,INDIRECT("route!J591"))</f>
        <v>#VALUE!</v>
      </c>
      <c r="Q591" s="14" t="e">
        <f ca="1">SEARCH($Q$6,INDIRECT("route!J591"))</f>
        <v>#VALUE!</v>
      </c>
      <c r="R591" s="14" t="e">
        <f ca="1">SEARCH($R$6,INDIRECT("route!J591"))</f>
        <v>#VALUE!</v>
      </c>
      <c r="S591" s="14" t="b">
        <f t="shared" ca="1" si="74"/>
        <v>1</v>
      </c>
    </row>
    <row r="592" spans="1:19">
      <c r="A592" s="23" t="str">
        <f ca="1">IF(INDIRECT("route!D592")&gt;0,K592,(""))</f>
        <v/>
      </c>
      <c r="B592" s="23" t="str">
        <f ca="1">IF(INDIRECT("route!D592")&gt;0,H592,(""))</f>
        <v/>
      </c>
      <c r="C592" s="24" t="str">
        <f ca="1">IF(D592&gt;0,VLOOKUP("FINISH",INDIRECT("route!D$6"):INDIRECT("route!E$8500"),2,FALSE)-D592," ")</f>
        <v xml:space="preserve"> </v>
      </c>
      <c r="D592" s="13">
        <f ca="1">INDIRECT("route!E592")</f>
        <v>0</v>
      </c>
      <c r="E592" s="25" t="str">
        <f t="shared" ca="1" si="73"/>
        <v/>
      </c>
      <c r="F592" s="26">
        <f t="shared" si="67"/>
        <v>11.111111111111111</v>
      </c>
      <c r="G592" s="29">
        <f t="shared" ca="1" si="71"/>
        <v>0</v>
      </c>
      <c r="H592" s="28" t="e">
        <f t="shared" ca="1" si="69"/>
        <v>#NUM!</v>
      </c>
      <c r="I592" s="26">
        <f t="shared" si="68"/>
        <v>11.666666666666666</v>
      </c>
      <c r="J592" s="29">
        <f t="shared" ca="1" si="72"/>
        <v>0</v>
      </c>
      <c r="K592" s="28" t="e">
        <f t="shared" ca="1" si="70"/>
        <v>#NUM!</v>
      </c>
      <c r="L592" s="26">
        <f ca="1">INDIRECT("route!E592")-INDIRECT("route!E591")</f>
        <v>0</v>
      </c>
      <c r="M592" s="24">
        <f ca="1">IF(INDIRECT("route!D592")="START",0,IF(S592=TRUE,M591,INDIRECT("route!E592")))</f>
        <v>115.3</v>
      </c>
      <c r="N592" s="14" t="e">
        <f ca="1">SEARCH($N$6,INDIRECT("route!J592"))</f>
        <v>#VALUE!</v>
      </c>
      <c r="O592" s="14" t="e">
        <f ca="1">SEARCH($O$6,INDIRECT("route!J592"))</f>
        <v>#VALUE!</v>
      </c>
      <c r="P592" s="14" t="e">
        <f ca="1">SEARCH($P$6,INDIRECT("route!J592"))</f>
        <v>#VALUE!</v>
      </c>
      <c r="Q592" s="14" t="e">
        <f ca="1">SEARCH($Q$6,INDIRECT("route!J592"))</f>
        <v>#VALUE!</v>
      </c>
      <c r="R592" s="14" t="e">
        <f ca="1">SEARCH($R$6,INDIRECT("route!J592"))</f>
        <v>#VALUE!</v>
      </c>
      <c r="S592" s="14" t="b">
        <f t="shared" ca="1" si="74"/>
        <v>1</v>
      </c>
    </row>
    <row r="593" spans="1:19">
      <c r="A593" s="23" t="str">
        <f ca="1">IF(INDIRECT("route!D593")&gt;0,K593,(""))</f>
        <v/>
      </c>
      <c r="B593" s="23" t="str">
        <f ca="1">IF(INDIRECT("route!D593")&gt;0,H593,(""))</f>
        <v/>
      </c>
      <c r="C593" s="24" t="str">
        <f ca="1">IF(D593&gt;0,VLOOKUP("FINISH",INDIRECT("route!D$6"):INDIRECT("route!E$8500"),2,FALSE)-D593," ")</f>
        <v xml:space="preserve"> </v>
      </c>
      <c r="D593" s="13">
        <f ca="1">INDIRECT("route!E593")</f>
        <v>0</v>
      </c>
      <c r="E593" s="25" t="str">
        <f t="shared" ca="1" si="73"/>
        <v/>
      </c>
      <c r="F593" s="26">
        <f t="shared" si="67"/>
        <v>11.111111111111111</v>
      </c>
      <c r="G593" s="29">
        <f t="shared" ca="1" si="71"/>
        <v>0</v>
      </c>
      <c r="H593" s="28" t="e">
        <f t="shared" ca="1" si="69"/>
        <v>#NUM!</v>
      </c>
      <c r="I593" s="26">
        <f t="shared" si="68"/>
        <v>11.666666666666666</v>
      </c>
      <c r="J593" s="29">
        <f t="shared" ca="1" si="72"/>
        <v>0</v>
      </c>
      <c r="K593" s="28" t="e">
        <f t="shared" ca="1" si="70"/>
        <v>#NUM!</v>
      </c>
      <c r="L593" s="26">
        <f ca="1">INDIRECT("route!E593")-INDIRECT("route!E592")</f>
        <v>0</v>
      </c>
      <c r="M593" s="24">
        <f ca="1">IF(INDIRECT("route!D593")="START",0,IF(S593=TRUE,M592,INDIRECT("route!E593")))</f>
        <v>115.3</v>
      </c>
      <c r="N593" s="14" t="e">
        <f ca="1">SEARCH($N$6,INDIRECT("route!J593"))</f>
        <v>#VALUE!</v>
      </c>
      <c r="O593" s="14" t="e">
        <f ca="1">SEARCH($O$6,INDIRECT("route!J593"))</f>
        <v>#VALUE!</v>
      </c>
      <c r="P593" s="14" t="e">
        <f ca="1">SEARCH($P$6,INDIRECT("route!J593"))</f>
        <v>#VALUE!</v>
      </c>
      <c r="Q593" s="14" t="e">
        <f ca="1">SEARCH($Q$6,INDIRECT("route!J593"))</f>
        <v>#VALUE!</v>
      </c>
      <c r="R593" s="14" t="e">
        <f ca="1">SEARCH($R$6,INDIRECT("route!J593"))</f>
        <v>#VALUE!</v>
      </c>
      <c r="S593" s="14" t="b">
        <f t="shared" ca="1" si="74"/>
        <v>1</v>
      </c>
    </row>
    <row r="594" spans="1:19">
      <c r="A594" s="23" t="str">
        <f ca="1">IF(INDIRECT("route!D594")&gt;0,K594,(""))</f>
        <v/>
      </c>
      <c r="B594" s="23" t="str">
        <f ca="1">IF(INDIRECT("route!D594")&gt;0,H594,(""))</f>
        <v/>
      </c>
      <c r="C594" s="24" t="str">
        <f ca="1">IF(D594&gt;0,VLOOKUP("FINISH",INDIRECT("route!D$6"):INDIRECT("route!E$8500"),2,FALSE)-D594," ")</f>
        <v xml:space="preserve"> </v>
      </c>
      <c r="D594" s="13">
        <f ca="1">INDIRECT("route!E594")</f>
        <v>0</v>
      </c>
      <c r="E594" s="25" t="str">
        <f t="shared" ca="1" si="73"/>
        <v/>
      </c>
      <c r="F594" s="26">
        <f t="shared" si="67"/>
        <v>11.111111111111111</v>
      </c>
      <c r="G594" s="29">
        <f t="shared" ca="1" si="71"/>
        <v>0</v>
      </c>
      <c r="H594" s="28" t="e">
        <f t="shared" ca="1" si="69"/>
        <v>#NUM!</v>
      </c>
      <c r="I594" s="26">
        <f t="shared" si="68"/>
        <v>11.666666666666666</v>
      </c>
      <c r="J594" s="29">
        <f t="shared" ca="1" si="72"/>
        <v>0</v>
      </c>
      <c r="K594" s="28" t="e">
        <f t="shared" ca="1" si="70"/>
        <v>#NUM!</v>
      </c>
      <c r="L594" s="26">
        <f ca="1">INDIRECT("route!E594")-INDIRECT("route!E593")</f>
        <v>0</v>
      </c>
      <c r="M594" s="24">
        <f ca="1">IF(INDIRECT("route!D594")="START",0,IF(S594=TRUE,M593,INDIRECT("route!E594")))</f>
        <v>115.3</v>
      </c>
      <c r="N594" s="14" t="e">
        <f ca="1">SEARCH($N$6,INDIRECT("route!J594"))</f>
        <v>#VALUE!</v>
      </c>
      <c r="O594" s="14" t="e">
        <f ca="1">SEARCH($O$6,INDIRECT("route!J594"))</f>
        <v>#VALUE!</v>
      </c>
      <c r="P594" s="14" t="e">
        <f ca="1">SEARCH($P$6,INDIRECT("route!J594"))</f>
        <v>#VALUE!</v>
      </c>
      <c r="Q594" s="14" t="e">
        <f ca="1">SEARCH($Q$6,INDIRECT("route!J594"))</f>
        <v>#VALUE!</v>
      </c>
      <c r="R594" s="14" t="e">
        <f ca="1">SEARCH($R$6,INDIRECT("route!J594"))</f>
        <v>#VALUE!</v>
      </c>
      <c r="S594" s="14" t="b">
        <f t="shared" ca="1" si="74"/>
        <v>1</v>
      </c>
    </row>
    <row r="595" spans="1:19">
      <c r="A595" s="23" t="str">
        <f ca="1">IF(INDIRECT("route!D595")&gt;0,K595,(""))</f>
        <v/>
      </c>
      <c r="B595" s="23" t="str">
        <f ca="1">IF(INDIRECT("route!D595")&gt;0,H595,(""))</f>
        <v/>
      </c>
      <c r="C595" s="24" t="str">
        <f ca="1">IF(D595&gt;0,VLOOKUP("FINISH",INDIRECT("route!D$6"):INDIRECT("route!E$8500"),2,FALSE)-D595," ")</f>
        <v xml:space="preserve"> </v>
      </c>
      <c r="D595" s="13">
        <f ca="1">INDIRECT("route!E595")</f>
        <v>0</v>
      </c>
      <c r="E595" s="25" t="str">
        <f t="shared" ca="1" si="73"/>
        <v/>
      </c>
      <c r="F595" s="26">
        <f t="shared" si="67"/>
        <v>11.111111111111111</v>
      </c>
      <c r="G595" s="29">
        <f t="shared" ca="1" si="71"/>
        <v>0</v>
      </c>
      <c r="H595" s="28" t="e">
        <f t="shared" ca="1" si="69"/>
        <v>#NUM!</v>
      </c>
      <c r="I595" s="26">
        <f t="shared" si="68"/>
        <v>11.666666666666666</v>
      </c>
      <c r="J595" s="29">
        <f t="shared" ca="1" si="72"/>
        <v>0</v>
      </c>
      <c r="K595" s="28" t="e">
        <f t="shared" ca="1" si="70"/>
        <v>#NUM!</v>
      </c>
      <c r="L595" s="26">
        <f ca="1">INDIRECT("route!E595")-INDIRECT("route!E594")</f>
        <v>0</v>
      </c>
      <c r="M595" s="24">
        <f ca="1">IF(INDIRECT("route!D595")="START",0,IF(S595=TRUE,M594,INDIRECT("route!E595")))</f>
        <v>115.3</v>
      </c>
      <c r="N595" s="14" t="e">
        <f ca="1">SEARCH($N$6,INDIRECT("route!J595"))</f>
        <v>#VALUE!</v>
      </c>
      <c r="O595" s="14" t="e">
        <f ca="1">SEARCH($O$6,INDIRECT("route!J595"))</f>
        <v>#VALUE!</v>
      </c>
      <c r="P595" s="14" t="e">
        <f ca="1">SEARCH($P$6,INDIRECT("route!J595"))</f>
        <v>#VALUE!</v>
      </c>
      <c r="Q595" s="14" t="e">
        <f ca="1">SEARCH($Q$6,INDIRECT("route!J595"))</f>
        <v>#VALUE!</v>
      </c>
      <c r="R595" s="14" t="e">
        <f ca="1">SEARCH($R$6,INDIRECT("route!J595"))</f>
        <v>#VALUE!</v>
      </c>
      <c r="S595" s="14" t="b">
        <f t="shared" ca="1" si="74"/>
        <v>1</v>
      </c>
    </row>
    <row r="596" spans="1:19">
      <c r="A596" s="23" t="str">
        <f ca="1">IF(INDIRECT("route!D596")&gt;0,K596,(""))</f>
        <v/>
      </c>
      <c r="B596" s="23" t="str">
        <f ca="1">IF(INDIRECT("route!D596")&gt;0,H596,(""))</f>
        <v/>
      </c>
      <c r="C596" s="24" t="str">
        <f ca="1">IF(D596&gt;0,VLOOKUP("FINISH",INDIRECT("route!D$6"):INDIRECT("route!E$8500"),2,FALSE)-D596," ")</f>
        <v xml:space="preserve"> </v>
      </c>
      <c r="D596" s="13">
        <f ca="1">INDIRECT("route!E596")</f>
        <v>0</v>
      </c>
      <c r="E596" s="25" t="str">
        <f t="shared" ca="1" si="73"/>
        <v/>
      </c>
      <c r="F596" s="26">
        <f t="shared" si="67"/>
        <v>11.111111111111111</v>
      </c>
      <c r="G596" s="29">
        <f t="shared" ca="1" si="71"/>
        <v>0</v>
      </c>
      <c r="H596" s="28" t="e">
        <f t="shared" ca="1" si="69"/>
        <v>#NUM!</v>
      </c>
      <c r="I596" s="26">
        <f t="shared" si="68"/>
        <v>11.666666666666666</v>
      </c>
      <c r="J596" s="29">
        <f t="shared" ca="1" si="72"/>
        <v>0</v>
      </c>
      <c r="K596" s="28" t="e">
        <f t="shared" ca="1" si="70"/>
        <v>#NUM!</v>
      </c>
      <c r="L596" s="26">
        <f ca="1">INDIRECT("route!E596")-INDIRECT("route!E595")</f>
        <v>0</v>
      </c>
      <c r="M596" s="24">
        <f ca="1">IF(INDIRECT("route!D596")="START",0,IF(S596=TRUE,M595,INDIRECT("route!E596")))</f>
        <v>115.3</v>
      </c>
      <c r="N596" s="14" t="e">
        <f ca="1">SEARCH($N$6,INDIRECT("route!J596"))</f>
        <v>#VALUE!</v>
      </c>
      <c r="O596" s="14" t="e">
        <f ca="1">SEARCH($O$6,INDIRECT("route!J596"))</f>
        <v>#VALUE!</v>
      </c>
      <c r="P596" s="14" t="e">
        <f ca="1">SEARCH($P$6,INDIRECT("route!J596"))</f>
        <v>#VALUE!</v>
      </c>
      <c r="Q596" s="14" t="e">
        <f ca="1">SEARCH($Q$6,INDIRECT("route!J596"))</f>
        <v>#VALUE!</v>
      </c>
      <c r="R596" s="14" t="e">
        <f ca="1">SEARCH($R$6,INDIRECT("route!J596"))</f>
        <v>#VALUE!</v>
      </c>
      <c r="S596" s="14" t="b">
        <f t="shared" ca="1" si="74"/>
        <v>1</v>
      </c>
    </row>
    <row r="597" spans="1:19">
      <c r="A597" s="23" t="str">
        <f ca="1">IF(INDIRECT("route!D597")&gt;0,K597,(""))</f>
        <v/>
      </c>
      <c r="B597" s="23" t="str">
        <f ca="1">IF(INDIRECT("route!D597")&gt;0,H597,(""))</f>
        <v/>
      </c>
      <c r="C597" s="24" t="str">
        <f ca="1">IF(D597&gt;0,VLOOKUP("FINISH",INDIRECT("route!D$6"):INDIRECT("route!E$8500"),2,FALSE)-D597," ")</f>
        <v xml:space="preserve"> </v>
      </c>
      <c r="D597" s="13">
        <f ca="1">INDIRECT("route!E597")</f>
        <v>0</v>
      </c>
      <c r="E597" s="25" t="str">
        <f t="shared" ca="1" si="73"/>
        <v/>
      </c>
      <c r="F597" s="26">
        <f t="shared" si="67"/>
        <v>11.111111111111111</v>
      </c>
      <c r="G597" s="29">
        <f t="shared" ca="1" si="71"/>
        <v>0</v>
      </c>
      <c r="H597" s="28" t="e">
        <f t="shared" ca="1" si="69"/>
        <v>#NUM!</v>
      </c>
      <c r="I597" s="26">
        <f t="shared" si="68"/>
        <v>11.666666666666666</v>
      </c>
      <c r="J597" s="29">
        <f t="shared" ca="1" si="72"/>
        <v>0</v>
      </c>
      <c r="K597" s="28" t="e">
        <f t="shared" ca="1" si="70"/>
        <v>#NUM!</v>
      </c>
      <c r="L597" s="26">
        <f ca="1">INDIRECT("route!E597")-INDIRECT("route!E596")</f>
        <v>0</v>
      </c>
      <c r="M597" s="24">
        <f ca="1">IF(INDIRECT("route!D597")="START",0,IF(S597=TRUE,M596,INDIRECT("route!E597")))</f>
        <v>115.3</v>
      </c>
      <c r="N597" s="14" t="e">
        <f ca="1">SEARCH($N$6,INDIRECT("route!J597"))</f>
        <v>#VALUE!</v>
      </c>
      <c r="O597" s="14" t="e">
        <f ca="1">SEARCH($O$6,INDIRECT("route!J597"))</f>
        <v>#VALUE!</v>
      </c>
      <c r="P597" s="14" t="e">
        <f ca="1">SEARCH($P$6,INDIRECT("route!J597"))</f>
        <v>#VALUE!</v>
      </c>
      <c r="Q597" s="14" t="e">
        <f ca="1">SEARCH($Q$6,INDIRECT("route!J597"))</f>
        <v>#VALUE!</v>
      </c>
      <c r="R597" s="14" t="e">
        <f ca="1">SEARCH($R$6,INDIRECT("route!J597"))</f>
        <v>#VALUE!</v>
      </c>
      <c r="S597" s="14" t="b">
        <f t="shared" ca="1" si="74"/>
        <v>1</v>
      </c>
    </row>
    <row r="598" spans="1:19">
      <c r="A598" s="23" t="str">
        <f ca="1">IF(INDIRECT("route!D598")&gt;0,K598,(""))</f>
        <v/>
      </c>
      <c r="B598" s="23" t="str">
        <f ca="1">IF(INDIRECT("route!D598")&gt;0,H598,(""))</f>
        <v/>
      </c>
      <c r="C598" s="24" t="str">
        <f ca="1">IF(D598&gt;0,VLOOKUP("FINISH",INDIRECT("route!D$6"):INDIRECT("route!E$8500"),2,FALSE)-D598," ")</f>
        <v xml:space="preserve"> </v>
      </c>
      <c r="D598" s="13">
        <f ca="1">INDIRECT("route!E598")</f>
        <v>0</v>
      </c>
      <c r="E598" s="25" t="str">
        <f t="shared" ca="1" si="73"/>
        <v/>
      </c>
      <c r="F598" s="26">
        <f t="shared" si="67"/>
        <v>11.111111111111111</v>
      </c>
      <c r="G598" s="29">
        <f t="shared" ca="1" si="71"/>
        <v>0</v>
      </c>
      <c r="H598" s="28" t="e">
        <f t="shared" ca="1" si="69"/>
        <v>#NUM!</v>
      </c>
      <c r="I598" s="26">
        <f t="shared" si="68"/>
        <v>11.666666666666666</v>
      </c>
      <c r="J598" s="29">
        <f t="shared" ca="1" si="72"/>
        <v>0</v>
      </c>
      <c r="K598" s="28" t="e">
        <f t="shared" ca="1" si="70"/>
        <v>#NUM!</v>
      </c>
      <c r="L598" s="26">
        <f ca="1">INDIRECT("route!E598")-INDIRECT("route!E597")</f>
        <v>0</v>
      </c>
      <c r="M598" s="24">
        <f ca="1">IF(INDIRECT("route!D598")="START",0,IF(S598=TRUE,M597,INDIRECT("route!E598")))</f>
        <v>115.3</v>
      </c>
      <c r="N598" s="14" t="e">
        <f ca="1">SEARCH($N$6,INDIRECT("route!J598"))</f>
        <v>#VALUE!</v>
      </c>
      <c r="O598" s="14" t="e">
        <f ca="1">SEARCH($O$6,INDIRECT("route!J598"))</f>
        <v>#VALUE!</v>
      </c>
      <c r="P598" s="14" t="e">
        <f ca="1">SEARCH($P$6,INDIRECT("route!J598"))</f>
        <v>#VALUE!</v>
      </c>
      <c r="Q598" s="14" t="e">
        <f ca="1">SEARCH($Q$6,INDIRECT("route!J598"))</f>
        <v>#VALUE!</v>
      </c>
      <c r="R598" s="14" t="e">
        <f ca="1">SEARCH($R$6,INDIRECT("route!J598"))</f>
        <v>#VALUE!</v>
      </c>
      <c r="S598" s="14" t="b">
        <f t="shared" ca="1" si="74"/>
        <v>1</v>
      </c>
    </row>
    <row r="599" spans="1:19">
      <c r="A599" s="23" t="str">
        <f ca="1">IF(INDIRECT("route!D599")&gt;0,K599,(""))</f>
        <v/>
      </c>
      <c r="B599" s="23" t="str">
        <f ca="1">IF(INDIRECT("route!D599")&gt;0,H599,(""))</f>
        <v/>
      </c>
      <c r="C599" s="24" t="str">
        <f ca="1">IF(D599&gt;0,VLOOKUP("FINISH",INDIRECT("route!D$6"):INDIRECT("route!E$8500"),2,FALSE)-D599," ")</f>
        <v xml:space="preserve"> </v>
      </c>
      <c r="D599" s="13">
        <f ca="1">INDIRECT("route!E599")</f>
        <v>0</v>
      </c>
      <c r="E599" s="25" t="str">
        <f t="shared" ca="1" si="73"/>
        <v/>
      </c>
      <c r="F599" s="26">
        <f t="shared" si="67"/>
        <v>11.111111111111111</v>
      </c>
      <c r="G599" s="29">
        <f t="shared" ca="1" si="71"/>
        <v>0</v>
      </c>
      <c r="H599" s="28" t="e">
        <f t="shared" ca="1" si="69"/>
        <v>#NUM!</v>
      </c>
      <c r="I599" s="26">
        <f t="shared" si="68"/>
        <v>11.666666666666666</v>
      </c>
      <c r="J599" s="29">
        <f t="shared" ca="1" si="72"/>
        <v>0</v>
      </c>
      <c r="K599" s="28" t="e">
        <f t="shared" ca="1" si="70"/>
        <v>#NUM!</v>
      </c>
      <c r="L599" s="26">
        <f ca="1">INDIRECT("route!E599")-INDIRECT("route!E598")</f>
        <v>0</v>
      </c>
      <c r="M599" s="24">
        <f ca="1">IF(INDIRECT("route!D599")="START",0,IF(S599=TRUE,M598,INDIRECT("route!E599")))</f>
        <v>115.3</v>
      </c>
      <c r="N599" s="14" t="e">
        <f ca="1">SEARCH($N$6,INDIRECT("route!J599"))</f>
        <v>#VALUE!</v>
      </c>
      <c r="O599" s="14" t="e">
        <f ca="1">SEARCH($O$6,INDIRECT("route!J599"))</f>
        <v>#VALUE!</v>
      </c>
      <c r="P599" s="14" t="e">
        <f ca="1">SEARCH($P$6,INDIRECT("route!J599"))</f>
        <v>#VALUE!</v>
      </c>
      <c r="Q599" s="14" t="e">
        <f ca="1">SEARCH($Q$6,INDIRECT("route!J599"))</f>
        <v>#VALUE!</v>
      </c>
      <c r="R599" s="14" t="e">
        <f ca="1">SEARCH($R$6,INDIRECT("route!J599"))</f>
        <v>#VALUE!</v>
      </c>
      <c r="S599" s="14" t="b">
        <f t="shared" ca="1" si="74"/>
        <v>1</v>
      </c>
    </row>
    <row r="600" spans="1:19">
      <c r="A600" s="23" t="str">
        <f ca="1">IF(INDIRECT("route!D600")&gt;0,K600,(""))</f>
        <v/>
      </c>
      <c r="B600" s="23" t="str">
        <f ca="1">IF(INDIRECT("route!D600")&gt;0,H600,(""))</f>
        <v/>
      </c>
      <c r="C600" s="24" t="str">
        <f ca="1">IF(D600&gt;0,VLOOKUP("FINISH",INDIRECT("route!D$6"):INDIRECT("route!E$8500"),2,FALSE)-D600," ")</f>
        <v xml:space="preserve"> </v>
      </c>
      <c r="D600" s="13">
        <f ca="1">INDIRECT("route!E600")</f>
        <v>0</v>
      </c>
      <c r="E600" s="25" t="str">
        <f t="shared" ca="1" si="73"/>
        <v/>
      </c>
      <c r="F600" s="26">
        <f t="shared" si="67"/>
        <v>11.111111111111111</v>
      </c>
      <c r="G600" s="29">
        <f t="shared" ca="1" si="71"/>
        <v>0</v>
      </c>
      <c r="H600" s="28" t="e">
        <f t="shared" ca="1" si="69"/>
        <v>#NUM!</v>
      </c>
      <c r="I600" s="26">
        <f t="shared" si="68"/>
        <v>11.666666666666666</v>
      </c>
      <c r="J600" s="29">
        <f t="shared" ca="1" si="72"/>
        <v>0</v>
      </c>
      <c r="K600" s="28" t="e">
        <f t="shared" ca="1" si="70"/>
        <v>#NUM!</v>
      </c>
      <c r="L600" s="26">
        <f ca="1">INDIRECT("route!E600")-INDIRECT("route!E599")</f>
        <v>0</v>
      </c>
      <c r="M600" s="24">
        <f ca="1">IF(INDIRECT("route!D600")="START",0,IF(S600=TRUE,M599,INDIRECT("route!E600")))</f>
        <v>115.3</v>
      </c>
      <c r="N600" s="14" t="e">
        <f ca="1">SEARCH($N$6,INDIRECT("route!J600"))</f>
        <v>#VALUE!</v>
      </c>
      <c r="O600" s="14" t="e">
        <f ca="1">SEARCH($O$6,INDIRECT("route!J600"))</f>
        <v>#VALUE!</v>
      </c>
      <c r="P600" s="14" t="e">
        <f ca="1">SEARCH($P$6,INDIRECT("route!J600"))</f>
        <v>#VALUE!</v>
      </c>
      <c r="Q600" s="14" t="e">
        <f ca="1">SEARCH($Q$6,INDIRECT("route!J600"))</f>
        <v>#VALUE!</v>
      </c>
      <c r="R600" s="14" t="e">
        <f ca="1">SEARCH($R$6,INDIRECT("route!J600"))</f>
        <v>#VALUE!</v>
      </c>
      <c r="S600" s="14" t="b">
        <f t="shared" ca="1" si="74"/>
        <v>1</v>
      </c>
    </row>
    <row r="601" spans="1:19">
      <c r="A601" s="23" t="str">
        <f ca="1">IF(INDIRECT("route!D601")&gt;0,K601,(""))</f>
        <v/>
      </c>
      <c r="B601" s="23" t="str">
        <f ca="1">IF(INDIRECT("route!D601")&gt;0,H601,(""))</f>
        <v/>
      </c>
      <c r="C601" s="24" t="str">
        <f ca="1">IF(D601&gt;0,VLOOKUP("FINISH",INDIRECT("route!D$6"):INDIRECT("route!E$8500"),2,FALSE)-D601," ")</f>
        <v xml:space="preserve"> </v>
      </c>
      <c r="D601" s="13">
        <f ca="1">INDIRECT("route!E601")</f>
        <v>0</v>
      </c>
      <c r="E601" s="25" t="str">
        <f t="shared" ca="1" si="73"/>
        <v/>
      </c>
      <c r="F601" s="26">
        <f t="shared" si="67"/>
        <v>11.111111111111111</v>
      </c>
      <c r="G601" s="29">
        <f t="shared" ca="1" si="71"/>
        <v>0</v>
      </c>
      <c r="H601" s="28" t="e">
        <f t="shared" ca="1" si="69"/>
        <v>#NUM!</v>
      </c>
      <c r="I601" s="26">
        <f t="shared" si="68"/>
        <v>11.666666666666666</v>
      </c>
      <c r="J601" s="29">
        <f t="shared" ca="1" si="72"/>
        <v>0</v>
      </c>
      <c r="K601" s="28" t="e">
        <f t="shared" ca="1" si="70"/>
        <v>#NUM!</v>
      </c>
      <c r="L601" s="26">
        <f ca="1">INDIRECT("route!E601")-INDIRECT("route!E600")</f>
        <v>0</v>
      </c>
      <c r="M601" s="24">
        <f ca="1">IF(INDIRECT("route!D601")="START",0,IF(S601=TRUE,M600,INDIRECT("route!E601")))</f>
        <v>115.3</v>
      </c>
      <c r="N601" s="14" t="e">
        <f ca="1">SEARCH($N$6,INDIRECT("route!J601"))</f>
        <v>#VALUE!</v>
      </c>
      <c r="O601" s="14" t="e">
        <f ca="1">SEARCH($O$6,INDIRECT("route!J601"))</f>
        <v>#VALUE!</v>
      </c>
      <c r="P601" s="14" t="e">
        <f ca="1">SEARCH($P$6,INDIRECT("route!J601"))</f>
        <v>#VALUE!</v>
      </c>
      <c r="Q601" s="14" t="e">
        <f ca="1">SEARCH($Q$6,INDIRECT("route!J601"))</f>
        <v>#VALUE!</v>
      </c>
      <c r="R601" s="14" t="e">
        <f ca="1">SEARCH($R$6,INDIRECT("route!J601"))</f>
        <v>#VALUE!</v>
      </c>
      <c r="S601" s="14" t="b">
        <f t="shared" ca="1" si="74"/>
        <v>1</v>
      </c>
    </row>
    <row r="602" spans="1:19">
      <c r="A602" s="23" t="str">
        <f ca="1">IF(INDIRECT("route!D602")&gt;0,K602,(""))</f>
        <v/>
      </c>
      <c r="B602" s="23" t="str">
        <f ca="1">IF(INDIRECT("route!D602")&gt;0,H602,(""))</f>
        <v/>
      </c>
      <c r="C602" s="24" t="str">
        <f ca="1">IF(D602&gt;0,VLOOKUP("FINISH",INDIRECT("route!D$6"):INDIRECT("route!E$8500"),2,FALSE)-D602," ")</f>
        <v xml:space="preserve"> </v>
      </c>
      <c r="D602" s="13">
        <f ca="1">INDIRECT("route!E602")</f>
        <v>0</v>
      </c>
      <c r="E602" s="25" t="str">
        <f t="shared" ca="1" si="73"/>
        <v/>
      </c>
      <c r="F602" s="26">
        <f t="shared" si="67"/>
        <v>11.111111111111111</v>
      </c>
      <c r="G602" s="29">
        <f t="shared" ca="1" si="71"/>
        <v>0</v>
      </c>
      <c r="H602" s="28" t="e">
        <f t="shared" ca="1" si="69"/>
        <v>#NUM!</v>
      </c>
      <c r="I602" s="26">
        <f t="shared" si="68"/>
        <v>11.666666666666666</v>
      </c>
      <c r="J602" s="29">
        <f t="shared" ca="1" si="72"/>
        <v>0</v>
      </c>
      <c r="K602" s="28" t="e">
        <f t="shared" ca="1" si="70"/>
        <v>#NUM!</v>
      </c>
      <c r="L602" s="26">
        <f ca="1">INDIRECT("route!E602")-INDIRECT("route!E601")</f>
        <v>0</v>
      </c>
      <c r="M602" s="24">
        <f ca="1">IF(INDIRECT("route!D602")="START",0,IF(S602=TRUE,M601,INDIRECT("route!E602")))</f>
        <v>115.3</v>
      </c>
      <c r="N602" s="14" t="e">
        <f ca="1">SEARCH($N$6,INDIRECT("route!J602"))</f>
        <v>#VALUE!</v>
      </c>
      <c r="O602" s="14" t="e">
        <f ca="1">SEARCH($O$6,INDIRECT("route!J602"))</f>
        <v>#VALUE!</v>
      </c>
      <c r="P602" s="14" t="e">
        <f ca="1">SEARCH($P$6,INDIRECT("route!J602"))</f>
        <v>#VALUE!</v>
      </c>
      <c r="Q602" s="14" t="e">
        <f ca="1">SEARCH($Q$6,INDIRECT("route!J602"))</f>
        <v>#VALUE!</v>
      </c>
      <c r="R602" s="14" t="e">
        <f ca="1">SEARCH($R$6,INDIRECT("route!J602"))</f>
        <v>#VALUE!</v>
      </c>
      <c r="S602" s="14" t="b">
        <f t="shared" ca="1" si="74"/>
        <v>1</v>
      </c>
    </row>
    <row r="603" spans="1:19">
      <c r="A603" s="23" t="str">
        <f ca="1">IF(INDIRECT("route!D603")&gt;0,K603,(""))</f>
        <v/>
      </c>
      <c r="B603" s="23" t="str">
        <f ca="1">IF(INDIRECT("route!D603")&gt;0,H603,(""))</f>
        <v/>
      </c>
      <c r="C603" s="24" t="str">
        <f ca="1">IF(D603&gt;0,VLOOKUP("FINISH",INDIRECT("route!D$6"):INDIRECT("route!E$8500"),2,FALSE)-D603," ")</f>
        <v xml:space="preserve"> </v>
      </c>
      <c r="D603" s="13">
        <f ca="1">INDIRECT("route!E603")</f>
        <v>0</v>
      </c>
      <c r="E603" s="25" t="str">
        <f t="shared" ca="1" si="73"/>
        <v/>
      </c>
      <c r="F603" s="26">
        <f t="shared" si="67"/>
        <v>11.111111111111111</v>
      </c>
      <c r="G603" s="29">
        <f t="shared" ca="1" si="71"/>
        <v>0</v>
      </c>
      <c r="H603" s="28" t="e">
        <f t="shared" ca="1" si="69"/>
        <v>#NUM!</v>
      </c>
      <c r="I603" s="26">
        <f t="shared" si="68"/>
        <v>11.666666666666666</v>
      </c>
      <c r="J603" s="29">
        <f t="shared" ca="1" si="72"/>
        <v>0</v>
      </c>
      <c r="K603" s="28" t="e">
        <f t="shared" ca="1" si="70"/>
        <v>#NUM!</v>
      </c>
      <c r="L603" s="26">
        <f ca="1">INDIRECT("route!E603")-INDIRECT("route!E602")</f>
        <v>0</v>
      </c>
      <c r="M603" s="24">
        <f ca="1">IF(INDIRECT("route!D603")="START",0,IF(S603=TRUE,M602,INDIRECT("route!E603")))</f>
        <v>115.3</v>
      </c>
      <c r="N603" s="14" t="e">
        <f ca="1">SEARCH($N$6,INDIRECT("route!J603"))</f>
        <v>#VALUE!</v>
      </c>
      <c r="O603" s="14" t="e">
        <f ca="1">SEARCH($O$6,INDIRECT("route!J603"))</f>
        <v>#VALUE!</v>
      </c>
      <c r="P603" s="14" t="e">
        <f ca="1">SEARCH($P$6,INDIRECT("route!J603"))</f>
        <v>#VALUE!</v>
      </c>
      <c r="Q603" s="14" t="e">
        <f ca="1">SEARCH($Q$6,INDIRECT("route!J603"))</f>
        <v>#VALUE!</v>
      </c>
      <c r="R603" s="14" t="e">
        <f ca="1">SEARCH($R$6,INDIRECT("route!J603"))</f>
        <v>#VALUE!</v>
      </c>
      <c r="S603" s="14" t="b">
        <f t="shared" ca="1" si="74"/>
        <v>1</v>
      </c>
    </row>
    <row r="604" spans="1:19">
      <c r="A604" s="23" t="str">
        <f ca="1">IF(INDIRECT("route!D604")&gt;0,K604,(""))</f>
        <v/>
      </c>
      <c r="B604" s="23" t="str">
        <f ca="1">IF(INDIRECT("route!D604")&gt;0,H604,(""))</f>
        <v/>
      </c>
      <c r="C604" s="24" t="str">
        <f ca="1">IF(D604&gt;0,VLOOKUP("FINISH",INDIRECT("route!D$6"):INDIRECT("route!E$8500"),2,FALSE)-D604," ")</f>
        <v xml:space="preserve"> </v>
      </c>
      <c r="D604" s="13">
        <f ca="1">INDIRECT("route!E604")</f>
        <v>0</v>
      </c>
      <c r="E604" s="25" t="str">
        <f t="shared" ca="1" si="73"/>
        <v/>
      </c>
      <c r="F604" s="26">
        <f t="shared" si="67"/>
        <v>11.111111111111111</v>
      </c>
      <c r="G604" s="29">
        <f t="shared" ca="1" si="71"/>
        <v>0</v>
      </c>
      <c r="H604" s="28" t="e">
        <f t="shared" ca="1" si="69"/>
        <v>#NUM!</v>
      </c>
      <c r="I604" s="26">
        <f t="shared" si="68"/>
        <v>11.666666666666666</v>
      </c>
      <c r="J604" s="29">
        <f t="shared" ca="1" si="72"/>
        <v>0</v>
      </c>
      <c r="K604" s="28" t="e">
        <f t="shared" ca="1" si="70"/>
        <v>#NUM!</v>
      </c>
      <c r="L604" s="26">
        <f ca="1">INDIRECT("route!E604")-INDIRECT("route!E603")</f>
        <v>0</v>
      </c>
      <c r="M604" s="24">
        <f ca="1">IF(INDIRECT("route!D604")="START",0,IF(S604=TRUE,M603,INDIRECT("route!E604")))</f>
        <v>115.3</v>
      </c>
      <c r="N604" s="14" t="e">
        <f ca="1">SEARCH($N$6,INDIRECT("route!J604"))</f>
        <v>#VALUE!</v>
      </c>
      <c r="O604" s="14" t="e">
        <f ca="1">SEARCH($O$6,INDIRECT("route!J604"))</f>
        <v>#VALUE!</v>
      </c>
      <c r="P604" s="14" t="e">
        <f ca="1">SEARCH($P$6,INDIRECT("route!J604"))</f>
        <v>#VALUE!</v>
      </c>
      <c r="Q604" s="14" t="e">
        <f ca="1">SEARCH($Q$6,INDIRECT("route!J604"))</f>
        <v>#VALUE!</v>
      </c>
      <c r="R604" s="14" t="e">
        <f ca="1">SEARCH($R$6,INDIRECT("route!J604"))</f>
        <v>#VALUE!</v>
      </c>
      <c r="S604" s="14" t="b">
        <f t="shared" ca="1" si="74"/>
        <v>1</v>
      </c>
    </row>
    <row r="605" spans="1:19">
      <c r="A605" s="23" t="str">
        <f ca="1">IF(INDIRECT("route!D605")&gt;0,K605,(""))</f>
        <v/>
      </c>
      <c r="B605" s="23" t="str">
        <f ca="1">IF(INDIRECT("route!D605")&gt;0,H605,(""))</f>
        <v/>
      </c>
      <c r="C605" s="24" t="str">
        <f ca="1">IF(D605&gt;0,VLOOKUP("FINISH",INDIRECT("route!D$6"):INDIRECT("route!E$8500"),2,FALSE)-D605," ")</f>
        <v xml:space="preserve"> </v>
      </c>
      <c r="D605" s="13">
        <f ca="1">INDIRECT("route!E605")</f>
        <v>0</v>
      </c>
      <c r="E605" s="25" t="str">
        <f t="shared" ca="1" si="73"/>
        <v/>
      </c>
      <c r="F605" s="26">
        <f t="shared" si="67"/>
        <v>11.111111111111111</v>
      </c>
      <c r="G605" s="29">
        <f t="shared" ca="1" si="71"/>
        <v>0</v>
      </c>
      <c r="H605" s="28" t="e">
        <f t="shared" ca="1" si="69"/>
        <v>#NUM!</v>
      </c>
      <c r="I605" s="26">
        <f t="shared" si="68"/>
        <v>11.666666666666666</v>
      </c>
      <c r="J605" s="29">
        <f t="shared" ca="1" si="72"/>
        <v>0</v>
      </c>
      <c r="K605" s="28" t="e">
        <f t="shared" ca="1" si="70"/>
        <v>#NUM!</v>
      </c>
      <c r="L605" s="26">
        <f ca="1">INDIRECT("route!E605")-INDIRECT("route!E604")</f>
        <v>0</v>
      </c>
      <c r="M605" s="24">
        <f ca="1">IF(INDIRECT("route!D605")="START",0,IF(S605=TRUE,M604,INDIRECT("route!E605")))</f>
        <v>115.3</v>
      </c>
      <c r="N605" s="14" t="e">
        <f ca="1">SEARCH($N$6,INDIRECT("route!J605"))</f>
        <v>#VALUE!</v>
      </c>
      <c r="O605" s="14" t="e">
        <f ca="1">SEARCH($O$6,INDIRECT("route!J605"))</f>
        <v>#VALUE!</v>
      </c>
      <c r="P605" s="14" t="e">
        <f ca="1">SEARCH($P$6,INDIRECT("route!J605"))</f>
        <v>#VALUE!</v>
      </c>
      <c r="Q605" s="14" t="e">
        <f ca="1">SEARCH($Q$6,INDIRECT("route!J605"))</f>
        <v>#VALUE!</v>
      </c>
      <c r="R605" s="14" t="e">
        <f ca="1">SEARCH($R$6,INDIRECT("route!J605"))</f>
        <v>#VALUE!</v>
      </c>
      <c r="S605" s="14" t="b">
        <f t="shared" ca="1" si="74"/>
        <v>1</v>
      </c>
    </row>
    <row r="606" spans="1:19">
      <c r="A606" s="23" t="str">
        <f ca="1">IF(INDIRECT("route!D606")&gt;0,K606,(""))</f>
        <v/>
      </c>
      <c r="B606" s="23" t="str">
        <f ca="1">IF(INDIRECT("route!D606")&gt;0,H606,(""))</f>
        <v/>
      </c>
      <c r="C606" s="24" t="str">
        <f ca="1">IF(D606&gt;0,VLOOKUP("FINISH",INDIRECT("route!D$6"):INDIRECT("route!E$8500"),2,FALSE)-D606," ")</f>
        <v xml:space="preserve"> </v>
      </c>
      <c r="D606" s="13">
        <f ca="1">INDIRECT("route!E606")</f>
        <v>0</v>
      </c>
      <c r="E606" s="25" t="str">
        <f t="shared" ca="1" si="73"/>
        <v/>
      </c>
      <c r="F606" s="26">
        <f t="shared" si="67"/>
        <v>11.111111111111111</v>
      </c>
      <c r="G606" s="29">
        <f t="shared" ca="1" si="71"/>
        <v>0</v>
      </c>
      <c r="H606" s="28" t="e">
        <f t="shared" ca="1" si="69"/>
        <v>#NUM!</v>
      </c>
      <c r="I606" s="26">
        <f t="shared" si="68"/>
        <v>11.666666666666666</v>
      </c>
      <c r="J606" s="29">
        <f t="shared" ca="1" si="72"/>
        <v>0</v>
      </c>
      <c r="K606" s="28" t="e">
        <f t="shared" ca="1" si="70"/>
        <v>#NUM!</v>
      </c>
      <c r="L606" s="26">
        <f ca="1">INDIRECT("route!E606")-INDIRECT("route!E605")</f>
        <v>0</v>
      </c>
      <c r="M606" s="24">
        <f ca="1">IF(INDIRECT("route!D606")="START",0,IF(S606=TRUE,M605,INDIRECT("route!E606")))</f>
        <v>115.3</v>
      </c>
      <c r="N606" s="14" t="e">
        <f ca="1">SEARCH($N$6,INDIRECT("route!J606"))</f>
        <v>#VALUE!</v>
      </c>
      <c r="O606" s="14" t="e">
        <f ca="1">SEARCH($O$6,INDIRECT("route!J606"))</f>
        <v>#VALUE!</v>
      </c>
      <c r="P606" s="14" t="e">
        <f ca="1">SEARCH($P$6,INDIRECT("route!J606"))</f>
        <v>#VALUE!</v>
      </c>
      <c r="Q606" s="14" t="e">
        <f ca="1">SEARCH($Q$6,INDIRECT("route!J606"))</f>
        <v>#VALUE!</v>
      </c>
      <c r="R606" s="14" t="e">
        <f ca="1">SEARCH($R$6,INDIRECT("route!J606"))</f>
        <v>#VALUE!</v>
      </c>
      <c r="S606" s="14" t="b">
        <f t="shared" ca="1" si="74"/>
        <v>1</v>
      </c>
    </row>
    <row r="607" spans="1:19">
      <c r="A607" s="23" t="str">
        <f ca="1">IF(INDIRECT("route!D607")&gt;0,K607,(""))</f>
        <v/>
      </c>
      <c r="B607" s="23" t="str">
        <f ca="1">IF(INDIRECT("route!D607")&gt;0,H607,(""))</f>
        <v/>
      </c>
      <c r="C607" s="24" t="str">
        <f ca="1">IF(D607&gt;0,VLOOKUP("FINISH",INDIRECT("route!D$6"):INDIRECT("route!E$8500"),2,FALSE)-D607," ")</f>
        <v xml:space="preserve"> </v>
      </c>
      <c r="D607" s="13">
        <f ca="1">INDIRECT("route!E607")</f>
        <v>0</v>
      </c>
      <c r="E607" s="25" t="str">
        <f t="shared" ca="1" si="73"/>
        <v/>
      </c>
      <c r="F607" s="26">
        <f t="shared" si="67"/>
        <v>11.111111111111111</v>
      </c>
      <c r="G607" s="29">
        <f t="shared" ca="1" si="71"/>
        <v>0</v>
      </c>
      <c r="H607" s="28" t="e">
        <f t="shared" ca="1" si="69"/>
        <v>#NUM!</v>
      </c>
      <c r="I607" s="26">
        <f t="shared" si="68"/>
        <v>11.666666666666666</v>
      </c>
      <c r="J607" s="29">
        <f t="shared" ca="1" si="72"/>
        <v>0</v>
      </c>
      <c r="K607" s="28" t="e">
        <f t="shared" ca="1" si="70"/>
        <v>#NUM!</v>
      </c>
      <c r="L607" s="26">
        <f ca="1">INDIRECT("route!E607")-INDIRECT("route!E606")</f>
        <v>0</v>
      </c>
      <c r="M607" s="24">
        <f ca="1">IF(INDIRECT("route!D607")="START",0,IF(S607=TRUE,M606,INDIRECT("route!E607")))</f>
        <v>115.3</v>
      </c>
      <c r="N607" s="14" t="e">
        <f ca="1">SEARCH($N$6,INDIRECT("route!J607"))</f>
        <v>#VALUE!</v>
      </c>
      <c r="O607" s="14" t="e">
        <f ca="1">SEARCH($O$6,INDIRECT("route!J607"))</f>
        <v>#VALUE!</v>
      </c>
      <c r="P607" s="14" t="e">
        <f ca="1">SEARCH($P$6,INDIRECT("route!J607"))</f>
        <v>#VALUE!</v>
      </c>
      <c r="Q607" s="14" t="e">
        <f ca="1">SEARCH($Q$6,INDIRECT("route!J607"))</f>
        <v>#VALUE!</v>
      </c>
      <c r="R607" s="14" t="e">
        <f ca="1">SEARCH($R$6,INDIRECT("route!J607"))</f>
        <v>#VALUE!</v>
      </c>
      <c r="S607" s="14" t="b">
        <f t="shared" ca="1" si="74"/>
        <v>1</v>
      </c>
    </row>
    <row r="608" spans="1:19">
      <c r="A608" s="23" t="str">
        <f ca="1">IF(INDIRECT("route!D608")&gt;0,K608,(""))</f>
        <v/>
      </c>
      <c r="B608" s="23" t="str">
        <f ca="1">IF(INDIRECT("route!D608")&gt;0,H608,(""))</f>
        <v/>
      </c>
      <c r="C608" s="24" t="str">
        <f ca="1">IF(D608&gt;0,VLOOKUP("FINISH",INDIRECT("route!D$6"):INDIRECT("route!E$8500"),2,FALSE)-D608," ")</f>
        <v xml:space="preserve"> </v>
      </c>
      <c r="D608" s="13">
        <f ca="1">INDIRECT("route!E608")</f>
        <v>0</v>
      </c>
      <c r="E608" s="25" t="str">
        <f t="shared" ca="1" si="73"/>
        <v/>
      </c>
      <c r="F608" s="26">
        <f t="shared" si="67"/>
        <v>11.111111111111111</v>
      </c>
      <c r="G608" s="29">
        <f t="shared" ca="1" si="71"/>
        <v>0</v>
      </c>
      <c r="H608" s="28" t="e">
        <f t="shared" ca="1" si="69"/>
        <v>#NUM!</v>
      </c>
      <c r="I608" s="26">
        <f t="shared" si="68"/>
        <v>11.666666666666666</v>
      </c>
      <c r="J608" s="29">
        <f t="shared" ca="1" si="72"/>
        <v>0</v>
      </c>
      <c r="K608" s="28" t="e">
        <f t="shared" ca="1" si="70"/>
        <v>#NUM!</v>
      </c>
      <c r="L608" s="26">
        <f ca="1">INDIRECT("route!E608")-INDIRECT("route!E607")</f>
        <v>0</v>
      </c>
      <c r="M608" s="24">
        <f ca="1">IF(INDIRECT("route!D608")="START",0,IF(S608=TRUE,M607,INDIRECT("route!E608")))</f>
        <v>115.3</v>
      </c>
      <c r="N608" s="14" t="e">
        <f ca="1">SEARCH($N$6,INDIRECT("route!J608"))</f>
        <v>#VALUE!</v>
      </c>
      <c r="O608" s="14" t="e">
        <f ca="1">SEARCH($O$6,INDIRECT("route!J608"))</f>
        <v>#VALUE!</v>
      </c>
      <c r="P608" s="14" t="e">
        <f ca="1">SEARCH($P$6,INDIRECT("route!J608"))</f>
        <v>#VALUE!</v>
      </c>
      <c r="Q608" s="14" t="e">
        <f ca="1">SEARCH($Q$6,INDIRECT("route!J608"))</f>
        <v>#VALUE!</v>
      </c>
      <c r="R608" s="14" t="e">
        <f ca="1">SEARCH($R$6,INDIRECT("route!J608"))</f>
        <v>#VALUE!</v>
      </c>
      <c r="S608" s="14" t="b">
        <f t="shared" ca="1" si="74"/>
        <v>1</v>
      </c>
    </row>
    <row r="609" spans="1:19">
      <c r="A609" s="23" t="str">
        <f ca="1">IF(INDIRECT("route!D609")&gt;0,K609,(""))</f>
        <v/>
      </c>
      <c r="B609" s="23" t="str">
        <f ca="1">IF(INDIRECT("route!D609")&gt;0,H609,(""))</f>
        <v/>
      </c>
      <c r="C609" s="24" t="str">
        <f ca="1">IF(D609&gt;0,VLOOKUP("FINISH",INDIRECT("route!D$6"):INDIRECT("route!E$8500"),2,FALSE)-D609," ")</f>
        <v xml:space="preserve"> </v>
      </c>
      <c r="D609" s="13">
        <f ca="1">INDIRECT("route!E609")</f>
        <v>0</v>
      </c>
      <c r="E609" s="25" t="str">
        <f t="shared" ca="1" si="73"/>
        <v/>
      </c>
      <c r="F609" s="26">
        <f t="shared" si="67"/>
        <v>11.111111111111111</v>
      </c>
      <c r="G609" s="29">
        <f t="shared" ca="1" si="71"/>
        <v>0</v>
      </c>
      <c r="H609" s="28" t="e">
        <f t="shared" ca="1" si="69"/>
        <v>#NUM!</v>
      </c>
      <c r="I609" s="26">
        <f t="shared" si="68"/>
        <v>11.666666666666666</v>
      </c>
      <c r="J609" s="29">
        <f t="shared" ca="1" si="72"/>
        <v>0</v>
      </c>
      <c r="K609" s="28" t="e">
        <f t="shared" ca="1" si="70"/>
        <v>#NUM!</v>
      </c>
      <c r="L609" s="26">
        <f ca="1">INDIRECT("route!E609")-INDIRECT("route!E608")</f>
        <v>0</v>
      </c>
      <c r="M609" s="24">
        <f ca="1">IF(INDIRECT("route!D609")="START",0,IF(S609=TRUE,M608,INDIRECT("route!E609")))</f>
        <v>115.3</v>
      </c>
      <c r="N609" s="14" t="e">
        <f ca="1">SEARCH($N$6,INDIRECT("route!J609"))</f>
        <v>#VALUE!</v>
      </c>
      <c r="O609" s="14" t="e">
        <f ca="1">SEARCH($O$6,INDIRECT("route!J609"))</f>
        <v>#VALUE!</v>
      </c>
      <c r="P609" s="14" t="e">
        <f ca="1">SEARCH($P$6,INDIRECT("route!J609"))</f>
        <v>#VALUE!</v>
      </c>
      <c r="Q609" s="14" t="e">
        <f ca="1">SEARCH($Q$6,INDIRECT("route!J609"))</f>
        <v>#VALUE!</v>
      </c>
      <c r="R609" s="14" t="e">
        <f ca="1">SEARCH($R$6,INDIRECT("route!J609"))</f>
        <v>#VALUE!</v>
      </c>
      <c r="S609" s="14" t="b">
        <f t="shared" ca="1" si="74"/>
        <v>1</v>
      </c>
    </row>
    <row r="610" spans="1:19">
      <c r="A610" s="23" t="str">
        <f ca="1">IF(INDIRECT("route!D610")&gt;0,K610,(""))</f>
        <v/>
      </c>
      <c r="B610" s="23" t="str">
        <f ca="1">IF(INDIRECT("route!D610")&gt;0,H610,(""))</f>
        <v/>
      </c>
      <c r="C610" s="24" t="str">
        <f ca="1">IF(D610&gt;0,VLOOKUP("FINISH",INDIRECT("route!D$6"):INDIRECT("route!E$8500"),2,FALSE)-D610," ")</f>
        <v xml:space="preserve"> </v>
      </c>
      <c r="D610" s="13">
        <f ca="1">INDIRECT("route!E610")</f>
        <v>0</v>
      </c>
      <c r="E610" s="25" t="str">
        <f t="shared" ca="1" si="73"/>
        <v/>
      </c>
      <c r="F610" s="26">
        <f t="shared" si="67"/>
        <v>11.111111111111111</v>
      </c>
      <c r="G610" s="29">
        <f t="shared" ca="1" si="71"/>
        <v>0</v>
      </c>
      <c r="H610" s="28" t="e">
        <f t="shared" ca="1" si="69"/>
        <v>#NUM!</v>
      </c>
      <c r="I610" s="26">
        <f t="shared" si="68"/>
        <v>11.666666666666666</v>
      </c>
      <c r="J610" s="29">
        <f t="shared" ca="1" si="72"/>
        <v>0</v>
      </c>
      <c r="K610" s="28" t="e">
        <f t="shared" ca="1" si="70"/>
        <v>#NUM!</v>
      </c>
      <c r="L610" s="26">
        <f ca="1">INDIRECT("route!E610")-INDIRECT("route!E609")</f>
        <v>0</v>
      </c>
      <c r="M610" s="24">
        <f ca="1">IF(INDIRECT("route!D610")="START",0,IF(S610=TRUE,M609,INDIRECT("route!E610")))</f>
        <v>115.3</v>
      </c>
      <c r="N610" s="14" t="e">
        <f ca="1">SEARCH($N$6,INDIRECT("route!J610"))</f>
        <v>#VALUE!</v>
      </c>
      <c r="O610" s="14" t="e">
        <f ca="1">SEARCH($O$6,INDIRECT("route!J610"))</f>
        <v>#VALUE!</v>
      </c>
      <c r="P610" s="14" t="e">
        <f ca="1">SEARCH($P$6,INDIRECT("route!J610"))</f>
        <v>#VALUE!</v>
      </c>
      <c r="Q610" s="14" t="e">
        <f ca="1">SEARCH($Q$6,INDIRECT("route!J610"))</f>
        <v>#VALUE!</v>
      </c>
      <c r="R610" s="14" t="e">
        <f ca="1">SEARCH($R$6,INDIRECT("route!J610"))</f>
        <v>#VALUE!</v>
      </c>
      <c r="S610" s="14" t="b">
        <f t="shared" ca="1" si="74"/>
        <v>1</v>
      </c>
    </row>
    <row r="611" spans="1:19">
      <c r="A611" s="23" t="str">
        <f ca="1">IF(INDIRECT("route!D611")&gt;0,K611,(""))</f>
        <v/>
      </c>
      <c r="B611" s="23" t="str">
        <f ca="1">IF(INDIRECT("route!D611")&gt;0,H611,(""))</f>
        <v/>
      </c>
      <c r="C611" s="24" t="str">
        <f ca="1">IF(D611&gt;0,VLOOKUP("FINISH",INDIRECT("route!D$6"):INDIRECT("route!E$8500"),2,FALSE)-D611," ")</f>
        <v xml:space="preserve"> </v>
      </c>
      <c r="D611" s="13">
        <f ca="1">INDIRECT("route!E611")</f>
        <v>0</v>
      </c>
      <c r="E611" s="25" t="str">
        <f t="shared" ca="1" si="73"/>
        <v/>
      </c>
      <c r="F611" s="26">
        <f t="shared" si="67"/>
        <v>11.111111111111111</v>
      </c>
      <c r="G611" s="29">
        <f t="shared" ca="1" si="71"/>
        <v>0</v>
      </c>
      <c r="H611" s="28" t="e">
        <f t="shared" ca="1" si="69"/>
        <v>#NUM!</v>
      </c>
      <c r="I611" s="26">
        <f t="shared" si="68"/>
        <v>11.666666666666666</v>
      </c>
      <c r="J611" s="29">
        <f t="shared" ca="1" si="72"/>
        <v>0</v>
      </c>
      <c r="K611" s="28" t="e">
        <f t="shared" ca="1" si="70"/>
        <v>#NUM!</v>
      </c>
      <c r="L611" s="26">
        <f ca="1">INDIRECT("route!E611")-INDIRECT("route!E610")</f>
        <v>0</v>
      </c>
      <c r="M611" s="24">
        <f ca="1">IF(INDIRECT("route!D611")="START",0,IF(S611=TRUE,M610,INDIRECT("route!E611")))</f>
        <v>115.3</v>
      </c>
      <c r="N611" s="14" t="e">
        <f ca="1">SEARCH($N$6,INDIRECT("route!J611"))</f>
        <v>#VALUE!</v>
      </c>
      <c r="O611" s="14" t="e">
        <f ca="1">SEARCH($O$6,INDIRECT("route!J611"))</f>
        <v>#VALUE!</v>
      </c>
      <c r="P611" s="14" t="e">
        <f ca="1">SEARCH($P$6,INDIRECT("route!J611"))</f>
        <v>#VALUE!</v>
      </c>
      <c r="Q611" s="14" t="e">
        <f ca="1">SEARCH($Q$6,INDIRECT("route!J611"))</f>
        <v>#VALUE!</v>
      </c>
      <c r="R611" s="14" t="e">
        <f ca="1">SEARCH($R$6,INDIRECT("route!J611"))</f>
        <v>#VALUE!</v>
      </c>
      <c r="S611" s="14" t="b">
        <f t="shared" ca="1" si="74"/>
        <v>1</v>
      </c>
    </row>
    <row r="612" spans="1:19">
      <c r="A612" s="23" t="str">
        <f ca="1">IF(INDIRECT("route!D612")&gt;0,K612,(""))</f>
        <v/>
      </c>
      <c r="B612" s="23" t="str">
        <f ca="1">IF(INDIRECT("route!D612")&gt;0,H612,(""))</f>
        <v/>
      </c>
      <c r="C612" s="24" t="str">
        <f ca="1">IF(D612&gt;0,VLOOKUP("FINISH",INDIRECT("route!D$6"):INDIRECT("route!E$8500"),2,FALSE)-D612," ")</f>
        <v xml:space="preserve"> </v>
      </c>
      <c r="D612" s="13">
        <f ca="1">INDIRECT("route!E612")</f>
        <v>0</v>
      </c>
      <c r="E612" s="25" t="str">
        <f t="shared" ca="1" si="73"/>
        <v/>
      </c>
      <c r="F612" s="26">
        <f t="shared" si="67"/>
        <v>11.111111111111111</v>
      </c>
      <c r="G612" s="29">
        <f t="shared" ca="1" si="71"/>
        <v>0</v>
      </c>
      <c r="H612" s="28" t="e">
        <f t="shared" ca="1" si="69"/>
        <v>#NUM!</v>
      </c>
      <c r="I612" s="26">
        <f t="shared" si="68"/>
        <v>11.666666666666666</v>
      </c>
      <c r="J612" s="29">
        <f t="shared" ca="1" si="72"/>
        <v>0</v>
      </c>
      <c r="K612" s="28" t="e">
        <f t="shared" ca="1" si="70"/>
        <v>#NUM!</v>
      </c>
      <c r="L612" s="26">
        <f ca="1">INDIRECT("route!E612")-INDIRECT("route!E611")</f>
        <v>0</v>
      </c>
      <c r="M612" s="24">
        <f ca="1">IF(INDIRECT("route!D612")="START",0,IF(S612=TRUE,M611,INDIRECT("route!E612")))</f>
        <v>115.3</v>
      </c>
      <c r="N612" s="14" t="e">
        <f ca="1">SEARCH($N$6,INDIRECT("route!J612"))</f>
        <v>#VALUE!</v>
      </c>
      <c r="O612" s="14" t="e">
        <f ca="1">SEARCH($O$6,INDIRECT("route!J612"))</f>
        <v>#VALUE!</v>
      </c>
      <c r="P612" s="14" t="e">
        <f ca="1">SEARCH($P$6,INDIRECT("route!J612"))</f>
        <v>#VALUE!</v>
      </c>
      <c r="Q612" s="14" t="e">
        <f ca="1">SEARCH($Q$6,INDIRECT("route!J612"))</f>
        <v>#VALUE!</v>
      </c>
      <c r="R612" s="14" t="e">
        <f ca="1">SEARCH($R$6,INDIRECT("route!J612"))</f>
        <v>#VALUE!</v>
      </c>
      <c r="S612" s="14" t="b">
        <f t="shared" ca="1" si="74"/>
        <v>1</v>
      </c>
    </row>
    <row r="613" spans="1:19">
      <c r="A613" s="23" t="str">
        <f ca="1">IF(INDIRECT("route!D613")&gt;0,K613,(""))</f>
        <v/>
      </c>
      <c r="B613" s="23" t="str">
        <f ca="1">IF(INDIRECT("route!D613")&gt;0,H613,(""))</f>
        <v/>
      </c>
      <c r="C613" s="24" t="str">
        <f ca="1">IF(D613&gt;0,VLOOKUP("FINISH",INDIRECT("route!D$6"):INDIRECT("route!E$8500"),2,FALSE)-D613," ")</f>
        <v xml:space="preserve"> </v>
      </c>
      <c r="D613" s="13">
        <f ca="1">INDIRECT("route!E613")</f>
        <v>0</v>
      </c>
      <c r="E613" s="25" t="str">
        <f t="shared" ca="1" si="73"/>
        <v/>
      </c>
      <c r="F613" s="26">
        <f t="shared" si="67"/>
        <v>11.111111111111111</v>
      </c>
      <c r="G613" s="29">
        <f t="shared" ca="1" si="71"/>
        <v>0</v>
      </c>
      <c r="H613" s="28" t="e">
        <f t="shared" ca="1" si="69"/>
        <v>#NUM!</v>
      </c>
      <c r="I613" s="26">
        <f t="shared" si="68"/>
        <v>11.666666666666666</v>
      </c>
      <c r="J613" s="29">
        <f t="shared" ca="1" si="72"/>
        <v>0</v>
      </c>
      <c r="K613" s="28" t="e">
        <f t="shared" ca="1" si="70"/>
        <v>#NUM!</v>
      </c>
      <c r="L613" s="26">
        <f ca="1">INDIRECT("route!E613")-INDIRECT("route!E612")</f>
        <v>0</v>
      </c>
      <c r="M613" s="24">
        <f ca="1">IF(INDIRECT("route!D613")="START",0,IF(S613=TRUE,M612,INDIRECT("route!E613")))</f>
        <v>115.3</v>
      </c>
      <c r="N613" s="14" t="e">
        <f ca="1">SEARCH($N$6,INDIRECT("route!J613"))</f>
        <v>#VALUE!</v>
      </c>
      <c r="O613" s="14" t="e">
        <f ca="1">SEARCH($O$6,INDIRECT("route!J613"))</f>
        <v>#VALUE!</v>
      </c>
      <c r="P613" s="14" t="e">
        <f ca="1">SEARCH($P$6,INDIRECT("route!J613"))</f>
        <v>#VALUE!</v>
      </c>
      <c r="Q613" s="14" t="e">
        <f ca="1">SEARCH($Q$6,INDIRECT("route!J613"))</f>
        <v>#VALUE!</v>
      </c>
      <c r="R613" s="14" t="e">
        <f ca="1">SEARCH($R$6,INDIRECT("route!J613"))</f>
        <v>#VALUE!</v>
      </c>
      <c r="S613" s="14" t="b">
        <f t="shared" ca="1" si="74"/>
        <v>1</v>
      </c>
    </row>
    <row r="614" spans="1:19">
      <c r="A614" s="23" t="str">
        <f ca="1">IF(INDIRECT("route!D614")&gt;0,K614,(""))</f>
        <v/>
      </c>
      <c r="B614" s="23" t="str">
        <f ca="1">IF(INDIRECT("route!D614")&gt;0,H614,(""))</f>
        <v/>
      </c>
      <c r="C614" s="24" t="str">
        <f ca="1">IF(D614&gt;0,VLOOKUP("FINISH",INDIRECT("route!D$6"):INDIRECT("route!E$8500"),2,FALSE)-D614," ")</f>
        <v xml:space="preserve"> </v>
      </c>
      <c r="D614" s="13">
        <f ca="1">INDIRECT("route!E614")</f>
        <v>0</v>
      </c>
      <c r="E614" s="25" t="str">
        <f t="shared" ca="1" si="73"/>
        <v/>
      </c>
      <c r="F614" s="26">
        <f t="shared" si="67"/>
        <v>11.111111111111111</v>
      </c>
      <c r="G614" s="29">
        <f t="shared" ca="1" si="71"/>
        <v>0</v>
      </c>
      <c r="H614" s="28" t="e">
        <f t="shared" ca="1" si="69"/>
        <v>#NUM!</v>
      </c>
      <c r="I614" s="26">
        <f t="shared" si="68"/>
        <v>11.666666666666666</v>
      </c>
      <c r="J614" s="29">
        <f t="shared" ca="1" si="72"/>
        <v>0</v>
      </c>
      <c r="K614" s="28" t="e">
        <f t="shared" ca="1" si="70"/>
        <v>#NUM!</v>
      </c>
      <c r="L614" s="26">
        <f ca="1">INDIRECT("route!E614")-INDIRECT("route!E613")</f>
        <v>0</v>
      </c>
      <c r="M614" s="24">
        <f ca="1">IF(INDIRECT("route!D614")="START",0,IF(S614=TRUE,M613,INDIRECT("route!E614")))</f>
        <v>115.3</v>
      </c>
      <c r="N614" s="14" t="e">
        <f ca="1">SEARCH($N$6,INDIRECT("route!J614"))</f>
        <v>#VALUE!</v>
      </c>
      <c r="O614" s="14" t="e">
        <f ca="1">SEARCH($O$6,INDIRECT("route!J614"))</f>
        <v>#VALUE!</v>
      </c>
      <c r="P614" s="14" t="e">
        <f ca="1">SEARCH($P$6,INDIRECT("route!J614"))</f>
        <v>#VALUE!</v>
      </c>
      <c r="Q614" s="14" t="e">
        <f ca="1">SEARCH($Q$6,INDIRECT("route!J614"))</f>
        <v>#VALUE!</v>
      </c>
      <c r="R614" s="14" t="e">
        <f ca="1">SEARCH($R$6,INDIRECT("route!J614"))</f>
        <v>#VALUE!</v>
      </c>
      <c r="S614" s="14" t="b">
        <f t="shared" ca="1" si="74"/>
        <v>1</v>
      </c>
    </row>
    <row r="615" spans="1:19">
      <c r="A615" s="23" t="str">
        <f ca="1">IF(INDIRECT("route!D615")&gt;0,K615,(""))</f>
        <v/>
      </c>
      <c r="B615" s="23" t="str">
        <f ca="1">IF(INDIRECT("route!D615")&gt;0,H615,(""))</f>
        <v/>
      </c>
      <c r="C615" s="24" t="str">
        <f ca="1">IF(D615&gt;0,VLOOKUP("FINISH",INDIRECT("route!D$6"):INDIRECT("route!E$8500"),2,FALSE)-D615," ")</f>
        <v xml:space="preserve"> </v>
      </c>
      <c r="D615" s="13">
        <f ca="1">INDIRECT("route!E615")</f>
        <v>0</v>
      </c>
      <c r="E615" s="25" t="str">
        <f t="shared" ca="1" si="73"/>
        <v/>
      </c>
      <c r="F615" s="26">
        <f t="shared" si="67"/>
        <v>11.111111111111111</v>
      </c>
      <c r="G615" s="29">
        <f t="shared" ca="1" si="71"/>
        <v>0</v>
      </c>
      <c r="H615" s="28" t="e">
        <f t="shared" ca="1" si="69"/>
        <v>#NUM!</v>
      </c>
      <c r="I615" s="26">
        <f t="shared" si="68"/>
        <v>11.666666666666666</v>
      </c>
      <c r="J615" s="29">
        <f t="shared" ca="1" si="72"/>
        <v>0</v>
      </c>
      <c r="K615" s="28" t="e">
        <f t="shared" ca="1" si="70"/>
        <v>#NUM!</v>
      </c>
      <c r="L615" s="26">
        <f ca="1">INDIRECT("route!E615")-INDIRECT("route!E614")</f>
        <v>0</v>
      </c>
      <c r="M615" s="24">
        <f ca="1">IF(INDIRECT("route!D615")="START",0,IF(S615=TRUE,M614,INDIRECT("route!E615")))</f>
        <v>115.3</v>
      </c>
      <c r="N615" s="14" t="e">
        <f ca="1">SEARCH($N$6,INDIRECT("route!J615"))</f>
        <v>#VALUE!</v>
      </c>
      <c r="O615" s="14" t="e">
        <f ca="1">SEARCH($O$6,INDIRECT("route!J615"))</f>
        <v>#VALUE!</v>
      </c>
      <c r="P615" s="14" t="e">
        <f ca="1">SEARCH($P$6,INDIRECT("route!J615"))</f>
        <v>#VALUE!</v>
      </c>
      <c r="Q615" s="14" t="e">
        <f ca="1">SEARCH($Q$6,INDIRECT("route!J615"))</f>
        <v>#VALUE!</v>
      </c>
      <c r="R615" s="14" t="e">
        <f ca="1">SEARCH($R$6,INDIRECT("route!J615"))</f>
        <v>#VALUE!</v>
      </c>
      <c r="S615" s="14" t="b">
        <f t="shared" ca="1" si="74"/>
        <v>1</v>
      </c>
    </row>
    <row r="616" spans="1:19">
      <c r="A616" s="23" t="str">
        <f ca="1">IF(INDIRECT("route!D616")&gt;0,K616,(""))</f>
        <v/>
      </c>
      <c r="B616" s="23" t="str">
        <f ca="1">IF(INDIRECT("route!D616")&gt;0,H616,(""))</f>
        <v/>
      </c>
      <c r="C616" s="24" t="str">
        <f ca="1">IF(D616&gt;0,VLOOKUP("FINISH",INDIRECT("route!D$6"):INDIRECT("route!E$8500"),2,FALSE)-D616," ")</f>
        <v xml:space="preserve"> </v>
      </c>
      <c r="D616" s="13">
        <f ca="1">INDIRECT("route!E616")</f>
        <v>0</v>
      </c>
      <c r="E616" s="25" t="str">
        <f t="shared" ca="1" si="73"/>
        <v/>
      </c>
      <c r="F616" s="26">
        <f t="shared" si="67"/>
        <v>11.111111111111111</v>
      </c>
      <c r="G616" s="29">
        <f t="shared" ca="1" si="71"/>
        <v>0</v>
      </c>
      <c r="H616" s="28" t="e">
        <f t="shared" ca="1" si="69"/>
        <v>#NUM!</v>
      </c>
      <c r="I616" s="26">
        <f t="shared" si="68"/>
        <v>11.666666666666666</v>
      </c>
      <c r="J616" s="29">
        <f t="shared" ca="1" si="72"/>
        <v>0</v>
      </c>
      <c r="K616" s="28" t="e">
        <f t="shared" ca="1" si="70"/>
        <v>#NUM!</v>
      </c>
      <c r="L616" s="26">
        <f ca="1">INDIRECT("route!E616")-INDIRECT("route!E615")</f>
        <v>0</v>
      </c>
      <c r="M616" s="24">
        <f ca="1">IF(INDIRECT("route!D616")="START",0,IF(S616=TRUE,M615,INDIRECT("route!E616")))</f>
        <v>115.3</v>
      </c>
      <c r="N616" s="14" t="e">
        <f ca="1">SEARCH($N$6,INDIRECT("route!J616"))</f>
        <v>#VALUE!</v>
      </c>
      <c r="O616" s="14" t="e">
        <f ca="1">SEARCH($O$6,INDIRECT("route!J616"))</f>
        <v>#VALUE!</v>
      </c>
      <c r="P616" s="14" t="e">
        <f ca="1">SEARCH($P$6,INDIRECT("route!J616"))</f>
        <v>#VALUE!</v>
      </c>
      <c r="Q616" s="14" t="e">
        <f ca="1">SEARCH($Q$6,INDIRECT("route!J616"))</f>
        <v>#VALUE!</v>
      </c>
      <c r="R616" s="14" t="e">
        <f ca="1">SEARCH($R$6,INDIRECT("route!J616"))</f>
        <v>#VALUE!</v>
      </c>
      <c r="S616" s="14" t="b">
        <f t="shared" ca="1" si="74"/>
        <v>1</v>
      </c>
    </row>
    <row r="617" spans="1:19">
      <c r="A617" s="23" t="str">
        <f ca="1">IF(INDIRECT("route!D617")&gt;0,K617,(""))</f>
        <v/>
      </c>
      <c r="B617" s="23" t="str">
        <f ca="1">IF(INDIRECT("route!D617")&gt;0,H617,(""))</f>
        <v/>
      </c>
      <c r="C617" s="24" t="str">
        <f ca="1">IF(D617&gt;0,VLOOKUP("FINISH",INDIRECT("route!D$6"):INDIRECT("route!E$8500"),2,FALSE)-D617," ")</f>
        <v xml:space="preserve"> </v>
      </c>
      <c r="D617" s="13">
        <f ca="1">INDIRECT("route!E617")</f>
        <v>0</v>
      </c>
      <c r="E617" s="25" t="str">
        <f t="shared" ca="1" si="73"/>
        <v/>
      </c>
      <c r="F617" s="26">
        <f t="shared" ref="F617:F680" si="75">$B$5*1000/3600</f>
        <v>11.111111111111111</v>
      </c>
      <c r="G617" s="29">
        <f t="shared" ca="1" si="71"/>
        <v>0</v>
      </c>
      <c r="H617" s="28" t="e">
        <f t="shared" ca="1" si="69"/>
        <v>#NUM!</v>
      </c>
      <c r="I617" s="26">
        <f t="shared" ref="I617:I680" si="76">$A$5*1000/3600</f>
        <v>11.666666666666666</v>
      </c>
      <c r="J617" s="29">
        <f t="shared" ca="1" si="72"/>
        <v>0</v>
      </c>
      <c r="K617" s="28" t="e">
        <f t="shared" ca="1" si="70"/>
        <v>#NUM!</v>
      </c>
      <c r="L617" s="26">
        <f ca="1">INDIRECT("route!E617")-INDIRECT("route!E616")</f>
        <v>0</v>
      </c>
      <c r="M617" s="24">
        <f ca="1">IF(INDIRECT("route!D617")="START",0,IF(S617=TRUE,M616,INDIRECT("route!E617")))</f>
        <v>115.3</v>
      </c>
      <c r="N617" s="14" t="e">
        <f ca="1">SEARCH($N$6,INDIRECT("route!J617"))</f>
        <v>#VALUE!</v>
      </c>
      <c r="O617" s="14" t="e">
        <f ca="1">SEARCH($O$6,INDIRECT("route!J617"))</f>
        <v>#VALUE!</v>
      </c>
      <c r="P617" s="14" t="e">
        <f ca="1">SEARCH($P$6,INDIRECT("route!J617"))</f>
        <v>#VALUE!</v>
      </c>
      <c r="Q617" s="14" t="e">
        <f ca="1">SEARCH($Q$6,INDIRECT("route!J617"))</f>
        <v>#VALUE!</v>
      </c>
      <c r="R617" s="14" t="e">
        <f ca="1">SEARCH($R$6,INDIRECT("route!J617"))</f>
        <v>#VALUE!</v>
      </c>
      <c r="S617" s="14" t="b">
        <f t="shared" ca="1" si="74"/>
        <v>1</v>
      </c>
    </row>
    <row r="618" spans="1:19">
      <c r="A618" s="23" t="str">
        <f ca="1">IF(INDIRECT("route!D618")&gt;0,K618,(""))</f>
        <v/>
      </c>
      <c r="B618" s="23" t="str">
        <f ca="1">IF(INDIRECT("route!D618")&gt;0,H618,(""))</f>
        <v/>
      </c>
      <c r="C618" s="24" t="str">
        <f ca="1">IF(D618&gt;0,VLOOKUP("FINISH",INDIRECT("route!D$6"):INDIRECT("route!E$8500"),2,FALSE)-D618," ")</f>
        <v xml:space="preserve"> </v>
      </c>
      <c r="D618" s="13">
        <f ca="1">INDIRECT("route!E618")</f>
        <v>0</v>
      </c>
      <c r="E618" s="25" t="str">
        <f t="shared" ca="1" si="73"/>
        <v/>
      </c>
      <c r="F618" s="26">
        <f t="shared" si="75"/>
        <v>11.111111111111111</v>
      </c>
      <c r="G618" s="29">
        <f t="shared" ca="1" si="71"/>
        <v>0</v>
      </c>
      <c r="H618" s="28" t="e">
        <f t="shared" ref="H618:H681" ca="1" si="77">H617+G618</f>
        <v>#NUM!</v>
      </c>
      <c r="I618" s="26">
        <f t="shared" si="76"/>
        <v>11.666666666666666</v>
      </c>
      <c r="J618" s="29">
        <f t="shared" ca="1" si="72"/>
        <v>0</v>
      </c>
      <c r="K618" s="28" t="e">
        <f t="shared" ref="K618:K681" ca="1" si="78">K617+J618</f>
        <v>#NUM!</v>
      </c>
      <c r="L618" s="26">
        <f ca="1">INDIRECT("route!E618")-INDIRECT("route!E617")</f>
        <v>0</v>
      </c>
      <c r="M618" s="24">
        <f ca="1">IF(INDIRECT("route!D618")="START",0,IF(S618=TRUE,M617,INDIRECT("route!E618")))</f>
        <v>115.3</v>
      </c>
      <c r="N618" s="14" t="e">
        <f ca="1">SEARCH($N$6,INDIRECT("route!J618"))</f>
        <v>#VALUE!</v>
      </c>
      <c r="O618" s="14" t="e">
        <f ca="1">SEARCH($O$6,INDIRECT("route!J618"))</f>
        <v>#VALUE!</v>
      </c>
      <c r="P618" s="14" t="e">
        <f ca="1">SEARCH($P$6,INDIRECT("route!J618"))</f>
        <v>#VALUE!</v>
      </c>
      <c r="Q618" s="14" t="e">
        <f ca="1">SEARCH($Q$6,INDIRECT("route!J618"))</f>
        <v>#VALUE!</v>
      </c>
      <c r="R618" s="14" t="e">
        <f ca="1">SEARCH($R$6,INDIRECT("route!J618"))</f>
        <v>#VALUE!</v>
      </c>
      <c r="S618" s="14" t="b">
        <f t="shared" ca="1" si="74"/>
        <v>1</v>
      </c>
    </row>
    <row r="619" spans="1:19">
      <c r="A619" s="23" t="str">
        <f ca="1">IF(INDIRECT("route!D619")&gt;0,K619,(""))</f>
        <v/>
      </c>
      <c r="B619" s="23" t="str">
        <f ca="1">IF(INDIRECT("route!D619")&gt;0,H619,(""))</f>
        <v/>
      </c>
      <c r="C619" s="24" t="str">
        <f ca="1">IF(D619&gt;0,VLOOKUP("FINISH",INDIRECT("route!D$6"):INDIRECT("route!E$8500"),2,FALSE)-D619," ")</f>
        <v xml:space="preserve"> </v>
      </c>
      <c r="D619" s="13">
        <f ca="1">INDIRECT("route!E619")</f>
        <v>0</v>
      </c>
      <c r="E619" s="25" t="str">
        <f t="shared" ca="1" si="73"/>
        <v/>
      </c>
      <c r="F619" s="26">
        <f t="shared" si="75"/>
        <v>11.111111111111111</v>
      </c>
      <c r="G619" s="29">
        <f t="shared" ref="G619:G682" ca="1" si="79">TIME(0,0,0+L619*1000/F619)</f>
        <v>0</v>
      </c>
      <c r="H619" s="28" t="e">
        <f t="shared" ca="1" si="77"/>
        <v>#NUM!</v>
      </c>
      <c r="I619" s="26">
        <f t="shared" si="76"/>
        <v>11.666666666666666</v>
      </c>
      <c r="J619" s="29">
        <f t="shared" ref="J619:J682" ca="1" si="80">TIME(0,0,0+L619*1000/I619)</f>
        <v>0</v>
      </c>
      <c r="K619" s="28" t="e">
        <f t="shared" ca="1" si="78"/>
        <v>#NUM!</v>
      </c>
      <c r="L619" s="26">
        <f ca="1">INDIRECT("route!E619")-INDIRECT("route!E618")</f>
        <v>0</v>
      </c>
      <c r="M619" s="24">
        <f ca="1">IF(INDIRECT("route!D619")="START",0,IF(S619=TRUE,M618,INDIRECT("route!E619")))</f>
        <v>115.3</v>
      </c>
      <c r="N619" s="14" t="e">
        <f ca="1">SEARCH($N$6,INDIRECT("route!J619"))</f>
        <v>#VALUE!</v>
      </c>
      <c r="O619" s="14" t="e">
        <f ca="1">SEARCH($O$6,INDIRECT("route!J619"))</f>
        <v>#VALUE!</v>
      </c>
      <c r="P619" s="14" t="e">
        <f ca="1">SEARCH($P$6,INDIRECT("route!J619"))</f>
        <v>#VALUE!</v>
      </c>
      <c r="Q619" s="14" t="e">
        <f ca="1">SEARCH($Q$6,INDIRECT("route!J619"))</f>
        <v>#VALUE!</v>
      </c>
      <c r="R619" s="14" t="e">
        <f ca="1">SEARCH($R$6,INDIRECT("route!J619"))</f>
        <v>#VALUE!</v>
      </c>
      <c r="S619" s="14" t="b">
        <f t="shared" ca="1" si="74"/>
        <v>1</v>
      </c>
    </row>
    <row r="620" spans="1:19">
      <c r="A620" s="23" t="str">
        <f ca="1">IF(INDIRECT("route!D620")&gt;0,K620,(""))</f>
        <v/>
      </c>
      <c r="B620" s="23" t="str">
        <f ca="1">IF(INDIRECT("route!D620")&gt;0,H620,(""))</f>
        <v/>
      </c>
      <c r="C620" s="24" t="str">
        <f ca="1">IF(D620&gt;0,VLOOKUP("FINISH",INDIRECT("route!D$6"):INDIRECT("route!E$8500"),2,FALSE)-D620," ")</f>
        <v xml:space="preserve"> </v>
      </c>
      <c r="D620" s="13">
        <f ca="1">INDIRECT("route!E620")</f>
        <v>0</v>
      </c>
      <c r="E620" s="25" t="str">
        <f t="shared" ca="1" si="73"/>
        <v/>
      </c>
      <c r="F620" s="26">
        <f t="shared" si="75"/>
        <v>11.111111111111111</v>
      </c>
      <c r="G620" s="29">
        <f t="shared" ca="1" si="79"/>
        <v>0</v>
      </c>
      <c r="H620" s="28" t="e">
        <f t="shared" ca="1" si="77"/>
        <v>#NUM!</v>
      </c>
      <c r="I620" s="26">
        <f t="shared" si="76"/>
        <v>11.666666666666666</v>
      </c>
      <c r="J620" s="29">
        <f t="shared" ca="1" si="80"/>
        <v>0</v>
      </c>
      <c r="K620" s="28" t="e">
        <f t="shared" ca="1" si="78"/>
        <v>#NUM!</v>
      </c>
      <c r="L620" s="26">
        <f ca="1">INDIRECT("route!E620")-INDIRECT("route!E619")</f>
        <v>0</v>
      </c>
      <c r="M620" s="24">
        <f ca="1">IF(INDIRECT("route!D620")="START",0,IF(S620=TRUE,M619,INDIRECT("route!E620")))</f>
        <v>115.3</v>
      </c>
      <c r="N620" s="14" t="e">
        <f ca="1">SEARCH($N$6,INDIRECT("route!J620"))</f>
        <v>#VALUE!</v>
      </c>
      <c r="O620" s="14" t="e">
        <f ca="1">SEARCH($O$6,INDIRECT("route!J620"))</f>
        <v>#VALUE!</v>
      </c>
      <c r="P620" s="14" t="e">
        <f ca="1">SEARCH($P$6,INDIRECT("route!J620"))</f>
        <v>#VALUE!</v>
      </c>
      <c r="Q620" s="14" t="e">
        <f ca="1">SEARCH($Q$6,INDIRECT("route!J620"))</f>
        <v>#VALUE!</v>
      </c>
      <c r="R620" s="14" t="e">
        <f ca="1">SEARCH($R$6,INDIRECT("route!J620"))</f>
        <v>#VALUE!</v>
      </c>
      <c r="S620" s="14" t="b">
        <f t="shared" ca="1" si="74"/>
        <v>1</v>
      </c>
    </row>
    <row r="621" spans="1:19">
      <c r="A621" s="23" t="str">
        <f ca="1">IF(INDIRECT("route!D621")&gt;0,K621,(""))</f>
        <v/>
      </c>
      <c r="B621" s="23" t="str">
        <f ca="1">IF(INDIRECT("route!D621")&gt;0,H621,(""))</f>
        <v/>
      </c>
      <c r="C621" s="24" t="str">
        <f ca="1">IF(D621&gt;0,VLOOKUP("FINISH",INDIRECT("route!D$6"):INDIRECT("route!E$8500"),2,FALSE)-D621," ")</f>
        <v xml:space="preserve"> </v>
      </c>
      <c r="D621" s="13">
        <f ca="1">INDIRECT("route!E621")</f>
        <v>0</v>
      </c>
      <c r="E621" s="25" t="str">
        <f t="shared" ca="1" si="73"/>
        <v/>
      </c>
      <c r="F621" s="26">
        <f t="shared" si="75"/>
        <v>11.111111111111111</v>
      </c>
      <c r="G621" s="29">
        <f t="shared" ca="1" si="79"/>
        <v>0</v>
      </c>
      <c r="H621" s="28" t="e">
        <f t="shared" ca="1" si="77"/>
        <v>#NUM!</v>
      </c>
      <c r="I621" s="26">
        <f t="shared" si="76"/>
        <v>11.666666666666666</v>
      </c>
      <c r="J621" s="29">
        <f t="shared" ca="1" si="80"/>
        <v>0</v>
      </c>
      <c r="K621" s="28" t="e">
        <f t="shared" ca="1" si="78"/>
        <v>#NUM!</v>
      </c>
      <c r="L621" s="26">
        <f ca="1">INDIRECT("route!E621")-INDIRECT("route!E620")</f>
        <v>0</v>
      </c>
      <c r="M621" s="24">
        <f ca="1">IF(INDIRECT("route!D621")="START",0,IF(S621=TRUE,M620,INDIRECT("route!E621")))</f>
        <v>115.3</v>
      </c>
      <c r="N621" s="14" t="e">
        <f ca="1">SEARCH($N$6,INDIRECT("route!J621"))</f>
        <v>#VALUE!</v>
      </c>
      <c r="O621" s="14" t="e">
        <f ca="1">SEARCH($O$6,INDIRECT("route!J621"))</f>
        <v>#VALUE!</v>
      </c>
      <c r="P621" s="14" t="e">
        <f ca="1">SEARCH($P$6,INDIRECT("route!J621"))</f>
        <v>#VALUE!</v>
      </c>
      <c r="Q621" s="14" t="e">
        <f ca="1">SEARCH($Q$6,INDIRECT("route!J621"))</f>
        <v>#VALUE!</v>
      </c>
      <c r="R621" s="14" t="e">
        <f ca="1">SEARCH($R$6,INDIRECT("route!J621"))</f>
        <v>#VALUE!</v>
      </c>
      <c r="S621" s="14" t="b">
        <f t="shared" ca="1" si="74"/>
        <v>1</v>
      </c>
    </row>
    <row r="622" spans="1:19">
      <c r="A622" s="23" t="str">
        <f ca="1">IF(INDIRECT("route!D622")&gt;0,K622,(""))</f>
        <v/>
      </c>
      <c r="B622" s="23" t="str">
        <f ca="1">IF(INDIRECT("route!D622")&gt;0,H622,(""))</f>
        <v/>
      </c>
      <c r="C622" s="24" t="str">
        <f ca="1">IF(D622&gt;0,VLOOKUP("FINISH",INDIRECT("route!D$6"):INDIRECT("route!E$8500"),2,FALSE)-D622," ")</f>
        <v xml:space="preserve"> </v>
      </c>
      <c r="D622" s="13">
        <f ca="1">INDIRECT("route!E622")</f>
        <v>0</v>
      </c>
      <c r="E622" s="25" t="str">
        <f t="shared" ca="1" si="73"/>
        <v/>
      </c>
      <c r="F622" s="26">
        <f t="shared" si="75"/>
        <v>11.111111111111111</v>
      </c>
      <c r="G622" s="29">
        <f t="shared" ca="1" si="79"/>
        <v>0</v>
      </c>
      <c r="H622" s="28" t="e">
        <f t="shared" ca="1" si="77"/>
        <v>#NUM!</v>
      </c>
      <c r="I622" s="26">
        <f t="shared" si="76"/>
        <v>11.666666666666666</v>
      </c>
      <c r="J622" s="29">
        <f t="shared" ca="1" si="80"/>
        <v>0</v>
      </c>
      <c r="K622" s="28" t="e">
        <f t="shared" ca="1" si="78"/>
        <v>#NUM!</v>
      </c>
      <c r="L622" s="26">
        <f ca="1">INDIRECT("route!E622")-INDIRECT("route!E621")</f>
        <v>0</v>
      </c>
      <c r="M622" s="24">
        <f ca="1">IF(INDIRECT("route!D622")="START",0,IF(S622=TRUE,M621,INDIRECT("route!E622")))</f>
        <v>115.3</v>
      </c>
      <c r="N622" s="14" t="e">
        <f ca="1">SEARCH($N$6,INDIRECT("route!J622"))</f>
        <v>#VALUE!</v>
      </c>
      <c r="O622" s="14" t="e">
        <f ca="1">SEARCH($O$6,INDIRECT("route!J622"))</f>
        <v>#VALUE!</v>
      </c>
      <c r="P622" s="14" t="e">
        <f ca="1">SEARCH($P$6,INDIRECT("route!J622"))</f>
        <v>#VALUE!</v>
      </c>
      <c r="Q622" s="14" t="e">
        <f ca="1">SEARCH($Q$6,INDIRECT("route!J622"))</f>
        <v>#VALUE!</v>
      </c>
      <c r="R622" s="14" t="e">
        <f ca="1">SEARCH($R$6,INDIRECT("route!J622"))</f>
        <v>#VALUE!</v>
      </c>
      <c r="S622" s="14" t="b">
        <f t="shared" ca="1" si="74"/>
        <v>1</v>
      </c>
    </row>
    <row r="623" spans="1:19">
      <c r="A623" s="23" t="str">
        <f ca="1">IF(INDIRECT("route!D623")&gt;0,K623,(""))</f>
        <v/>
      </c>
      <c r="B623" s="23" t="str">
        <f ca="1">IF(INDIRECT("route!D623")&gt;0,H623,(""))</f>
        <v/>
      </c>
      <c r="C623" s="24" t="str">
        <f ca="1">IF(D623&gt;0,VLOOKUP("FINISH",INDIRECT("route!D$6"):INDIRECT("route!E$8500"),2,FALSE)-D623," ")</f>
        <v xml:space="preserve"> </v>
      </c>
      <c r="D623" s="13">
        <f ca="1">INDIRECT("route!E623")</f>
        <v>0</v>
      </c>
      <c r="E623" s="25" t="str">
        <f t="shared" ca="1" si="73"/>
        <v/>
      </c>
      <c r="F623" s="26">
        <f t="shared" si="75"/>
        <v>11.111111111111111</v>
      </c>
      <c r="G623" s="29">
        <f t="shared" ca="1" si="79"/>
        <v>0</v>
      </c>
      <c r="H623" s="28" t="e">
        <f t="shared" ca="1" si="77"/>
        <v>#NUM!</v>
      </c>
      <c r="I623" s="26">
        <f t="shared" si="76"/>
        <v>11.666666666666666</v>
      </c>
      <c r="J623" s="29">
        <f t="shared" ca="1" si="80"/>
        <v>0</v>
      </c>
      <c r="K623" s="28" t="e">
        <f t="shared" ca="1" si="78"/>
        <v>#NUM!</v>
      </c>
      <c r="L623" s="26">
        <f ca="1">INDIRECT("route!E623")-INDIRECT("route!E622")</f>
        <v>0</v>
      </c>
      <c r="M623" s="24">
        <f ca="1">IF(INDIRECT("route!D623")="START",0,IF(S623=TRUE,M622,INDIRECT("route!E623")))</f>
        <v>115.3</v>
      </c>
      <c r="N623" s="14" t="e">
        <f ca="1">SEARCH($N$6,INDIRECT("route!J623"))</f>
        <v>#VALUE!</v>
      </c>
      <c r="O623" s="14" t="e">
        <f ca="1">SEARCH($O$6,INDIRECT("route!J623"))</f>
        <v>#VALUE!</v>
      </c>
      <c r="P623" s="14" t="e">
        <f ca="1">SEARCH($P$6,INDIRECT("route!J623"))</f>
        <v>#VALUE!</v>
      </c>
      <c r="Q623" s="14" t="e">
        <f ca="1">SEARCH($Q$6,INDIRECT("route!J623"))</f>
        <v>#VALUE!</v>
      </c>
      <c r="R623" s="14" t="e">
        <f ca="1">SEARCH($R$6,INDIRECT("route!J623"))</f>
        <v>#VALUE!</v>
      </c>
      <c r="S623" s="14" t="b">
        <f t="shared" ca="1" si="74"/>
        <v>1</v>
      </c>
    </row>
    <row r="624" spans="1:19">
      <c r="A624" s="23" t="str">
        <f ca="1">IF(INDIRECT("route!D624")&gt;0,K624,(""))</f>
        <v/>
      </c>
      <c r="B624" s="23" t="str">
        <f ca="1">IF(INDIRECT("route!D624")&gt;0,H624,(""))</f>
        <v/>
      </c>
      <c r="C624" s="24" t="str">
        <f ca="1">IF(D624&gt;0,VLOOKUP("FINISH",INDIRECT("route!D$6"):INDIRECT("route!E$8500"),2,FALSE)-D624," ")</f>
        <v xml:space="preserve"> </v>
      </c>
      <c r="D624" s="13">
        <f ca="1">INDIRECT("route!E624")</f>
        <v>0</v>
      </c>
      <c r="E624" s="25" t="str">
        <f t="shared" ca="1" si="73"/>
        <v/>
      </c>
      <c r="F624" s="26">
        <f t="shared" si="75"/>
        <v>11.111111111111111</v>
      </c>
      <c r="G624" s="29">
        <f t="shared" ca="1" si="79"/>
        <v>0</v>
      </c>
      <c r="H624" s="28" t="e">
        <f t="shared" ca="1" si="77"/>
        <v>#NUM!</v>
      </c>
      <c r="I624" s="26">
        <f t="shared" si="76"/>
        <v>11.666666666666666</v>
      </c>
      <c r="J624" s="29">
        <f t="shared" ca="1" si="80"/>
        <v>0</v>
      </c>
      <c r="K624" s="28" t="e">
        <f t="shared" ca="1" si="78"/>
        <v>#NUM!</v>
      </c>
      <c r="L624" s="26">
        <f ca="1">INDIRECT("route!E624")-INDIRECT("route!E623")</f>
        <v>0</v>
      </c>
      <c r="M624" s="24">
        <f ca="1">IF(INDIRECT("route!D624")="START",0,IF(S624=TRUE,M623,INDIRECT("route!E624")))</f>
        <v>115.3</v>
      </c>
      <c r="N624" s="14" t="e">
        <f ca="1">SEARCH($N$6,INDIRECT("route!J624"))</f>
        <v>#VALUE!</v>
      </c>
      <c r="O624" s="14" t="e">
        <f ca="1">SEARCH($O$6,INDIRECT("route!J624"))</f>
        <v>#VALUE!</v>
      </c>
      <c r="P624" s="14" t="e">
        <f ca="1">SEARCH($P$6,INDIRECT("route!J624"))</f>
        <v>#VALUE!</v>
      </c>
      <c r="Q624" s="14" t="e">
        <f ca="1">SEARCH($Q$6,INDIRECT("route!J624"))</f>
        <v>#VALUE!</v>
      </c>
      <c r="R624" s="14" t="e">
        <f ca="1">SEARCH($R$6,INDIRECT("route!J624"))</f>
        <v>#VALUE!</v>
      </c>
      <c r="S624" s="14" t="b">
        <f t="shared" ca="1" si="74"/>
        <v>1</v>
      </c>
    </row>
    <row r="625" spans="1:19">
      <c r="A625" s="23" t="str">
        <f ca="1">IF(INDIRECT("route!D625")&gt;0,K625,(""))</f>
        <v/>
      </c>
      <c r="B625" s="23" t="str">
        <f ca="1">IF(INDIRECT("route!D625")&gt;0,H625,(""))</f>
        <v/>
      </c>
      <c r="C625" s="24" t="str">
        <f ca="1">IF(D625&gt;0,VLOOKUP("FINISH",INDIRECT("route!D$6"):INDIRECT("route!E$8500"),2,FALSE)-D625," ")</f>
        <v xml:space="preserve"> </v>
      </c>
      <c r="D625" s="13">
        <f ca="1">INDIRECT("route!E625")</f>
        <v>0</v>
      </c>
      <c r="E625" s="25" t="str">
        <f t="shared" ca="1" si="73"/>
        <v/>
      </c>
      <c r="F625" s="26">
        <f t="shared" si="75"/>
        <v>11.111111111111111</v>
      </c>
      <c r="G625" s="29">
        <f t="shared" ca="1" si="79"/>
        <v>0</v>
      </c>
      <c r="H625" s="28" t="e">
        <f t="shared" ca="1" si="77"/>
        <v>#NUM!</v>
      </c>
      <c r="I625" s="26">
        <f t="shared" si="76"/>
        <v>11.666666666666666</v>
      </c>
      <c r="J625" s="29">
        <f t="shared" ca="1" si="80"/>
        <v>0</v>
      </c>
      <c r="K625" s="28" t="e">
        <f t="shared" ca="1" si="78"/>
        <v>#NUM!</v>
      </c>
      <c r="L625" s="26">
        <f ca="1">INDIRECT("route!E625")-INDIRECT("route!E624")</f>
        <v>0</v>
      </c>
      <c r="M625" s="24">
        <f ca="1">IF(INDIRECT("route!D625")="START",0,IF(S625=TRUE,M624,INDIRECT("route!E625")))</f>
        <v>115.3</v>
      </c>
      <c r="N625" s="14" t="e">
        <f ca="1">SEARCH($N$6,INDIRECT("route!J625"))</f>
        <v>#VALUE!</v>
      </c>
      <c r="O625" s="14" t="e">
        <f ca="1">SEARCH($O$6,INDIRECT("route!J625"))</f>
        <v>#VALUE!</v>
      </c>
      <c r="P625" s="14" t="e">
        <f ca="1">SEARCH($P$6,INDIRECT("route!J625"))</f>
        <v>#VALUE!</v>
      </c>
      <c r="Q625" s="14" t="e">
        <f ca="1">SEARCH($Q$6,INDIRECT("route!J625"))</f>
        <v>#VALUE!</v>
      </c>
      <c r="R625" s="14" t="e">
        <f ca="1">SEARCH($R$6,INDIRECT("route!J625"))</f>
        <v>#VALUE!</v>
      </c>
      <c r="S625" s="14" t="b">
        <f t="shared" ca="1" si="74"/>
        <v>1</v>
      </c>
    </row>
    <row r="626" spans="1:19">
      <c r="A626" s="23" t="str">
        <f ca="1">IF(INDIRECT("route!D626")&gt;0,K626,(""))</f>
        <v/>
      </c>
      <c r="B626" s="23" t="str">
        <f ca="1">IF(INDIRECT("route!D626")&gt;0,H626,(""))</f>
        <v/>
      </c>
      <c r="C626" s="24" t="str">
        <f ca="1">IF(D626&gt;0,VLOOKUP("FINISH",INDIRECT("route!D$6"):INDIRECT("route!E$8500"),2,FALSE)-D626," ")</f>
        <v xml:space="preserve"> </v>
      </c>
      <c r="D626" s="13">
        <f ca="1">INDIRECT("route!E626")</f>
        <v>0</v>
      </c>
      <c r="E626" s="25" t="str">
        <f t="shared" ca="1" si="73"/>
        <v/>
      </c>
      <c r="F626" s="26">
        <f t="shared" si="75"/>
        <v>11.111111111111111</v>
      </c>
      <c r="G626" s="29">
        <f t="shared" ca="1" si="79"/>
        <v>0</v>
      </c>
      <c r="H626" s="28" t="e">
        <f t="shared" ca="1" si="77"/>
        <v>#NUM!</v>
      </c>
      <c r="I626" s="26">
        <f t="shared" si="76"/>
        <v>11.666666666666666</v>
      </c>
      <c r="J626" s="29">
        <f t="shared" ca="1" si="80"/>
        <v>0</v>
      </c>
      <c r="K626" s="28" t="e">
        <f t="shared" ca="1" si="78"/>
        <v>#NUM!</v>
      </c>
      <c r="L626" s="26">
        <f ca="1">INDIRECT("route!E626")-INDIRECT("route!E625")</f>
        <v>0</v>
      </c>
      <c r="M626" s="24">
        <f ca="1">IF(INDIRECT("route!D626")="START",0,IF(S626=TRUE,M625,INDIRECT("route!E626")))</f>
        <v>115.3</v>
      </c>
      <c r="N626" s="14" t="e">
        <f ca="1">SEARCH($N$6,INDIRECT("route!J626"))</f>
        <v>#VALUE!</v>
      </c>
      <c r="O626" s="14" t="e">
        <f ca="1">SEARCH($O$6,INDIRECT("route!J626"))</f>
        <v>#VALUE!</v>
      </c>
      <c r="P626" s="14" t="e">
        <f ca="1">SEARCH($P$6,INDIRECT("route!J626"))</f>
        <v>#VALUE!</v>
      </c>
      <c r="Q626" s="14" t="e">
        <f ca="1">SEARCH($Q$6,INDIRECT("route!J626"))</f>
        <v>#VALUE!</v>
      </c>
      <c r="R626" s="14" t="e">
        <f ca="1">SEARCH($R$6,INDIRECT("route!J626"))</f>
        <v>#VALUE!</v>
      </c>
      <c r="S626" s="14" t="b">
        <f t="shared" ca="1" si="74"/>
        <v>1</v>
      </c>
    </row>
    <row r="627" spans="1:19">
      <c r="A627" s="23" t="str">
        <f ca="1">IF(INDIRECT("route!D627")&gt;0,K627,(""))</f>
        <v/>
      </c>
      <c r="B627" s="23" t="str">
        <f ca="1">IF(INDIRECT("route!D627")&gt;0,H627,(""))</f>
        <v/>
      </c>
      <c r="C627" s="24" t="str">
        <f ca="1">IF(D627&gt;0,VLOOKUP("FINISH",INDIRECT("route!D$6"):INDIRECT("route!E$8500"),2,FALSE)-D627," ")</f>
        <v xml:space="preserve"> </v>
      </c>
      <c r="D627" s="13">
        <f ca="1">INDIRECT("route!E627")</f>
        <v>0</v>
      </c>
      <c r="E627" s="25" t="str">
        <f t="shared" ca="1" si="73"/>
        <v/>
      </c>
      <c r="F627" s="26">
        <f t="shared" si="75"/>
        <v>11.111111111111111</v>
      </c>
      <c r="G627" s="29">
        <f t="shared" ca="1" si="79"/>
        <v>0</v>
      </c>
      <c r="H627" s="28" t="e">
        <f t="shared" ca="1" si="77"/>
        <v>#NUM!</v>
      </c>
      <c r="I627" s="26">
        <f t="shared" si="76"/>
        <v>11.666666666666666</v>
      </c>
      <c r="J627" s="29">
        <f t="shared" ca="1" si="80"/>
        <v>0</v>
      </c>
      <c r="K627" s="28" t="e">
        <f t="shared" ca="1" si="78"/>
        <v>#NUM!</v>
      </c>
      <c r="L627" s="26">
        <f ca="1">INDIRECT("route!E627")-INDIRECT("route!E626")</f>
        <v>0</v>
      </c>
      <c r="M627" s="24">
        <f ca="1">IF(INDIRECT("route!D627")="START",0,IF(S627=TRUE,M626,INDIRECT("route!E627")))</f>
        <v>115.3</v>
      </c>
      <c r="N627" s="14" t="e">
        <f ca="1">SEARCH($N$6,INDIRECT("route!J627"))</f>
        <v>#VALUE!</v>
      </c>
      <c r="O627" s="14" t="e">
        <f ca="1">SEARCH($O$6,INDIRECT("route!J627"))</f>
        <v>#VALUE!</v>
      </c>
      <c r="P627" s="14" t="e">
        <f ca="1">SEARCH($P$6,INDIRECT("route!J627"))</f>
        <v>#VALUE!</v>
      </c>
      <c r="Q627" s="14" t="e">
        <f ca="1">SEARCH($Q$6,INDIRECT("route!J627"))</f>
        <v>#VALUE!</v>
      </c>
      <c r="R627" s="14" t="e">
        <f ca="1">SEARCH($R$6,INDIRECT("route!J627"))</f>
        <v>#VALUE!</v>
      </c>
      <c r="S627" s="14" t="b">
        <f t="shared" ca="1" si="74"/>
        <v>1</v>
      </c>
    </row>
    <row r="628" spans="1:19">
      <c r="A628" s="23" t="str">
        <f ca="1">IF(INDIRECT("route!D628")&gt;0,K628,(""))</f>
        <v/>
      </c>
      <c r="B628" s="23" t="str">
        <f ca="1">IF(INDIRECT("route!D628")&gt;0,H628,(""))</f>
        <v/>
      </c>
      <c r="C628" s="24" t="str">
        <f ca="1">IF(D628&gt;0,VLOOKUP("FINISH",INDIRECT("route!D$6"):INDIRECT("route!E$8500"),2,FALSE)-D628," ")</f>
        <v xml:space="preserve"> </v>
      </c>
      <c r="D628" s="13">
        <f ca="1">INDIRECT("route!E628")</f>
        <v>0</v>
      </c>
      <c r="E628" s="25" t="str">
        <f t="shared" ca="1" si="73"/>
        <v/>
      </c>
      <c r="F628" s="26">
        <f t="shared" si="75"/>
        <v>11.111111111111111</v>
      </c>
      <c r="G628" s="29">
        <f t="shared" ca="1" si="79"/>
        <v>0</v>
      </c>
      <c r="H628" s="28" t="e">
        <f t="shared" ca="1" si="77"/>
        <v>#NUM!</v>
      </c>
      <c r="I628" s="26">
        <f t="shared" si="76"/>
        <v>11.666666666666666</v>
      </c>
      <c r="J628" s="29">
        <f t="shared" ca="1" si="80"/>
        <v>0</v>
      </c>
      <c r="K628" s="28" t="e">
        <f t="shared" ca="1" si="78"/>
        <v>#NUM!</v>
      </c>
      <c r="L628" s="26">
        <f ca="1">INDIRECT("route!E628")-INDIRECT("route!E627")</f>
        <v>0</v>
      </c>
      <c r="M628" s="24">
        <f ca="1">IF(INDIRECT("route!D628")="START",0,IF(S628=TRUE,M627,INDIRECT("route!E628")))</f>
        <v>115.3</v>
      </c>
      <c r="N628" s="14" t="e">
        <f ca="1">SEARCH($N$6,INDIRECT("route!J628"))</f>
        <v>#VALUE!</v>
      </c>
      <c r="O628" s="14" t="e">
        <f ca="1">SEARCH($O$6,INDIRECT("route!J628"))</f>
        <v>#VALUE!</v>
      </c>
      <c r="P628" s="14" t="e">
        <f ca="1">SEARCH($P$6,INDIRECT("route!J628"))</f>
        <v>#VALUE!</v>
      </c>
      <c r="Q628" s="14" t="e">
        <f ca="1">SEARCH($Q$6,INDIRECT("route!J628"))</f>
        <v>#VALUE!</v>
      </c>
      <c r="R628" s="14" t="e">
        <f ca="1">SEARCH($R$6,INDIRECT("route!J628"))</f>
        <v>#VALUE!</v>
      </c>
      <c r="S628" s="14" t="b">
        <f t="shared" ca="1" si="74"/>
        <v>1</v>
      </c>
    </row>
    <row r="629" spans="1:19">
      <c r="A629" s="23" t="str">
        <f ca="1">IF(INDIRECT("route!D629")&gt;0,K629,(""))</f>
        <v/>
      </c>
      <c r="B629" s="23" t="str">
        <f ca="1">IF(INDIRECT("route!D629")&gt;0,H629,(""))</f>
        <v/>
      </c>
      <c r="C629" s="24" t="str">
        <f ca="1">IF(D629&gt;0,VLOOKUP("FINISH",INDIRECT("route!D$6"):INDIRECT("route!E$8500"),2,FALSE)-D629," ")</f>
        <v xml:space="preserve"> </v>
      </c>
      <c r="D629" s="13">
        <f ca="1">INDIRECT("route!E629")</f>
        <v>0</v>
      </c>
      <c r="E629" s="25" t="str">
        <f t="shared" ca="1" si="73"/>
        <v/>
      </c>
      <c r="F629" s="26">
        <f t="shared" si="75"/>
        <v>11.111111111111111</v>
      </c>
      <c r="G629" s="29">
        <f t="shared" ca="1" si="79"/>
        <v>0</v>
      </c>
      <c r="H629" s="28" t="e">
        <f t="shared" ca="1" si="77"/>
        <v>#NUM!</v>
      </c>
      <c r="I629" s="26">
        <f t="shared" si="76"/>
        <v>11.666666666666666</v>
      </c>
      <c r="J629" s="29">
        <f t="shared" ca="1" si="80"/>
        <v>0</v>
      </c>
      <c r="K629" s="28" t="e">
        <f t="shared" ca="1" si="78"/>
        <v>#NUM!</v>
      </c>
      <c r="L629" s="26">
        <f ca="1">INDIRECT("route!E629")-INDIRECT("route!E628")</f>
        <v>0</v>
      </c>
      <c r="M629" s="24">
        <f ca="1">IF(INDIRECT("route!D629")="START",0,IF(S629=TRUE,M628,INDIRECT("route!E629")))</f>
        <v>115.3</v>
      </c>
      <c r="N629" s="14" t="e">
        <f ca="1">SEARCH($N$6,INDIRECT("route!J629"))</f>
        <v>#VALUE!</v>
      </c>
      <c r="O629" s="14" t="e">
        <f ca="1">SEARCH($O$6,INDIRECT("route!J629"))</f>
        <v>#VALUE!</v>
      </c>
      <c r="P629" s="14" t="e">
        <f ca="1">SEARCH($P$6,INDIRECT("route!J629"))</f>
        <v>#VALUE!</v>
      </c>
      <c r="Q629" s="14" t="e">
        <f ca="1">SEARCH($Q$6,INDIRECT("route!J629"))</f>
        <v>#VALUE!</v>
      </c>
      <c r="R629" s="14" t="e">
        <f ca="1">SEARCH($R$6,INDIRECT("route!J629"))</f>
        <v>#VALUE!</v>
      </c>
      <c r="S629" s="14" t="b">
        <f t="shared" ca="1" si="74"/>
        <v>1</v>
      </c>
    </row>
    <row r="630" spans="1:19">
      <c r="A630" s="23" t="str">
        <f ca="1">IF(INDIRECT("route!D630")&gt;0,K630,(""))</f>
        <v/>
      </c>
      <c r="B630" s="23" t="str">
        <f ca="1">IF(INDIRECT("route!D630")&gt;0,H630,(""))</f>
        <v/>
      </c>
      <c r="C630" s="24" t="str">
        <f ca="1">IF(D630&gt;0,VLOOKUP("FINISH",INDIRECT("route!D$6"):INDIRECT("route!E$8500"),2,FALSE)-D630," ")</f>
        <v xml:space="preserve"> </v>
      </c>
      <c r="D630" s="13">
        <f ca="1">INDIRECT("route!E630")</f>
        <v>0</v>
      </c>
      <c r="E630" s="25" t="str">
        <f t="shared" ca="1" si="73"/>
        <v/>
      </c>
      <c r="F630" s="26">
        <f t="shared" si="75"/>
        <v>11.111111111111111</v>
      </c>
      <c r="G630" s="29">
        <f t="shared" ca="1" si="79"/>
        <v>0</v>
      </c>
      <c r="H630" s="28" t="e">
        <f t="shared" ca="1" si="77"/>
        <v>#NUM!</v>
      </c>
      <c r="I630" s="26">
        <f t="shared" si="76"/>
        <v>11.666666666666666</v>
      </c>
      <c r="J630" s="29">
        <f t="shared" ca="1" si="80"/>
        <v>0</v>
      </c>
      <c r="K630" s="28" t="e">
        <f t="shared" ca="1" si="78"/>
        <v>#NUM!</v>
      </c>
      <c r="L630" s="26">
        <f ca="1">INDIRECT("route!E630")-INDIRECT("route!E629")</f>
        <v>0</v>
      </c>
      <c r="M630" s="24">
        <f ca="1">IF(INDIRECT("route!D630")="START",0,IF(S630=TRUE,M629,INDIRECT("route!E630")))</f>
        <v>115.3</v>
      </c>
      <c r="N630" s="14" t="e">
        <f ca="1">SEARCH($N$6,INDIRECT("route!J630"))</f>
        <v>#VALUE!</v>
      </c>
      <c r="O630" s="14" t="e">
        <f ca="1">SEARCH($O$6,INDIRECT("route!J630"))</f>
        <v>#VALUE!</v>
      </c>
      <c r="P630" s="14" t="e">
        <f ca="1">SEARCH($P$6,INDIRECT("route!J630"))</f>
        <v>#VALUE!</v>
      </c>
      <c r="Q630" s="14" t="e">
        <f ca="1">SEARCH($Q$6,INDIRECT("route!J630"))</f>
        <v>#VALUE!</v>
      </c>
      <c r="R630" s="14" t="e">
        <f ca="1">SEARCH($R$6,INDIRECT("route!J630"))</f>
        <v>#VALUE!</v>
      </c>
      <c r="S630" s="14" t="b">
        <f t="shared" ca="1" si="74"/>
        <v>1</v>
      </c>
    </row>
    <row r="631" spans="1:19">
      <c r="A631" s="23" t="str">
        <f ca="1">IF(INDIRECT("route!D631")&gt;0,K631,(""))</f>
        <v/>
      </c>
      <c r="B631" s="23" t="str">
        <f ca="1">IF(INDIRECT("route!D631")&gt;0,H631,(""))</f>
        <v/>
      </c>
      <c r="C631" s="24" t="str">
        <f ca="1">IF(D631&gt;0,VLOOKUP("FINISH",INDIRECT("route!D$6"):INDIRECT("route!E$8500"),2,FALSE)-D631," ")</f>
        <v xml:space="preserve"> </v>
      </c>
      <c r="D631" s="13">
        <f ca="1">INDIRECT("route!E631")</f>
        <v>0</v>
      </c>
      <c r="E631" s="25" t="str">
        <f t="shared" ca="1" si="73"/>
        <v/>
      </c>
      <c r="F631" s="26">
        <f t="shared" si="75"/>
        <v>11.111111111111111</v>
      </c>
      <c r="G631" s="29">
        <f t="shared" ca="1" si="79"/>
        <v>0</v>
      </c>
      <c r="H631" s="28" t="e">
        <f t="shared" ca="1" si="77"/>
        <v>#NUM!</v>
      </c>
      <c r="I631" s="26">
        <f t="shared" si="76"/>
        <v>11.666666666666666</v>
      </c>
      <c r="J631" s="29">
        <f t="shared" ca="1" si="80"/>
        <v>0</v>
      </c>
      <c r="K631" s="28" t="e">
        <f t="shared" ca="1" si="78"/>
        <v>#NUM!</v>
      </c>
      <c r="L631" s="26">
        <f ca="1">INDIRECT("route!E631")-INDIRECT("route!E630")</f>
        <v>0</v>
      </c>
      <c r="M631" s="24">
        <f ca="1">IF(INDIRECT("route!D631")="START",0,IF(S631=TRUE,M630,INDIRECT("route!E631")))</f>
        <v>115.3</v>
      </c>
      <c r="N631" s="14" t="e">
        <f ca="1">SEARCH($N$6,INDIRECT("route!J631"))</f>
        <v>#VALUE!</v>
      </c>
      <c r="O631" s="14" t="e">
        <f ca="1">SEARCH($O$6,INDIRECT("route!J631"))</f>
        <v>#VALUE!</v>
      </c>
      <c r="P631" s="14" t="e">
        <f ca="1">SEARCH($P$6,INDIRECT("route!J631"))</f>
        <v>#VALUE!</v>
      </c>
      <c r="Q631" s="14" t="e">
        <f ca="1">SEARCH($Q$6,INDIRECT("route!J631"))</f>
        <v>#VALUE!</v>
      </c>
      <c r="R631" s="14" t="e">
        <f ca="1">SEARCH($R$6,INDIRECT("route!J631"))</f>
        <v>#VALUE!</v>
      </c>
      <c r="S631" s="14" t="b">
        <f t="shared" ca="1" si="74"/>
        <v>1</v>
      </c>
    </row>
    <row r="632" spans="1:19">
      <c r="A632" s="23" t="str">
        <f ca="1">IF(INDIRECT("route!D632")&gt;0,K632,(""))</f>
        <v/>
      </c>
      <c r="B632" s="23" t="str">
        <f ca="1">IF(INDIRECT("route!D632")&gt;0,H632,(""))</f>
        <v/>
      </c>
      <c r="C632" s="24" t="str">
        <f ca="1">IF(D632&gt;0,VLOOKUP("FINISH",INDIRECT("route!D$6"):INDIRECT("route!E$8500"),2,FALSE)-D632," ")</f>
        <v xml:space="preserve"> </v>
      </c>
      <c r="D632" s="13">
        <f ca="1">INDIRECT("route!E632")</f>
        <v>0</v>
      </c>
      <c r="E632" s="25" t="str">
        <f t="shared" ca="1" si="73"/>
        <v/>
      </c>
      <c r="F632" s="26">
        <f t="shared" si="75"/>
        <v>11.111111111111111</v>
      </c>
      <c r="G632" s="29">
        <f t="shared" ca="1" si="79"/>
        <v>0</v>
      </c>
      <c r="H632" s="28" t="e">
        <f t="shared" ca="1" si="77"/>
        <v>#NUM!</v>
      </c>
      <c r="I632" s="26">
        <f t="shared" si="76"/>
        <v>11.666666666666666</v>
      </c>
      <c r="J632" s="29">
        <f t="shared" ca="1" si="80"/>
        <v>0</v>
      </c>
      <c r="K632" s="28" t="e">
        <f t="shared" ca="1" si="78"/>
        <v>#NUM!</v>
      </c>
      <c r="L632" s="26">
        <f ca="1">INDIRECT("route!E632")-INDIRECT("route!E631")</f>
        <v>0</v>
      </c>
      <c r="M632" s="24">
        <f ca="1">IF(INDIRECT("route!D632")="START",0,IF(S632=TRUE,M631,INDIRECT("route!E632")))</f>
        <v>115.3</v>
      </c>
      <c r="N632" s="14" t="e">
        <f ca="1">SEARCH($N$6,INDIRECT("route!J632"))</f>
        <v>#VALUE!</v>
      </c>
      <c r="O632" s="14" t="e">
        <f ca="1">SEARCH($O$6,INDIRECT("route!J632"))</f>
        <v>#VALUE!</v>
      </c>
      <c r="P632" s="14" t="e">
        <f ca="1">SEARCH($P$6,INDIRECT("route!J632"))</f>
        <v>#VALUE!</v>
      </c>
      <c r="Q632" s="14" t="e">
        <f ca="1">SEARCH($Q$6,INDIRECT("route!J632"))</f>
        <v>#VALUE!</v>
      </c>
      <c r="R632" s="14" t="e">
        <f ca="1">SEARCH($R$6,INDIRECT("route!J632"))</f>
        <v>#VALUE!</v>
      </c>
      <c r="S632" s="14" t="b">
        <f t="shared" ca="1" si="74"/>
        <v>1</v>
      </c>
    </row>
    <row r="633" spans="1:19">
      <c r="A633" s="23" t="str">
        <f ca="1">IF(INDIRECT("route!D633")&gt;0,K633,(""))</f>
        <v/>
      </c>
      <c r="B633" s="23" t="str">
        <f ca="1">IF(INDIRECT("route!D633")&gt;0,H633,(""))</f>
        <v/>
      </c>
      <c r="C633" s="24" t="str">
        <f ca="1">IF(D633&gt;0,VLOOKUP("FINISH",INDIRECT("route!D$6"):INDIRECT("route!E$8500"),2,FALSE)-D633," ")</f>
        <v xml:space="preserve"> </v>
      </c>
      <c r="D633" s="13">
        <f ca="1">INDIRECT("route!E633")</f>
        <v>0</v>
      </c>
      <c r="E633" s="25" t="str">
        <f t="shared" ca="1" si="73"/>
        <v/>
      </c>
      <c r="F633" s="26">
        <f t="shared" si="75"/>
        <v>11.111111111111111</v>
      </c>
      <c r="G633" s="29">
        <f t="shared" ca="1" si="79"/>
        <v>0</v>
      </c>
      <c r="H633" s="28" t="e">
        <f t="shared" ca="1" si="77"/>
        <v>#NUM!</v>
      </c>
      <c r="I633" s="26">
        <f t="shared" si="76"/>
        <v>11.666666666666666</v>
      </c>
      <c r="J633" s="29">
        <f t="shared" ca="1" si="80"/>
        <v>0</v>
      </c>
      <c r="K633" s="28" t="e">
        <f t="shared" ca="1" si="78"/>
        <v>#NUM!</v>
      </c>
      <c r="L633" s="26">
        <f ca="1">INDIRECT("route!E633")-INDIRECT("route!E632")</f>
        <v>0</v>
      </c>
      <c r="M633" s="24">
        <f ca="1">IF(INDIRECT("route!D633")="START",0,IF(S633=TRUE,M632,INDIRECT("route!E633")))</f>
        <v>115.3</v>
      </c>
      <c r="N633" s="14" t="e">
        <f ca="1">SEARCH($N$6,INDIRECT("route!J633"))</f>
        <v>#VALUE!</v>
      </c>
      <c r="O633" s="14" t="e">
        <f ca="1">SEARCH($O$6,INDIRECT("route!J633"))</f>
        <v>#VALUE!</v>
      </c>
      <c r="P633" s="14" t="e">
        <f ca="1">SEARCH($P$6,INDIRECT("route!J633"))</f>
        <v>#VALUE!</v>
      </c>
      <c r="Q633" s="14" t="e">
        <f ca="1">SEARCH($Q$6,INDIRECT("route!J633"))</f>
        <v>#VALUE!</v>
      </c>
      <c r="R633" s="14" t="e">
        <f ca="1">SEARCH($R$6,INDIRECT("route!J633"))</f>
        <v>#VALUE!</v>
      </c>
      <c r="S633" s="14" t="b">
        <f t="shared" ca="1" si="74"/>
        <v>1</v>
      </c>
    </row>
    <row r="634" spans="1:19">
      <c r="A634" s="23" t="str">
        <f ca="1">IF(INDIRECT("route!D634")&gt;0,K634,(""))</f>
        <v/>
      </c>
      <c r="B634" s="23" t="str">
        <f ca="1">IF(INDIRECT("route!D634")&gt;0,H634,(""))</f>
        <v/>
      </c>
      <c r="C634" s="24" t="str">
        <f ca="1">IF(D634&gt;0,VLOOKUP("FINISH",INDIRECT("route!D$6"):INDIRECT("route!E$8500"),2,FALSE)-D634," ")</f>
        <v xml:space="preserve"> </v>
      </c>
      <c r="D634" s="13">
        <f ca="1">INDIRECT("route!E634")</f>
        <v>0</v>
      </c>
      <c r="E634" s="25" t="str">
        <f t="shared" ca="1" si="73"/>
        <v/>
      </c>
      <c r="F634" s="26">
        <f t="shared" si="75"/>
        <v>11.111111111111111</v>
      </c>
      <c r="G634" s="29">
        <f t="shared" ca="1" si="79"/>
        <v>0</v>
      </c>
      <c r="H634" s="28" t="e">
        <f t="shared" ca="1" si="77"/>
        <v>#NUM!</v>
      </c>
      <c r="I634" s="26">
        <f t="shared" si="76"/>
        <v>11.666666666666666</v>
      </c>
      <c r="J634" s="29">
        <f t="shared" ca="1" si="80"/>
        <v>0</v>
      </c>
      <c r="K634" s="28" t="e">
        <f t="shared" ca="1" si="78"/>
        <v>#NUM!</v>
      </c>
      <c r="L634" s="26">
        <f ca="1">INDIRECT("route!E634")-INDIRECT("route!E633")</f>
        <v>0</v>
      </c>
      <c r="M634" s="24">
        <f ca="1">IF(INDIRECT("route!D634")="START",0,IF(S634=TRUE,M633,INDIRECT("route!E634")))</f>
        <v>115.3</v>
      </c>
      <c r="N634" s="14" t="e">
        <f ca="1">SEARCH($N$6,INDIRECT("route!J634"))</f>
        <v>#VALUE!</v>
      </c>
      <c r="O634" s="14" t="e">
        <f ca="1">SEARCH($O$6,INDIRECT("route!J634"))</f>
        <v>#VALUE!</v>
      </c>
      <c r="P634" s="14" t="e">
        <f ca="1">SEARCH($P$6,INDIRECT("route!J634"))</f>
        <v>#VALUE!</v>
      </c>
      <c r="Q634" s="14" t="e">
        <f ca="1">SEARCH($Q$6,INDIRECT("route!J634"))</f>
        <v>#VALUE!</v>
      </c>
      <c r="R634" s="14" t="e">
        <f ca="1">SEARCH($R$6,INDIRECT("route!J634"))</f>
        <v>#VALUE!</v>
      </c>
      <c r="S634" s="14" t="b">
        <f t="shared" ca="1" si="74"/>
        <v>1</v>
      </c>
    </row>
    <row r="635" spans="1:19">
      <c r="A635" s="23" t="str">
        <f ca="1">IF(INDIRECT("route!D635")&gt;0,K635,(""))</f>
        <v/>
      </c>
      <c r="B635" s="23" t="str">
        <f ca="1">IF(INDIRECT("route!D635")&gt;0,H635,(""))</f>
        <v/>
      </c>
      <c r="C635" s="24" t="str">
        <f ca="1">IF(D635&gt;0,VLOOKUP("FINISH",INDIRECT("route!D$6"):INDIRECT("route!E$8500"),2,FALSE)-D635," ")</f>
        <v xml:space="preserve"> </v>
      </c>
      <c r="D635" s="13">
        <f ca="1">INDIRECT("route!E635")</f>
        <v>0</v>
      </c>
      <c r="E635" s="25" t="str">
        <f t="shared" ca="1" si="73"/>
        <v/>
      </c>
      <c r="F635" s="26">
        <f t="shared" si="75"/>
        <v>11.111111111111111</v>
      </c>
      <c r="G635" s="29">
        <f t="shared" ca="1" si="79"/>
        <v>0</v>
      </c>
      <c r="H635" s="28" t="e">
        <f t="shared" ca="1" si="77"/>
        <v>#NUM!</v>
      </c>
      <c r="I635" s="26">
        <f t="shared" si="76"/>
        <v>11.666666666666666</v>
      </c>
      <c r="J635" s="29">
        <f t="shared" ca="1" si="80"/>
        <v>0</v>
      </c>
      <c r="K635" s="28" t="e">
        <f t="shared" ca="1" si="78"/>
        <v>#NUM!</v>
      </c>
      <c r="L635" s="26">
        <f ca="1">INDIRECT("route!E635")-INDIRECT("route!E634")</f>
        <v>0</v>
      </c>
      <c r="M635" s="24">
        <f ca="1">IF(INDIRECT("route!D635")="START",0,IF(S635=TRUE,M634,INDIRECT("route!E635")))</f>
        <v>115.3</v>
      </c>
      <c r="N635" s="14" t="e">
        <f ca="1">SEARCH($N$6,INDIRECT("route!J635"))</f>
        <v>#VALUE!</v>
      </c>
      <c r="O635" s="14" t="e">
        <f ca="1">SEARCH($O$6,INDIRECT("route!J635"))</f>
        <v>#VALUE!</v>
      </c>
      <c r="P635" s="14" t="e">
        <f ca="1">SEARCH($P$6,INDIRECT("route!J635"))</f>
        <v>#VALUE!</v>
      </c>
      <c r="Q635" s="14" t="e">
        <f ca="1">SEARCH($Q$6,INDIRECT("route!J635"))</f>
        <v>#VALUE!</v>
      </c>
      <c r="R635" s="14" t="e">
        <f ca="1">SEARCH($R$6,INDIRECT("route!J635"))</f>
        <v>#VALUE!</v>
      </c>
      <c r="S635" s="14" t="b">
        <f t="shared" ca="1" si="74"/>
        <v>1</v>
      </c>
    </row>
    <row r="636" spans="1:19">
      <c r="A636" s="23" t="str">
        <f ca="1">IF(INDIRECT("route!D636")&gt;0,K636,(""))</f>
        <v/>
      </c>
      <c r="B636" s="23" t="str">
        <f ca="1">IF(INDIRECT("route!D636")&gt;0,H636,(""))</f>
        <v/>
      </c>
      <c r="C636" s="24" t="str">
        <f ca="1">IF(D636&gt;0,VLOOKUP("FINISH",INDIRECT("route!D$6"):INDIRECT("route!E$8500"),2,FALSE)-D636," ")</f>
        <v xml:space="preserve"> </v>
      </c>
      <c r="D636" s="13">
        <f ca="1">INDIRECT("route!E636")</f>
        <v>0</v>
      </c>
      <c r="E636" s="25" t="str">
        <f t="shared" ca="1" si="73"/>
        <v/>
      </c>
      <c r="F636" s="26">
        <f t="shared" si="75"/>
        <v>11.111111111111111</v>
      </c>
      <c r="G636" s="29">
        <f t="shared" ca="1" si="79"/>
        <v>0</v>
      </c>
      <c r="H636" s="28" t="e">
        <f t="shared" ca="1" si="77"/>
        <v>#NUM!</v>
      </c>
      <c r="I636" s="26">
        <f t="shared" si="76"/>
        <v>11.666666666666666</v>
      </c>
      <c r="J636" s="29">
        <f t="shared" ca="1" si="80"/>
        <v>0</v>
      </c>
      <c r="K636" s="28" t="e">
        <f t="shared" ca="1" si="78"/>
        <v>#NUM!</v>
      </c>
      <c r="L636" s="26">
        <f ca="1">INDIRECT("route!E636")-INDIRECT("route!E635")</f>
        <v>0</v>
      </c>
      <c r="M636" s="24">
        <f ca="1">IF(INDIRECT("route!D636")="START",0,IF(S636=TRUE,M635,INDIRECT("route!E636")))</f>
        <v>115.3</v>
      </c>
      <c r="N636" s="14" t="e">
        <f ca="1">SEARCH($N$6,INDIRECT("route!J636"))</f>
        <v>#VALUE!</v>
      </c>
      <c r="O636" s="14" t="e">
        <f ca="1">SEARCH($O$6,INDIRECT("route!J636"))</f>
        <v>#VALUE!</v>
      </c>
      <c r="P636" s="14" t="e">
        <f ca="1">SEARCH($P$6,INDIRECT("route!J636"))</f>
        <v>#VALUE!</v>
      </c>
      <c r="Q636" s="14" t="e">
        <f ca="1">SEARCH($Q$6,INDIRECT("route!J636"))</f>
        <v>#VALUE!</v>
      </c>
      <c r="R636" s="14" t="e">
        <f ca="1">SEARCH($R$6,INDIRECT("route!J636"))</f>
        <v>#VALUE!</v>
      </c>
      <c r="S636" s="14" t="b">
        <f t="shared" ca="1" si="74"/>
        <v>1</v>
      </c>
    </row>
    <row r="637" spans="1:19">
      <c r="A637" s="23" t="str">
        <f ca="1">IF(INDIRECT("route!D637")&gt;0,K637,(""))</f>
        <v/>
      </c>
      <c r="B637" s="23" t="str">
        <f ca="1">IF(INDIRECT("route!D637")&gt;0,H637,(""))</f>
        <v/>
      </c>
      <c r="C637" s="24" t="str">
        <f ca="1">IF(D637&gt;0,VLOOKUP("FINISH",INDIRECT("route!D$6"):INDIRECT("route!E$8500"),2,FALSE)-D637," ")</f>
        <v xml:space="preserve"> </v>
      </c>
      <c r="D637" s="13">
        <f ca="1">INDIRECT("route!E637")</f>
        <v>0</v>
      </c>
      <c r="E637" s="25" t="str">
        <f t="shared" ca="1" si="73"/>
        <v/>
      </c>
      <c r="F637" s="26">
        <f t="shared" si="75"/>
        <v>11.111111111111111</v>
      </c>
      <c r="G637" s="29">
        <f t="shared" ca="1" si="79"/>
        <v>0</v>
      </c>
      <c r="H637" s="28" t="e">
        <f t="shared" ca="1" si="77"/>
        <v>#NUM!</v>
      </c>
      <c r="I637" s="26">
        <f t="shared" si="76"/>
        <v>11.666666666666666</v>
      </c>
      <c r="J637" s="29">
        <f t="shared" ca="1" si="80"/>
        <v>0</v>
      </c>
      <c r="K637" s="28" t="e">
        <f t="shared" ca="1" si="78"/>
        <v>#NUM!</v>
      </c>
      <c r="L637" s="26">
        <f ca="1">INDIRECT("route!E637")-INDIRECT("route!E636")</f>
        <v>0</v>
      </c>
      <c r="M637" s="24">
        <f ca="1">IF(INDIRECT("route!D637")="START",0,IF(S637=TRUE,M636,INDIRECT("route!E637")))</f>
        <v>115.3</v>
      </c>
      <c r="N637" s="14" t="e">
        <f ca="1">SEARCH($N$6,INDIRECT("route!J637"))</f>
        <v>#VALUE!</v>
      </c>
      <c r="O637" s="14" t="e">
        <f ca="1">SEARCH($O$6,INDIRECT("route!J637"))</f>
        <v>#VALUE!</v>
      </c>
      <c r="P637" s="14" t="e">
        <f ca="1">SEARCH($P$6,INDIRECT("route!J637"))</f>
        <v>#VALUE!</v>
      </c>
      <c r="Q637" s="14" t="e">
        <f ca="1">SEARCH($Q$6,INDIRECT("route!J637"))</f>
        <v>#VALUE!</v>
      </c>
      <c r="R637" s="14" t="e">
        <f ca="1">SEARCH($R$6,INDIRECT("route!J637"))</f>
        <v>#VALUE!</v>
      </c>
      <c r="S637" s="14" t="b">
        <f t="shared" ca="1" si="74"/>
        <v>1</v>
      </c>
    </row>
    <row r="638" spans="1:19">
      <c r="A638" s="23" t="str">
        <f ca="1">IF(INDIRECT("route!D638")&gt;0,K638,(""))</f>
        <v/>
      </c>
      <c r="B638" s="23" t="str">
        <f ca="1">IF(INDIRECT("route!D638")&gt;0,H638,(""))</f>
        <v/>
      </c>
      <c r="C638" s="24" t="str">
        <f ca="1">IF(D638&gt;0,VLOOKUP("FINISH",INDIRECT("route!D$6"):INDIRECT("route!E$8500"),2,FALSE)-D638," ")</f>
        <v xml:space="preserve"> </v>
      </c>
      <c r="D638" s="13">
        <f ca="1">INDIRECT("route!E638")</f>
        <v>0</v>
      </c>
      <c r="E638" s="25" t="str">
        <f t="shared" ca="1" si="73"/>
        <v/>
      </c>
      <c r="F638" s="26">
        <f t="shared" si="75"/>
        <v>11.111111111111111</v>
      </c>
      <c r="G638" s="29">
        <f t="shared" ca="1" si="79"/>
        <v>0</v>
      </c>
      <c r="H638" s="28" t="e">
        <f t="shared" ca="1" si="77"/>
        <v>#NUM!</v>
      </c>
      <c r="I638" s="26">
        <f t="shared" si="76"/>
        <v>11.666666666666666</v>
      </c>
      <c r="J638" s="29">
        <f t="shared" ca="1" si="80"/>
        <v>0</v>
      </c>
      <c r="K638" s="28" t="e">
        <f t="shared" ca="1" si="78"/>
        <v>#NUM!</v>
      </c>
      <c r="L638" s="26">
        <f ca="1">INDIRECT("route!E638")-INDIRECT("route!E637")</f>
        <v>0</v>
      </c>
      <c r="M638" s="24">
        <f ca="1">IF(INDIRECT("route!D638")="START",0,IF(S638=TRUE,M637,INDIRECT("route!E638")))</f>
        <v>115.3</v>
      </c>
      <c r="N638" s="14" t="e">
        <f ca="1">SEARCH($N$6,INDIRECT("route!J638"))</f>
        <v>#VALUE!</v>
      </c>
      <c r="O638" s="14" t="e">
        <f ca="1">SEARCH($O$6,INDIRECT("route!J638"))</f>
        <v>#VALUE!</v>
      </c>
      <c r="P638" s="14" t="e">
        <f ca="1">SEARCH($P$6,INDIRECT("route!J638"))</f>
        <v>#VALUE!</v>
      </c>
      <c r="Q638" s="14" t="e">
        <f ca="1">SEARCH($Q$6,INDIRECT("route!J638"))</f>
        <v>#VALUE!</v>
      </c>
      <c r="R638" s="14" t="e">
        <f ca="1">SEARCH($R$6,INDIRECT("route!J638"))</f>
        <v>#VALUE!</v>
      </c>
      <c r="S638" s="14" t="b">
        <f t="shared" ca="1" si="74"/>
        <v>1</v>
      </c>
    </row>
    <row r="639" spans="1:19">
      <c r="A639" s="23" t="str">
        <f ca="1">IF(INDIRECT("route!D639")&gt;0,K639,(""))</f>
        <v/>
      </c>
      <c r="B639" s="23" t="str">
        <f ca="1">IF(INDIRECT("route!D639")&gt;0,H639,(""))</f>
        <v/>
      </c>
      <c r="C639" s="24" t="str">
        <f ca="1">IF(D639&gt;0,VLOOKUP("FINISH",INDIRECT("route!D$6"):INDIRECT("route!E$8500"),2,FALSE)-D639," ")</f>
        <v xml:space="preserve"> </v>
      </c>
      <c r="D639" s="13">
        <f ca="1">INDIRECT("route!E639")</f>
        <v>0</v>
      </c>
      <c r="E639" s="25" t="str">
        <f t="shared" ca="1" si="73"/>
        <v/>
      </c>
      <c r="F639" s="26">
        <f t="shared" si="75"/>
        <v>11.111111111111111</v>
      </c>
      <c r="G639" s="29">
        <f t="shared" ca="1" si="79"/>
        <v>0</v>
      </c>
      <c r="H639" s="28" t="e">
        <f t="shared" ca="1" si="77"/>
        <v>#NUM!</v>
      </c>
      <c r="I639" s="26">
        <f t="shared" si="76"/>
        <v>11.666666666666666</v>
      </c>
      <c r="J639" s="29">
        <f t="shared" ca="1" si="80"/>
        <v>0</v>
      </c>
      <c r="K639" s="28" t="e">
        <f t="shared" ca="1" si="78"/>
        <v>#NUM!</v>
      </c>
      <c r="L639" s="26">
        <f ca="1">INDIRECT("route!E639")-INDIRECT("route!E638")</f>
        <v>0</v>
      </c>
      <c r="M639" s="24">
        <f ca="1">IF(INDIRECT("route!D639")="START",0,IF(S639=TRUE,M638,INDIRECT("route!E639")))</f>
        <v>115.3</v>
      </c>
      <c r="N639" s="14" t="e">
        <f ca="1">SEARCH($N$6,INDIRECT("route!J639"))</f>
        <v>#VALUE!</v>
      </c>
      <c r="O639" s="14" t="e">
        <f ca="1">SEARCH($O$6,INDIRECT("route!J639"))</f>
        <v>#VALUE!</v>
      </c>
      <c r="P639" s="14" t="e">
        <f ca="1">SEARCH($P$6,INDIRECT("route!J639"))</f>
        <v>#VALUE!</v>
      </c>
      <c r="Q639" s="14" t="e">
        <f ca="1">SEARCH($Q$6,INDIRECT("route!J639"))</f>
        <v>#VALUE!</v>
      </c>
      <c r="R639" s="14" t="e">
        <f ca="1">SEARCH($R$6,INDIRECT("route!J639"))</f>
        <v>#VALUE!</v>
      </c>
      <c r="S639" s="14" t="b">
        <f t="shared" ca="1" si="74"/>
        <v>1</v>
      </c>
    </row>
    <row r="640" spans="1:19">
      <c r="A640" s="23" t="str">
        <f ca="1">IF(INDIRECT("route!D640")&gt;0,K640,(""))</f>
        <v/>
      </c>
      <c r="B640" s="23" t="str">
        <f ca="1">IF(INDIRECT("route!D640")&gt;0,H640,(""))</f>
        <v/>
      </c>
      <c r="C640" s="24" t="str">
        <f ca="1">IF(D640&gt;0,VLOOKUP("FINISH",INDIRECT("route!D$6"):INDIRECT("route!E$8500"),2,FALSE)-D640," ")</f>
        <v xml:space="preserve"> </v>
      </c>
      <c r="D640" s="13">
        <f ca="1">INDIRECT("route!E640")</f>
        <v>0</v>
      </c>
      <c r="E640" s="25" t="str">
        <f t="shared" ca="1" si="73"/>
        <v/>
      </c>
      <c r="F640" s="26">
        <f t="shared" si="75"/>
        <v>11.111111111111111</v>
      </c>
      <c r="G640" s="29">
        <f t="shared" ca="1" si="79"/>
        <v>0</v>
      </c>
      <c r="H640" s="28" t="e">
        <f t="shared" ca="1" si="77"/>
        <v>#NUM!</v>
      </c>
      <c r="I640" s="26">
        <f t="shared" si="76"/>
        <v>11.666666666666666</v>
      </c>
      <c r="J640" s="29">
        <f t="shared" ca="1" si="80"/>
        <v>0</v>
      </c>
      <c r="K640" s="28" t="e">
        <f t="shared" ca="1" si="78"/>
        <v>#NUM!</v>
      </c>
      <c r="L640" s="26">
        <f ca="1">INDIRECT("route!E640")-INDIRECT("route!E639")</f>
        <v>0</v>
      </c>
      <c r="M640" s="24">
        <f ca="1">IF(INDIRECT("route!D640")="START",0,IF(S640=TRUE,M639,INDIRECT("route!E640")))</f>
        <v>115.3</v>
      </c>
      <c r="N640" s="14" t="e">
        <f ca="1">SEARCH($N$6,INDIRECT("route!J640"))</f>
        <v>#VALUE!</v>
      </c>
      <c r="O640" s="14" t="e">
        <f ca="1">SEARCH($O$6,INDIRECT("route!J640"))</f>
        <v>#VALUE!</v>
      </c>
      <c r="P640" s="14" t="e">
        <f ca="1">SEARCH($P$6,INDIRECT("route!J640"))</f>
        <v>#VALUE!</v>
      </c>
      <c r="Q640" s="14" t="e">
        <f ca="1">SEARCH($Q$6,INDIRECT("route!J640"))</f>
        <v>#VALUE!</v>
      </c>
      <c r="R640" s="14" t="e">
        <f ca="1">SEARCH($R$6,INDIRECT("route!J640"))</f>
        <v>#VALUE!</v>
      </c>
      <c r="S640" s="14" t="b">
        <f t="shared" ca="1" si="74"/>
        <v>1</v>
      </c>
    </row>
    <row r="641" spans="1:19">
      <c r="A641" s="23" t="str">
        <f ca="1">IF(INDIRECT("route!D641")&gt;0,K641,(""))</f>
        <v/>
      </c>
      <c r="B641" s="23" t="str">
        <f ca="1">IF(INDIRECT("route!D641")&gt;0,H641,(""))</f>
        <v/>
      </c>
      <c r="C641" s="24" t="str">
        <f ca="1">IF(D641&gt;0,VLOOKUP("FINISH",INDIRECT("route!D$6"):INDIRECT("route!E$8500"),2,FALSE)-D641," ")</f>
        <v xml:space="preserve"> </v>
      </c>
      <c r="D641" s="13">
        <f ca="1">INDIRECT("route!E641")</f>
        <v>0</v>
      </c>
      <c r="E641" s="25" t="str">
        <f t="shared" ca="1" si="73"/>
        <v/>
      </c>
      <c r="F641" s="26">
        <f t="shared" si="75"/>
        <v>11.111111111111111</v>
      </c>
      <c r="G641" s="29">
        <f t="shared" ca="1" si="79"/>
        <v>0</v>
      </c>
      <c r="H641" s="28" t="e">
        <f t="shared" ca="1" si="77"/>
        <v>#NUM!</v>
      </c>
      <c r="I641" s="26">
        <f t="shared" si="76"/>
        <v>11.666666666666666</v>
      </c>
      <c r="J641" s="29">
        <f t="shared" ca="1" si="80"/>
        <v>0</v>
      </c>
      <c r="K641" s="28" t="e">
        <f t="shared" ca="1" si="78"/>
        <v>#NUM!</v>
      </c>
      <c r="L641" s="26">
        <f ca="1">INDIRECT("route!E641")-INDIRECT("route!E640")</f>
        <v>0</v>
      </c>
      <c r="M641" s="24">
        <f ca="1">IF(INDIRECT("route!D641")="START",0,IF(S641=TRUE,M640,INDIRECT("route!E641")))</f>
        <v>115.3</v>
      </c>
      <c r="N641" s="14" t="e">
        <f ca="1">SEARCH($N$6,INDIRECT("route!J641"))</f>
        <v>#VALUE!</v>
      </c>
      <c r="O641" s="14" t="e">
        <f ca="1">SEARCH($O$6,INDIRECT("route!J641"))</f>
        <v>#VALUE!</v>
      </c>
      <c r="P641" s="14" t="e">
        <f ca="1">SEARCH($P$6,INDIRECT("route!J641"))</f>
        <v>#VALUE!</v>
      </c>
      <c r="Q641" s="14" t="e">
        <f ca="1">SEARCH($Q$6,INDIRECT("route!J641"))</f>
        <v>#VALUE!</v>
      </c>
      <c r="R641" s="14" t="e">
        <f ca="1">SEARCH($R$6,INDIRECT("route!J641"))</f>
        <v>#VALUE!</v>
      </c>
      <c r="S641" s="14" t="b">
        <f t="shared" ca="1" si="74"/>
        <v>1</v>
      </c>
    </row>
    <row r="642" spans="1:19">
      <c r="A642" s="23" t="str">
        <f ca="1">IF(INDIRECT("route!D642")&gt;0,K642,(""))</f>
        <v/>
      </c>
      <c r="B642" s="23" t="str">
        <f ca="1">IF(INDIRECT("route!D642")&gt;0,H642,(""))</f>
        <v/>
      </c>
      <c r="C642" s="24" t="str">
        <f ca="1">IF(D642&gt;0,VLOOKUP("FINISH",INDIRECT("route!D$6"):INDIRECT("route!E$8500"),2,FALSE)-D642," ")</f>
        <v xml:space="preserve"> </v>
      </c>
      <c r="D642" s="13">
        <f ca="1">INDIRECT("route!E642")</f>
        <v>0</v>
      </c>
      <c r="E642" s="25" t="str">
        <f t="shared" ca="1" si="73"/>
        <v/>
      </c>
      <c r="F642" s="26">
        <f t="shared" si="75"/>
        <v>11.111111111111111</v>
      </c>
      <c r="G642" s="29">
        <f t="shared" ca="1" si="79"/>
        <v>0</v>
      </c>
      <c r="H642" s="28" t="e">
        <f t="shared" ca="1" si="77"/>
        <v>#NUM!</v>
      </c>
      <c r="I642" s="26">
        <f t="shared" si="76"/>
        <v>11.666666666666666</v>
      </c>
      <c r="J642" s="29">
        <f t="shared" ca="1" si="80"/>
        <v>0</v>
      </c>
      <c r="K642" s="28" t="e">
        <f t="shared" ca="1" si="78"/>
        <v>#NUM!</v>
      </c>
      <c r="L642" s="26">
        <f ca="1">INDIRECT("route!E642")-INDIRECT("route!E641")</f>
        <v>0</v>
      </c>
      <c r="M642" s="24">
        <f ca="1">IF(INDIRECT("route!D642")="START",0,IF(S642=TRUE,M641,INDIRECT("route!E642")))</f>
        <v>115.3</v>
      </c>
      <c r="N642" s="14" t="e">
        <f ca="1">SEARCH($N$6,INDIRECT("route!J642"))</f>
        <v>#VALUE!</v>
      </c>
      <c r="O642" s="14" t="e">
        <f ca="1">SEARCH($O$6,INDIRECT("route!J642"))</f>
        <v>#VALUE!</v>
      </c>
      <c r="P642" s="14" t="e">
        <f ca="1">SEARCH($P$6,INDIRECT("route!J642"))</f>
        <v>#VALUE!</v>
      </c>
      <c r="Q642" s="14" t="e">
        <f ca="1">SEARCH($Q$6,INDIRECT("route!J642"))</f>
        <v>#VALUE!</v>
      </c>
      <c r="R642" s="14" t="e">
        <f ca="1">SEARCH($R$6,INDIRECT("route!J642"))</f>
        <v>#VALUE!</v>
      </c>
      <c r="S642" s="14" t="b">
        <f t="shared" ca="1" si="74"/>
        <v>1</v>
      </c>
    </row>
    <row r="643" spans="1:19">
      <c r="A643" s="23" t="str">
        <f ca="1">IF(INDIRECT("route!D643")&gt;0,K643,(""))</f>
        <v/>
      </c>
      <c r="B643" s="23" t="str">
        <f ca="1">IF(INDIRECT("route!D643")&gt;0,H643,(""))</f>
        <v/>
      </c>
      <c r="C643" s="24" t="str">
        <f ca="1">IF(D643&gt;0,VLOOKUP("FINISH",INDIRECT("route!D$6"):INDIRECT("route!E$8500"),2,FALSE)-D643," ")</f>
        <v xml:space="preserve"> </v>
      </c>
      <c r="D643" s="13">
        <f ca="1">INDIRECT("route!E643")</f>
        <v>0</v>
      </c>
      <c r="E643" s="25" t="str">
        <f t="shared" ca="1" si="73"/>
        <v/>
      </c>
      <c r="F643" s="26">
        <f t="shared" si="75"/>
        <v>11.111111111111111</v>
      </c>
      <c r="G643" s="29">
        <f t="shared" ca="1" si="79"/>
        <v>0</v>
      </c>
      <c r="H643" s="28" t="e">
        <f t="shared" ca="1" si="77"/>
        <v>#NUM!</v>
      </c>
      <c r="I643" s="26">
        <f t="shared" si="76"/>
        <v>11.666666666666666</v>
      </c>
      <c r="J643" s="29">
        <f t="shared" ca="1" si="80"/>
        <v>0</v>
      </c>
      <c r="K643" s="28" t="e">
        <f t="shared" ca="1" si="78"/>
        <v>#NUM!</v>
      </c>
      <c r="L643" s="26">
        <f ca="1">INDIRECT("route!E643")-INDIRECT("route!E642")</f>
        <v>0</v>
      </c>
      <c r="M643" s="24">
        <f ca="1">IF(INDIRECT("route!D643")="START",0,IF(S643=TRUE,M642,INDIRECT("route!E643")))</f>
        <v>115.3</v>
      </c>
      <c r="N643" s="14" t="e">
        <f ca="1">SEARCH($N$6,INDIRECT("route!J643"))</f>
        <v>#VALUE!</v>
      </c>
      <c r="O643" s="14" t="e">
        <f ca="1">SEARCH($O$6,INDIRECT("route!J643"))</f>
        <v>#VALUE!</v>
      </c>
      <c r="P643" s="14" t="e">
        <f ca="1">SEARCH($P$6,INDIRECT("route!J643"))</f>
        <v>#VALUE!</v>
      </c>
      <c r="Q643" s="14" t="e">
        <f ca="1">SEARCH($Q$6,INDIRECT("route!J643"))</f>
        <v>#VALUE!</v>
      </c>
      <c r="R643" s="14" t="e">
        <f ca="1">SEARCH($R$6,INDIRECT("route!J643"))</f>
        <v>#VALUE!</v>
      </c>
      <c r="S643" s="14" t="b">
        <f t="shared" ca="1" si="74"/>
        <v>1</v>
      </c>
    </row>
    <row r="644" spans="1:19">
      <c r="A644" s="23" t="str">
        <f ca="1">IF(INDIRECT("route!D644")&gt;0,K644,(""))</f>
        <v/>
      </c>
      <c r="B644" s="23" t="str">
        <f ca="1">IF(INDIRECT("route!D644")&gt;0,H644,(""))</f>
        <v/>
      </c>
      <c r="C644" s="24" t="str">
        <f ca="1">IF(D644&gt;0,VLOOKUP("FINISH",INDIRECT("route!D$6"):INDIRECT("route!E$8500"),2,FALSE)-D644," ")</f>
        <v xml:space="preserve"> </v>
      </c>
      <c r="D644" s="13">
        <f ca="1">INDIRECT("route!E644")</f>
        <v>0</v>
      </c>
      <c r="E644" s="25" t="str">
        <f t="shared" ca="1" si="73"/>
        <v/>
      </c>
      <c r="F644" s="26">
        <f t="shared" si="75"/>
        <v>11.111111111111111</v>
      </c>
      <c r="G644" s="29">
        <f t="shared" ca="1" si="79"/>
        <v>0</v>
      </c>
      <c r="H644" s="28" t="e">
        <f t="shared" ca="1" si="77"/>
        <v>#NUM!</v>
      </c>
      <c r="I644" s="26">
        <f t="shared" si="76"/>
        <v>11.666666666666666</v>
      </c>
      <c r="J644" s="29">
        <f t="shared" ca="1" si="80"/>
        <v>0</v>
      </c>
      <c r="K644" s="28" t="e">
        <f t="shared" ca="1" si="78"/>
        <v>#NUM!</v>
      </c>
      <c r="L644" s="26">
        <f ca="1">INDIRECT("route!E644")-INDIRECT("route!E643")</f>
        <v>0</v>
      </c>
      <c r="M644" s="24">
        <f ca="1">IF(INDIRECT("route!D644")="START",0,IF(S644=TRUE,M643,INDIRECT("route!E644")))</f>
        <v>115.3</v>
      </c>
      <c r="N644" s="14" t="e">
        <f ca="1">SEARCH($N$6,INDIRECT("route!J644"))</f>
        <v>#VALUE!</v>
      </c>
      <c r="O644" s="14" t="e">
        <f ca="1">SEARCH($O$6,INDIRECT("route!J644"))</f>
        <v>#VALUE!</v>
      </c>
      <c r="P644" s="14" t="e">
        <f ca="1">SEARCH($P$6,INDIRECT("route!J644"))</f>
        <v>#VALUE!</v>
      </c>
      <c r="Q644" s="14" t="e">
        <f ca="1">SEARCH($Q$6,INDIRECT("route!J644"))</f>
        <v>#VALUE!</v>
      </c>
      <c r="R644" s="14" t="e">
        <f ca="1">SEARCH($R$6,INDIRECT("route!J644"))</f>
        <v>#VALUE!</v>
      </c>
      <c r="S644" s="14" t="b">
        <f t="shared" ca="1" si="74"/>
        <v>1</v>
      </c>
    </row>
    <row r="645" spans="1:19">
      <c r="A645" s="23" t="str">
        <f ca="1">IF(INDIRECT("route!D645")&gt;0,K645,(""))</f>
        <v/>
      </c>
      <c r="B645" s="23" t="str">
        <f ca="1">IF(INDIRECT("route!D645")&gt;0,H645,(""))</f>
        <v/>
      </c>
      <c r="C645" s="24" t="str">
        <f ca="1">IF(D645&gt;0,VLOOKUP("FINISH",INDIRECT("route!D$6"):INDIRECT("route!E$8500"),2,FALSE)-D645," ")</f>
        <v xml:space="preserve"> </v>
      </c>
      <c r="D645" s="13">
        <f ca="1">INDIRECT("route!E645")</f>
        <v>0</v>
      </c>
      <c r="E645" s="25" t="str">
        <f t="shared" ca="1" si="73"/>
        <v/>
      </c>
      <c r="F645" s="26">
        <f t="shared" si="75"/>
        <v>11.111111111111111</v>
      </c>
      <c r="G645" s="29">
        <f t="shared" ca="1" si="79"/>
        <v>0</v>
      </c>
      <c r="H645" s="28" t="e">
        <f t="shared" ca="1" si="77"/>
        <v>#NUM!</v>
      </c>
      <c r="I645" s="26">
        <f t="shared" si="76"/>
        <v>11.666666666666666</v>
      </c>
      <c r="J645" s="29">
        <f t="shared" ca="1" si="80"/>
        <v>0</v>
      </c>
      <c r="K645" s="28" t="e">
        <f t="shared" ca="1" si="78"/>
        <v>#NUM!</v>
      </c>
      <c r="L645" s="26">
        <f ca="1">INDIRECT("route!E645")-INDIRECT("route!E644")</f>
        <v>0</v>
      </c>
      <c r="M645" s="24">
        <f ca="1">IF(INDIRECT("route!D645")="START",0,IF(S645=TRUE,M644,INDIRECT("route!E645")))</f>
        <v>115.3</v>
      </c>
      <c r="N645" s="14" t="e">
        <f ca="1">SEARCH($N$6,INDIRECT("route!J645"))</f>
        <v>#VALUE!</v>
      </c>
      <c r="O645" s="14" t="e">
        <f ca="1">SEARCH($O$6,INDIRECT("route!J645"))</f>
        <v>#VALUE!</v>
      </c>
      <c r="P645" s="14" t="e">
        <f ca="1">SEARCH($P$6,INDIRECT("route!J645"))</f>
        <v>#VALUE!</v>
      </c>
      <c r="Q645" s="14" t="e">
        <f ca="1">SEARCH($Q$6,INDIRECT("route!J645"))</f>
        <v>#VALUE!</v>
      </c>
      <c r="R645" s="14" t="e">
        <f ca="1">SEARCH($R$6,INDIRECT("route!J645"))</f>
        <v>#VALUE!</v>
      </c>
      <c r="S645" s="14" t="b">
        <f t="shared" ca="1" si="74"/>
        <v>1</v>
      </c>
    </row>
    <row r="646" spans="1:19">
      <c r="A646" s="23" t="str">
        <f ca="1">IF(INDIRECT("route!D646")&gt;0,K646,(""))</f>
        <v/>
      </c>
      <c r="B646" s="23" t="str">
        <f ca="1">IF(INDIRECT("route!D646")&gt;0,H646,(""))</f>
        <v/>
      </c>
      <c r="C646" s="24" t="str">
        <f ca="1">IF(D646&gt;0,VLOOKUP("FINISH",INDIRECT("route!D$6"):INDIRECT("route!E$8500"),2,FALSE)-D646," ")</f>
        <v xml:space="preserve"> </v>
      </c>
      <c r="D646" s="13">
        <f ca="1">INDIRECT("route!E646")</f>
        <v>0</v>
      </c>
      <c r="E646" s="25" t="str">
        <f t="shared" ca="1" si="73"/>
        <v/>
      </c>
      <c r="F646" s="26">
        <f t="shared" si="75"/>
        <v>11.111111111111111</v>
      </c>
      <c r="G646" s="29">
        <f t="shared" ca="1" si="79"/>
        <v>0</v>
      </c>
      <c r="H646" s="28" t="e">
        <f t="shared" ca="1" si="77"/>
        <v>#NUM!</v>
      </c>
      <c r="I646" s="26">
        <f t="shared" si="76"/>
        <v>11.666666666666666</v>
      </c>
      <c r="J646" s="29">
        <f t="shared" ca="1" si="80"/>
        <v>0</v>
      </c>
      <c r="K646" s="28" t="e">
        <f t="shared" ca="1" si="78"/>
        <v>#NUM!</v>
      </c>
      <c r="L646" s="26">
        <f ca="1">INDIRECT("route!E646")-INDIRECT("route!E645")</f>
        <v>0</v>
      </c>
      <c r="M646" s="24">
        <f ca="1">IF(INDIRECT("route!D646")="START",0,IF(S646=TRUE,M645,INDIRECT("route!E646")))</f>
        <v>115.3</v>
      </c>
      <c r="N646" s="14" t="e">
        <f ca="1">SEARCH($N$6,INDIRECT("route!J646"))</f>
        <v>#VALUE!</v>
      </c>
      <c r="O646" s="14" t="e">
        <f ca="1">SEARCH($O$6,INDIRECT("route!J646"))</f>
        <v>#VALUE!</v>
      </c>
      <c r="P646" s="14" t="e">
        <f ca="1">SEARCH($P$6,INDIRECT("route!J646"))</f>
        <v>#VALUE!</v>
      </c>
      <c r="Q646" s="14" t="e">
        <f ca="1">SEARCH($Q$6,INDIRECT("route!J646"))</f>
        <v>#VALUE!</v>
      </c>
      <c r="R646" s="14" t="e">
        <f ca="1">SEARCH($R$6,INDIRECT("route!J646"))</f>
        <v>#VALUE!</v>
      </c>
      <c r="S646" s="14" t="b">
        <f t="shared" ca="1" si="74"/>
        <v>1</v>
      </c>
    </row>
    <row r="647" spans="1:19">
      <c r="A647" s="23" t="str">
        <f ca="1">IF(INDIRECT("route!D647")&gt;0,K647,(""))</f>
        <v/>
      </c>
      <c r="B647" s="23" t="str">
        <f ca="1">IF(INDIRECT("route!D647")&gt;0,H647,(""))</f>
        <v/>
      </c>
      <c r="C647" s="24" t="str">
        <f ca="1">IF(D647&gt;0,VLOOKUP("FINISH",INDIRECT("route!D$6"):INDIRECT("route!E$8500"),2,FALSE)-D647," ")</f>
        <v xml:space="preserve"> </v>
      </c>
      <c r="D647" s="13">
        <f ca="1">INDIRECT("route!E647")</f>
        <v>0</v>
      </c>
      <c r="E647" s="25" t="str">
        <f t="shared" ref="E647:E710" ca="1" si="81">IF($S647=TRUE,"",M647-M646)</f>
        <v/>
      </c>
      <c r="F647" s="26">
        <f t="shared" si="75"/>
        <v>11.111111111111111</v>
      </c>
      <c r="G647" s="29">
        <f t="shared" ca="1" si="79"/>
        <v>0</v>
      </c>
      <c r="H647" s="28" t="e">
        <f t="shared" ca="1" si="77"/>
        <v>#NUM!</v>
      </c>
      <c r="I647" s="26">
        <f t="shared" si="76"/>
        <v>11.666666666666666</v>
      </c>
      <c r="J647" s="29">
        <f t="shared" ca="1" si="80"/>
        <v>0</v>
      </c>
      <c r="K647" s="28" t="e">
        <f t="shared" ca="1" si="78"/>
        <v>#NUM!</v>
      </c>
      <c r="L647" s="26">
        <f ca="1">INDIRECT("route!E647")-INDIRECT("route!E646")</f>
        <v>0</v>
      </c>
      <c r="M647" s="24">
        <f ca="1">IF(INDIRECT("route!D647")="START",0,IF(S647=TRUE,M646,INDIRECT("route!E647")))</f>
        <v>115.3</v>
      </c>
      <c r="N647" s="14" t="e">
        <f ca="1">SEARCH($N$6,INDIRECT("route!J647"))</f>
        <v>#VALUE!</v>
      </c>
      <c r="O647" s="14" t="e">
        <f ca="1">SEARCH($O$6,INDIRECT("route!J647"))</f>
        <v>#VALUE!</v>
      </c>
      <c r="P647" s="14" t="e">
        <f ca="1">SEARCH($P$6,INDIRECT("route!J647"))</f>
        <v>#VALUE!</v>
      </c>
      <c r="Q647" s="14" t="e">
        <f ca="1">SEARCH($Q$6,INDIRECT("route!J647"))</f>
        <v>#VALUE!</v>
      </c>
      <c r="R647" s="14" t="e">
        <f ca="1">SEARCH($R$6,INDIRECT("route!J647"))</f>
        <v>#VALUE!</v>
      </c>
      <c r="S647" s="14" t="b">
        <f t="shared" ca="1" si="74"/>
        <v>1</v>
      </c>
    </row>
    <row r="648" spans="1:19">
      <c r="A648" s="23" t="str">
        <f ca="1">IF(INDIRECT("route!D648")&gt;0,K648,(""))</f>
        <v/>
      </c>
      <c r="B648" s="23" t="str">
        <f ca="1">IF(INDIRECT("route!D648")&gt;0,H648,(""))</f>
        <v/>
      </c>
      <c r="C648" s="24" t="str">
        <f ca="1">IF(D648&gt;0,VLOOKUP("FINISH",INDIRECT("route!D$6"):INDIRECT("route!E$8500"),2,FALSE)-D648," ")</f>
        <v xml:space="preserve"> </v>
      </c>
      <c r="D648" s="13">
        <f ca="1">INDIRECT("route!E648")</f>
        <v>0</v>
      </c>
      <c r="E648" s="25" t="str">
        <f t="shared" ca="1" si="81"/>
        <v/>
      </c>
      <c r="F648" s="26">
        <f t="shared" si="75"/>
        <v>11.111111111111111</v>
      </c>
      <c r="G648" s="29">
        <f t="shared" ca="1" si="79"/>
        <v>0</v>
      </c>
      <c r="H648" s="28" t="e">
        <f t="shared" ca="1" si="77"/>
        <v>#NUM!</v>
      </c>
      <c r="I648" s="26">
        <f t="shared" si="76"/>
        <v>11.666666666666666</v>
      </c>
      <c r="J648" s="29">
        <f t="shared" ca="1" si="80"/>
        <v>0</v>
      </c>
      <c r="K648" s="28" t="e">
        <f t="shared" ca="1" si="78"/>
        <v>#NUM!</v>
      </c>
      <c r="L648" s="26">
        <f ca="1">INDIRECT("route!E648")-INDIRECT("route!E647")</f>
        <v>0</v>
      </c>
      <c r="M648" s="24">
        <f ca="1">IF(INDIRECT("route!D648")="START",0,IF(S648=TRUE,M647,INDIRECT("route!E648")))</f>
        <v>115.3</v>
      </c>
      <c r="N648" s="14" t="e">
        <f ca="1">SEARCH($N$6,INDIRECT("route!J648"))</f>
        <v>#VALUE!</v>
      </c>
      <c r="O648" s="14" t="e">
        <f ca="1">SEARCH($O$6,INDIRECT("route!J648"))</f>
        <v>#VALUE!</v>
      </c>
      <c r="P648" s="14" t="e">
        <f ca="1">SEARCH($P$6,INDIRECT("route!J648"))</f>
        <v>#VALUE!</v>
      </c>
      <c r="Q648" s="14" t="e">
        <f ca="1">SEARCH($Q$6,INDIRECT("route!J648"))</f>
        <v>#VALUE!</v>
      </c>
      <c r="R648" s="14" t="e">
        <f ca="1">SEARCH($R$6,INDIRECT("route!J648"))</f>
        <v>#VALUE!</v>
      </c>
      <c r="S648" s="14" t="b">
        <f t="shared" ref="S648:S711" ca="1" si="82">AND(ISERROR(N648),ISERROR(O648),ISERROR(P648),ISERROR(Q648),ISERROR(R648))</f>
        <v>1</v>
      </c>
    </row>
    <row r="649" spans="1:19">
      <c r="A649" s="23" t="str">
        <f ca="1">IF(INDIRECT("route!D649")&gt;0,K649,(""))</f>
        <v/>
      </c>
      <c r="B649" s="23" t="str">
        <f ca="1">IF(INDIRECT("route!D649")&gt;0,H649,(""))</f>
        <v/>
      </c>
      <c r="C649" s="24" t="str">
        <f ca="1">IF(D649&gt;0,VLOOKUP("FINISH",INDIRECT("route!D$6"):INDIRECT("route!E$8500"),2,FALSE)-D649," ")</f>
        <v xml:space="preserve"> </v>
      </c>
      <c r="D649" s="13">
        <f ca="1">INDIRECT("route!E649")</f>
        <v>0</v>
      </c>
      <c r="E649" s="25" t="str">
        <f t="shared" ca="1" si="81"/>
        <v/>
      </c>
      <c r="F649" s="26">
        <f t="shared" si="75"/>
        <v>11.111111111111111</v>
      </c>
      <c r="G649" s="29">
        <f t="shared" ca="1" si="79"/>
        <v>0</v>
      </c>
      <c r="H649" s="28" t="e">
        <f t="shared" ca="1" si="77"/>
        <v>#NUM!</v>
      </c>
      <c r="I649" s="26">
        <f t="shared" si="76"/>
        <v>11.666666666666666</v>
      </c>
      <c r="J649" s="29">
        <f t="shared" ca="1" si="80"/>
        <v>0</v>
      </c>
      <c r="K649" s="28" t="e">
        <f t="shared" ca="1" si="78"/>
        <v>#NUM!</v>
      </c>
      <c r="L649" s="26">
        <f ca="1">INDIRECT("route!E649")-INDIRECT("route!E648")</f>
        <v>0</v>
      </c>
      <c r="M649" s="24">
        <f ca="1">IF(INDIRECT("route!D649")="START",0,IF(S649=TRUE,M648,INDIRECT("route!E649")))</f>
        <v>115.3</v>
      </c>
      <c r="N649" s="14" t="e">
        <f ca="1">SEARCH($N$6,INDIRECT("route!J649"))</f>
        <v>#VALUE!</v>
      </c>
      <c r="O649" s="14" t="e">
        <f ca="1">SEARCH($O$6,INDIRECT("route!J649"))</f>
        <v>#VALUE!</v>
      </c>
      <c r="P649" s="14" t="e">
        <f ca="1">SEARCH($P$6,INDIRECT("route!J649"))</f>
        <v>#VALUE!</v>
      </c>
      <c r="Q649" s="14" t="e">
        <f ca="1">SEARCH($Q$6,INDIRECT("route!J649"))</f>
        <v>#VALUE!</v>
      </c>
      <c r="R649" s="14" t="e">
        <f ca="1">SEARCH($R$6,INDIRECT("route!J649"))</f>
        <v>#VALUE!</v>
      </c>
      <c r="S649" s="14" t="b">
        <f t="shared" ca="1" si="82"/>
        <v>1</v>
      </c>
    </row>
    <row r="650" spans="1:19">
      <c r="A650" s="23" t="str">
        <f ca="1">IF(INDIRECT("route!D650")&gt;0,K650,(""))</f>
        <v/>
      </c>
      <c r="B650" s="23" t="str">
        <f ca="1">IF(INDIRECT("route!D650")&gt;0,H650,(""))</f>
        <v/>
      </c>
      <c r="C650" s="24" t="str">
        <f ca="1">IF(D650&gt;0,VLOOKUP("FINISH",INDIRECT("route!D$6"):INDIRECT("route!E$8500"),2,FALSE)-D650," ")</f>
        <v xml:space="preserve"> </v>
      </c>
      <c r="D650" s="13">
        <f ca="1">INDIRECT("route!E650")</f>
        <v>0</v>
      </c>
      <c r="E650" s="25" t="str">
        <f t="shared" ca="1" si="81"/>
        <v/>
      </c>
      <c r="F650" s="26">
        <f t="shared" si="75"/>
        <v>11.111111111111111</v>
      </c>
      <c r="G650" s="29">
        <f t="shared" ca="1" si="79"/>
        <v>0</v>
      </c>
      <c r="H650" s="28" t="e">
        <f t="shared" ca="1" si="77"/>
        <v>#NUM!</v>
      </c>
      <c r="I650" s="26">
        <f t="shared" si="76"/>
        <v>11.666666666666666</v>
      </c>
      <c r="J650" s="29">
        <f t="shared" ca="1" si="80"/>
        <v>0</v>
      </c>
      <c r="K650" s="28" t="e">
        <f t="shared" ca="1" si="78"/>
        <v>#NUM!</v>
      </c>
      <c r="L650" s="26">
        <f ca="1">INDIRECT("route!E650")-INDIRECT("route!E649")</f>
        <v>0</v>
      </c>
      <c r="M650" s="24">
        <f ca="1">IF(INDIRECT("route!D650")="START",0,IF(S650=TRUE,M649,INDIRECT("route!E650")))</f>
        <v>115.3</v>
      </c>
      <c r="N650" s="14" t="e">
        <f ca="1">SEARCH($N$6,INDIRECT("route!J650"))</f>
        <v>#VALUE!</v>
      </c>
      <c r="O650" s="14" t="e">
        <f ca="1">SEARCH($O$6,INDIRECT("route!J650"))</f>
        <v>#VALUE!</v>
      </c>
      <c r="P650" s="14" t="e">
        <f ca="1">SEARCH($P$6,INDIRECT("route!J650"))</f>
        <v>#VALUE!</v>
      </c>
      <c r="Q650" s="14" t="e">
        <f ca="1">SEARCH($Q$6,INDIRECT("route!J650"))</f>
        <v>#VALUE!</v>
      </c>
      <c r="R650" s="14" t="e">
        <f ca="1">SEARCH($R$6,INDIRECT("route!J650"))</f>
        <v>#VALUE!</v>
      </c>
      <c r="S650" s="14" t="b">
        <f t="shared" ca="1" si="82"/>
        <v>1</v>
      </c>
    </row>
    <row r="651" spans="1:19">
      <c r="A651" s="23" t="str">
        <f ca="1">IF(INDIRECT("route!D651")&gt;0,K651,(""))</f>
        <v/>
      </c>
      <c r="B651" s="23" t="str">
        <f ca="1">IF(INDIRECT("route!D651")&gt;0,H651,(""))</f>
        <v/>
      </c>
      <c r="C651" s="24" t="str">
        <f ca="1">IF(D651&gt;0,VLOOKUP("FINISH",INDIRECT("route!D$6"):INDIRECT("route!E$8500"),2,FALSE)-D651," ")</f>
        <v xml:space="preserve"> </v>
      </c>
      <c r="D651" s="13">
        <f ca="1">INDIRECT("route!E651")</f>
        <v>0</v>
      </c>
      <c r="E651" s="25" t="str">
        <f t="shared" ca="1" si="81"/>
        <v/>
      </c>
      <c r="F651" s="26">
        <f t="shared" si="75"/>
        <v>11.111111111111111</v>
      </c>
      <c r="G651" s="29">
        <f t="shared" ca="1" si="79"/>
        <v>0</v>
      </c>
      <c r="H651" s="28" t="e">
        <f t="shared" ca="1" si="77"/>
        <v>#NUM!</v>
      </c>
      <c r="I651" s="26">
        <f t="shared" si="76"/>
        <v>11.666666666666666</v>
      </c>
      <c r="J651" s="29">
        <f t="shared" ca="1" si="80"/>
        <v>0</v>
      </c>
      <c r="K651" s="28" t="e">
        <f t="shared" ca="1" si="78"/>
        <v>#NUM!</v>
      </c>
      <c r="L651" s="26">
        <f ca="1">INDIRECT("route!E651")-INDIRECT("route!E650")</f>
        <v>0</v>
      </c>
      <c r="M651" s="24">
        <f ca="1">IF(INDIRECT("route!D651")="START",0,IF(S651=TRUE,M650,INDIRECT("route!E651")))</f>
        <v>115.3</v>
      </c>
      <c r="N651" s="14" t="e">
        <f ca="1">SEARCH($N$6,INDIRECT("route!J651"))</f>
        <v>#VALUE!</v>
      </c>
      <c r="O651" s="14" t="e">
        <f ca="1">SEARCH($O$6,INDIRECT("route!J651"))</f>
        <v>#VALUE!</v>
      </c>
      <c r="P651" s="14" t="e">
        <f ca="1">SEARCH($P$6,INDIRECT("route!J651"))</f>
        <v>#VALUE!</v>
      </c>
      <c r="Q651" s="14" t="e">
        <f ca="1">SEARCH($Q$6,INDIRECT("route!J651"))</f>
        <v>#VALUE!</v>
      </c>
      <c r="R651" s="14" t="e">
        <f ca="1">SEARCH($R$6,INDIRECT("route!J651"))</f>
        <v>#VALUE!</v>
      </c>
      <c r="S651" s="14" t="b">
        <f t="shared" ca="1" si="82"/>
        <v>1</v>
      </c>
    </row>
    <row r="652" spans="1:19">
      <c r="A652" s="23" t="str">
        <f ca="1">IF(INDIRECT("route!D652")&gt;0,K652,(""))</f>
        <v/>
      </c>
      <c r="B652" s="23" t="str">
        <f ca="1">IF(INDIRECT("route!D652")&gt;0,H652,(""))</f>
        <v/>
      </c>
      <c r="C652" s="24" t="str">
        <f ca="1">IF(D652&gt;0,VLOOKUP("FINISH",INDIRECT("route!D$6"):INDIRECT("route!E$8500"),2,FALSE)-D652," ")</f>
        <v xml:space="preserve"> </v>
      </c>
      <c r="D652" s="13">
        <f ca="1">INDIRECT("route!E652")</f>
        <v>0</v>
      </c>
      <c r="E652" s="25" t="str">
        <f t="shared" ca="1" si="81"/>
        <v/>
      </c>
      <c r="F652" s="26">
        <f t="shared" si="75"/>
        <v>11.111111111111111</v>
      </c>
      <c r="G652" s="29">
        <f t="shared" ca="1" si="79"/>
        <v>0</v>
      </c>
      <c r="H652" s="28" t="e">
        <f t="shared" ca="1" si="77"/>
        <v>#NUM!</v>
      </c>
      <c r="I652" s="26">
        <f t="shared" si="76"/>
        <v>11.666666666666666</v>
      </c>
      <c r="J652" s="29">
        <f t="shared" ca="1" si="80"/>
        <v>0</v>
      </c>
      <c r="K652" s="28" t="e">
        <f t="shared" ca="1" si="78"/>
        <v>#NUM!</v>
      </c>
      <c r="L652" s="26">
        <f ca="1">INDIRECT("route!E652")-INDIRECT("route!E651")</f>
        <v>0</v>
      </c>
      <c r="M652" s="24">
        <f ca="1">IF(INDIRECT("route!D652")="START",0,IF(S652=TRUE,M651,INDIRECT("route!E652")))</f>
        <v>115.3</v>
      </c>
      <c r="N652" s="14" t="e">
        <f ca="1">SEARCH($N$6,INDIRECT("route!J652"))</f>
        <v>#VALUE!</v>
      </c>
      <c r="O652" s="14" t="e">
        <f ca="1">SEARCH($O$6,INDIRECT("route!J652"))</f>
        <v>#VALUE!</v>
      </c>
      <c r="P652" s="14" t="e">
        <f ca="1">SEARCH($P$6,INDIRECT("route!J652"))</f>
        <v>#VALUE!</v>
      </c>
      <c r="Q652" s="14" t="e">
        <f ca="1">SEARCH($Q$6,INDIRECT("route!J652"))</f>
        <v>#VALUE!</v>
      </c>
      <c r="R652" s="14" t="e">
        <f ca="1">SEARCH($R$6,INDIRECT("route!J652"))</f>
        <v>#VALUE!</v>
      </c>
      <c r="S652" s="14" t="b">
        <f t="shared" ca="1" si="82"/>
        <v>1</v>
      </c>
    </row>
    <row r="653" spans="1:19">
      <c r="A653" s="23" t="str">
        <f ca="1">IF(INDIRECT("route!D653")&gt;0,K653,(""))</f>
        <v/>
      </c>
      <c r="B653" s="23" t="str">
        <f ca="1">IF(INDIRECT("route!D653")&gt;0,H653,(""))</f>
        <v/>
      </c>
      <c r="C653" s="24" t="str">
        <f ca="1">IF(D653&gt;0,VLOOKUP("FINISH",INDIRECT("route!D$6"):INDIRECT("route!E$8500"),2,FALSE)-D653," ")</f>
        <v xml:space="preserve"> </v>
      </c>
      <c r="D653" s="13">
        <f ca="1">INDIRECT("route!E653")</f>
        <v>0</v>
      </c>
      <c r="E653" s="25" t="str">
        <f t="shared" ca="1" si="81"/>
        <v/>
      </c>
      <c r="F653" s="26">
        <f t="shared" si="75"/>
        <v>11.111111111111111</v>
      </c>
      <c r="G653" s="29">
        <f t="shared" ca="1" si="79"/>
        <v>0</v>
      </c>
      <c r="H653" s="28" t="e">
        <f t="shared" ca="1" si="77"/>
        <v>#NUM!</v>
      </c>
      <c r="I653" s="26">
        <f t="shared" si="76"/>
        <v>11.666666666666666</v>
      </c>
      <c r="J653" s="29">
        <f t="shared" ca="1" si="80"/>
        <v>0</v>
      </c>
      <c r="K653" s="28" t="e">
        <f t="shared" ca="1" si="78"/>
        <v>#NUM!</v>
      </c>
      <c r="L653" s="26">
        <f ca="1">INDIRECT("route!E653")-INDIRECT("route!E652")</f>
        <v>0</v>
      </c>
      <c r="M653" s="24">
        <f ca="1">IF(INDIRECT("route!D653")="START",0,IF(S653=TRUE,M652,INDIRECT("route!E653")))</f>
        <v>115.3</v>
      </c>
      <c r="N653" s="14" t="e">
        <f ca="1">SEARCH($N$6,INDIRECT("route!J653"))</f>
        <v>#VALUE!</v>
      </c>
      <c r="O653" s="14" t="e">
        <f ca="1">SEARCH($O$6,INDIRECT("route!J653"))</f>
        <v>#VALUE!</v>
      </c>
      <c r="P653" s="14" t="e">
        <f ca="1">SEARCH($P$6,INDIRECT("route!J653"))</f>
        <v>#VALUE!</v>
      </c>
      <c r="Q653" s="14" t="e">
        <f ca="1">SEARCH($Q$6,INDIRECT("route!J653"))</f>
        <v>#VALUE!</v>
      </c>
      <c r="R653" s="14" t="e">
        <f ca="1">SEARCH($R$6,INDIRECT("route!J653"))</f>
        <v>#VALUE!</v>
      </c>
      <c r="S653" s="14" t="b">
        <f t="shared" ca="1" si="82"/>
        <v>1</v>
      </c>
    </row>
    <row r="654" spans="1:19">
      <c r="A654" s="23" t="str">
        <f ca="1">IF(INDIRECT("route!D654")&gt;0,K654,(""))</f>
        <v/>
      </c>
      <c r="B654" s="23" t="str">
        <f ca="1">IF(INDIRECT("route!D654")&gt;0,H654,(""))</f>
        <v/>
      </c>
      <c r="C654" s="24" t="str">
        <f ca="1">IF(D654&gt;0,VLOOKUP("FINISH",INDIRECT("route!D$6"):INDIRECT("route!E$8500"),2,FALSE)-D654," ")</f>
        <v xml:space="preserve"> </v>
      </c>
      <c r="D654" s="13">
        <f ca="1">INDIRECT("route!E654")</f>
        <v>0</v>
      </c>
      <c r="E654" s="25" t="str">
        <f t="shared" ca="1" si="81"/>
        <v/>
      </c>
      <c r="F654" s="26">
        <f t="shared" si="75"/>
        <v>11.111111111111111</v>
      </c>
      <c r="G654" s="29">
        <f t="shared" ca="1" si="79"/>
        <v>0</v>
      </c>
      <c r="H654" s="28" t="e">
        <f t="shared" ca="1" si="77"/>
        <v>#NUM!</v>
      </c>
      <c r="I654" s="26">
        <f t="shared" si="76"/>
        <v>11.666666666666666</v>
      </c>
      <c r="J654" s="29">
        <f t="shared" ca="1" si="80"/>
        <v>0</v>
      </c>
      <c r="K654" s="28" t="e">
        <f t="shared" ca="1" si="78"/>
        <v>#NUM!</v>
      </c>
      <c r="L654" s="26">
        <f ca="1">INDIRECT("route!E654")-INDIRECT("route!E653")</f>
        <v>0</v>
      </c>
      <c r="M654" s="24">
        <f ca="1">IF(INDIRECT("route!D654")="START",0,IF(S654=TRUE,M653,INDIRECT("route!E654")))</f>
        <v>115.3</v>
      </c>
      <c r="N654" s="14" t="e">
        <f ca="1">SEARCH($N$6,INDIRECT("route!J654"))</f>
        <v>#VALUE!</v>
      </c>
      <c r="O654" s="14" t="e">
        <f ca="1">SEARCH($O$6,INDIRECT("route!J654"))</f>
        <v>#VALUE!</v>
      </c>
      <c r="P654" s="14" t="e">
        <f ca="1">SEARCH($P$6,INDIRECT("route!J654"))</f>
        <v>#VALUE!</v>
      </c>
      <c r="Q654" s="14" t="e">
        <f ca="1">SEARCH($Q$6,INDIRECT("route!J654"))</f>
        <v>#VALUE!</v>
      </c>
      <c r="R654" s="14" t="e">
        <f ca="1">SEARCH($R$6,INDIRECT("route!J654"))</f>
        <v>#VALUE!</v>
      </c>
      <c r="S654" s="14" t="b">
        <f t="shared" ca="1" si="82"/>
        <v>1</v>
      </c>
    </row>
    <row r="655" spans="1:19">
      <c r="A655" s="23" t="str">
        <f ca="1">IF(INDIRECT("route!D655")&gt;0,K655,(""))</f>
        <v/>
      </c>
      <c r="B655" s="23" t="str">
        <f ca="1">IF(INDIRECT("route!D655")&gt;0,H655,(""))</f>
        <v/>
      </c>
      <c r="C655" s="24" t="str">
        <f ca="1">IF(D655&gt;0,VLOOKUP("FINISH",INDIRECT("route!D$6"):INDIRECT("route!E$8500"),2,FALSE)-D655," ")</f>
        <v xml:space="preserve"> </v>
      </c>
      <c r="D655" s="13">
        <f ca="1">INDIRECT("route!E655")</f>
        <v>0</v>
      </c>
      <c r="E655" s="25" t="str">
        <f t="shared" ca="1" si="81"/>
        <v/>
      </c>
      <c r="F655" s="26">
        <f t="shared" si="75"/>
        <v>11.111111111111111</v>
      </c>
      <c r="G655" s="29">
        <f t="shared" ca="1" si="79"/>
        <v>0</v>
      </c>
      <c r="H655" s="28" t="e">
        <f t="shared" ca="1" si="77"/>
        <v>#NUM!</v>
      </c>
      <c r="I655" s="26">
        <f t="shared" si="76"/>
        <v>11.666666666666666</v>
      </c>
      <c r="J655" s="29">
        <f t="shared" ca="1" si="80"/>
        <v>0</v>
      </c>
      <c r="K655" s="28" t="e">
        <f t="shared" ca="1" si="78"/>
        <v>#NUM!</v>
      </c>
      <c r="L655" s="26">
        <f ca="1">INDIRECT("route!E655")-INDIRECT("route!E654")</f>
        <v>0</v>
      </c>
      <c r="M655" s="24">
        <f ca="1">IF(INDIRECT("route!D655")="START",0,IF(S655=TRUE,M654,INDIRECT("route!E655")))</f>
        <v>115.3</v>
      </c>
      <c r="N655" s="14" t="e">
        <f ca="1">SEARCH($N$6,INDIRECT("route!J655"))</f>
        <v>#VALUE!</v>
      </c>
      <c r="O655" s="14" t="e">
        <f ca="1">SEARCH($O$6,INDIRECT("route!J655"))</f>
        <v>#VALUE!</v>
      </c>
      <c r="P655" s="14" t="e">
        <f ca="1">SEARCH($P$6,INDIRECT("route!J655"))</f>
        <v>#VALUE!</v>
      </c>
      <c r="Q655" s="14" t="e">
        <f ca="1">SEARCH($Q$6,INDIRECT("route!J655"))</f>
        <v>#VALUE!</v>
      </c>
      <c r="R655" s="14" t="e">
        <f ca="1">SEARCH($R$6,INDIRECT("route!J655"))</f>
        <v>#VALUE!</v>
      </c>
      <c r="S655" s="14" t="b">
        <f t="shared" ca="1" si="82"/>
        <v>1</v>
      </c>
    </row>
    <row r="656" spans="1:19">
      <c r="A656" s="23" t="str">
        <f ca="1">IF(INDIRECT("route!D656")&gt;0,K656,(""))</f>
        <v/>
      </c>
      <c r="B656" s="23" t="str">
        <f ca="1">IF(INDIRECT("route!D656")&gt;0,H656,(""))</f>
        <v/>
      </c>
      <c r="C656" s="24" t="str">
        <f ca="1">IF(D656&gt;0,VLOOKUP("FINISH",INDIRECT("route!D$6"):INDIRECT("route!E$8500"),2,FALSE)-D656," ")</f>
        <v xml:space="preserve"> </v>
      </c>
      <c r="D656" s="13">
        <f ca="1">INDIRECT("route!E656")</f>
        <v>0</v>
      </c>
      <c r="E656" s="25" t="str">
        <f t="shared" ca="1" si="81"/>
        <v/>
      </c>
      <c r="F656" s="26">
        <f t="shared" si="75"/>
        <v>11.111111111111111</v>
      </c>
      <c r="G656" s="29">
        <f t="shared" ca="1" si="79"/>
        <v>0</v>
      </c>
      <c r="H656" s="28" t="e">
        <f t="shared" ca="1" si="77"/>
        <v>#NUM!</v>
      </c>
      <c r="I656" s="26">
        <f t="shared" si="76"/>
        <v>11.666666666666666</v>
      </c>
      <c r="J656" s="29">
        <f t="shared" ca="1" si="80"/>
        <v>0</v>
      </c>
      <c r="K656" s="28" t="e">
        <f t="shared" ca="1" si="78"/>
        <v>#NUM!</v>
      </c>
      <c r="L656" s="26">
        <f ca="1">INDIRECT("route!E656")-INDIRECT("route!E655")</f>
        <v>0</v>
      </c>
      <c r="M656" s="24">
        <f ca="1">IF(INDIRECT("route!D656")="START",0,IF(S656=TRUE,M655,INDIRECT("route!E656")))</f>
        <v>115.3</v>
      </c>
      <c r="N656" s="14" t="e">
        <f ca="1">SEARCH($N$6,INDIRECT("route!J656"))</f>
        <v>#VALUE!</v>
      </c>
      <c r="O656" s="14" t="e">
        <f ca="1">SEARCH($O$6,INDIRECT("route!J656"))</f>
        <v>#VALUE!</v>
      </c>
      <c r="P656" s="14" t="e">
        <f ca="1">SEARCH($P$6,INDIRECT("route!J656"))</f>
        <v>#VALUE!</v>
      </c>
      <c r="Q656" s="14" t="e">
        <f ca="1">SEARCH($Q$6,INDIRECT("route!J656"))</f>
        <v>#VALUE!</v>
      </c>
      <c r="R656" s="14" t="e">
        <f ca="1">SEARCH($R$6,INDIRECT("route!J656"))</f>
        <v>#VALUE!</v>
      </c>
      <c r="S656" s="14" t="b">
        <f t="shared" ca="1" si="82"/>
        <v>1</v>
      </c>
    </row>
    <row r="657" spans="1:19">
      <c r="A657" s="23" t="str">
        <f ca="1">IF(INDIRECT("route!D657")&gt;0,K657,(""))</f>
        <v/>
      </c>
      <c r="B657" s="23" t="str">
        <f ca="1">IF(INDIRECT("route!D657")&gt;0,H657,(""))</f>
        <v/>
      </c>
      <c r="C657" s="24" t="str">
        <f ca="1">IF(D657&gt;0,VLOOKUP("FINISH",INDIRECT("route!D$6"):INDIRECT("route!E$8500"),2,FALSE)-D657," ")</f>
        <v xml:space="preserve"> </v>
      </c>
      <c r="D657" s="13">
        <f ca="1">INDIRECT("route!E657")</f>
        <v>0</v>
      </c>
      <c r="E657" s="25" t="str">
        <f t="shared" ca="1" si="81"/>
        <v/>
      </c>
      <c r="F657" s="26">
        <f t="shared" si="75"/>
        <v>11.111111111111111</v>
      </c>
      <c r="G657" s="29">
        <f t="shared" ca="1" si="79"/>
        <v>0</v>
      </c>
      <c r="H657" s="28" t="e">
        <f t="shared" ca="1" si="77"/>
        <v>#NUM!</v>
      </c>
      <c r="I657" s="26">
        <f t="shared" si="76"/>
        <v>11.666666666666666</v>
      </c>
      <c r="J657" s="29">
        <f t="shared" ca="1" si="80"/>
        <v>0</v>
      </c>
      <c r="K657" s="28" t="e">
        <f t="shared" ca="1" si="78"/>
        <v>#NUM!</v>
      </c>
      <c r="L657" s="26">
        <f ca="1">INDIRECT("route!E657")-INDIRECT("route!E656")</f>
        <v>0</v>
      </c>
      <c r="M657" s="24">
        <f ca="1">IF(INDIRECT("route!D657")="START",0,IF(S657=TRUE,M656,INDIRECT("route!E657")))</f>
        <v>115.3</v>
      </c>
      <c r="N657" s="14" t="e">
        <f ca="1">SEARCH($N$6,INDIRECT("route!J657"))</f>
        <v>#VALUE!</v>
      </c>
      <c r="O657" s="14" t="e">
        <f ca="1">SEARCH($O$6,INDIRECT("route!J657"))</f>
        <v>#VALUE!</v>
      </c>
      <c r="P657" s="14" t="e">
        <f ca="1">SEARCH($P$6,INDIRECT("route!J657"))</f>
        <v>#VALUE!</v>
      </c>
      <c r="Q657" s="14" t="e">
        <f ca="1">SEARCH($Q$6,INDIRECT("route!J657"))</f>
        <v>#VALUE!</v>
      </c>
      <c r="R657" s="14" t="e">
        <f ca="1">SEARCH($R$6,INDIRECT("route!J657"))</f>
        <v>#VALUE!</v>
      </c>
      <c r="S657" s="14" t="b">
        <f t="shared" ca="1" si="82"/>
        <v>1</v>
      </c>
    </row>
    <row r="658" spans="1:19">
      <c r="A658" s="23" t="str">
        <f ca="1">IF(INDIRECT("route!D658")&gt;0,K658,(""))</f>
        <v/>
      </c>
      <c r="B658" s="23" t="str">
        <f ca="1">IF(INDIRECT("route!D658")&gt;0,H658,(""))</f>
        <v/>
      </c>
      <c r="C658" s="24" t="str">
        <f ca="1">IF(D658&gt;0,VLOOKUP("FINISH",INDIRECT("route!D$6"):INDIRECT("route!E$8500"),2,FALSE)-D658," ")</f>
        <v xml:space="preserve"> </v>
      </c>
      <c r="D658" s="13">
        <f ca="1">INDIRECT("route!E658")</f>
        <v>0</v>
      </c>
      <c r="E658" s="25" t="str">
        <f t="shared" ca="1" si="81"/>
        <v/>
      </c>
      <c r="F658" s="26">
        <f t="shared" si="75"/>
        <v>11.111111111111111</v>
      </c>
      <c r="G658" s="29">
        <f t="shared" ca="1" si="79"/>
        <v>0</v>
      </c>
      <c r="H658" s="28" t="e">
        <f t="shared" ca="1" si="77"/>
        <v>#NUM!</v>
      </c>
      <c r="I658" s="26">
        <f t="shared" si="76"/>
        <v>11.666666666666666</v>
      </c>
      <c r="J658" s="29">
        <f t="shared" ca="1" si="80"/>
        <v>0</v>
      </c>
      <c r="K658" s="28" t="e">
        <f t="shared" ca="1" si="78"/>
        <v>#NUM!</v>
      </c>
      <c r="L658" s="26">
        <f ca="1">INDIRECT("route!E658")-INDIRECT("route!E657")</f>
        <v>0</v>
      </c>
      <c r="M658" s="24">
        <f ca="1">IF(INDIRECT("route!D658")="START",0,IF(S658=TRUE,M657,INDIRECT("route!E658")))</f>
        <v>115.3</v>
      </c>
      <c r="N658" s="14" t="e">
        <f ca="1">SEARCH($N$6,INDIRECT("route!J658"))</f>
        <v>#VALUE!</v>
      </c>
      <c r="O658" s="14" t="e">
        <f ca="1">SEARCH($O$6,INDIRECT("route!J658"))</f>
        <v>#VALUE!</v>
      </c>
      <c r="P658" s="14" t="e">
        <f ca="1">SEARCH($P$6,INDIRECT("route!J658"))</f>
        <v>#VALUE!</v>
      </c>
      <c r="Q658" s="14" t="e">
        <f ca="1">SEARCH($Q$6,INDIRECT("route!J658"))</f>
        <v>#VALUE!</v>
      </c>
      <c r="R658" s="14" t="e">
        <f ca="1">SEARCH($R$6,INDIRECT("route!J658"))</f>
        <v>#VALUE!</v>
      </c>
      <c r="S658" s="14" t="b">
        <f t="shared" ca="1" si="82"/>
        <v>1</v>
      </c>
    </row>
    <row r="659" spans="1:19">
      <c r="A659" s="23" t="str">
        <f ca="1">IF(INDIRECT("route!D659")&gt;0,K659,(""))</f>
        <v/>
      </c>
      <c r="B659" s="23" t="str">
        <f ca="1">IF(INDIRECT("route!D659")&gt;0,H659,(""))</f>
        <v/>
      </c>
      <c r="C659" s="24" t="str">
        <f ca="1">IF(D659&gt;0,VLOOKUP("FINISH",INDIRECT("route!D$6"):INDIRECT("route!E$8500"),2,FALSE)-D659," ")</f>
        <v xml:space="preserve"> </v>
      </c>
      <c r="D659" s="13">
        <f ca="1">INDIRECT("route!E659")</f>
        <v>0</v>
      </c>
      <c r="E659" s="25" t="str">
        <f t="shared" ca="1" si="81"/>
        <v/>
      </c>
      <c r="F659" s="26">
        <f t="shared" si="75"/>
        <v>11.111111111111111</v>
      </c>
      <c r="G659" s="29">
        <f t="shared" ca="1" si="79"/>
        <v>0</v>
      </c>
      <c r="H659" s="28" t="e">
        <f t="shared" ca="1" si="77"/>
        <v>#NUM!</v>
      </c>
      <c r="I659" s="26">
        <f t="shared" si="76"/>
        <v>11.666666666666666</v>
      </c>
      <c r="J659" s="29">
        <f t="shared" ca="1" si="80"/>
        <v>0</v>
      </c>
      <c r="K659" s="28" t="e">
        <f t="shared" ca="1" si="78"/>
        <v>#NUM!</v>
      </c>
      <c r="L659" s="26">
        <f ca="1">INDIRECT("route!E659")-INDIRECT("route!E658")</f>
        <v>0</v>
      </c>
      <c r="M659" s="24">
        <f ca="1">IF(INDIRECT("route!D659")="START",0,IF(S659=TRUE,M658,INDIRECT("route!E659")))</f>
        <v>115.3</v>
      </c>
      <c r="N659" s="14" t="e">
        <f ca="1">SEARCH($N$6,INDIRECT("route!J659"))</f>
        <v>#VALUE!</v>
      </c>
      <c r="O659" s="14" t="e">
        <f ca="1">SEARCH($O$6,INDIRECT("route!J659"))</f>
        <v>#VALUE!</v>
      </c>
      <c r="P659" s="14" t="e">
        <f ca="1">SEARCH($P$6,INDIRECT("route!J659"))</f>
        <v>#VALUE!</v>
      </c>
      <c r="Q659" s="14" t="e">
        <f ca="1">SEARCH($Q$6,INDIRECT("route!J659"))</f>
        <v>#VALUE!</v>
      </c>
      <c r="R659" s="14" t="e">
        <f ca="1">SEARCH($R$6,INDIRECT("route!J659"))</f>
        <v>#VALUE!</v>
      </c>
      <c r="S659" s="14" t="b">
        <f t="shared" ca="1" si="82"/>
        <v>1</v>
      </c>
    </row>
    <row r="660" spans="1:19">
      <c r="A660" s="23" t="str">
        <f ca="1">IF(INDIRECT("route!D660")&gt;0,K660,(""))</f>
        <v/>
      </c>
      <c r="B660" s="23" t="str">
        <f ca="1">IF(INDIRECT("route!D660")&gt;0,H660,(""))</f>
        <v/>
      </c>
      <c r="C660" s="24" t="str">
        <f ca="1">IF(D660&gt;0,VLOOKUP("FINISH",INDIRECT("route!D$6"):INDIRECT("route!E$8500"),2,FALSE)-D660," ")</f>
        <v xml:space="preserve"> </v>
      </c>
      <c r="D660" s="13">
        <f ca="1">INDIRECT("route!E660")</f>
        <v>0</v>
      </c>
      <c r="E660" s="25" t="str">
        <f t="shared" ca="1" si="81"/>
        <v/>
      </c>
      <c r="F660" s="26">
        <f t="shared" si="75"/>
        <v>11.111111111111111</v>
      </c>
      <c r="G660" s="29">
        <f t="shared" ca="1" si="79"/>
        <v>0</v>
      </c>
      <c r="H660" s="28" t="e">
        <f t="shared" ca="1" si="77"/>
        <v>#NUM!</v>
      </c>
      <c r="I660" s="26">
        <f t="shared" si="76"/>
        <v>11.666666666666666</v>
      </c>
      <c r="J660" s="29">
        <f t="shared" ca="1" si="80"/>
        <v>0</v>
      </c>
      <c r="K660" s="28" t="e">
        <f t="shared" ca="1" si="78"/>
        <v>#NUM!</v>
      </c>
      <c r="L660" s="26">
        <f ca="1">INDIRECT("route!E660")-INDIRECT("route!E659")</f>
        <v>0</v>
      </c>
      <c r="M660" s="24">
        <f ca="1">IF(INDIRECT("route!D660")="START",0,IF(S660=TRUE,M659,INDIRECT("route!E660")))</f>
        <v>115.3</v>
      </c>
      <c r="N660" s="14" t="e">
        <f ca="1">SEARCH($N$6,INDIRECT("route!J660"))</f>
        <v>#VALUE!</v>
      </c>
      <c r="O660" s="14" t="e">
        <f ca="1">SEARCH($O$6,INDIRECT("route!J660"))</f>
        <v>#VALUE!</v>
      </c>
      <c r="P660" s="14" t="e">
        <f ca="1">SEARCH($P$6,INDIRECT("route!J660"))</f>
        <v>#VALUE!</v>
      </c>
      <c r="Q660" s="14" t="e">
        <f ca="1">SEARCH($Q$6,INDIRECT("route!J660"))</f>
        <v>#VALUE!</v>
      </c>
      <c r="R660" s="14" t="e">
        <f ca="1">SEARCH($R$6,INDIRECT("route!J660"))</f>
        <v>#VALUE!</v>
      </c>
      <c r="S660" s="14" t="b">
        <f t="shared" ca="1" si="82"/>
        <v>1</v>
      </c>
    </row>
    <row r="661" spans="1:19">
      <c r="A661" s="23" t="str">
        <f ca="1">IF(INDIRECT("route!D661")&gt;0,K661,(""))</f>
        <v/>
      </c>
      <c r="B661" s="23" t="str">
        <f ca="1">IF(INDIRECT("route!D661")&gt;0,H661,(""))</f>
        <v/>
      </c>
      <c r="C661" s="24" t="str">
        <f ca="1">IF(D661&gt;0,VLOOKUP("FINISH",INDIRECT("route!D$6"):INDIRECT("route!E$8500"),2,FALSE)-D661," ")</f>
        <v xml:space="preserve"> </v>
      </c>
      <c r="D661" s="13">
        <f ca="1">INDIRECT("route!E661")</f>
        <v>0</v>
      </c>
      <c r="E661" s="25" t="str">
        <f t="shared" ca="1" si="81"/>
        <v/>
      </c>
      <c r="F661" s="26">
        <f t="shared" si="75"/>
        <v>11.111111111111111</v>
      </c>
      <c r="G661" s="29">
        <f t="shared" ca="1" si="79"/>
        <v>0</v>
      </c>
      <c r="H661" s="28" t="e">
        <f t="shared" ca="1" si="77"/>
        <v>#NUM!</v>
      </c>
      <c r="I661" s="26">
        <f t="shared" si="76"/>
        <v>11.666666666666666</v>
      </c>
      <c r="J661" s="29">
        <f t="shared" ca="1" si="80"/>
        <v>0</v>
      </c>
      <c r="K661" s="28" t="e">
        <f t="shared" ca="1" si="78"/>
        <v>#NUM!</v>
      </c>
      <c r="L661" s="26">
        <f ca="1">INDIRECT("route!E661")-INDIRECT("route!E660")</f>
        <v>0</v>
      </c>
      <c r="M661" s="24">
        <f ca="1">IF(INDIRECT("route!D661")="START",0,IF(S661=TRUE,M660,INDIRECT("route!E661")))</f>
        <v>115.3</v>
      </c>
      <c r="N661" s="14" t="e">
        <f ca="1">SEARCH($N$6,INDIRECT("route!J661"))</f>
        <v>#VALUE!</v>
      </c>
      <c r="O661" s="14" t="e">
        <f ca="1">SEARCH($O$6,INDIRECT("route!J661"))</f>
        <v>#VALUE!</v>
      </c>
      <c r="P661" s="14" t="e">
        <f ca="1">SEARCH($P$6,INDIRECT("route!J661"))</f>
        <v>#VALUE!</v>
      </c>
      <c r="Q661" s="14" t="e">
        <f ca="1">SEARCH($Q$6,INDIRECT("route!J661"))</f>
        <v>#VALUE!</v>
      </c>
      <c r="R661" s="14" t="e">
        <f ca="1">SEARCH($R$6,INDIRECT("route!J661"))</f>
        <v>#VALUE!</v>
      </c>
      <c r="S661" s="14" t="b">
        <f t="shared" ca="1" si="82"/>
        <v>1</v>
      </c>
    </row>
    <row r="662" spans="1:19">
      <c r="A662" s="23" t="str">
        <f ca="1">IF(INDIRECT("route!D662")&gt;0,K662,(""))</f>
        <v/>
      </c>
      <c r="B662" s="23" t="str">
        <f ca="1">IF(INDIRECT("route!D662")&gt;0,H662,(""))</f>
        <v/>
      </c>
      <c r="C662" s="24" t="str">
        <f ca="1">IF(D662&gt;0,VLOOKUP("FINISH",INDIRECT("route!D$6"):INDIRECT("route!E$8500"),2,FALSE)-D662," ")</f>
        <v xml:space="preserve"> </v>
      </c>
      <c r="D662" s="13">
        <f ca="1">INDIRECT("route!E662")</f>
        <v>0</v>
      </c>
      <c r="E662" s="25" t="str">
        <f t="shared" ca="1" si="81"/>
        <v/>
      </c>
      <c r="F662" s="26">
        <f t="shared" si="75"/>
        <v>11.111111111111111</v>
      </c>
      <c r="G662" s="29">
        <f t="shared" ca="1" si="79"/>
        <v>0</v>
      </c>
      <c r="H662" s="28" t="e">
        <f t="shared" ca="1" si="77"/>
        <v>#NUM!</v>
      </c>
      <c r="I662" s="26">
        <f t="shared" si="76"/>
        <v>11.666666666666666</v>
      </c>
      <c r="J662" s="29">
        <f t="shared" ca="1" si="80"/>
        <v>0</v>
      </c>
      <c r="K662" s="28" t="e">
        <f t="shared" ca="1" si="78"/>
        <v>#NUM!</v>
      </c>
      <c r="L662" s="26">
        <f ca="1">INDIRECT("route!E662")-INDIRECT("route!E661")</f>
        <v>0</v>
      </c>
      <c r="M662" s="24">
        <f ca="1">IF(INDIRECT("route!D662")="START",0,IF(S662=TRUE,M661,INDIRECT("route!E662")))</f>
        <v>115.3</v>
      </c>
      <c r="N662" s="14" t="e">
        <f ca="1">SEARCH($N$6,INDIRECT("route!J662"))</f>
        <v>#VALUE!</v>
      </c>
      <c r="O662" s="14" t="e">
        <f ca="1">SEARCH($O$6,INDIRECT("route!J662"))</f>
        <v>#VALUE!</v>
      </c>
      <c r="P662" s="14" t="e">
        <f ca="1">SEARCH($P$6,INDIRECT("route!J662"))</f>
        <v>#VALUE!</v>
      </c>
      <c r="Q662" s="14" t="e">
        <f ca="1">SEARCH($Q$6,INDIRECT("route!J662"))</f>
        <v>#VALUE!</v>
      </c>
      <c r="R662" s="14" t="e">
        <f ca="1">SEARCH($R$6,INDIRECT("route!J662"))</f>
        <v>#VALUE!</v>
      </c>
      <c r="S662" s="14" t="b">
        <f t="shared" ca="1" si="82"/>
        <v>1</v>
      </c>
    </row>
    <row r="663" spans="1:19">
      <c r="A663" s="23" t="str">
        <f ca="1">IF(INDIRECT("route!D663")&gt;0,K663,(""))</f>
        <v/>
      </c>
      <c r="B663" s="23" t="str">
        <f ca="1">IF(INDIRECT("route!D663")&gt;0,H663,(""))</f>
        <v/>
      </c>
      <c r="C663" s="24" t="str">
        <f ca="1">IF(D663&gt;0,VLOOKUP("FINISH",INDIRECT("route!D$6"):INDIRECT("route!E$8500"),2,FALSE)-D663," ")</f>
        <v xml:space="preserve"> </v>
      </c>
      <c r="D663" s="13">
        <f ca="1">INDIRECT("route!E663")</f>
        <v>0</v>
      </c>
      <c r="E663" s="25" t="str">
        <f t="shared" ca="1" si="81"/>
        <v/>
      </c>
      <c r="F663" s="26">
        <f t="shared" si="75"/>
        <v>11.111111111111111</v>
      </c>
      <c r="G663" s="29">
        <f t="shared" ca="1" si="79"/>
        <v>0</v>
      </c>
      <c r="H663" s="28" t="e">
        <f t="shared" ca="1" si="77"/>
        <v>#NUM!</v>
      </c>
      <c r="I663" s="26">
        <f t="shared" si="76"/>
        <v>11.666666666666666</v>
      </c>
      <c r="J663" s="29">
        <f t="shared" ca="1" si="80"/>
        <v>0</v>
      </c>
      <c r="K663" s="28" t="e">
        <f t="shared" ca="1" si="78"/>
        <v>#NUM!</v>
      </c>
      <c r="L663" s="26">
        <f ca="1">INDIRECT("route!E663")-INDIRECT("route!E662")</f>
        <v>0</v>
      </c>
      <c r="M663" s="24">
        <f ca="1">IF(INDIRECT("route!D663")="START",0,IF(S663=TRUE,M662,INDIRECT("route!E663")))</f>
        <v>115.3</v>
      </c>
      <c r="N663" s="14" t="e">
        <f ca="1">SEARCH($N$6,INDIRECT("route!J663"))</f>
        <v>#VALUE!</v>
      </c>
      <c r="O663" s="14" t="e">
        <f ca="1">SEARCH($O$6,INDIRECT("route!J663"))</f>
        <v>#VALUE!</v>
      </c>
      <c r="P663" s="14" t="e">
        <f ca="1">SEARCH($P$6,INDIRECT("route!J663"))</f>
        <v>#VALUE!</v>
      </c>
      <c r="Q663" s="14" t="e">
        <f ca="1">SEARCH($Q$6,INDIRECT("route!J663"))</f>
        <v>#VALUE!</v>
      </c>
      <c r="R663" s="14" t="e">
        <f ca="1">SEARCH($R$6,INDIRECT("route!J663"))</f>
        <v>#VALUE!</v>
      </c>
      <c r="S663" s="14" t="b">
        <f t="shared" ca="1" si="82"/>
        <v>1</v>
      </c>
    </row>
    <row r="664" spans="1:19">
      <c r="A664" s="23" t="str">
        <f ca="1">IF(INDIRECT("route!D664")&gt;0,K664,(""))</f>
        <v/>
      </c>
      <c r="B664" s="23" t="str">
        <f ca="1">IF(INDIRECT("route!D664")&gt;0,H664,(""))</f>
        <v/>
      </c>
      <c r="C664" s="24" t="str">
        <f ca="1">IF(D664&gt;0,VLOOKUP("FINISH",INDIRECT("route!D$6"):INDIRECT("route!E$8500"),2,FALSE)-D664," ")</f>
        <v xml:space="preserve"> </v>
      </c>
      <c r="D664" s="13">
        <f ca="1">INDIRECT("route!E664")</f>
        <v>0</v>
      </c>
      <c r="E664" s="25" t="str">
        <f t="shared" ca="1" si="81"/>
        <v/>
      </c>
      <c r="F664" s="26">
        <f t="shared" si="75"/>
        <v>11.111111111111111</v>
      </c>
      <c r="G664" s="29">
        <f t="shared" ca="1" si="79"/>
        <v>0</v>
      </c>
      <c r="H664" s="28" t="e">
        <f t="shared" ca="1" si="77"/>
        <v>#NUM!</v>
      </c>
      <c r="I664" s="26">
        <f t="shared" si="76"/>
        <v>11.666666666666666</v>
      </c>
      <c r="J664" s="29">
        <f t="shared" ca="1" si="80"/>
        <v>0</v>
      </c>
      <c r="K664" s="28" t="e">
        <f t="shared" ca="1" si="78"/>
        <v>#NUM!</v>
      </c>
      <c r="L664" s="26">
        <f ca="1">INDIRECT("route!E664")-INDIRECT("route!E663")</f>
        <v>0</v>
      </c>
      <c r="M664" s="24">
        <f ca="1">IF(INDIRECT("route!D664")="START",0,IF(S664=TRUE,M663,INDIRECT("route!E664")))</f>
        <v>115.3</v>
      </c>
      <c r="N664" s="14" t="e">
        <f ca="1">SEARCH($N$6,INDIRECT("route!J664"))</f>
        <v>#VALUE!</v>
      </c>
      <c r="O664" s="14" t="e">
        <f ca="1">SEARCH($O$6,INDIRECT("route!J664"))</f>
        <v>#VALUE!</v>
      </c>
      <c r="P664" s="14" t="e">
        <f ca="1">SEARCH($P$6,INDIRECT("route!J664"))</f>
        <v>#VALUE!</v>
      </c>
      <c r="Q664" s="14" t="e">
        <f ca="1">SEARCH($Q$6,INDIRECT("route!J664"))</f>
        <v>#VALUE!</v>
      </c>
      <c r="R664" s="14" t="e">
        <f ca="1">SEARCH($R$6,INDIRECT("route!J664"))</f>
        <v>#VALUE!</v>
      </c>
      <c r="S664" s="14" t="b">
        <f t="shared" ca="1" si="82"/>
        <v>1</v>
      </c>
    </row>
    <row r="665" spans="1:19">
      <c r="A665" s="23" t="str">
        <f ca="1">IF(INDIRECT("route!D665")&gt;0,K665,(""))</f>
        <v/>
      </c>
      <c r="B665" s="23" t="str">
        <f ca="1">IF(INDIRECT("route!D665")&gt;0,H665,(""))</f>
        <v/>
      </c>
      <c r="C665" s="24" t="str">
        <f ca="1">IF(D665&gt;0,VLOOKUP("FINISH",INDIRECT("route!D$6"):INDIRECT("route!E$8500"),2,FALSE)-D665," ")</f>
        <v xml:space="preserve"> </v>
      </c>
      <c r="D665" s="13">
        <f ca="1">INDIRECT("route!E665")</f>
        <v>0</v>
      </c>
      <c r="E665" s="25" t="str">
        <f t="shared" ca="1" si="81"/>
        <v/>
      </c>
      <c r="F665" s="26">
        <f t="shared" si="75"/>
        <v>11.111111111111111</v>
      </c>
      <c r="G665" s="29">
        <f t="shared" ca="1" si="79"/>
        <v>0</v>
      </c>
      <c r="H665" s="28" t="e">
        <f t="shared" ca="1" si="77"/>
        <v>#NUM!</v>
      </c>
      <c r="I665" s="26">
        <f t="shared" si="76"/>
        <v>11.666666666666666</v>
      </c>
      <c r="J665" s="29">
        <f t="shared" ca="1" si="80"/>
        <v>0</v>
      </c>
      <c r="K665" s="28" t="e">
        <f t="shared" ca="1" si="78"/>
        <v>#NUM!</v>
      </c>
      <c r="L665" s="26">
        <f ca="1">INDIRECT("route!E665")-INDIRECT("route!E664")</f>
        <v>0</v>
      </c>
      <c r="M665" s="24">
        <f ca="1">IF(INDIRECT("route!D665")="START",0,IF(S665=TRUE,M664,INDIRECT("route!E665")))</f>
        <v>115.3</v>
      </c>
      <c r="N665" s="14" t="e">
        <f ca="1">SEARCH($N$6,INDIRECT("route!J665"))</f>
        <v>#VALUE!</v>
      </c>
      <c r="O665" s="14" t="e">
        <f ca="1">SEARCH($O$6,INDIRECT("route!J665"))</f>
        <v>#VALUE!</v>
      </c>
      <c r="P665" s="14" t="e">
        <f ca="1">SEARCH($P$6,INDIRECT("route!J665"))</f>
        <v>#VALUE!</v>
      </c>
      <c r="Q665" s="14" t="e">
        <f ca="1">SEARCH($Q$6,INDIRECT("route!J665"))</f>
        <v>#VALUE!</v>
      </c>
      <c r="R665" s="14" t="e">
        <f ca="1">SEARCH($R$6,INDIRECT("route!J665"))</f>
        <v>#VALUE!</v>
      </c>
      <c r="S665" s="14" t="b">
        <f t="shared" ca="1" si="82"/>
        <v>1</v>
      </c>
    </row>
    <row r="666" spans="1:19">
      <c r="A666" s="23" t="str">
        <f ca="1">IF(INDIRECT("route!D666")&gt;0,K666,(""))</f>
        <v/>
      </c>
      <c r="B666" s="23" t="str">
        <f ca="1">IF(INDIRECT("route!D666")&gt;0,H666,(""))</f>
        <v/>
      </c>
      <c r="C666" s="24" t="str">
        <f ca="1">IF(D666&gt;0,VLOOKUP("FINISH",INDIRECT("route!D$6"):INDIRECT("route!E$8500"),2,FALSE)-D666," ")</f>
        <v xml:space="preserve"> </v>
      </c>
      <c r="D666" s="13">
        <f ca="1">INDIRECT("route!E666")</f>
        <v>0</v>
      </c>
      <c r="E666" s="25" t="str">
        <f t="shared" ca="1" si="81"/>
        <v/>
      </c>
      <c r="F666" s="26">
        <f t="shared" si="75"/>
        <v>11.111111111111111</v>
      </c>
      <c r="G666" s="29">
        <f t="shared" ca="1" si="79"/>
        <v>0</v>
      </c>
      <c r="H666" s="28" t="e">
        <f t="shared" ca="1" si="77"/>
        <v>#NUM!</v>
      </c>
      <c r="I666" s="26">
        <f t="shared" si="76"/>
        <v>11.666666666666666</v>
      </c>
      <c r="J666" s="29">
        <f t="shared" ca="1" si="80"/>
        <v>0</v>
      </c>
      <c r="K666" s="28" t="e">
        <f t="shared" ca="1" si="78"/>
        <v>#NUM!</v>
      </c>
      <c r="L666" s="26">
        <f ca="1">INDIRECT("route!E666")-INDIRECT("route!E665")</f>
        <v>0</v>
      </c>
      <c r="M666" s="24">
        <f ca="1">IF(INDIRECT("route!D666")="START",0,IF(S666=TRUE,M665,INDIRECT("route!E666")))</f>
        <v>115.3</v>
      </c>
      <c r="N666" s="14" t="e">
        <f ca="1">SEARCH($N$6,INDIRECT("route!J666"))</f>
        <v>#VALUE!</v>
      </c>
      <c r="O666" s="14" t="e">
        <f ca="1">SEARCH($O$6,INDIRECT("route!J666"))</f>
        <v>#VALUE!</v>
      </c>
      <c r="P666" s="14" t="e">
        <f ca="1">SEARCH($P$6,INDIRECT("route!J666"))</f>
        <v>#VALUE!</v>
      </c>
      <c r="Q666" s="14" t="e">
        <f ca="1">SEARCH($Q$6,INDIRECT("route!J666"))</f>
        <v>#VALUE!</v>
      </c>
      <c r="R666" s="14" t="e">
        <f ca="1">SEARCH($R$6,INDIRECT("route!J666"))</f>
        <v>#VALUE!</v>
      </c>
      <c r="S666" s="14" t="b">
        <f t="shared" ca="1" si="82"/>
        <v>1</v>
      </c>
    </row>
    <row r="667" spans="1:19">
      <c r="A667" s="23" t="str">
        <f ca="1">IF(INDIRECT("route!D667")&gt;0,K667,(""))</f>
        <v/>
      </c>
      <c r="B667" s="23" t="str">
        <f ca="1">IF(INDIRECT("route!D667")&gt;0,H667,(""))</f>
        <v/>
      </c>
      <c r="C667" s="24" t="str">
        <f ca="1">IF(D667&gt;0,VLOOKUP("FINISH",INDIRECT("route!D$6"):INDIRECT("route!E$8500"),2,FALSE)-D667," ")</f>
        <v xml:space="preserve"> </v>
      </c>
      <c r="D667" s="13">
        <f ca="1">INDIRECT("route!E667")</f>
        <v>0</v>
      </c>
      <c r="E667" s="25" t="str">
        <f t="shared" ca="1" si="81"/>
        <v/>
      </c>
      <c r="F667" s="26">
        <f t="shared" si="75"/>
        <v>11.111111111111111</v>
      </c>
      <c r="G667" s="29">
        <f t="shared" ca="1" si="79"/>
        <v>0</v>
      </c>
      <c r="H667" s="28" t="e">
        <f t="shared" ca="1" si="77"/>
        <v>#NUM!</v>
      </c>
      <c r="I667" s="26">
        <f t="shared" si="76"/>
        <v>11.666666666666666</v>
      </c>
      <c r="J667" s="29">
        <f t="shared" ca="1" si="80"/>
        <v>0</v>
      </c>
      <c r="K667" s="28" t="e">
        <f t="shared" ca="1" si="78"/>
        <v>#NUM!</v>
      </c>
      <c r="L667" s="26">
        <f ca="1">INDIRECT("route!E667")-INDIRECT("route!E666")</f>
        <v>0</v>
      </c>
      <c r="M667" s="24">
        <f ca="1">IF(INDIRECT("route!D667")="START",0,IF(S667=TRUE,M666,INDIRECT("route!E667")))</f>
        <v>115.3</v>
      </c>
      <c r="N667" s="14" t="e">
        <f ca="1">SEARCH($N$6,INDIRECT("route!J667"))</f>
        <v>#VALUE!</v>
      </c>
      <c r="O667" s="14" t="e">
        <f ca="1">SEARCH($O$6,INDIRECT("route!J667"))</f>
        <v>#VALUE!</v>
      </c>
      <c r="P667" s="14" t="e">
        <f ca="1">SEARCH($P$6,INDIRECT("route!J667"))</f>
        <v>#VALUE!</v>
      </c>
      <c r="Q667" s="14" t="e">
        <f ca="1">SEARCH($Q$6,INDIRECT("route!J667"))</f>
        <v>#VALUE!</v>
      </c>
      <c r="R667" s="14" t="e">
        <f ca="1">SEARCH($R$6,INDIRECT("route!J667"))</f>
        <v>#VALUE!</v>
      </c>
      <c r="S667" s="14" t="b">
        <f t="shared" ca="1" si="82"/>
        <v>1</v>
      </c>
    </row>
    <row r="668" spans="1:19">
      <c r="A668" s="23" t="str">
        <f ca="1">IF(INDIRECT("route!D668")&gt;0,K668,(""))</f>
        <v/>
      </c>
      <c r="B668" s="23" t="str">
        <f ca="1">IF(INDIRECT("route!D668")&gt;0,H668,(""))</f>
        <v/>
      </c>
      <c r="C668" s="24" t="str">
        <f ca="1">IF(D668&gt;0,VLOOKUP("FINISH",INDIRECT("route!D$6"):INDIRECT("route!E$8500"),2,FALSE)-D668," ")</f>
        <v xml:space="preserve"> </v>
      </c>
      <c r="D668" s="13">
        <f ca="1">INDIRECT("route!E668")</f>
        <v>0</v>
      </c>
      <c r="E668" s="25" t="str">
        <f t="shared" ca="1" si="81"/>
        <v/>
      </c>
      <c r="F668" s="26">
        <f t="shared" si="75"/>
        <v>11.111111111111111</v>
      </c>
      <c r="G668" s="29">
        <f t="shared" ca="1" si="79"/>
        <v>0</v>
      </c>
      <c r="H668" s="28" t="e">
        <f t="shared" ca="1" si="77"/>
        <v>#NUM!</v>
      </c>
      <c r="I668" s="26">
        <f t="shared" si="76"/>
        <v>11.666666666666666</v>
      </c>
      <c r="J668" s="29">
        <f t="shared" ca="1" si="80"/>
        <v>0</v>
      </c>
      <c r="K668" s="28" t="e">
        <f t="shared" ca="1" si="78"/>
        <v>#NUM!</v>
      </c>
      <c r="L668" s="26">
        <f ca="1">INDIRECT("route!E668")-INDIRECT("route!E667")</f>
        <v>0</v>
      </c>
      <c r="M668" s="24">
        <f ca="1">IF(INDIRECT("route!D668")="START",0,IF(S668=TRUE,M667,INDIRECT("route!E668")))</f>
        <v>115.3</v>
      </c>
      <c r="N668" s="14" t="e">
        <f ca="1">SEARCH($N$6,INDIRECT("route!J668"))</f>
        <v>#VALUE!</v>
      </c>
      <c r="O668" s="14" t="e">
        <f ca="1">SEARCH($O$6,INDIRECT("route!J668"))</f>
        <v>#VALUE!</v>
      </c>
      <c r="P668" s="14" t="e">
        <f ca="1">SEARCH($P$6,INDIRECT("route!J668"))</f>
        <v>#VALUE!</v>
      </c>
      <c r="Q668" s="14" t="e">
        <f ca="1">SEARCH($Q$6,INDIRECT("route!J668"))</f>
        <v>#VALUE!</v>
      </c>
      <c r="R668" s="14" t="e">
        <f ca="1">SEARCH($R$6,INDIRECT("route!J668"))</f>
        <v>#VALUE!</v>
      </c>
      <c r="S668" s="14" t="b">
        <f t="shared" ca="1" si="82"/>
        <v>1</v>
      </c>
    </row>
    <row r="669" spans="1:19">
      <c r="A669" s="23" t="str">
        <f ca="1">IF(INDIRECT("route!D669")&gt;0,K669,(""))</f>
        <v/>
      </c>
      <c r="B669" s="23" t="str">
        <f ca="1">IF(INDIRECT("route!D669")&gt;0,H669,(""))</f>
        <v/>
      </c>
      <c r="C669" s="24" t="str">
        <f ca="1">IF(D669&gt;0,VLOOKUP("FINISH",INDIRECT("route!D$6"):INDIRECT("route!E$8500"),2,FALSE)-D669," ")</f>
        <v xml:space="preserve"> </v>
      </c>
      <c r="D669" s="13">
        <f ca="1">INDIRECT("route!E669")</f>
        <v>0</v>
      </c>
      <c r="E669" s="25" t="str">
        <f t="shared" ca="1" si="81"/>
        <v/>
      </c>
      <c r="F669" s="26">
        <f t="shared" si="75"/>
        <v>11.111111111111111</v>
      </c>
      <c r="G669" s="29">
        <f t="shared" ca="1" si="79"/>
        <v>0</v>
      </c>
      <c r="H669" s="28" t="e">
        <f t="shared" ca="1" si="77"/>
        <v>#NUM!</v>
      </c>
      <c r="I669" s="26">
        <f t="shared" si="76"/>
        <v>11.666666666666666</v>
      </c>
      <c r="J669" s="29">
        <f t="shared" ca="1" si="80"/>
        <v>0</v>
      </c>
      <c r="K669" s="28" t="e">
        <f t="shared" ca="1" si="78"/>
        <v>#NUM!</v>
      </c>
      <c r="L669" s="26">
        <f ca="1">INDIRECT("route!E669")-INDIRECT("route!E668")</f>
        <v>0</v>
      </c>
      <c r="M669" s="24">
        <f ca="1">IF(INDIRECT("route!D669")="START",0,IF(S669=TRUE,M668,INDIRECT("route!E669")))</f>
        <v>115.3</v>
      </c>
      <c r="N669" s="14" t="e">
        <f ca="1">SEARCH($N$6,INDIRECT("route!J669"))</f>
        <v>#VALUE!</v>
      </c>
      <c r="O669" s="14" t="e">
        <f ca="1">SEARCH($O$6,INDIRECT("route!J669"))</f>
        <v>#VALUE!</v>
      </c>
      <c r="P669" s="14" t="e">
        <f ca="1">SEARCH($P$6,INDIRECT("route!J669"))</f>
        <v>#VALUE!</v>
      </c>
      <c r="Q669" s="14" t="e">
        <f ca="1">SEARCH($Q$6,INDIRECT("route!J669"))</f>
        <v>#VALUE!</v>
      </c>
      <c r="R669" s="14" t="e">
        <f ca="1">SEARCH($R$6,INDIRECT("route!J669"))</f>
        <v>#VALUE!</v>
      </c>
      <c r="S669" s="14" t="b">
        <f t="shared" ca="1" si="82"/>
        <v>1</v>
      </c>
    </row>
    <row r="670" spans="1:19">
      <c r="A670" s="23" t="str">
        <f ca="1">IF(INDIRECT("route!D670")&gt;0,K670,(""))</f>
        <v/>
      </c>
      <c r="B670" s="23" t="str">
        <f ca="1">IF(INDIRECT("route!D670")&gt;0,H670,(""))</f>
        <v/>
      </c>
      <c r="C670" s="24" t="str">
        <f ca="1">IF(D670&gt;0,VLOOKUP("FINISH",INDIRECT("route!D$6"):INDIRECT("route!E$8500"),2,FALSE)-D670," ")</f>
        <v xml:space="preserve"> </v>
      </c>
      <c r="D670" s="13">
        <f ca="1">INDIRECT("route!E670")</f>
        <v>0</v>
      </c>
      <c r="E670" s="25" t="str">
        <f t="shared" ca="1" si="81"/>
        <v/>
      </c>
      <c r="F670" s="26">
        <f t="shared" si="75"/>
        <v>11.111111111111111</v>
      </c>
      <c r="G670" s="29">
        <f t="shared" ca="1" si="79"/>
        <v>0</v>
      </c>
      <c r="H670" s="28" t="e">
        <f t="shared" ca="1" si="77"/>
        <v>#NUM!</v>
      </c>
      <c r="I670" s="26">
        <f t="shared" si="76"/>
        <v>11.666666666666666</v>
      </c>
      <c r="J670" s="29">
        <f t="shared" ca="1" si="80"/>
        <v>0</v>
      </c>
      <c r="K670" s="28" t="e">
        <f t="shared" ca="1" si="78"/>
        <v>#NUM!</v>
      </c>
      <c r="L670" s="26">
        <f ca="1">INDIRECT("route!E670")-INDIRECT("route!E669")</f>
        <v>0</v>
      </c>
      <c r="M670" s="24">
        <f ca="1">IF(INDIRECT("route!D670")="START",0,IF(S670=TRUE,M669,INDIRECT("route!E670")))</f>
        <v>115.3</v>
      </c>
      <c r="N670" s="14" t="e">
        <f ca="1">SEARCH($N$6,INDIRECT("route!J670"))</f>
        <v>#VALUE!</v>
      </c>
      <c r="O670" s="14" t="e">
        <f ca="1">SEARCH($O$6,INDIRECT("route!J670"))</f>
        <v>#VALUE!</v>
      </c>
      <c r="P670" s="14" t="e">
        <f ca="1">SEARCH($P$6,INDIRECT("route!J670"))</f>
        <v>#VALUE!</v>
      </c>
      <c r="Q670" s="14" t="e">
        <f ca="1">SEARCH($Q$6,INDIRECT("route!J670"))</f>
        <v>#VALUE!</v>
      </c>
      <c r="R670" s="14" t="e">
        <f ca="1">SEARCH($R$6,INDIRECT("route!J670"))</f>
        <v>#VALUE!</v>
      </c>
      <c r="S670" s="14" t="b">
        <f t="shared" ca="1" si="82"/>
        <v>1</v>
      </c>
    </row>
    <row r="671" spans="1:19">
      <c r="A671" s="23" t="str">
        <f ca="1">IF(INDIRECT("route!D671")&gt;0,K671,(""))</f>
        <v/>
      </c>
      <c r="B671" s="23" t="str">
        <f ca="1">IF(INDIRECT("route!D671")&gt;0,H671,(""))</f>
        <v/>
      </c>
      <c r="C671" s="24" t="str">
        <f ca="1">IF(D671&gt;0,VLOOKUP("FINISH",INDIRECT("route!D$6"):INDIRECT("route!E$8500"),2,FALSE)-D671," ")</f>
        <v xml:space="preserve"> </v>
      </c>
      <c r="D671" s="13">
        <f ca="1">INDIRECT("route!E671")</f>
        <v>0</v>
      </c>
      <c r="E671" s="25" t="str">
        <f t="shared" ca="1" si="81"/>
        <v/>
      </c>
      <c r="F671" s="26">
        <f t="shared" si="75"/>
        <v>11.111111111111111</v>
      </c>
      <c r="G671" s="29">
        <f t="shared" ca="1" si="79"/>
        <v>0</v>
      </c>
      <c r="H671" s="28" t="e">
        <f t="shared" ca="1" si="77"/>
        <v>#NUM!</v>
      </c>
      <c r="I671" s="26">
        <f t="shared" si="76"/>
        <v>11.666666666666666</v>
      </c>
      <c r="J671" s="29">
        <f t="shared" ca="1" si="80"/>
        <v>0</v>
      </c>
      <c r="K671" s="28" t="e">
        <f t="shared" ca="1" si="78"/>
        <v>#NUM!</v>
      </c>
      <c r="L671" s="26">
        <f ca="1">INDIRECT("route!E671")-INDIRECT("route!E670")</f>
        <v>0</v>
      </c>
      <c r="M671" s="24">
        <f ca="1">IF(INDIRECT("route!D671")="START",0,IF(S671=TRUE,M670,INDIRECT("route!E671")))</f>
        <v>115.3</v>
      </c>
      <c r="N671" s="14" t="e">
        <f ca="1">SEARCH($N$6,INDIRECT("route!J671"))</f>
        <v>#VALUE!</v>
      </c>
      <c r="O671" s="14" t="e">
        <f ca="1">SEARCH($O$6,INDIRECT("route!J671"))</f>
        <v>#VALUE!</v>
      </c>
      <c r="P671" s="14" t="e">
        <f ca="1">SEARCH($P$6,INDIRECT("route!J671"))</f>
        <v>#VALUE!</v>
      </c>
      <c r="Q671" s="14" t="e">
        <f ca="1">SEARCH($Q$6,INDIRECT("route!J671"))</f>
        <v>#VALUE!</v>
      </c>
      <c r="R671" s="14" t="e">
        <f ca="1">SEARCH($R$6,INDIRECT("route!J671"))</f>
        <v>#VALUE!</v>
      </c>
      <c r="S671" s="14" t="b">
        <f t="shared" ca="1" si="82"/>
        <v>1</v>
      </c>
    </row>
    <row r="672" spans="1:19">
      <c r="A672" s="23" t="str">
        <f ca="1">IF(INDIRECT("route!D672")&gt;0,K672,(""))</f>
        <v/>
      </c>
      <c r="B672" s="23" t="str">
        <f ca="1">IF(INDIRECT("route!D672")&gt;0,H672,(""))</f>
        <v/>
      </c>
      <c r="C672" s="24" t="str">
        <f ca="1">IF(D672&gt;0,VLOOKUP("FINISH",INDIRECT("route!D$6"):INDIRECT("route!E$8500"),2,FALSE)-D672," ")</f>
        <v xml:space="preserve"> </v>
      </c>
      <c r="D672" s="13">
        <f ca="1">INDIRECT("route!E672")</f>
        <v>0</v>
      </c>
      <c r="E672" s="25" t="str">
        <f t="shared" ca="1" si="81"/>
        <v/>
      </c>
      <c r="F672" s="26">
        <f t="shared" si="75"/>
        <v>11.111111111111111</v>
      </c>
      <c r="G672" s="29">
        <f t="shared" ca="1" si="79"/>
        <v>0</v>
      </c>
      <c r="H672" s="28" t="e">
        <f t="shared" ca="1" si="77"/>
        <v>#NUM!</v>
      </c>
      <c r="I672" s="26">
        <f t="shared" si="76"/>
        <v>11.666666666666666</v>
      </c>
      <c r="J672" s="29">
        <f t="shared" ca="1" si="80"/>
        <v>0</v>
      </c>
      <c r="K672" s="28" t="e">
        <f t="shared" ca="1" si="78"/>
        <v>#NUM!</v>
      </c>
      <c r="L672" s="26">
        <f ca="1">INDIRECT("route!E672")-INDIRECT("route!E671")</f>
        <v>0</v>
      </c>
      <c r="M672" s="24">
        <f ca="1">IF(INDIRECT("route!D672")="START",0,IF(S672=TRUE,M671,INDIRECT("route!E672")))</f>
        <v>115.3</v>
      </c>
      <c r="N672" s="14" t="e">
        <f ca="1">SEARCH($N$6,INDIRECT("route!J672"))</f>
        <v>#VALUE!</v>
      </c>
      <c r="O672" s="14" t="e">
        <f ca="1">SEARCH($O$6,INDIRECT("route!J672"))</f>
        <v>#VALUE!</v>
      </c>
      <c r="P672" s="14" t="e">
        <f ca="1">SEARCH($P$6,INDIRECT("route!J672"))</f>
        <v>#VALUE!</v>
      </c>
      <c r="Q672" s="14" t="e">
        <f ca="1">SEARCH($Q$6,INDIRECT("route!J672"))</f>
        <v>#VALUE!</v>
      </c>
      <c r="R672" s="14" t="e">
        <f ca="1">SEARCH($R$6,INDIRECT("route!J672"))</f>
        <v>#VALUE!</v>
      </c>
      <c r="S672" s="14" t="b">
        <f t="shared" ca="1" si="82"/>
        <v>1</v>
      </c>
    </row>
    <row r="673" spans="1:19">
      <c r="A673" s="23" t="str">
        <f ca="1">IF(INDIRECT("route!D673")&gt;0,K673,(""))</f>
        <v/>
      </c>
      <c r="B673" s="23" t="str">
        <f ca="1">IF(INDIRECT("route!D673")&gt;0,H673,(""))</f>
        <v/>
      </c>
      <c r="C673" s="24" t="str">
        <f ca="1">IF(D673&gt;0,VLOOKUP("FINISH",INDIRECT("route!D$6"):INDIRECT("route!E$8500"),2,FALSE)-D673," ")</f>
        <v xml:space="preserve"> </v>
      </c>
      <c r="D673" s="13">
        <f ca="1">INDIRECT("route!E673")</f>
        <v>0</v>
      </c>
      <c r="E673" s="25" t="str">
        <f t="shared" ca="1" si="81"/>
        <v/>
      </c>
      <c r="F673" s="26">
        <f t="shared" si="75"/>
        <v>11.111111111111111</v>
      </c>
      <c r="G673" s="29">
        <f t="shared" ca="1" si="79"/>
        <v>0</v>
      </c>
      <c r="H673" s="28" t="e">
        <f t="shared" ca="1" si="77"/>
        <v>#NUM!</v>
      </c>
      <c r="I673" s="26">
        <f t="shared" si="76"/>
        <v>11.666666666666666</v>
      </c>
      <c r="J673" s="29">
        <f t="shared" ca="1" si="80"/>
        <v>0</v>
      </c>
      <c r="K673" s="28" t="e">
        <f t="shared" ca="1" si="78"/>
        <v>#NUM!</v>
      </c>
      <c r="L673" s="26">
        <f ca="1">INDIRECT("route!E673")-INDIRECT("route!E672")</f>
        <v>0</v>
      </c>
      <c r="M673" s="24">
        <f ca="1">IF(INDIRECT("route!D673")="START",0,IF(S673=TRUE,M672,INDIRECT("route!E673")))</f>
        <v>115.3</v>
      </c>
      <c r="N673" s="14" t="e">
        <f ca="1">SEARCH($N$6,INDIRECT("route!J673"))</f>
        <v>#VALUE!</v>
      </c>
      <c r="O673" s="14" t="e">
        <f ca="1">SEARCH($O$6,INDIRECT("route!J673"))</f>
        <v>#VALUE!</v>
      </c>
      <c r="P673" s="14" t="e">
        <f ca="1">SEARCH($P$6,INDIRECT("route!J673"))</f>
        <v>#VALUE!</v>
      </c>
      <c r="Q673" s="14" t="e">
        <f ca="1">SEARCH($Q$6,INDIRECT("route!J673"))</f>
        <v>#VALUE!</v>
      </c>
      <c r="R673" s="14" t="e">
        <f ca="1">SEARCH($R$6,INDIRECT("route!J673"))</f>
        <v>#VALUE!</v>
      </c>
      <c r="S673" s="14" t="b">
        <f t="shared" ca="1" si="82"/>
        <v>1</v>
      </c>
    </row>
    <row r="674" spans="1:19">
      <c r="A674" s="23" t="str">
        <f ca="1">IF(INDIRECT("route!D674")&gt;0,K674,(""))</f>
        <v/>
      </c>
      <c r="B674" s="23" t="str">
        <f ca="1">IF(INDIRECT("route!D674")&gt;0,H674,(""))</f>
        <v/>
      </c>
      <c r="C674" s="24" t="str">
        <f ca="1">IF(D674&gt;0,VLOOKUP("FINISH",INDIRECT("route!D$6"):INDIRECT("route!E$8500"),2,FALSE)-D674," ")</f>
        <v xml:space="preserve"> </v>
      </c>
      <c r="D674" s="13">
        <f ca="1">INDIRECT("route!E674")</f>
        <v>0</v>
      </c>
      <c r="E674" s="25" t="str">
        <f t="shared" ca="1" si="81"/>
        <v/>
      </c>
      <c r="F674" s="26">
        <f t="shared" si="75"/>
        <v>11.111111111111111</v>
      </c>
      <c r="G674" s="29">
        <f t="shared" ca="1" si="79"/>
        <v>0</v>
      </c>
      <c r="H674" s="28" t="e">
        <f t="shared" ca="1" si="77"/>
        <v>#NUM!</v>
      </c>
      <c r="I674" s="26">
        <f t="shared" si="76"/>
        <v>11.666666666666666</v>
      </c>
      <c r="J674" s="29">
        <f t="shared" ca="1" si="80"/>
        <v>0</v>
      </c>
      <c r="K674" s="28" t="e">
        <f t="shared" ca="1" si="78"/>
        <v>#NUM!</v>
      </c>
      <c r="L674" s="26">
        <f ca="1">INDIRECT("route!E674")-INDIRECT("route!E673")</f>
        <v>0</v>
      </c>
      <c r="M674" s="24">
        <f ca="1">IF(INDIRECT("route!D674")="START",0,IF(S674=TRUE,M673,INDIRECT("route!E674")))</f>
        <v>115.3</v>
      </c>
      <c r="N674" s="14" t="e">
        <f ca="1">SEARCH($N$6,INDIRECT("route!J674"))</f>
        <v>#VALUE!</v>
      </c>
      <c r="O674" s="14" t="e">
        <f ca="1">SEARCH($O$6,INDIRECT("route!J674"))</f>
        <v>#VALUE!</v>
      </c>
      <c r="P674" s="14" t="e">
        <f ca="1">SEARCH($P$6,INDIRECT("route!J674"))</f>
        <v>#VALUE!</v>
      </c>
      <c r="Q674" s="14" t="e">
        <f ca="1">SEARCH($Q$6,INDIRECT("route!J674"))</f>
        <v>#VALUE!</v>
      </c>
      <c r="R674" s="14" t="e">
        <f ca="1">SEARCH($R$6,INDIRECT("route!J674"))</f>
        <v>#VALUE!</v>
      </c>
      <c r="S674" s="14" t="b">
        <f t="shared" ca="1" si="82"/>
        <v>1</v>
      </c>
    </row>
    <row r="675" spans="1:19">
      <c r="A675" s="23" t="str">
        <f ca="1">IF(INDIRECT("route!D675")&gt;0,K675,(""))</f>
        <v/>
      </c>
      <c r="B675" s="23" t="str">
        <f ca="1">IF(INDIRECT("route!D675")&gt;0,H675,(""))</f>
        <v/>
      </c>
      <c r="C675" s="24" t="str">
        <f ca="1">IF(D675&gt;0,VLOOKUP("FINISH",INDIRECT("route!D$6"):INDIRECT("route!E$8500"),2,FALSE)-D675," ")</f>
        <v xml:space="preserve"> </v>
      </c>
      <c r="D675" s="13">
        <f ca="1">INDIRECT("route!E675")</f>
        <v>0</v>
      </c>
      <c r="E675" s="25" t="str">
        <f t="shared" ca="1" si="81"/>
        <v/>
      </c>
      <c r="F675" s="26">
        <f t="shared" si="75"/>
        <v>11.111111111111111</v>
      </c>
      <c r="G675" s="29">
        <f t="shared" ca="1" si="79"/>
        <v>0</v>
      </c>
      <c r="H675" s="28" t="e">
        <f t="shared" ca="1" si="77"/>
        <v>#NUM!</v>
      </c>
      <c r="I675" s="26">
        <f t="shared" si="76"/>
        <v>11.666666666666666</v>
      </c>
      <c r="J675" s="29">
        <f t="shared" ca="1" si="80"/>
        <v>0</v>
      </c>
      <c r="K675" s="28" t="e">
        <f t="shared" ca="1" si="78"/>
        <v>#NUM!</v>
      </c>
      <c r="L675" s="26">
        <f ca="1">INDIRECT("route!E675")-INDIRECT("route!E674")</f>
        <v>0</v>
      </c>
      <c r="M675" s="24">
        <f ca="1">IF(INDIRECT("route!D675")="START",0,IF(S675=TRUE,M674,INDIRECT("route!E675")))</f>
        <v>115.3</v>
      </c>
      <c r="N675" s="14" t="e">
        <f ca="1">SEARCH($N$6,INDIRECT("route!J675"))</f>
        <v>#VALUE!</v>
      </c>
      <c r="O675" s="14" t="e">
        <f ca="1">SEARCH($O$6,INDIRECT("route!J675"))</f>
        <v>#VALUE!</v>
      </c>
      <c r="P675" s="14" t="e">
        <f ca="1">SEARCH($P$6,INDIRECT("route!J675"))</f>
        <v>#VALUE!</v>
      </c>
      <c r="Q675" s="14" t="e">
        <f ca="1">SEARCH($Q$6,INDIRECT("route!J675"))</f>
        <v>#VALUE!</v>
      </c>
      <c r="R675" s="14" t="e">
        <f ca="1">SEARCH($R$6,INDIRECT("route!J675"))</f>
        <v>#VALUE!</v>
      </c>
      <c r="S675" s="14" t="b">
        <f t="shared" ca="1" si="82"/>
        <v>1</v>
      </c>
    </row>
    <row r="676" spans="1:19">
      <c r="A676" s="23" t="str">
        <f ca="1">IF(INDIRECT("route!D676")&gt;0,K676,(""))</f>
        <v/>
      </c>
      <c r="B676" s="23" t="str">
        <f ca="1">IF(INDIRECT("route!D676")&gt;0,H676,(""))</f>
        <v/>
      </c>
      <c r="C676" s="24" t="str">
        <f ca="1">IF(D676&gt;0,VLOOKUP("FINISH",INDIRECT("route!D$6"):INDIRECT("route!E$8500"),2,FALSE)-D676," ")</f>
        <v xml:space="preserve"> </v>
      </c>
      <c r="D676" s="13">
        <f ca="1">INDIRECT("route!E676")</f>
        <v>0</v>
      </c>
      <c r="E676" s="25" t="str">
        <f t="shared" ca="1" si="81"/>
        <v/>
      </c>
      <c r="F676" s="26">
        <f t="shared" si="75"/>
        <v>11.111111111111111</v>
      </c>
      <c r="G676" s="29">
        <f t="shared" ca="1" si="79"/>
        <v>0</v>
      </c>
      <c r="H676" s="28" t="e">
        <f t="shared" ca="1" si="77"/>
        <v>#NUM!</v>
      </c>
      <c r="I676" s="26">
        <f t="shared" si="76"/>
        <v>11.666666666666666</v>
      </c>
      <c r="J676" s="29">
        <f t="shared" ca="1" si="80"/>
        <v>0</v>
      </c>
      <c r="K676" s="28" t="e">
        <f t="shared" ca="1" si="78"/>
        <v>#NUM!</v>
      </c>
      <c r="L676" s="26">
        <f ca="1">INDIRECT("route!E676")-INDIRECT("route!E675")</f>
        <v>0</v>
      </c>
      <c r="M676" s="24">
        <f ca="1">IF(INDIRECT("route!D676")="START",0,IF(S676=TRUE,M675,INDIRECT("route!E676")))</f>
        <v>115.3</v>
      </c>
      <c r="N676" s="14" t="e">
        <f ca="1">SEARCH($N$6,INDIRECT("route!J676"))</f>
        <v>#VALUE!</v>
      </c>
      <c r="O676" s="14" t="e">
        <f ca="1">SEARCH($O$6,INDIRECT("route!J676"))</f>
        <v>#VALUE!</v>
      </c>
      <c r="P676" s="14" t="e">
        <f ca="1">SEARCH($P$6,INDIRECT("route!J676"))</f>
        <v>#VALUE!</v>
      </c>
      <c r="Q676" s="14" t="e">
        <f ca="1">SEARCH($Q$6,INDIRECT("route!J676"))</f>
        <v>#VALUE!</v>
      </c>
      <c r="R676" s="14" t="e">
        <f ca="1">SEARCH($R$6,INDIRECT("route!J676"))</f>
        <v>#VALUE!</v>
      </c>
      <c r="S676" s="14" t="b">
        <f t="shared" ca="1" si="82"/>
        <v>1</v>
      </c>
    </row>
    <row r="677" spans="1:19">
      <c r="A677" s="23" t="str">
        <f ca="1">IF(INDIRECT("route!D677")&gt;0,K677,(""))</f>
        <v/>
      </c>
      <c r="B677" s="23" t="str">
        <f ca="1">IF(INDIRECT("route!D677")&gt;0,H677,(""))</f>
        <v/>
      </c>
      <c r="C677" s="24" t="str">
        <f ca="1">IF(D677&gt;0,VLOOKUP("FINISH",INDIRECT("route!D$6"):INDIRECT("route!E$8500"),2,FALSE)-D677," ")</f>
        <v xml:space="preserve"> </v>
      </c>
      <c r="D677" s="13">
        <f ca="1">INDIRECT("route!E677")</f>
        <v>0</v>
      </c>
      <c r="E677" s="25" t="str">
        <f t="shared" ca="1" si="81"/>
        <v/>
      </c>
      <c r="F677" s="26">
        <f t="shared" si="75"/>
        <v>11.111111111111111</v>
      </c>
      <c r="G677" s="29">
        <f t="shared" ca="1" si="79"/>
        <v>0</v>
      </c>
      <c r="H677" s="28" t="e">
        <f t="shared" ca="1" si="77"/>
        <v>#NUM!</v>
      </c>
      <c r="I677" s="26">
        <f t="shared" si="76"/>
        <v>11.666666666666666</v>
      </c>
      <c r="J677" s="29">
        <f t="shared" ca="1" si="80"/>
        <v>0</v>
      </c>
      <c r="K677" s="28" t="e">
        <f t="shared" ca="1" si="78"/>
        <v>#NUM!</v>
      </c>
      <c r="L677" s="26">
        <f ca="1">INDIRECT("route!E677")-INDIRECT("route!E676")</f>
        <v>0</v>
      </c>
      <c r="M677" s="24">
        <f ca="1">IF(INDIRECT("route!D677")="START",0,IF(S677=TRUE,M676,INDIRECT("route!E677")))</f>
        <v>115.3</v>
      </c>
      <c r="N677" s="14" t="e">
        <f ca="1">SEARCH($N$6,INDIRECT("route!J677"))</f>
        <v>#VALUE!</v>
      </c>
      <c r="O677" s="14" t="e">
        <f ca="1">SEARCH($O$6,INDIRECT("route!J677"))</f>
        <v>#VALUE!</v>
      </c>
      <c r="P677" s="14" t="e">
        <f ca="1">SEARCH($P$6,INDIRECT("route!J677"))</f>
        <v>#VALUE!</v>
      </c>
      <c r="Q677" s="14" t="e">
        <f ca="1">SEARCH($Q$6,INDIRECT("route!J677"))</f>
        <v>#VALUE!</v>
      </c>
      <c r="R677" s="14" t="e">
        <f ca="1">SEARCH($R$6,INDIRECT("route!J677"))</f>
        <v>#VALUE!</v>
      </c>
      <c r="S677" s="14" t="b">
        <f t="shared" ca="1" si="82"/>
        <v>1</v>
      </c>
    </row>
    <row r="678" spans="1:19">
      <c r="A678" s="23" t="str">
        <f ca="1">IF(INDIRECT("route!D678")&gt;0,K678,(""))</f>
        <v/>
      </c>
      <c r="B678" s="23" t="str">
        <f ca="1">IF(INDIRECT("route!D678")&gt;0,H678,(""))</f>
        <v/>
      </c>
      <c r="C678" s="24" t="str">
        <f ca="1">IF(D678&gt;0,VLOOKUP("FINISH",INDIRECT("route!D$6"):INDIRECT("route!E$8500"),2,FALSE)-D678," ")</f>
        <v xml:space="preserve"> </v>
      </c>
      <c r="D678" s="13">
        <f ca="1">INDIRECT("route!E678")</f>
        <v>0</v>
      </c>
      <c r="E678" s="25" t="str">
        <f t="shared" ca="1" si="81"/>
        <v/>
      </c>
      <c r="F678" s="26">
        <f t="shared" si="75"/>
        <v>11.111111111111111</v>
      </c>
      <c r="G678" s="29">
        <f t="shared" ca="1" si="79"/>
        <v>0</v>
      </c>
      <c r="H678" s="28" t="e">
        <f t="shared" ca="1" si="77"/>
        <v>#NUM!</v>
      </c>
      <c r="I678" s="26">
        <f t="shared" si="76"/>
        <v>11.666666666666666</v>
      </c>
      <c r="J678" s="29">
        <f t="shared" ca="1" si="80"/>
        <v>0</v>
      </c>
      <c r="K678" s="28" t="e">
        <f t="shared" ca="1" si="78"/>
        <v>#NUM!</v>
      </c>
      <c r="L678" s="26">
        <f ca="1">INDIRECT("route!E678")-INDIRECT("route!E677")</f>
        <v>0</v>
      </c>
      <c r="M678" s="24">
        <f ca="1">IF(INDIRECT("route!D678")="START",0,IF(S678=TRUE,M677,INDIRECT("route!E678")))</f>
        <v>115.3</v>
      </c>
      <c r="N678" s="14" t="e">
        <f ca="1">SEARCH($N$6,INDIRECT("route!J678"))</f>
        <v>#VALUE!</v>
      </c>
      <c r="O678" s="14" t="e">
        <f ca="1">SEARCH($O$6,INDIRECT("route!J678"))</f>
        <v>#VALUE!</v>
      </c>
      <c r="P678" s="14" t="e">
        <f ca="1">SEARCH($P$6,INDIRECT("route!J678"))</f>
        <v>#VALUE!</v>
      </c>
      <c r="Q678" s="14" t="e">
        <f ca="1">SEARCH($Q$6,INDIRECT("route!J678"))</f>
        <v>#VALUE!</v>
      </c>
      <c r="R678" s="14" t="e">
        <f ca="1">SEARCH($R$6,INDIRECT("route!J678"))</f>
        <v>#VALUE!</v>
      </c>
      <c r="S678" s="14" t="b">
        <f t="shared" ca="1" si="82"/>
        <v>1</v>
      </c>
    </row>
    <row r="679" spans="1:19">
      <c r="A679" s="23" t="str">
        <f ca="1">IF(INDIRECT("route!D679")&gt;0,K679,(""))</f>
        <v/>
      </c>
      <c r="B679" s="23" t="str">
        <f ca="1">IF(INDIRECT("route!D679")&gt;0,H679,(""))</f>
        <v/>
      </c>
      <c r="C679" s="24" t="str">
        <f ca="1">IF(D679&gt;0,VLOOKUP("FINISH",INDIRECT("route!D$6"):INDIRECT("route!E$8500"),2,FALSE)-D679," ")</f>
        <v xml:space="preserve"> </v>
      </c>
      <c r="D679" s="13">
        <f ca="1">INDIRECT("route!E679")</f>
        <v>0</v>
      </c>
      <c r="E679" s="25" t="str">
        <f t="shared" ca="1" si="81"/>
        <v/>
      </c>
      <c r="F679" s="26">
        <f t="shared" si="75"/>
        <v>11.111111111111111</v>
      </c>
      <c r="G679" s="29">
        <f t="shared" ca="1" si="79"/>
        <v>0</v>
      </c>
      <c r="H679" s="28" t="e">
        <f t="shared" ca="1" si="77"/>
        <v>#NUM!</v>
      </c>
      <c r="I679" s="26">
        <f t="shared" si="76"/>
        <v>11.666666666666666</v>
      </c>
      <c r="J679" s="29">
        <f t="shared" ca="1" si="80"/>
        <v>0</v>
      </c>
      <c r="K679" s="28" t="e">
        <f t="shared" ca="1" si="78"/>
        <v>#NUM!</v>
      </c>
      <c r="L679" s="26">
        <f ca="1">INDIRECT("route!E679")-INDIRECT("route!E678")</f>
        <v>0</v>
      </c>
      <c r="M679" s="24">
        <f ca="1">IF(INDIRECT("route!D679")="START",0,IF(S679=TRUE,M678,INDIRECT("route!E679")))</f>
        <v>115.3</v>
      </c>
      <c r="N679" s="14" t="e">
        <f ca="1">SEARCH($N$6,INDIRECT("route!J679"))</f>
        <v>#VALUE!</v>
      </c>
      <c r="O679" s="14" t="e">
        <f ca="1">SEARCH($O$6,INDIRECT("route!J679"))</f>
        <v>#VALUE!</v>
      </c>
      <c r="P679" s="14" t="e">
        <f ca="1">SEARCH($P$6,INDIRECT("route!J679"))</f>
        <v>#VALUE!</v>
      </c>
      <c r="Q679" s="14" t="e">
        <f ca="1">SEARCH($Q$6,INDIRECT("route!J679"))</f>
        <v>#VALUE!</v>
      </c>
      <c r="R679" s="14" t="e">
        <f ca="1">SEARCH($R$6,INDIRECT("route!J679"))</f>
        <v>#VALUE!</v>
      </c>
      <c r="S679" s="14" t="b">
        <f t="shared" ca="1" si="82"/>
        <v>1</v>
      </c>
    </row>
    <row r="680" spans="1:19">
      <c r="A680" s="23" t="str">
        <f ca="1">IF(INDIRECT("route!D680")&gt;0,K680,(""))</f>
        <v/>
      </c>
      <c r="B680" s="23" t="str">
        <f ca="1">IF(INDIRECT("route!D680")&gt;0,H680,(""))</f>
        <v/>
      </c>
      <c r="C680" s="24" t="str">
        <f ca="1">IF(D680&gt;0,VLOOKUP("FINISH",INDIRECT("route!D$6"):INDIRECT("route!E$8500"),2,FALSE)-D680," ")</f>
        <v xml:space="preserve"> </v>
      </c>
      <c r="D680" s="13">
        <f ca="1">INDIRECT("route!E680")</f>
        <v>0</v>
      </c>
      <c r="E680" s="25" t="str">
        <f t="shared" ca="1" si="81"/>
        <v/>
      </c>
      <c r="F680" s="26">
        <f t="shared" si="75"/>
        <v>11.111111111111111</v>
      </c>
      <c r="G680" s="29">
        <f t="shared" ca="1" si="79"/>
        <v>0</v>
      </c>
      <c r="H680" s="28" t="e">
        <f t="shared" ca="1" si="77"/>
        <v>#NUM!</v>
      </c>
      <c r="I680" s="26">
        <f t="shared" si="76"/>
        <v>11.666666666666666</v>
      </c>
      <c r="J680" s="29">
        <f t="shared" ca="1" si="80"/>
        <v>0</v>
      </c>
      <c r="K680" s="28" t="e">
        <f t="shared" ca="1" si="78"/>
        <v>#NUM!</v>
      </c>
      <c r="L680" s="26">
        <f ca="1">INDIRECT("route!E680")-INDIRECT("route!E679")</f>
        <v>0</v>
      </c>
      <c r="M680" s="24">
        <f ca="1">IF(INDIRECT("route!D680")="START",0,IF(S680=TRUE,M679,INDIRECT("route!E680")))</f>
        <v>115.3</v>
      </c>
      <c r="N680" s="14" t="e">
        <f ca="1">SEARCH($N$6,INDIRECT("route!J680"))</f>
        <v>#VALUE!</v>
      </c>
      <c r="O680" s="14" t="e">
        <f ca="1">SEARCH($O$6,INDIRECT("route!J680"))</f>
        <v>#VALUE!</v>
      </c>
      <c r="P680" s="14" t="e">
        <f ca="1">SEARCH($P$6,INDIRECT("route!J680"))</f>
        <v>#VALUE!</v>
      </c>
      <c r="Q680" s="14" t="e">
        <f ca="1">SEARCH($Q$6,INDIRECT("route!J680"))</f>
        <v>#VALUE!</v>
      </c>
      <c r="R680" s="14" t="e">
        <f ca="1">SEARCH($R$6,INDIRECT("route!J680"))</f>
        <v>#VALUE!</v>
      </c>
      <c r="S680" s="14" t="b">
        <f t="shared" ca="1" si="82"/>
        <v>1</v>
      </c>
    </row>
    <row r="681" spans="1:19">
      <c r="A681" s="23" t="str">
        <f ca="1">IF(INDIRECT("route!D681")&gt;0,K681,(""))</f>
        <v/>
      </c>
      <c r="B681" s="23" t="str">
        <f ca="1">IF(INDIRECT("route!D681")&gt;0,H681,(""))</f>
        <v/>
      </c>
      <c r="C681" s="24" t="str">
        <f ca="1">IF(D681&gt;0,VLOOKUP("FINISH",INDIRECT("route!D$6"):INDIRECT("route!E$8500"),2,FALSE)-D681," ")</f>
        <v xml:space="preserve"> </v>
      </c>
      <c r="D681" s="13">
        <f ca="1">INDIRECT("route!E681")</f>
        <v>0</v>
      </c>
      <c r="E681" s="25" t="str">
        <f t="shared" ca="1" si="81"/>
        <v/>
      </c>
      <c r="F681" s="26">
        <f t="shared" ref="F681:F744" si="83">$B$5*1000/3600</f>
        <v>11.111111111111111</v>
      </c>
      <c r="G681" s="29">
        <f t="shared" ca="1" si="79"/>
        <v>0</v>
      </c>
      <c r="H681" s="28" t="e">
        <f t="shared" ca="1" si="77"/>
        <v>#NUM!</v>
      </c>
      <c r="I681" s="26">
        <f t="shared" ref="I681:I744" si="84">$A$5*1000/3600</f>
        <v>11.666666666666666</v>
      </c>
      <c r="J681" s="29">
        <f t="shared" ca="1" si="80"/>
        <v>0</v>
      </c>
      <c r="K681" s="28" t="e">
        <f t="shared" ca="1" si="78"/>
        <v>#NUM!</v>
      </c>
      <c r="L681" s="26">
        <f ca="1">INDIRECT("route!E681")-INDIRECT("route!E680")</f>
        <v>0</v>
      </c>
      <c r="M681" s="24">
        <f ca="1">IF(INDIRECT("route!D681")="START",0,IF(S681=TRUE,M680,INDIRECT("route!E681")))</f>
        <v>115.3</v>
      </c>
      <c r="N681" s="14" t="e">
        <f ca="1">SEARCH($N$6,INDIRECT("route!J681"))</f>
        <v>#VALUE!</v>
      </c>
      <c r="O681" s="14" t="e">
        <f ca="1">SEARCH($O$6,INDIRECT("route!J681"))</f>
        <v>#VALUE!</v>
      </c>
      <c r="P681" s="14" t="e">
        <f ca="1">SEARCH($P$6,INDIRECT("route!J681"))</f>
        <v>#VALUE!</v>
      </c>
      <c r="Q681" s="14" t="e">
        <f ca="1">SEARCH($Q$6,INDIRECT("route!J681"))</f>
        <v>#VALUE!</v>
      </c>
      <c r="R681" s="14" t="e">
        <f ca="1">SEARCH($R$6,INDIRECT("route!J681"))</f>
        <v>#VALUE!</v>
      </c>
      <c r="S681" s="14" t="b">
        <f t="shared" ca="1" si="82"/>
        <v>1</v>
      </c>
    </row>
    <row r="682" spans="1:19">
      <c r="A682" s="23" t="str">
        <f ca="1">IF(INDIRECT("route!D682")&gt;0,K682,(""))</f>
        <v/>
      </c>
      <c r="B682" s="23" t="str">
        <f ca="1">IF(INDIRECT("route!D682")&gt;0,H682,(""))</f>
        <v/>
      </c>
      <c r="C682" s="24" t="str">
        <f ca="1">IF(D682&gt;0,VLOOKUP("FINISH",INDIRECT("route!D$6"):INDIRECT("route!E$8500"),2,FALSE)-D682," ")</f>
        <v xml:space="preserve"> </v>
      </c>
      <c r="D682" s="13">
        <f ca="1">INDIRECT("route!E682")</f>
        <v>0</v>
      </c>
      <c r="E682" s="25" t="str">
        <f t="shared" ca="1" si="81"/>
        <v/>
      </c>
      <c r="F682" s="26">
        <f t="shared" si="83"/>
        <v>11.111111111111111</v>
      </c>
      <c r="G682" s="29">
        <f t="shared" ca="1" si="79"/>
        <v>0</v>
      </c>
      <c r="H682" s="28" t="e">
        <f t="shared" ref="H682:H745" ca="1" si="85">H681+G682</f>
        <v>#NUM!</v>
      </c>
      <c r="I682" s="26">
        <f t="shared" si="84"/>
        <v>11.666666666666666</v>
      </c>
      <c r="J682" s="29">
        <f t="shared" ca="1" si="80"/>
        <v>0</v>
      </c>
      <c r="K682" s="28" t="e">
        <f t="shared" ref="K682:K745" ca="1" si="86">K681+J682</f>
        <v>#NUM!</v>
      </c>
      <c r="L682" s="26">
        <f ca="1">INDIRECT("route!E682")-INDIRECT("route!E681")</f>
        <v>0</v>
      </c>
      <c r="M682" s="24">
        <f ca="1">IF(INDIRECT("route!D682")="START",0,IF(S682=TRUE,M681,INDIRECT("route!E682")))</f>
        <v>115.3</v>
      </c>
      <c r="N682" s="14" t="e">
        <f ca="1">SEARCH($N$6,INDIRECT("route!J682"))</f>
        <v>#VALUE!</v>
      </c>
      <c r="O682" s="14" t="e">
        <f ca="1">SEARCH($O$6,INDIRECT("route!J682"))</f>
        <v>#VALUE!</v>
      </c>
      <c r="P682" s="14" t="e">
        <f ca="1">SEARCH($P$6,INDIRECT("route!J682"))</f>
        <v>#VALUE!</v>
      </c>
      <c r="Q682" s="14" t="e">
        <f ca="1">SEARCH($Q$6,INDIRECT("route!J682"))</f>
        <v>#VALUE!</v>
      </c>
      <c r="R682" s="14" t="e">
        <f ca="1">SEARCH($R$6,INDIRECT("route!J682"))</f>
        <v>#VALUE!</v>
      </c>
      <c r="S682" s="14" t="b">
        <f t="shared" ca="1" si="82"/>
        <v>1</v>
      </c>
    </row>
    <row r="683" spans="1:19">
      <c r="A683" s="23" t="str">
        <f ca="1">IF(INDIRECT("route!D683")&gt;0,K683,(""))</f>
        <v/>
      </c>
      <c r="B683" s="23" t="str">
        <f ca="1">IF(INDIRECT("route!D683")&gt;0,H683,(""))</f>
        <v/>
      </c>
      <c r="C683" s="24" t="str">
        <f ca="1">IF(D683&gt;0,VLOOKUP("FINISH",INDIRECT("route!D$6"):INDIRECT("route!E$8500"),2,FALSE)-D683," ")</f>
        <v xml:space="preserve"> </v>
      </c>
      <c r="D683" s="13">
        <f ca="1">INDIRECT("route!E683")</f>
        <v>0</v>
      </c>
      <c r="E683" s="25" t="str">
        <f t="shared" ca="1" si="81"/>
        <v/>
      </c>
      <c r="F683" s="26">
        <f t="shared" si="83"/>
        <v>11.111111111111111</v>
      </c>
      <c r="G683" s="29">
        <f t="shared" ref="G683:G746" ca="1" si="87">TIME(0,0,0+L683*1000/F683)</f>
        <v>0</v>
      </c>
      <c r="H683" s="28" t="e">
        <f t="shared" ca="1" si="85"/>
        <v>#NUM!</v>
      </c>
      <c r="I683" s="26">
        <f t="shared" si="84"/>
        <v>11.666666666666666</v>
      </c>
      <c r="J683" s="29">
        <f t="shared" ref="J683:J746" ca="1" si="88">TIME(0,0,0+L683*1000/I683)</f>
        <v>0</v>
      </c>
      <c r="K683" s="28" t="e">
        <f t="shared" ca="1" si="86"/>
        <v>#NUM!</v>
      </c>
      <c r="L683" s="26">
        <f ca="1">INDIRECT("route!E683")-INDIRECT("route!E682")</f>
        <v>0</v>
      </c>
      <c r="M683" s="24">
        <f ca="1">IF(INDIRECT("route!D683")="START",0,IF(S683=TRUE,M682,INDIRECT("route!E683")))</f>
        <v>115.3</v>
      </c>
      <c r="N683" s="14" t="e">
        <f ca="1">SEARCH($N$6,INDIRECT("route!J683"))</f>
        <v>#VALUE!</v>
      </c>
      <c r="O683" s="14" t="e">
        <f ca="1">SEARCH($O$6,INDIRECT("route!J683"))</f>
        <v>#VALUE!</v>
      </c>
      <c r="P683" s="14" t="e">
        <f ca="1">SEARCH($P$6,INDIRECT("route!J683"))</f>
        <v>#VALUE!</v>
      </c>
      <c r="Q683" s="14" t="e">
        <f ca="1">SEARCH($Q$6,INDIRECT("route!J683"))</f>
        <v>#VALUE!</v>
      </c>
      <c r="R683" s="14" t="e">
        <f ca="1">SEARCH($R$6,INDIRECT("route!J683"))</f>
        <v>#VALUE!</v>
      </c>
      <c r="S683" s="14" t="b">
        <f t="shared" ca="1" si="82"/>
        <v>1</v>
      </c>
    </row>
    <row r="684" spans="1:19">
      <c r="A684" s="23" t="str">
        <f ca="1">IF(INDIRECT("route!D684")&gt;0,K684,(""))</f>
        <v/>
      </c>
      <c r="B684" s="23" t="str">
        <f ca="1">IF(INDIRECT("route!D684")&gt;0,H684,(""))</f>
        <v/>
      </c>
      <c r="C684" s="24" t="str">
        <f ca="1">IF(D684&gt;0,VLOOKUP("FINISH",INDIRECT("route!D$6"):INDIRECT("route!E$8500"),2,FALSE)-D684," ")</f>
        <v xml:space="preserve"> </v>
      </c>
      <c r="D684" s="13">
        <f ca="1">INDIRECT("route!E684")</f>
        <v>0</v>
      </c>
      <c r="E684" s="25" t="str">
        <f t="shared" ca="1" si="81"/>
        <v/>
      </c>
      <c r="F684" s="26">
        <f t="shared" si="83"/>
        <v>11.111111111111111</v>
      </c>
      <c r="G684" s="29">
        <f t="shared" ca="1" si="87"/>
        <v>0</v>
      </c>
      <c r="H684" s="28" t="e">
        <f t="shared" ca="1" si="85"/>
        <v>#NUM!</v>
      </c>
      <c r="I684" s="26">
        <f t="shared" si="84"/>
        <v>11.666666666666666</v>
      </c>
      <c r="J684" s="29">
        <f t="shared" ca="1" si="88"/>
        <v>0</v>
      </c>
      <c r="K684" s="28" t="e">
        <f t="shared" ca="1" si="86"/>
        <v>#NUM!</v>
      </c>
      <c r="L684" s="26">
        <f ca="1">INDIRECT("route!E684")-INDIRECT("route!E683")</f>
        <v>0</v>
      </c>
      <c r="M684" s="24">
        <f ca="1">IF(INDIRECT("route!D684")="START",0,IF(S684=TRUE,M683,INDIRECT("route!E684")))</f>
        <v>115.3</v>
      </c>
      <c r="N684" s="14" t="e">
        <f ca="1">SEARCH($N$6,INDIRECT("route!J684"))</f>
        <v>#VALUE!</v>
      </c>
      <c r="O684" s="14" t="e">
        <f ca="1">SEARCH($O$6,INDIRECT("route!J684"))</f>
        <v>#VALUE!</v>
      </c>
      <c r="P684" s="14" t="e">
        <f ca="1">SEARCH($P$6,INDIRECT("route!J684"))</f>
        <v>#VALUE!</v>
      </c>
      <c r="Q684" s="14" t="e">
        <f ca="1">SEARCH($Q$6,INDIRECT("route!J684"))</f>
        <v>#VALUE!</v>
      </c>
      <c r="R684" s="14" t="e">
        <f ca="1">SEARCH($R$6,INDIRECT("route!J684"))</f>
        <v>#VALUE!</v>
      </c>
      <c r="S684" s="14" t="b">
        <f t="shared" ca="1" si="82"/>
        <v>1</v>
      </c>
    </row>
    <row r="685" spans="1:19">
      <c r="A685" s="23" t="str">
        <f ca="1">IF(INDIRECT("route!D685")&gt;0,K685,(""))</f>
        <v/>
      </c>
      <c r="B685" s="23" t="str">
        <f ca="1">IF(INDIRECT("route!D685")&gt;0,H685,(""))</f>
        <v/>
      </c>
      <c r="C685" s="24" t="str">
        <f ca="1">IF(D685&gt;0,VLOOKUP("FINISH",INDIRECT("route!D$6"):INDIRECT("route!E$8500"),2,FALSE)-D685," ")</f>
        <v xml:space="preserve"> </v>
      </c>
      <c r="D685" s="13">
        <f ca="1">INDIRECT("route!E685")</f>
        <v>0</v>
      </c>
      <c r="E685" s="25" t="str">
        <f t="shared" ca="1" si="81"/>
        <v/>
      </c>
      <c r="F685" s="26">
        <f t="shared" si="83"/>
        <v>11.111111111111111</v>
      </c>
      <c r="G685" s="29">
        <f t="shared" ca="1" si="87"/>
        <v>0</v>
      </c>
      <c r="H685" s="28" t="e">
        <f t="shared" ca="1" si="85"/>
        <v>#NUM!</v>
      </c>
      <c r="I685" s="26">
        <f t="shared" si="84"/>
        <v>11.666666666666666</v>
      </c>
      <c r="J685" s="29">
        <f t="shared" ca="1" si="88"/>
        <v>0</v>
      </c>
      <c r="K685" s="28" t="e">
        <f t="shared" ca="1" si="86"/>
        <v>#NUM!</v>
      </c>
      <c r="L685" s="26">
        <f ca="1">INDIRECT("route!E685")-INDIRECT("route!E684")</f>
        <v>0</v>
      </c>
      <c r="M685" s="24">
        <f ca="1">IF(INDIRECT("route!D685")="START",0,IF(S685=TRUE,M684,INDIRECT("route!E685")))</f>
        <v>115.3</v>
      </c>
      <c r="N685" s="14" t="e">
        <f ca="1">SEARCH($N$6,INDIRECT("route!J685"))</f>
        <v>#VALUE!</v>
      </c>
      <c r="O685" s="14" t="e">
        <f ca="1">SEARCH($O$6,INDIRECT("route!J685"))</f>
        <v>#VALUE!</v>
      </c>
      <c r="P685" s="14" t="e">
        <f ca="1">SEARCH($P$6,INDIRECT("route!J685"))</f>
        <v>#VALUE!</v>
      </c>
      <c r="Q685" s="14" t="e">
        <f ca="1">SEARCH($Q$6,INDIRECT("route!J685"))</f>
        <v>#VALUE!</v>
      </c>
      <c r="R685" s="14" t="e">
        <f ca="1">SEARCH($R$6,INDIRECT("route!J685"))</f>
        <v>#VALUE!</v>
      </c>
      <c r="S685" s="14" t="b">
        <f t="shared" ca="1" si="82"/>
        <v>1</v>
      </c>
    </row>
    <row r="686" spans="1:19">
      <c r="A686" s="23" t="str">
        <f ca="1">IF(INDIRECT("route!D686")&gt;0,K686,(""))</f>
        <v/>
      </c>
      <c r="B686" s="23" t="str">
        <f ca="1">IF(INDIRECT("route!D686")&gt;0,H686,(""))</f>
        <v/>
      </c>
      <c r="C686" s="24" t="str">
        <f ca="1">IF(D686&gt;0,VLOOKUP("FINISH",INDIRECT("route!D$6"):INDIRECT("route!E$8500"),2,FALSE)-D686," ")</f>
        <v xml:space="preserve"> </v>
      </c>
      <c r="D686" s="13">
        <f ca="1">INDIRECT("route!E686")</f>
        <v>0</v>
      </c>
      <c r="E686" s="25" t="str">
        <f t="shared" ca="1" si="81"/>
        <v/>
      </c>
      <c r="F686" s="26">
        <f t="shared" si="83"/>
        <v>11.111111111111111</v>
      </c>
      <c r="G686" s="29">
        <f t="shared" ca="1" si="87"/>
        <v>0</v>
      </c>
      <c r="H686" s="28" t="e">
        <f t="shared" ca="1" si="85"/>
        <v>#NUM!</v>
      </c>
      <c r="I686" s="26">
        <f t="shared" si="84"/>
        <v>11.666666666666666</v>
      </c>
      <c r="J686" s="29">
        <f t="shared" ca="1" si="88"/>
        <v>0</v>
      </c>
      <c r="K686" s="28" t="e">
        <f t="shared" ca="1" si="86"/>
        <v>#NUM!</v>
      </c>
      <c r="L686" s="26">
        <f ca="1">INDIRECT("route!E686")-INDIRECT("route!E685")</f>
        <v>0</v>
      </c>
      <c r="M686" s="24">
        <f ca="1">IF(INDIRECT("route!D686")="START",0,IF(S686=TRUE,M685,INDIRECT("route!E686")))</f>
        <v>115.3</v>
      </c>
      <c r="N686" s="14" t="e">
        <f ca="1">SEARCH($N$6,INDIRECT("route!J686"))</f>
        <v>#VALUE!</v>
      </c>
      <c r="O686" s="14" t="e">
        <f ca="1">SEARCH($O$6,INDIRECT("route!J686"))</f>
        <v>#VALUE!</v>
      </c>
      <c r="P686" s="14" t="e">
        <f ca="1">SEARCH($P$6,INDIRECT("route!J686"))</f>
        <v>#VALUE!</v>
      </c>
      <c r="Q686" s="14" t="e">
        <f ca="1">SEARCH($Q$6,INDIRECT("route!J686"))</f>
        <v>#VALUE!</v>
      </c>
      <c r="R686" s="14" t="e">
        <f ca="1">SEARCH($R$6,INDIRECT("route!J686"))</f>
        <v>#VALUE!</v>
      </c>
      <c r="S686" s="14" t="b">
        <f t="shared" ca="1" si="82"/>
        <v>1</v>
      </c>
    </row>
    <row r="687" spans="1:19">
      <c r="A687" s="23" t="str">
        <f ca="1">IF(INDIRECT("route!D687")&gt;0,K687,(""))</f>
        <v/>
      </c>
      <c r="B687" s="23" t="str">
        <f ca="1">IF(INDIRECT("route!D687")&gt;0,H687,(""))</f>
        <v/>
      </c>
      <c r="C687" s="24" t="str">
        <f ca="1">IF(D687&gt;0,VLOOKUP("FINISH",INDIRECT("route!D$6"):INDIRECT("route!E$8500"),2,FALSE)-D687," ")</f>
        <v xml:space="preserve"> </v>
      </c>
      <c r="D687" s="13">
        <f ca="1">INDIRECT("route!E687")</f>
        <v>0</v>
      </c>
      <c r="E687" s="25" t="str">
        <f t="shared" ca="1" si="81"/>
        <v/>
      </c>
      <c r="F687" s="26">
        <f t="shared" si="83"/>
        <v>11.111111111111111</v>
      </c>
      <c r="G687" s="29">
        <f t="shared" ca="1" si="87"/>
        <v>0</v>
      </c>
      <c r="H687" s="28" t="e">
        <f t="shared" ca="1" si="85"/>
        <v>#NUM!</v>
      </c>
      <c r="I687" s="26">
        <f t="shared" si="84"/>
        <v>11.666666666666666</v>
      </c>
      <c r="J687" s="29">
        <f t="shared" ca="1" si="88"/>
        <v>0</v>
      </c>
      <c r="K687" s="28" t="e">
        <f t="shared" ca="1" si="86"/>
        <v>#NUM!</v>
      </c>
      <c r="L687" s="26">
        <f ca="1">INDIRECT("route!E687")-INDIRECT("route!E686")</f>
        <v>0</v>
      </c>
      <c r="M687" s="24">
        <f ca="1">IF(INDIRECT("route!D687")="START",0,IF(S687=TRUE,M686,INDIRECT("route!E687")))</f>
        <v>115.3</v>
      </c>
      <c r="N687" s="14" t="e">
        <f ca="1">SEARCH($N$6,INDIRECT("route!J687"))</f>
        <v>#VALUE!</v>
      </c>
      <c r="O687" s="14" t="e">
        <f ca="1">SEARCH($O$6,INDIRECT("route!J687"))</f>
        <v>#VALUE!</v>
      </c>
      <c r="P687" s="14" t="e">
        <f ca="1">SEARCH($P$6,INDIRECT("route!J687"))</f>
        <v>#VALUE!</v>
      </c>
      <c r="Q687" s="14" t="e">
        <f ca="1">SEARCH($Q$6,INDIRECT("route!J687"))</f>
        <v>#VALUE!</v>
      </c>
      <c r="R687" s="14" t="e">
        <f ca="1">SEARCH($R$6,INDIRECT("route!J687"))</f>
        <v>#VALUE!</v>
      </c>
      <c r="S687" s="14" t="b">
        <f t="shared" ca="1" si="82"/>
        <v>1</v>
      </c>
    </row>
    <row r="688" spans="1:19">
      <c r="A688" s="23" t="str">
        <f ca="1">IF(INDIRECT("route!D688")&gt;0,K688,(""))</f>
        <v/>
      </c>
      <c r="B688" s="23" t="str">
        <f ca="1">IF(INDIRECT("route!D688")&gt;0,H688,(""))</f>
        <v/>
      </c>
      <c r="C688" s="24" t="str">
        <f ca="1">IF(D688&gt;0,VLOOKUP("FINISH",INDIRECT("route!D$6"):INDIRECT("route!E$8500"),2,FALSE)-D688," ")</f>
        <v xml:space="preserve"> </v>
      </c>
      <c r="D688" s="13">
        <f ca="1">INDIRECT("route!E688")</f>
        <v>0</v>
      </c>
      <c r="E688" s="25" t="str">
        <f t="shared" ca="1" si="81"/>
        <v/>
      </c>
      <c r="F688" s="26">
        <f t="shared" si="83"/>
        <v>11.111111111111111</v>
      </c>
      <c r="G688" s="29">
        <f t="shared" ca="1" si="87"/>
        <v>0</v>
      </c>
      <c r="H688" s="28" t="e">
        <f t="shared" ca="1" si="85"/>
        <v>#NUM!</v>
      </c>
      <c r="I688" s="26">
        <f t="shared" si="84"/>
        <v>11.666666666666666</v>
      </c>
      <c r="J688" s="29">
        <f t="shared" ca="1" si="88"/>
        <v>0</v>
      </c>
      <c r="K688" s="28" t="e">
        <f t="shared" ca="1" si="86"/>
        <v>#NUM!</v>
      </c>
      <c r="L688" s="26">
        <f ca="1">INDIRECT("route!E688")-INDIRECT("route!E687")</f>
        <v>0</v>
      </c>
      <c r="M688" s="24">
        <f ca="1">IF(INDIRECT("route!D688")="START",0,IF(S688=TRUE,M687,INDIRECT("route!E688")))</f>
        <v>115.3</v>
      </c>
      <c r="N688" s="14" t="e">
        <f ca="1">SEARCH($N$6,INDIRECT("route!J688"))</f>
        <v>#VALUE!</v>
      </c>
      <c r="O688" s="14" t="e">
        <f ca="1">SEARCH($O$6,INDIRECT("route!J688"))</f>
        <v>#VALUE!</v>
      </c>
      <c r="P688" s="14" t="e">
        <f ca="1">SEARCH($P$6,INDIRECT("route!J688"))</f>
        <v>#VALUE!</v>
      </c>
      <c r="Q688" s="14" t="e">
        <f ca="1">SEARCH($Q$6,INDIRECT("route!J688"))</f>
        <v>#VALUE!</v>
      </c>
      <c r="R688" s="14" t="e">
        <f ca="1">SEARCH($R$6,INDIRECT("route!J688"))</f>
        <v>#VALUE!</v>
      </c>
      <c r="S688" s="14" t="b">
        <f t="shared" ca="1" si="82"/>
        <v>1</v>
      </c>
    </row>
    <row r="689" spans="1:19">
      <c r="A689" s="23" t="str">
        <f ca="1">IF(INDIRECT("route!D689")&gt;0,K689,(""))</f>
        <v/>
      </c>
      <c r="B689" s="23" t="str">
        <f ca="1">IF(INDIRECT("route!D689")&gt;0,H689,(""))</f>
        <v/>
      </c>
      <c r="C689" s="24" t="str">
        <f ca="1">IF(D689&gt;0,VLOOKUP("FINISH",INDIRECT("route!D$6"):INDIRECT("route!E$8500"),2,FALSE)-D689," ")</f>
        <v xml:space="preserve"> </v>
      </c>
      <c r="D689" s="13">
        <f ca="1">INDIRECT("route!E689")</f>
        <v>0</v>
      </c>
      <c r="E689" s="25" t="str">
        <f t="shared" ca="1" si="81"/>
        <v/>
      </c>
      <c r="F689" s="26">
        <f t="shared" si="83"/>
        <v>11.111111111111111</v>
      </c>
      <c r="G689" s="29">
        <f t="shared" ca="1" si="87"/>
        <v>0</v>
      </c>
      <c r="H689" s="28" t="e">
        <f t="shared" ca="1" si="85"/>
        <v>#NUM!</v>
      </c>
      <c r="I689" s="26">
        <f t="shared" si="84"/>
        <v>11.666666666666666</v>
      </c>
      <c r="J689" s="29">
        <f t="shared" ca="1" si="88"/>
        <v>0</v>
      </c>
      <c r="K689" s="28" t="e">
        <f t="shared" ca="1" si="86"/>
        <v>#NUM!</v>
      </c>
      <c r="L689" s="26">
        <f ca="1">INDIRECT("route!E689")-INDIRECT("route!E688")</f>
        <v>0</v>
      </c>
      <c r="M689" s="24">
        <f ca="1">IF(INDIRECT("route!D689")="START",0,IF(S689=TRUE,M688,INDIRECT("route!E689")))</f>
        <v>115.3</v>
      </c>
      <c r="N689" s="14" t="e">
        <f ca="1">SEARCH($N$6,INDIRECT("route!J689"))</f>
        <v>#VALUE!</v>
      </c>
      <c r="O689" s="14" t="e">
        <f ca="1">SEARCH($O$6,INDIRECT("route!J689"))</f>
        <v>#VALUE!</v>
      </c>
      <c r="P689" s="14" t="e">
        <f ca="1">SEARCH($P$6,INDIRECT("route!J689"))</f>
        <v>#VALUE!</v>
      </c>
      <c r="Q689" s="14" t="e">
        <f ca="1">SEARCH($Q$6,INDIRECT("route!J689"))</f>
        <v>#VALUE!</v>
      </c>
      <c r="R689" s="14" t="e">
        <f ca="1">SEARCH($R$6,INDIRECT("route!J689"))</f>
        <v>#VALUE!</v>
      </c>
      <c r="S689" s="14" t="b">
        <f t="shared" ca="1" si="82"/>
        <v>1</v>
      </c>
    </row>
    <row r="690" spans="1:19">
      <c r="A690" s="23" t="str">
        <f ca="1">IF(INDIRECT("route!D690")&gt;0,K690,(""))</f>
        <v/>
      </c>
      <c r="B690" s="23" t="str">
        <f ca="1">IF(INDIRECT("route!D690")&gt;0,H690,(""))</f>
        <v/>
      </c>
      <c r="C690" s="24" t="str">
        <f ca="1">IF(D690&gt;0,VLOOKUP("FINISH",INDIRECT("route!D$6"):INDIRECT("route!E$8500"),2,FALSE)-D690," ")</f>
        <v xml:space="preserve"> </v>
      </c>
      <c r="D690" s="13">
        <f ca="1">INDIRECT("route!E690")</f>
        <v>0</v>
      </c>
      <c r="E690" s="25" t="str">
        <f t="shared" ca="1" si="81"/>
        <v/>
      </c>
      <c r="F690" s="26">
        <f t="shared" si="83"/>
        <v>11.111111111111111</v>
      </c>
      <c r="G690" s="29">
        <f t="shared" ca="1" si="87"/>
        <v>0</v>
      </c>
      <c r="H690" s="28" t="e">
        <f t="shared" ca="1" si="85"/>
        <v>#NUM!</v>
      </c>
      <c r="I690" s="26">
        <f t="shared" si="84"/>
        <v>11.666666666666666</v>
      </c>
      <c r="J690" s="29">
        <f t="shared" ca="1" si="88"/>
        <v>0</v>
      </c>
      <c r="K690" s="28" t="e">
        <f t="shared" ca="1" si="86"/>
        <v>#NUM!</v>
      </c>
      <c r="L690" s="26">
        <f ca="1">INDIRECT("route!E690")-INDIRECT("route!E689")</f>
        <v>0</v>
      </c>
      <c r="M690" s="24">
        <f ca="1">IF(INDIRECT("route!D690")="START",0,IF(S690=TRUE,M689,INDIRECT("route!E690")))</f>
        <v>115.3</v>
      </c>
      <c r="N690" s="14" t="e">
        <f ca="1">SEARCH($N$6,INDIRECT("route!J690"))</f>
        <v>#VALUE!</v>
      </c>
      <c r="O690" s="14" t="e">
        <f ca="1">SEARCH($O$6,INDIRECT("route!J690"))</f>
        <v>#VALUE!</v>
      </c>
      <c r="P690" s="14" t="e">
        <f ca="1">SEARCH($P$6,INDIRECT("route!J690"))</f>
        <v>#VALUE!</v>
      </c>
      <c r="Q690" s="14" t="e">
        <f ca="1">SEARCH($Q$6,INDIRECT("route!J690"))</f>
        <v>#VALUE!</v>
      </c>
      <c r="R690" s="14" t="e">
        <f ca="1">SEARCH($R$6,INDIRECT("route!J690"))</f>
        <v>#VALUE!</v>
      </c>
      <c r="S690" s="14" t="b">
        <f t="shared" ca="1" si="82"/>
        <v>1</v>
      </c>
    </row>
    <row r="691" spans="1:19">
      <c r="A691" s="23" t="str">
        <f ca="1">IF(INDIRECT("route!D691")&gt;0,K691,(""))</f>
        <v/>
      </c>
      <c r="B691" s="23" t="str">
        <f ca="1">IF(INDIRECT("route!D691")&gt;0,H691,(""))</f>
        <v/>
      </c>
      <c r="C691" s="24" t="str">
        <f ca="1">IF(D691&gt;0,VLOOKUP("FINISH",INDIRECT("route!D$6"):INDIRECT("route!E$8500"),2,FALSE)-D691," ")</f>
        <v xml:space="preserve"> </v>
      </c>
      <c r="D691" s="13">
        <f ca="1">INDIRECT("route!E691")</f>
        <v>0</v>
      </c>
      <c r="E691" s="25" t="str">
        <f t="shared" ca="1" si="81"/>
        <v/>
      </c>
      <c r="F691" s="26">
        <f t="shared" si="83"/>
        <v>11.111111111111111</v>
      </c>
      <c r="G691" s="29">
        <f t="shared" ca="1" si="87"/>
        <v>0</v>
      </c>
      <c r="H691" s="28" t="e">
        <f t="shared" ca="1" si="85"/>
        <v>#NUM!</v>
      </c>
      <c r="I691" s="26">
        <f t="shared" si="84"/>
        <v>11.666666666666666</v>
      </c>
      <c r="J691" s="29">
        <f t="shared" ca="1" si="88"/>
        <v>0</v>
      </c>
      <c r="K691" s="28" t="e">
        <f t="shared" ca="1" si="86"/>
        <v>#NUM!</v>
      </c>
      <c r="L691" s="26">
        <f ca="1">INDIRECT("route!E691")-INDIRECT("route!E690")</f>
        <v>0</v>
      </c>
      <c r="M691" s="24">
        <f ca="1">IF(INDIRECT("route!D691")="START",0,IF(S691=TRUE,M690,INDIRECT("route!E691")))</f>
        <v>115.3</v>
      </c>
      <c r="N691" s="14" t="e">
        <f ca="1">SEARCH($N$6,INDIRECT("route!J691"))</f>
        <v>#VALUE!</v>
      </c>
      <c r="O691" s="14" t="e">
        <f ca="1">SEARCH($O$6,INDIRECT("route!J691"))</f>
        <v>#VALUE!</v>
      </c>
      <c r="P691" s="14" t="e">
        <f ca="1">SEARCH($P$6,INDIRECT("route!J691"))</f>
        <v>#VALUE!</v>
      </c>
      <c r="Q691" s="14" t="e">
        <f ca="1">SEARCH($Q$6,INDIRECT("route!J691"))</f>
        <v>#VALUE!</v>
      </c>
      <c r="R691" s="14" t="e">
        <f ca="1">SEARCH($R$6,INDIRECT("route!J691"))</f>
        <v>#VALUE!</v>
      </c>
      <c r="S691" s="14" t="b">
        <f t="shared" ca="1" si="82"/>
        <v>1</v>
      </c>
    </row>
    <row r="692" spans="1:19">
      <c r="A692" s="23" t="str">
        <f ca="1">IF(INDIRECT("route!D692")&gt;0,K692,(""))</f>
        <v/>
      </c>
      <c r="B692" s="23" t="str">
        <f ca="1">IF(INDIRECT("route!D692")&gt;0,H692,(""))</f>
        <v/>
      </c>
      <c r="C692" s="24" t="str">
        <f ca="1">IF(D692&gt;0,VLOOKUP("FINISH",INDIRECT("route!D$6"):INDIRECT("route!E$8500"),2,FALSE)-D692," ")</f>
        <v xml:space="preserve"> </v>
      </c>
      <c r="D692" s="13">
        <f ca="1">INDIRECT("route!E692")</f>
        <v>0</v>
      </c>
      <c r="E692" s="25" t="str">
        <f t="shared" ca="1" si="81"/>
        <v/>
      </c>
      <c r="F692" s="26">
        <f t="shared" si="83"/>
        <v>11.111111111111111</v>
      </c>
      <c r="G692" s="29">
        <f t="shared" ca="1" si="87"/>
        <v>0</v>
      </c>
      <c r="H692" s="28" t="e">
        <f t="shared" ca="1" si="85"/>
        <v>#NUM!</v>
      </c>
      <c r="I692" s="26">
        <f t="shared" si="84"/>
        <v>11.666666666666666</v>
      </c>
      <c r="J692" s="29">
        <f t="shared" ca="1" si="88"/>
        <v>0</v>
      </c>
      <c r="K692" s="28" t="e">
        <f t="shared" ca="1" si="86"/>
        <v>#NUM!</v>
      </c>
      <c r="L692" s="26">
        <f ca="1">INDIRECT("route!E692")-INDIRECT("route!E691")</f>
        <v>0</v>
      </c>
      <c r="M692" s="24">
        <f ca="1">IF(INDIRECT("route!D692")="START",0,IF(S692=TRUE,M691,INDIRECT("route!E692")))</f>
        <v>115.3</v>
      </c>
      <c r="N692" s="14" t="e">
        <f ca="1">SEARCH($N$6,INDIRECT("route!J692"))</f>
        <v>#VALUE!</v>
      </c>
      <c r="O692" s="14" t="e">
        <f ca="1">SEARCH($O$6,INDIRECT("route!J692"))</f>
        <v>#VALUE!</v>
      </c>
      <c r="P692" s="14" t="e">
        <f ca="1">SEARCH($P$6,INDIRECT("route!J692"))</f>
        <v>#VALUE!</v>
      </c>
      <c r="Q692" s="14" t="e">
        <f ca="1">SEARCH($Q$6,INDIRECT("route!J692"))</f>
        <v>#VALUE!</v>
      </c>
      <c r="R692" s="14" t="e">
        <f ca="1">SEARCH($R$6,INDIRECT("route!J692"))</f>
        <v>#VALUE!</v>
      </c>
      <c r="S692" s="14" t="b">
        <f t="shared" ca="1" si="82"/>
        <v>1</v>
      </c>
    </row>
    <row r="693" spans="1:19">
      <c r="A693" s="23" t="str">
        <f ca="1">IF(INDIRECT("route!D693")&gt;0,K693,(""))</f>
        <v/>
      </c>
      <c r="B693" s="23" t="str">
        <f ca="1">IF(INDIRECT("route!D693")&gt;0,H693,(""))</f>
        <v/>
      </c>
      <c r="C693" s="24" t="str">
        <f ca="1">IF(D693&gt;0,VLOOKUP("FINISH",INDIRECT("route!D$6"):INDIRECT("route!E$8500"),2,FALSE)-D693," ")</f>
        <v xml:space="preserve"> </v>
      </c>
      <c r="D693" s="13">
        <f ca="1">INDIRECT("route!E693")</f>
        <v>0</v>
      </c>
      <c r="E693" s="25" t="str">
        <f t="shared" ca="1" si="81"/>
        <v/>
      </c>
      <c r="F693" s="26">
        <f t="shared" si="83"/>
        <v>11.111111111111111</v>
      </c>
      <c r="G693" s="29">
        <f t="shared" ca="1" si="87"/>
        <v>0</v>
      </c>
      <c r="H693" s="28" t="e">
        <f t="shared" ca="1" si="85"/>
        <v>#NUM!</v>
      </c>
      <c r="I693" s="26">
        <f t="shared" si="84"/>
        <v>11.666666666666666</v>
      </c>
      <c r="J693" s="29">
        <f t="shared" ca="1" si="88"/>
        <v>0</v>
      </c>
      <c r="K693" s="28" t="e">
        <f t="shared" ca="1" si="86"/>
        <v>#NUM!</v>
      </c>
      <c r="L693" s="26">
        <f ca="1">INDIRECT("route!E693")-INDIRECT("route!E692")</f>
        <v>0</v>
      </c>
      <c r="M693" s="24">
        <f ca="1">IF(INDIRECT("route!D693")="START",0,IF(S693=TRUE,M692,INDIRECT("route!E693")))</f>
        <v>115.3</v>
      </c>
      <c r="N693" s="14" t="e">
        <f ca="1">SEARCH($N$6,INDIRECT("route!J693"))</f>
        <v>#VALUE!</v>
      </c>
      <c r="O693" s="14" t="e">
        <f ca="1">SEARCH($O$6,INDIRECT("route!J693"))</f>
        <v>#VALUE!</v>
      </c>
      <c r="P693" s="14" t="e">
        <f ca="1">SEARCH($P$6,INDIRECT("route!J693"))</f>
        <v>#VALUE!</v>
      </c>
      <c r="Q693" s="14" t="e">
        <f ca="1">SEARCH($Q$6,INDIRECT("route!J693"))</f>
        <v>#VALUE!</v>
      </c>
      <c r="R693" s="14" t="e">
        <f ca="1">SEARCH($R$6,INDIRECT("route!J693"))</f>
        <v>#VALUE!</v>
      </c>
      <c r="S693" s="14" t="b">
        <f t="shared" ca="1" si="82"/>
        <v>1</v>
      </c>
    </row>
    <row r="694" spans="1:19">
      <c r="A694" s="23" t="str">
        <f ca="1">IF(INDIRECT("route!D694")&gt;0,K694,(""))</f>
        <v/>
      </c>
      <c r="B694" s="23" t="str">
        <f ca="1">IF(INDIRECT("route!D694")&gt;0,H694,(""))</f>
        <v/>
      </c>
      <c r="C694" s="24" t="str">
        <f ca="1">IF(D694&gt;0,VLOOKUP("FINISH",INDIRECT("route!D$6"):INDIRECT("route!E$8500"),2,FALSE)-D694," ")</f>
        <v xml:space="preserve"> </v>
      </c>
      <c r="D694" s="13">
        <f ca="1">INDIRECT("route!E694")</f>
        <v>0</v>
      </c>
      <c r="E694" s="25" t="str">
        <f t="shared" ca="1" si="81"/>
        <v/>
      </c>
      <c r="F694" s="26">
        <f t="shared" si="83"/>
        <v>11.111111111111111</v>
      </c>
      <c r="G694" s="29">
        <f t="shared" ca="1" si="87"/>
        <v>0</v>
      </c>
      <c r="H694" s="28" t="e">
        <f t="shared" ca="1" si="85"/>
        <v>#NUM!</v>
      </c>
      <c r="I694" s="26">
        <f t="shared" si="84"/>
        <v>11.666666666666666</v>
      </c>
      <c r="J694" s="29">
        <f t="shared" ca="1" si="88"/>
        <v>0</v>
      </c>
      <c r="K694" s="28" t="e">
        <f t="shared" ca="1" si="86"/>
        <v>#NUM!</v>
      </c>
      <c r="L694" s="26">
        <f ca="1">INDIRECT("route!E694")-INDIRECT("route!E693")</f>
        <v>0</v>
      </c>
      <c r="M694" s="24">
        <f ca="1">IF(INDIRECT("route!D694")="START",0,IF(S694=TRUE,M693,INDIRECT("route!E694")))</f>
        <v>115.3</v>
      </c>
      <c r="N694" s="14" t="e">
        <f ca="1">SEARCH($N$6,INDIRECT("route!J694"))</f>
        <v>#VALUE!</v>
      </c>
      <c r="O694" s="14" t="e">
        <f ca="1">SEARCH($O$6,INDIRECT("route!J694"))</f>
        <v>#VALUE!</v>
      </c>
      <c r="P694" s="14" t="e">
        <f ca="1">SEARCH($P$6,INDIRECT("route!J694"))</f>
        <v>#VALUE!</v>
      </c>
      <c r="Q694" s="14" t="e">
        <f ca="1">SEARCH($Q$6,INDIRECT("route!J694"))</f>
        <v>#VALUE!</v>
      </c>
      <c r="R694" s="14" t="e">
        <f ca="1">SEARCH($R$6,INDIRECT("route!J694"))</f>
        <v>#VALUE!</v>
      </c>
      <c r="S694" s="14" t="b">
        <f t="shared" ca="1" si="82"/>
        <v>1</v>
      </c>
    </row>
    <row r="695" spans="1:19">
      <c r="A695" s="23" t="str">
        <f ca="1">IF(INDIRECT("route!D695")&gt;0,K695,(""))</f>
        <v/>
      </c>
      <c r="B695" s="23" t="str">
        <f ca="1">IF(INDIRECT("route!D695")&gt;0,H695,(""))</f>
        <v/>
      </c>
      <c r="C695" s="24" t="str">
        <f ca="1">IF(D695&gt;0,VLOOKUP("FINISH",INDIRECT("route!D$6"):INDIRECT("route!E$8500"),2,FALSE)-D695," ")</f>
        <v xml:space="preserve"> </v>
      </c>
      <c r="D695" s="13">
        <f ca="1">INDIRECT("route!E695")</f>
        <v>0</v>
      </c>
      <c r="E695" s="25" t="str">
        <f t="shared" ca="1" si="81"/>
        <v/>
      </c>
      <c r="F695" s="26">
        <f t="shared" si="83"/>
        <v>11.111111111111111</v>
      </c>
      <c r="G695" s="29">
        <f t="shared" ca="1" si="87"/>
        <v>0</v>
      </c>
      <c r="H695" s="28" t="e">
        <f t="shared" ca="1" si="85"/>
        <v>#NUM!</v>
      </c>
      <c r="I695" s="26">
        <f t="shared" si="84"/>
        <v>11.666666666666666</v>
      </c>
      <c r="J695" s="29">
        <f t="shared" ca="1" si="88"/>
        <v>0</v>
      </c>
      <c r="K695" s="28" t="e">
        <f t="shared" ca="1" si="86"/>
        <v>#NUM!</v>
      </c>
      <c r="L695" s="26">
        <f ca="1">INDIRECT("route!E695")-INDIRECT("route!E694")</f>
        <v>0</v>
      </c>
      <c r="M695" s="24">
        <f ca="1">IF(INDIRECT("route!D695")="START",0,IF(S695=TRUE,M694,INDIRECT("route!E695")))</f>
        <v>115.3</v>
      </c>
      <c r="N695" s="14" t="e">
        <f ca="1">SEARCH($N$6,INDIRECT("route!J695"))</f>
        <v>#VALUE!</v>
      </c>
      <c r="O695" s="14" t="e">
        <f ca="1">SEARCH($O$6,INDIRECT("route!J695"))</f>
        <v>#VALUE!</v>
      </c>
      <c r="P695" s="14" t="e">
        <f ca="1">SEARCH($P$6,INDIRECT("route!J695"))</f>
        <v>#VALUE!</v>
      </c>
      <c r="Q695" s="14" t="e">
        <f ca="1">SEARCH($Q$6,INDIRECT("route!J695"))</f>
        <v>#VALUE!</v>
      </c>
      <c r="R695" s="14" t="e">
        <f ca="1">SEARCH($R$6,INDIRECT("route!J695"))</f>
        <v>#VALUE!</v>
      </c>
      <c r="S695" s="14" t="b">
        <f t="shared" ca="1" si="82"/>
        <v>1</v>
      </c>
    </row>
    <row r="696" spans="1:19">
      <c r="A696" s="23" t="str">
        <f ca="1">IF(INDIRECT("route!D696")&gt;0,K696,(""))</f>
        <v/>
      </c>
      <c r="B696" s="23" t="str">
        <f ca="1">IF(INDIRECT("route!D696")&gt;0,H696,(""))</f>
        <v/>
      </c>
      <c r="C696" s="24" t="str">
        <f ca="1">IF(D696&gt;0,VLOOKUP("FINISH",INDIRECT("route!D$6"):INDIRECT("route!E$8500"),2,FALSE)-D696," ")</f>
        <v xml:space="preserve"> </v>
      </c>
      <c r="D696" s="13">
        <f ca="1">INDIRECT("route!E696")</f>
        <v>0</v>
      </c>
      <c r="E696" s="25" t="str">
        <f t="shared" ca="1" si="81"/>
        <v/>
      </c>
      <c r="F696" s="26">
        <f t="shared" si="83"/>
        <v>11.111111111111111</v>
      </c>
      <c r="G696" s="29">
        <f t="shared" ca="1" si="87"/>
        <v>0</v>
      </c>
      <c r="H696" s="28" t="e">
        <f t="shared" ca="1" si="85"/>
        <v>#NUM!</v>
      </c>
      <c r="I696" s="26">
        <f t="shared" si="84"/>
        <v>11.666666666666666</v>
      </c>
      <c r="J696" s="29">
        <f t="shared" ca="1" si="88"/>
        <v>0</v>
      </c>
      <c r="K696" s="28" t="e">
        <f t="shared" ca="1" si="86"/>
        <v>#NUM!</v>
      </c>
      <c r="L696" s="26">
        <f ca="1">INDIRECT("route!E696")-INDIRECT("route!E695")</f>
        <v>0</v>
      </c>
      <c r="M696" s="24">
        <f ca="1">IF(INDIRECT("route!D696")="START",0,IF(S696=TRUE,M695,INDIRECT("route!E696")))</f>
        <v>115.3</v>
      </c>
      <c r="N696" s="14" t="e">
        <f ca="1">SEARCH($N$6,INDIRECT("route!J696"))</f>
        <v>#VALUE!</v>
      </c>
      <c r="O696" s="14" t="e">
        <f ca="1">SEARCH($O$6,INDIRECT("route!J696"))</f>
        <v>#VALUE!</v>
      </c>
      <c r="P696" s="14" t="e">
        <f ca="1">SEARCH($P$6,INDIRECT("route!J696"))</f>
        <v>#VALUE!</v>
      </c>
      <c r="Q696" s="14" t="e">
        <f ca="1">SEARCH($Q$6,INDIRECT("route!J696"))</f>
        <v>#VALUE!</v>
      </c>
      <c r="R696" s="14" t="e">
        <f ca="1">SEARCH($R$6,INDIRECT("route!J696"))</f>
        <v>#VALUE!</v>
      </c>
      <c r="S696" s="14" t="b">
        <f t="shared" ca="1" si="82"/>
        <v>1</v>
      </c>
    </row>
    <row r="697" spans="1:19">
      <c r="A697" s="23" t="str">
        <f ca="1">IF(INDIRECT("route!D697")&gt;0,K697,(""))</f>
        <v/>
      </c>
      <c r="B697" s="23" t="str">
        <f ca="1">IF(INDIRECT("route!D697")&gt;0,H697,(""))</f>
        <v/>
      </c>
      <c r="C697" s="24" t="str">
        <f ca="1">IF(D697&gt;0,VLOOKUP("FINISH",INDIRECT("route!D$6"):INDIRECT("route!E$8500"),2,FALSE)-D697," ")</f>
        <v xml:space="preserve"> </v>
      </c>
      <c r="D697" s="13">
        <f ca="1">INDIRECT("route!E697")</f>
        <v>0</v>
      </c>
      <c r="E697" s="25" t="str">
        <f t="shared" ca="1" si="81"/>
        <v/>
      </c>
      <c r="F697" s="26">
        <f t="shared" si="83"/>
        <v>11.111111111111111</v>
      </c>
      <c r="G697" s="29">
        <f t="shared" ca="1" si="87"/>
        <v>0</v>
      </c>
      <c r="H697" s="28" t="e">
        <f t="shared" ca="1" si="85"/>
        <v>#NUM!</v>
      </c>
      <c r="I697" s="26">
        <f t="shared" si="84"/>
        <v>11.666666666666666</v>
      </c>
      <c r="J697" s="29">
        <f t="shared" ca="1" si="88"/>
        <v>0</v>
      </c>
      <c r="K697" s="28" t="e">
        <f t="shared" ca="1" si="86"/>
        <v>#NUM!</v>
      </c>
      <c r="L697" s="26">
        <f ca="1">INDIRECT("route!E697")-INDIRECT("route!E696")</f>
        <v>0</v>
      </c>
      <c r="M697" s="24">
        <f ca="1">IF(INDIRECT("route!D697")="START",0,IF(S697=TRUE,M696,INDIRECT("route!E697")))</f>
        <v>115.3</v>
      </c>
      <c r="N697" s="14" t="e">
        <f ca="1">SEARCH($N$6,INDIRECT("route!J697"))</f>
        <v>#VALUE!</v>
      </c>
      <c r="O697" s="14" t="e">
        <f ca="1">SEARCH($O$6,INDIRECT("route!J697"))</f>
        <v>#VALUE!</v>
      </c>
      <c r="P697" s="14" t="e">
        <f ca="1">SEARCH($P$6,INDIRECT("route!J697"))</f>
        <v>#VALUE!</v>
      </c>
      <c r="Q697" s="14" t="e">
        <f ca="1">SEARCH($Q$6,INDIRECT("route!J697"))</f>
        <v>#VALUE!</v>
      </c>
      <c r="R697" s="14" t="e">
        <f ca="1">SEARCH($R$6,INDIRECT("route!J697"))</f>
        <v>#VALUE!</v>
      </c>
      <c r="S697" s="14" t="b">
        <f t="shared" ca="1" si="82"/>
        <v>1</v>
      </c>
    </row>
    <row r="698" spans="1:19">
      <c r="A698" s="23" t="str">
        <f ca="1">IF(INDIRECT("route!D698")&gt;0,K698,(""))</f>
        <v/>
      </c>
      <c r="B698" s="23" t="str">
        <f ca="1">IF(INDIRECT("route!D698")&gt;0,H698,(""))</f>
        <v/>
      </c>
      <c r="C698" s="24" t="str">
        <f ca="1">IF(D698&gt;0,VLOOKUP("FINISH",INDIRECT("route!D$6"):INDIRECT("route!E$8500"),2,FALSE)-D698," ")</f>
        <v xml:space="preserve"> </v>
      </c>
      <c r="D698" s="13">
        <f ca="1">INDIRECT("route!E698")</f>
        <v>0</v>
      </c>
      <c r="E698" s="25" t="str">
        <f t="shared" ca="1" si="81"/>
        <v/>
      </c>
      <c r="F698" s="26">
        <f t="shared" si="83"/>
        <v>11.111111111111111</v>
      </c>
      <c r="G698" s="29">
        <f t="shared" ca="1" si="87"/>
        <v>0</v>
      </c>
      <c r="H698" s="28" t="e">
        <f t="shared" ca="1" si="85"/>
        <v>#NUM!</v>
      </c>
      <c r="I698" s="26">
        <f t="shared" si="84"/>
        <v>11.666666666666666</v>
      </c>
      <c r="J698" s="29">
        <f t="shared" ca="1" si="88"/>
        <v>0</v>
      </c>
      <c r="K698" s="28" t="e">
        <f t="shared" ca="1" si="86"/>
        <v>#NUM!</v>
      </c>
      <c r="L698" s="26">
        <f ca="1">INDIRECT("route!E698")-INDIRECT("route!E697")</f>
        <v>0</v>
      </c>
      <c r="M698" s="24">
        <f ca="1">IF(INDIRECT("route!D698")="START",0,IF(S698=TRUE,M697,INDIRECT("route!E698")))</f>
        <v>115.3</v>
      </c>
      <c r="N698" s="14" t="e">
        <f ca="1">SEARCH($N$6,INDIRECT("route!J698"))</f>
        <v>#VALUE!</v>
      </c>
      <c r="O698" s="14" t="e">
        <f ca="1">SEARCH($O$6,INDIRECT("route!J698"))</f>
        <v>#VALUE!</v>
      </c>
      <c r="P698" s="14" t="e">
        <f ca="1">SEARCH($P$6,INDIRECT("route!J698"))</f>
        <v>#VALUE!</v>
      </c>
      <c r="Q698" s="14" t="e">
        <f ca="1">SEARCH($Q$6,INDIRECT("route!J698"))</f>
        <v>#VALUE!</v>
      </c>
      <c r="R698" s="14" t="e">
        <f ca="1">SEARCH($R$6,INDIRECT("route!J698"))</f>
        <v>#VALUE!</v>
      </c>
      <c r="S698" s="14" t="b">
        <f t="shared" ca="1" si="82"/>
        <v>1</v>
      </c>
    </row>
    <row r="699" spans="1:19">
      <c r="A699" s="23" t="str">
        <f ca="1">IF(INDIRECT("route!D699")&gt;0,K699,(""))</f>
        <v/>
      </c>
      <c r="B699" s="23" t="str">
        <f ca="1">IF(INDIRECT("route!D699")&gt;0,H699,(""))</f>
        <v/>
      </c>
      <c r="C699" s="24" t="str">
        <f ca="1">IF(D699&gt;0,VLOOKUP("FINISH",INDIRECT("route!D$6"):INDIRECT("route!E$8500"),2,FALSE)-D699," ")</f>
        <v xml:space="preserve"> </v>
      </c>
      <c r="D699" s="13">
        <f ca="1">INDIRECT("route!E699")</f>
        <v>0</v>
      </c>
      <c r="E699" s="25" t="str">
        <f t="shared" ca="1" si="81"/>
        <v/>
      </c>
      <c r="F699" s="26">
        <f t="shared" si="83"/>
        <v>11.111111111111111</v>
      </c>
      <c r="G699" s="29">
        <f t="shared" ca="1" si="87"/>
        <v>0</v>
      </c>
      <c r="H699" s="28" t="e">
        <f t="shared" ca="1" si="85"/>
        <v>#NUM!</v>
      </c>
      <c r="I699" s="26">
        <f t="shared" si="84"/>
        <v>11.666666666666666</v>
      </c>
      <c r="J699" s="29">
        <f t="shared" ca="1" si="88"/>
        <v>0</v>
      </c>
      <c r="K699" s="28" t="e">
        <f t="shared" ca="1" si="86"/>
        <v>#NUM!</v>
      </c>
      <c r="L699" s="26">
        <f ca="1">INDIRECT("route!E699")-INDIRECT("route!E698")</f>
        <v>0</v>
      </c>
      <c r="M699" s="24">
        <f ca="1">IF(INDIRECT("route!D699")="START",0,IF(S699=TRUE,M698,INDIRECT("route!E699")))</f>
        <v>115.3</v>
      </c>
      <c r="N699" s="14" t="e">
        <f ca="1">SEARCH($N$6,INDIRECT("route!J699"))</f>
        <v>#VALUE!</v>
      </c>
      <c r="O699" s="14" t="e">
        <f ca="1">SEARCH($O$6,INDIRECT("route!J699"))</f>
        <v>#VALUE!</v>
      </c>
      <c r="P699" s="14" t="e">
        <f ca="1">SEARCH($P$6,INDIRECT("route!J699"))</f>
        <v>#VALUE!</v>
      </c>
      <c r="Q699" s="14" t="e">
        <f ca="1">SEARCH($Q$6,INDIRECT("route!J699"))</f>
        <v>#VALUE!</v>
      </c>
      <c r="R699" s="14" t="e">
        <f ca="1">SEARCH($R$6,INDIRECT("route!J699"))</f>
        <v>#VALUE!</v>
      </c>
      <c r="S699" s="14" t="b">
        <f t="shared" ca="1" si="82"/>
        <v>1</v>
      </c>
    </row>
    <row r="700" spans="1:19">
      <c r="A700" s="23" t="str">
        <f ca="1">IF(INDIRECT("route!D700")&gt;0,K700,(""))</f>
        <v/>
      </c>
      <c r="B700" s="23" t="str">
        <f ca="1">IF(INDIRECT("route!D700")&gt;0,H700,(""))</f>
        <v/>
      </c>
      <c r="C700" s="24" t="str">
        <f ca="1">IF(D700&gt;0,VLOOKUP("FINISH",INDIRECT("route!D$6"):INDIRECT("route!E$8500"),2,FALSE)-D700," ")</f>
        <v xml:space="preserve"> </v>
      </c>
      <c r="D700" s="13">
        <f ca="1">INDIRECT("route!E700")</f>
        <v>0</v>
      </c>
      <c r="E700" s="25" t="str">
        <f t="shared" ca="1" si="81"/>
        <v/>
      </c>
      <c r="F700" s="26">
        <f t="shared" si="83"/>
        <v>11.111111111111111</v>
      </c>
      <c r="G700" s="29">
        <f t="shared" ca="1" si="87"/>
        <v>0</v>
      </c>
      <c r="H700" s="28" t="e">
        <f t="shared" ca="1" si="85"/>
        <v>#NUM!</v>
      </c>
      <c r="I700" s="26">
        <f t="shared" si="84"/>
        <v>11.666666666666666</v>
      </c>
      <c r="J700" s="29">
        <f t="shared" ca="1" si="88"/>
        <v>0</v>
      </c>
      <c r="K700" s="28" t="e">
        <f t="shared" ca="1" si="86"/>
        <v>#NUM!</v>
      </c>
      <c r="L700" s="26">
        <f ca="1">INDIRECT("route!E700")-INDIRECT("route!E699")</f>
        <v>0</v>
      </c>
      <c r="M700" s="24">
        <f ca="1">IF(INDIRECT("route!D700")="START",0,IF(S700=TRUE,M699,INDIRECT("route!E700")))</f>
        <v>115.3</v>
      </c>
      <c r="N700" s="14" t="e">
        <f ca="1">SEARCH($N$6,INDIRECT("route!J700"))</f>
        <v>#VALUE!</v>
      </c>
      <c r="O700" s="14" t="e">
        <f ca="1">SEARCH($O$6,INDIRECT("route!J700"))</f>
        <v>#VALUE!</v>
      </c>
      <c r="P700" s="14" t="e">
        <f ca="1">SEARCH($P$6,INDIRECT("route!J700"))</f>
        <v>#VALUE!</v>
      </c>
      <c r="Q700" s="14" t="e">
        <f ca="1">SEARCH($Q$6,INDIRECT("route!J700"))</f>
        <v>#VALUE!</v>
      </c>
      <c r="R700" s="14" t="e">
        <f ca="1">SEARCH($R$6,INDIRECT("route!J700"))</f>
        <v>#VALUE!</v>
      </c>
      <c r="S700" s="14" t="b">
        <f t="shared" ca="1" si="82"/>
        <v>1</v>
      </c>
    </row>
    <row r="701" spans="1:19">
      <c r="A701" s="23" t="str">
        <f ca="1">IF(INDIRECT("route!D701")&gt;0,K701,(""))</f>
        <v/>
      </c>
      <c r="B701" s="23" t="str">
        <f ca="1">IF(INDIRECT("route!D701")&gt;0,H701,(""))</f>
        <v/>
      </c>
      <c r="C701" s="24" t="str">
        <f ca="1">IF(D701&gt;0,VLOOKUP("FINISH",INDIRECT("route!D$6"):INDIRECT("route!E$8500"),2,FALSE)-D701," ")</f>
        <v xml:space="preserve"> </v>
      </c>
      <c r="D701" s="13">
        <f ca="1">INDIRECT("route!E701")</f>
        <v>0</v>
      </c>
      <c r="E701" s="25" t="str">
        <f t="shared" ca="1" si="81"/>
        <v/>
      </c>
      <c r="F701" s="26">
        <f t="shared" si="83"/>
        <v>11.111111111111111</v>
      </c>
      <c r="G701" s="29">
        <f t="shared" ca="1" si="87"/>
        <v>0</v>
      </c>
      <c r="H701" s="28" t="e">
        <f t="shared" ca="1" si="85"/>
        <v>#NUM!</v>
      </c>
      <c r="I701" s="26">
        <f t="shared" si="84"/>
        <v>11.666666666666666</v>
      </c>
      <c r="J701" s="29">
        <f t="shared" ca="1" si="88"/>
        <v>0</v>
      </c>
      <c r="K701" s="28" t="e">
        <f t="shared" ca="1" si="86"/>
        <v>#NUM!</v>
      </c>
      <c r="L701" s="26">
        <f ca="1">INDIRECT("route!E701")-INDIRECT("route!E700")</f>
        <v>0</v>
      </c>
      <c r="M701" s="24">
        <f ca="1">IF(INDIRECT("route!D701")="START",0,IF(S701=TRUE,M700,INDIRECT("route!E701")))</f>
        <v>115.3</v>
      </c>
      <c r="N701" s="14" t="e">
        <f ca="1">SEARCH($N$6,INDIRECT("route!J701"))</f>
        <v>#VALUE!</v>
      </c>
      <c r="O701" s="14" t="e">
        <f ca="1">SEARCH($O$6,INDIRECT("route!J701"))</f>
        <v>#VALUE!</v>
      </c>
      <c r="P701" s="14" t="e">
        <f ca="1">SEARCH($P$6,INDIRECT("route!J701"))</f>
        <v>#VALUE!</v>
      </c>
      <c r="Q701" s="14" t="e">
        <f ca="1">SEARCH($Q$6,INDIRECT("route!J701"))</f>
        <v>#VALUE!</v>
      </c>
      <c r="R701" s="14" t="e">
        <f ca="1">SEARCH($R$6,INDIRECT("route!J701"))</f>
        <v>#VALUE!</v>
      </c>
      <c r="S701" s="14" t="b">
        <f t="shared" ca="1" si="82"/>
        <v>1</v>
      </c>
    </row>
    <row r="702" spans="1:19">
      <c r="A702" s="23" t="str">
        <f ca="1">IF(INDIRECT("route!D702")&gt;0,K702,(""))</f>
        <v/>
      </c>
      <c r="B702" s="23" t="str">
        <f ca="1">IF(INDIRECT("route!D702")&gt;0,H702,(""))</f>
        <v/>
      </c>
      <c r="C702" s="24" t="str">
        <f ca="1">IF(D702&gt;0,VLOOKUP("FINISH",INDIRECT("route!D$6"):INDIRECT("route!E$8500"),2,FALSE)-D702," ")</f>
        <v xml:space="preserve"> </v>
      </c>
      <c r="D702" s="13">
        <f ca="1">INDIRECT("route!E702")</f>
        <v>0</v>
      </c>
      <c r="E702" s="25" t="str">
        <f t="shared" ca="1" si="81"/>
        <v/>
      </c>
      <c r="F702" s="26">
        <f t="shared" si="83"/>
        <v>11.111111111111111</v>
      </c>
      <c r="G702" s="29">
        <f t="shared" ca="1" si="87"/>
        <v>0</v>
      </c>
      <c r="H702" s="28" t="e">
        <f t="shared" ca="1" si="85"/>
        <v>#NUM!</v>
      </c>
      <c r="I702" s="26">
        <f t="shared" si="84"/>
        <v>11.666666666666666</v>
      </c>
      <c r="J702" s="29">
        <f t="shared" ca="1" si="88"/>
        <v>0</v>
      </c>
      <c r="K702" s="28" t="e">
        <f t="shared" ca="1" si="86"/>
        <v>#NUM!</v>
      </c>
      <c r="L702" s="26">
        <f ca="1">INDIRECT("route!E702")-INDIRECT("route!E701")</f>
        <v>0</v>
      </c>
      <c r="M702" s="24">
        <f ca="1">IF(INDIRECT("route!D702")="START",0,IF(S702=TRUE,M701,INDIRECT("route!E702")))</f>
        <v>115.3</v>
      </c>
      <c r="N702" s="14" t="e">
        <f ca="1">SEARCH($N$6,INDIRECT("route!J702"))</f>
        <v>#VALUE!</v>
      </c>
      <c r="O702" s="14" t="e">
        <f ca="1">SEARCH($O$6,INDIRECT("route!J702"))</f>
        <v>#VALUE!</v>
      </c>
      <c r="P702" s="14" t="e">
        <f ca="1">SEARCH($P$6,INDIRECT("route!J702"))</f>
        <v>#VALUE!</v>
      </c>
      <c r="Q702" s="14" t="e">
        <f ca="1">SEARCH($Q$6,INDIRECT("route!J702"))</f>
        <v>#VALUE!</v>
      </c>
      <c r="R702" s="14" t="e">
        <f ca="1">SEARCH($R$6,INDIRECT("route!J702"))</f>
        <v>#VALUE!</v>
      </c>
      <c r="S702" s="14" t="b">
        <f t="shared" ca="1" si="82"/>
        <v>1</v>
      </c>
    </row>
    <row r="703" spans="1:19">
      <c r="A703" s="23" t="str">
        <f ca="1">IF(INDIRECT("route!D703")&gt;0,K703,(""))</f>
        <v/>
      </c>
      <c r="B703" s="23" t="str">
        <f ca="1">IF(INDIRECT("route!D703")&gt;0,H703,(""))</f>
        <v/>
      </c>
      <c r="C703" s="24" t="str">
        <f ca="1">IF(D703&gt;0,VLOOKUP("FINISH",INDIRECT("route!D$6"):INDIRECT("route!E$8500"),2,FALSE)-D703," ")</f>
        <v xml:space="preserve"> </v>
      </c>
      <c r="D703" s="13">
        <f ca="1">INDIRECT("route!E703")</f>
        <v>0</v>
      </c>
      <c r="E703" s="25" t="str">
        <f t="shared" ca="1" si="81"/>
        <v/>
      </c>
      <c r="F703" s="26">
        <f t="shared" si="83"/>
        <v>11.111111111111111</v>
      </c>
      <c r="G703" s="29">
        <f t="shared" ca="1" si="87"/>
        <v>0</v>
      </c>
      <c r="H703" s="28" t="e">
        <f t="shared" ca="1" si="85"/>
        <v>#NUM!</v>
      </c>
      <c r="I703" s="26">
        <f t="shared" si="84"/>
        <v>11.666666666666666</v>
      </c>
      <c r="J703" s="29">
        <f t="shared" ca="1" si="88"/>
        <v>0</v>
      </c>
      <c r="K703" s="28" t="e">
        <f t="shared" ca="1" si="86"/>
        <v>#NUM!</v>
      </c>
      <c r="L703" s="26">
        <f ca="1">INDIRECT("route!E703")-INDIRECT("route!E702")</f>
        <v>0</v>
      </c>
      <c r="M703" s="24">
        <f ca="1">IF(INDIRECT("route!D703")="START",0,IF(S703=TRUE,M702,INDIRECT("route!E703")))</f>
        <v>115.3</v>
      </c>
      <c r="N703" s="14" t="e">
        <f ca="1">SEARCH($N$6,INDIRECT("route!J703"))</f>
        <v>#VALUE!</v>
      </c>
      <c r="O703" s="14" t="e">
        <f ca="1">SEARCH($O$6,INDIRECT("route!J703"))</f>
        <v>#VALUE!</v>
      </c>
      <c r="P703" s="14" t="e">
        <f ca="1">SEARCH($P$6,INDIRECT("route!J703"))</f>
        <v>#VALUE!</v>
      </c>
      <c r="Q703" s="14" t="e">
        <f ca="1">SEARCH($Q$6,INDIRECT("route!J703"))</f>
        <v>#VALUE!</v>
      </c>
      <c r="R703" s="14" t="e">
        <f ca="1">SEARCH($R$6,INDIRECT("route!J703"))</f>
        <v>#VALUE!</v>
      </c>
      <c r="S703" s="14" t="b">
        <f t="shared" ca="1" si="82"/>
        <v>1</v>
      </c>
    </row>
    <row r="704" spans="1:19">
      <c r="A704" s="23" t="str">
        <f ca="1">IF(INDIRECT("route!D704")&gt;0,K704,(""))</f>
        <v/>
      </c>
      <c r="B704" s="23" t="str">
        <f ca="1">IF(INDIRECT("route!D704")&gt;0,H704,(""))</f>
        <v/>
      </c>
      <c r="C704" s="24" t="str">
        <f ca="1">IF(D704&gt;0,VLOOKUP("FINISH",INDIRECT("route!D$6"):INDIRECT("route!E$8500"),2,FALSE)-D704," ")</f>
        <v xml:space="preserve"> </v>
      </c>
      <c r="D704" s="13">
        <f ca="1">INDIRECT("route!E704")</f>
        <v>0</v>
      </c>
      <c r="E704" s="25" t="str">
        <f t="shared" ca="1" si="81"/>
        <v/>
      </c>
      <c r="F704" s="26">
        <f t="shared" si="83"/>
        <v>11.111111111111111</v>
      </c>
      <c r="G704" s="29">
        <f t="shared" ca="1" si="87"/>
        <v>0</v>
      </c>
      <c r="H704" s="28" t="e">
        <f t="shared" ca="1" si="85"/>
        <v>#NUM!</v>
      </c>
      <c r="I704" s="26">
        <f t="shared" si="84"/>
        <v>11.666666666666666</v>
      </c>
      <c r="J704" s="29">
        <f t="shared" ca="1" si="88"/>
        <v>0</v>
      </c>
      <c r="K704" s="28" t="e">
        <f t="shared" ca="1" si="86"/>
        <v>#NUM!</v>
      </c>
      <c r="L704" s="26">
        <f ca="1">INDIRECT("route!E704")-INDIRECT("route!E703")</f>
        <v>0</v>
      </c>
      <c r="M704" s="24">
        <f ca="1">IF(INDIRECT("route!D704")="START",0,IF(S704=TRUE,M703,INDIRECT("route!E704")))</f>
        <v>115.3</v>
      </c>
      <c r="N704" s="14" t="e">
        <f ca="1">SEARCH($N$6,INDIRECT("route!J704"))</f>
        <v>#VALUE!</v>
      </c>
      <c r="O704" s="14" t="e">
        <f ca="1">SEARCH($O$6,INDIRECT("route!J704"))</f>
        <v>#VALUE!</v>
      </c>
      <c r="P704" s="14" t="e">
        <f ca="1">SEARCH($P$6,INDIRECT("route!J704"))</f>
        <v>#VALUE!</v>
      </c>
      <c r="Q704" s="14" t="e">
        <f ca="1">SEARCH($Q$6,INDIRECT("route!J704"))</f>
        <v>#VALUE!</v>
      </c>
      <c r="R704" s="14" t="e">
        <f ca="1">SEARCH($R$6,INDIRECT("route!J704"))</f>
        <v>#VALUE!</v>
      </c>
      <c r="S704" s="14" t="b">
        <f t="shared" ca="1" si="82"/>
        <v>1</v>
      </c>
    </row>
    <row r="705" spans="1:19">
      <c r="A705" s="23" t="str">
        <f ca="1">IF(INDIRECT("route!D705")&gt;0,K705,(""))</f>
        <v/>
      </c>
      <c r="B705" s="23" t="str">
        <f ca="1">IF(INDIRECT("route!D705")&gt;0,H705,(""))</f>
        <v/>
      </c>
      <c r="C705" s="24" t="str">
        <f ca="1">IF(D705&gt;0,VLOOKUP("FINISH",INDIRECT("route!D$6"):INDIRECT("route!E$8500"),2,FALSE)-D705," ")</f>
        <v xml:space="preserve"> </v>
      </c>
      <c r="D705" s="13">
        <f ca="1">INDIRECT("route!E705")</f>
        <v>0</v>
      </c>
      <c r="E705" s="25" t="str">
        <f t="shared" ca="1" si="81"/>
        <v/>
      </c>
      <c r="F705" s="26">
        <f t="shared" si="83"/>
        <v>11.111111111111111</v>
      </c>
      <c r="G705" s="29">
        <f t="shared" ca="1" si="87"/>
        <v>0</v>
      </c>
      <c r="H705" s="28" t="e">
        <f t="shared" ca="1" si="85"/>
        <v>#NUM!</v>
      </c>
      <c r="I705" s="26">
        <f t="shared" si="84"/>
        <v>11.666666666666666</v>
      </c>
      <c r="J705" s="29">
        <f t="shared" ca="1" si="88"/>
        <v>0</v>
      </c>
      <c r="K705" s="28" t="e">
        <f t="shared" ca="1" si="86"/>
        <v>#NUM!</v>
      </c>
      <c r="L705" s="26">
        <f ca="1">INDIRECT("route!E705")-INDIRECT("route!E704")</f>
        <v>0</v>
      </c>
      <c r="M705" s="24">
        <f ca="1">IF(INDIRECT("route!D705")="START",0,IF(S705=TRUE,M704,INDIRECT("route!E705")))</f>
        <v>115.3</v>
      </c>
      <c r="N705" s="14" t="e">
        <f ca="1">SEARCH($N$6,INDIRECT("route!J705"))</f>
        <v>#VALUE!</v>
      </c>
      <c r="O705" s="14" t="e">
        <f ca="1">SEARCH($O$6,INDIRECT("route!J705"))</f>
        <v>#VALUE!</v>
      </c>
      <c r="P705" s="14" t="e">
        <f ca="1">SEARCH($P$6,INDIRECT("route!J705"))</f>
        <v>#VALUE!</v>
      </c>
      <c r="Q705" s="14" t="e">
        <f ca="1">SEARCH($Q$6,INDIRECT("route!J705"))</f>
        <v>#VALUE!</v>
      </c>
      <c r="R705" s="14" t="e">
        <f ca="1">SEARCH($R$6,INDIRECT("route!J705"))</f>
        <v>#VALUE!</v>
      </c>
      <c r="S705" s="14" t="b">
        <f t="shared" ca="1" si="82"/>
        <v>1</v>
      </c>
    </row>
    <row r="706" spans="1:19">
      <c r="A706" s="23" t="str">
        <f ca="1">IF(INDIRECT("route!D706")&gt;0,K706,(""))</f>
        <v/>
      </c>
      <c r="B706" s="23" t="str">
        <f ca="1">IF(INDIRECT("route!D706")&gt;0,H706,(""))</f>
        <v/>
      </c>
      <c r="C706" s="24" t="str">
        <f ca="1">IF(D706&gt;0,VLOOKUP("FINISH",INDIRECT("route!D$6"):INDIRECT("route!E$8500"),2,FALSE)-D706," ")</f>
        <v xml:space="preserve"> </v>
      </c>
      <c r="D706" s="13">
        <f ca="1">INDIRECT("route!E706")</f>
        <v>0</v>
      </c>
      <c r="E706" s="25" t="str">
        <f t="shared" ca="1" si="81"/>
        <v/>
      </c>
      <c r="F706" s="26">
        <f t="shared" si="83"/>
        <v>11.111111111111111</v>
      </c>
      <c r="G706" s="29">
        <f t="shared" ca="1" si="87"/>
        <v>0</v>
      </c>
      <c r="H706" s="28" t="e">
        <f t="shared" ca="1" si="85"/>
        <v>#NUM!</v>
      </c>
      <c r="I706" s="26">
        <f t="shared" si="84"/>
        <v>11.666666666666666</v>
      </c>
      <c r="J706" s="29">
        <f t="shared" ca="1" si="88"/>
        <v>0</v>
      </c>
      <c r="K706" s="28" t="e">
        <f t="shared" ca="1" si="86"/>
        <v>#NUM!</v>
      </c>
      <c r="L706" s="26">
        <f ca="1">INDIRECT("route!E706")-INDIRECT("route!E705")</f>
        <v>0</v>
      </c>
      <c r="M706" s="24">
        <f ca="1">IF(INDIRECT("route!D706")="START",0,IF(S706=TRUE,M705,INDIRECT("route!E706")))</f>
        <v>115.3</v>
      </c>
      <c r="N706" s="14" t="e">
        <f ca="1">SEARCH($N$6,INDIRECT("route!J706"))</f>
        <v>#VALUE!</v>
      </c>
      <c r="O706" s="14" t="e">
        <f ca="1">SEARCH($O$6,INDIRECT("route!J706"))</f>
        <v>#VALUE!</v>
      </c>
      <c r="P706" s="14" t="e">
        <f ca="1">SEARCH($P$6,INDIRECT("route!J706"))</f>
        <v>#VALUE!</v>
      </c>
      <c r="Q706" s="14" t="e">
        <f ca="1">SEARCH($Q$6,INDIRECT("route!J706"))</f>
        <v>#VALUE!</v>
      </c>
      <c r="R706" s="14" t="e">
        <f ca="1">SEARCH($R$6,INDIRECT("route!J706"))</f>
        <v>#VALUE!</v>
      </c>
      <c r="S706" s="14" t="b">
        <f t="shared" ca="1" si="82"/>
        <v>1</v>
      </c>
    </row>
    <row r="707" spans="1:19">
      <c r="A707" s="23" t="str">
        <f ca="1">IF(INDIRECT("route!D707")&gt;0,K707,(""))</f>
        <v/>
      </c>
      <c r="B707" s="23" t="str">
        <f ca="1">IF(INDIRECT("route!D707")&gt;0,H707,(""))</f>
        <v/>
      </c>
      <c r="C707" s="24" t="str">
        <f ca="1">IF(D707&gt;0,VLOOKUP("FINISH",INDIRECT("route!D$6"):INDIRECT("route!E$8500"),2,FALSE)-D707," ")</f>
        <v xml:space="preserve"> </v>
      </c>
      <c r="D707" s="13">
        <f ca="1">INDIRECT("route!E707")</f>
        <v>0</v>
      </c>
      <c r="E707" s="25" t="str">
        <f t="shared" ca="1" si="81"/>
        <v/>
      </c>
      <c r="F707" s="26">
        <f t="shared" si="83"/>
        <v>11.111111111111111</v>
      </c>
      <c r="G707" s="29">
        <f t="shared" ca="1" si="87"/>
        <v>0</v>
      </c>
      <c r="H707" s="28" t="e">
        <f t="shared" ca="1" si="85"/>
        <v>#NUM!</v>
      </c>
      <c r="I707" s="26">
        <f t="shared" si="84"/>
        <v>11.666666666666666</v>
      </c>
      <c r="J707" s="29">
        <f t="shared" ca="1" si="88"/>
        <v>0</v>
      </c>
      <c r="K707" s="28" t="e">
        <f t="shared" ca="1" si="86"/>
        <v>#NUM!</v>
      </c>
      <c r="L707" s="26">
        <f ca="1">INDIRECT("route!E707")-INDIRECT("route!E706")</f>
        <v>0</v>
      </c>
      <c r="M707" s="24">
        <f ca="1">IF(INDIRECT("route!D707")="START",0,IF(S707=TRUE,M706,INDIRECT("route!E707")))</f>
        <v>115.3</v>
      </c>
      <c r="N707" s="14" t="e">
        <f ca="1">SEARCH($N$6,INDIRECT("route!J707"))</f>
        <v>#VALUE!</v>
      </c>
      <c r="O707" s="14" t="e">
        <f ca="1">SEARCH($O$6,INDIRECT("route!J707"))</f>
        <v>#VALUE!</v>
      </c>
      <c r="P707" s="14" t="e">
        <f ca="1">SEARCH($P$6,INDIRECT("route!J707"))</f>
        <v>#VALUE!</v>
      </c>
      <c r="Q707" s="14" t="e">
        <f ca="1">SEARCH($Q$6,INDIRECT("route!J707"))</f>
        <v>#VALUE!</v>
      </c>
      <c r="R707" s="14" t="e">
        <f ca="1">SEARCH($R$6,INDIRECT("route!J707"))</f>
        <v>#VALUE!</v>
      </c>
      <c r="S707" s="14" t="b">
        <f t="shared" ca="1" si="82"/>
        <v>1</v>
      </c>
    </row>
    <row r="708" spans="1:19">
      <c r="A708" s="23" t="str">
        <f ca="1">IF(INDIRECT("route!D708")&gt;0,K708,(""))</f>
        <v/>
      </c>
      <c r="B708" s="23" t="str">
        <f ca="1">IF(INDIRECT("route!D708")&gt;0,H708,(""))</f>
        <v/>
      </c>
      <c r="C708" s="24" t="str">
        <f ca="1">IF(D708&gt;0,VLOOKUP("FINISH",INDIRECT("route!D$6"):INDIRECT("route!E$8500"),2,FALSE)-D708," ")</f>
        <v xml:space="preserve"> </v>
      </c>
      <c r="D708" s="13">
        <f ca="1">INDIRECT("route!E708")</f>
        <v>0</v>
      </c>
      <c r="E708" s="25" t="str">
        <f t="shared" ca="1" si="81"/>
        <v/>
      </c>
      <c r="F708" s="26">
        <f t="shared" si="83"/>
        <v>11.111111111111111</v>
      </c>
      <c r="G708" s="29">
        <f t="shared" ca="1" si="87"/>
        <v>0</v>
      </c>
      <c r="H708" s="28" t="e">
        <f t="shared" ca="1" si="85"/>
        <v>#NUM!</v>
      </c>
      <c r="I708" s="26">
        <f t="shared" si="84"/>
        <v>11.666666666666666</v>
      </c>
      <c r="J708" s="29">
        <f t="shared" ca="1" si="88"/>
        <v>0</v>
      </c>
      <c r="K708" s="28" t="e">
        <f t="shared" ca="1" si="86"/>
        <v>#NUM!</v>
      </c>
      <c r="L708" s="26">
        <f ca="1">INDIRECT("route!E708")-INDIRECT("route!E707")</f>
        <v>0</v>
      </c>
      <c r="M708" s="24">
        <f ca="1">IF(INDIRECT("route!D708")="START",0,IF(S708=TRUE,M707,INDIRECT("route!E708")))</f>
        <v>115.3</v>
      </c>
      <c r="N708" s="14" t="e">
        <f ca="1">SEARCH($N$6,INDIRECT("route!J708"))</f>
        <v>#VALUE!</v>
      </c>
      <c r="O708" s="14" t="e">
        <f ca="1">SEARCH($O$6,INDIRECT("route!J708"))</f>
        <v>#VALUE!</v>
      </c>
      <c r="P708" s="14" t="e">
        <f ca="1">SEARCH($P$6,INDIRECT("route!J708"))</f>
        <v>#VALUE!</v>
      </c>
      <c r="Q708" s="14" t="e">
        <f ca="1">SEARCH($Q$6,INDIRECT("route!J708"))</f>
        <v>#VALUE!</v>
      </c>
      <c r="R708" s="14" t="e">
        <f ca="1">SEARCH($R$6,INDIRECT("route!J708"))</f>
        <v>#VALUE!</v>
      </c>
      <c r="S708" s="14" t="b">
        <f t="shared" ca="1" si="82"/>
        <v>1</v>
      </c>
    </row>
    <row r="709" spans="1:19">
      <c r="A709" s="23" t="str">
        <f ca="1">IF(INDIRECT("route!D709")&gt;0,K709,(""))</f>
        <v/>
      </c>
      <c r="B709" s="23" t="str">
        <f ca="1">IF(INDIRECT("route!D709")&gt;0,H709,(""))</f>
        <v/>
      </c>
      <c r="C709" s="24" t="str">
        <f ca="1">IF(D709&gt;0,VLOOKUP("FINISH",INDIRECT("route!D$6"):INDIRECT("route!E$8500"),2,FALSE)-D709," ")</f>
        <v xml:space="preserve"> </v>
      </c>
      <c r="D709" s="13">
        <f ca="1">INDIRECT("route!E709")</f>
        <v>0</v>
      </c>
      <c r="E709" s="25" t="str">
        <f t="shared" ca="1" si="81"/>
        <v/>
      </c>
      <c r="F709" s="26">
        <f t="shared" si="83"/>
        <v>11.111111111111111</v>
      </c>
      <c r="G709" s="29">
        <f t="shared" ca="1" si="87"/>
        <v>0</v>
      </c>
      <c r="H709" s="28" t="e">
        <f t="shared" ca="1" si="85"/>
        <v>#NUM!</v>
      </c>
      <c r="I709" s="26">
        <f t="shared" si="84"/>
        <v>11.666666666666666</v>
      </c>
      <c r="J709" s="29">
        <f t="shared" ca="1" si="88"/>
        <v>0</v>
      </c>
      <c r="K709" s="28" t="e">
        <f t="shared" ca="1" si="86"/>
        <v>#NUM!</v>
      </c>
      <c r="L709" s="26">
        <f ca="1">INDIRECT("route!E709")-INDIRECT("route!E708")</f>
        <v>0</v>
      </c>
      <c r="M709" s="24">
        <f ca="1">IF(INDIRECT("route!D709")="START",0,IF(S709=TRUE,M708,INDIRECT("route!E709")))</f>
        <v>115.3</v>
      </c>
      <c r="N709" s="14" t="e">
        <f ca="1">SEARCH($N$6,INDIRECT("route!J709"))</f>
        <v>#VALUE!</v>
      </c>
      <c r="O709" s="14" t="e">
        <f ca="1">SEARCH($O$6,INDIRECT("route!J709"))</f>
        <v>#VALUE!</v>
      </c>
      <c r="P709" s="14" t="e">
        <f ca="1">SEARCH($P$6,INDIRECT("route!J709"))</f>
        <v>#VALUE!</v>
      </c>
      <c r="Q709" s="14" t="e">
        <f ca="1">SEARCH($Q$6,INDIRECT("route!J709"))</f>
        <v>#VALUE!</v>
      </c>
      <c r="R709" s="14" t="e">
        <f ca="1">SEARCH($R$6,INDIRECT("route!J709"))</f>
        <v>#VALUE!</v>
      </c>
      <c r="S709" s="14" t="b">
        <f t="shared" ca="1" si="82"/>
        <v>1</v>
      </c>
    </row>
    <row r="710" spans="1:19">
      <c r="A710" s="23" t="str">
        <f ca="1">IF(INDIRECT("route!D710")&gt;0,K710,(""))</f>
        <v/>
      </c>
      <c r="B710" s="23" t="str">
        <f ca="1">IF(INDIRECT("route!D710")&gt;0,H710,(""))</f>
        <v/>
      </c>
      <c r="C710" s="24" t="str">
        <f ca="1">IF(D710&gt;0,VLOOKUP("FINISH",INDIRECT("route!D$6"):INDIRECT("route!E$8500"),2,FALSE)-D710," ")</f>
        <v xml:space="preserve"> </v>
      </c>
      <c r="D710" s="13">
        <f ca="1">INDIRECT("route!E710")</f>
        <v>0</v>
      </c>
      <c r="E710" s="25" t="str">
        <f t="shared" ca="1" si="81"/>
        <v/>
      </c>
      <c r="F710" s="26">
        <f t="shared" si="83"/>
        <v>11.111111111111111</v>
      </c>
      <c r="G710" s="29">
        <f t="shared" ca="1" si="87"/>
        <v>0</v>
      </c>
      <c r="H710" s="28" t="e">
        <f t="shared" ca="1" si="85"/>
        <v>#NUM!</v>
      </c>
      <c r="I710" s="26">
        <f t="shared" si="84"/>
        <v>11.666666666666666</v>
      </c>
      <c r="J710" s="29">
        <f t="shared" ca="1" si="88"/>
        <v>0</v>
      </c>
      <c r="K710" s="28" t="e">
        <f t="shared" ca="1" si="86"/>
        <v>#NUM!</v>
      </c>
      <c r="L710" s="26">
        <f ca="1">INDIRECT("route!E710")-INDIRECT("route!E709")</f>
        <v>0</v>
      </c>
      <c r="M710" s="24">
        <f ca="1">IF(INDIRECT("route!D710")="START",0,IF(S710=TRUE,M709,INDIRECT("route!E710")))</f>
        <v>115.3</v>
      </c>
      <c r="N710" s="14" t="e">
        <f ca="1">SEARCH($N$6,INDIRECT("route!J710"))</f>
        <v>#VALUE!</v>
      </c>
      <c r="O710" s="14" t="e">
        <f ca="1">SEARCH($O$6,INDIRECT("route!J710"))</f>
        <v>#VALUE!</v>
      </c>
      <c r="P710" s="14" t="e">
        <f ca="1">SEARCH($P$6,INDIRECT("route!J710"))</f>
        <v>#VALUE!</v>
      </c>
      <c r="Q710" s="14" t="e">
        <f ca="1">SEARCH($Q$6,INDIRECT("route!J710"))</f>
        <v>#VALUE!</v>
      </c>
      <c r="R710" s="14" t="e">
        <f ca="1">SEARCH($R$6,INDIRECT("route!J710"))</f>
        <v>#VALUE!</v>
      </c>
      <c r="S710" s="14" t="b">
        <f t="shared" ca="1" si="82"/>
        <v>1</v>
      </c>
    </row>
    <row r="711" spans="1:19">
      <c r="A711" s="23" t="str">
        <f ca="1">IF(INDIRECT("route!D711")&gt;0,K711,(""))</f>
        <v/>
      </c>
      <c r="B711" s="23" t="str">
        <f ca="1">IF(INDIRECT("route!D711")&gt;0,H711,(""))</f>
        <v/>
      </c>
      <c r="C711" s="24" t="str">
        <f ca="1">IF(D711&gt;0,VLOOKUP("FINISH",INDIRECT("route!D$6"):INDIRECT("route!E$8500"),2,FALSE)-D711," ")</f>
        <v xml:space="preserve"> </v>
      </c>
      <c r="D711" s="13">
        <f ca="1">INDIRECT("route!E711")</f>
        <v>0</v>
      </c>
      <c r="E711" s="25" t="str">
        <f t="shared" ref="E711:E774" ca="1" si="89">IF($S711=TRUE,"",M711-M710)</f>
        <v/>
      </c>
      <c r="F711" s="26">
        <f t="shared" si="83"/>
        <v>11.111111111111111</v>
      </c>
      <c r="G711" s="29">
        <f t="shared" ca="1" si="87"/>
        <v>0</v>
      </c>
      <c r="H711" s="28" t="e">
        <f t="shared" ca="1" si="85"/>
        <v>#NUM!</v>
      </c>
      <c r="I711" s="26">
        <f t="shared" si="84"/>
        <v>11.666666666666666</v>
      </c>
      <c r="J711" s="29">
        <f t="shared" ca="1" si="88"/>
        <v>0</v>
      </c>
      <c r="K711" s="28" t="e">
        <f t="shared" ca="1" si="86"/>
        <v>#NUM!</v>
      </c>
      <c r="L711" s="26">
        <f ca="1">INDIRECT("route!E711")-INDIRECT("route!E710")</f>
        <v>0</v>
      </c>
      <c r="M711" s="24">
        <f ca="1">IF(INDIRECT("route!D711")="START",0,IF(S711=TRUE,M710,INDIRECT("route!E711")))</f>
        <v>115.3</v>
      </c>
      <c r="N711" s="14" t="e">
        <f ca="1">SEARCH($N$6,INDIRECT("route!J711"))</f>
        <v>#VALUE!</v>
      </c>
      <c r="O711" s="14" t="e">
        <f ca="1">SEARCH($O$6,INDIRECT("route!J711"))</f>
        <v>#VALUE!</v>
      </c>
      <c r="P711" s="14" t="e">
        <f ca="1">SEARCH($P$6,INDIRECT("route!J711"))</f>
        <v>#VALUE!</v>
      </c>
      <c r="Q711" s="14" t="e">
        <f ca="1">SEARCH($Q$6,INDIRECT("route!J711"))</f>
        <v>#VALUE!</v>
      </c>
      <c r="R711" s="14" t="e">
        <f ca="1">SEARCH($R$6,INDIRECT("route!J711"))</f>
        <v>#VALUE!</v>
      </c>
      <c r="S711" s="14" t="b">
        <f t="shared" ca="1" si="82"/>
        <v>1</v>
      </c>
    </row>
    <row r="712" spans="1:19">
      <c r="A712" s="23" t="str">
        <f ca="1">IF(INDIRECT("route!D712")&gt;0,K712,(""))</f>
        <v/>
      </c>
      <c r="B712" s="23" t="str">
        <f ca="1">IF(INDIRECT("route!D712")&gt;0,H712,(""))</f>
        <v/>
      </c>
      <c r="C712" s="24" t="str">
        <f ca="1">IF(D712&gt;0,VLOOKUP("FINISH",INDIRECT("route!D$6"):INDIRECT("route!E$8500"),2,FALSE)-D712," ")</f>
        <v xml:space="preserve"> </v>
      </c>
      <c r="D712" s="13">
        <f ca="1">INDIRECT("route!E712")</f>
        <v>0</v>
      </c>
      <c r="E712" s="25" t="str">
        <f t="shared" ca="1" si="89"/>
        <v/>
      </c>
      <c r="F712" s="26">
        <f t="shared" si="83"/>
        <v>11.111111111111111</v>
      </c>
      <c r="G712" s="29">
        <f t="shared" ca="1" si="87"/>
        <v>0</v>
      </c>
      <c r="H712" s="28" t="e">
        <f t="shared" ca="1" si="85"/>
        <v>#NUM!</v>
      </c>
      <c r="I712" s="26">
        <f t="shared" si="84"/>
        <v>11.666666666666666</v>
      </c>
      <c r="J712" s="29">
        <f t="shared" ca="1" si="88"/>
        <v>0</v>
      </c>
      <c r="K712" s="28" t="e">
        <f t="shared" ca="1" si="86"/>
        <v>#NUM!</v>
      </c>
      <c r="L712" s="26">
        <f ca="1">INDIRECT("route!E712")-INDIRECT("route!E711")</f>
        <v>0</v>
      </c>
      <c r="M712" s="24">
        <f ca="1">IF(INDIRECT("route!D712")="START",0,IF(S712=TRUE,M711,INDIRECT("route!E712")))</f>
        <v>115.3</v>
      </c>
      <c r="N712" s="14" t="e">
        <f ca="1">SEARCH($N$6,INDIRECT("route!J712"))</f>
        <v>#VALUE!</v>
      </c>
      <c r="O712" s="14" t="e">
        <f ca="1">SEARCH($O$6,INDIRECT("route!J712"))</f>
        <v>#VALUE!</v>
      </c>
      <c r="P712" s="14" t="e">
        <f ca="1">SEARCH($P$6,INDIRECT("route!J712"))</f>
        <v>#VALUE!</v>
      </c>
      <c r="Q712" s="14" t="e">
        <f ca="1">SEARCH($Q$6,INDIRECT("route!J712"))</f>
        <v>#VALUE!</v>
      </c>
      <c r="R712" s="14" t="e">
        <f ca="1">SEARCH($R$6,INDIRECT("route!J712"))</f>
        <v>#VALUE!</v>
      </c>
      <c r="S712" s="14" t="b">
        <f t="shared" ref="S712:S775" ca="1" si="90">AND(ISERROR(N712),ISERROR(O712),ISERROR(P712),ISERROR(Q712),ISERROR(R712))</f>
        <v>1</v>
      </c>
    </row>
    <row r="713" spans="1:19">
      <c r="A713" s="23" t="str">
        <f ca="1">IF(INDIRECT("route!D713")&gt;0,K713,(""))</f>
        <v/>
      </c>
      <c r="B713" s="23" t="str">
        <f ca="1">IF(INDIRECT("route!D713")&gt;0,H713,(""))</f>
        <v/>
      </c>
      <c r="C713" s="24" t="str">
        <f ca="1">IF(D713&gt;0,VLOOKUP("FINISH",INDIRECT("route!D$6"):INDIRECT("route!E$8500"),2,FALSE)-D713," ")</f>
        <v xml:space="preserve"> </v>
      </c>
      <c r="D713" s="13">
        <f ca="1">INDIRECT("route!E713")</f>
        <v>0</v>
      </c>
      <c r="E713" s="25" t="str">
        <f t="shared" ca="1" si="89"/>
        <v/>
      </c>
      <c r="F713" s="26">
        <f t="shared" si="83"/>
        <v>11.111111111111111</v>
      </c>
      <c r="G713" s="29">
        <f t="shared" ca="1" si="87"/>
        <v>0</v>
      </c>
      <c r="H713" s="28" t="e">
        <f t="shared" ca="1" si="85"/>
        <v>#NUM!</v>
      </c>
      <c r="I713" s="26">
        <f t="shared" si="84"/>
        <v>11.666666666666666</v>
      </c>
      <c r="J713" s="29">
        <f t="shared" ca="1" si="88"/>
        <v>0</v>
      </c>
      <c r="K713" s="28" t="e">
        <f t="shared" ca="1" si="86"/>
        <v>#NUM!</v>
      </c>
      <c r="L713" s="26">
        <f ca="1">INDIRECT("route!E713")-INDIRECT("route!E712")</f>
        <v>0</v>
      </c>
      <c r="M713" s="24">
        <f ca="1">IF(INDIRECT("route!D713")="START",0,IF(S713=TRUE,M712,INDIRECT("route!E713")))</f>
        <v>115.3</v>
      </c>
      <c r="N713" s="14" t="e">
        <f ca="1">SEARCH($N$6,INDIRECT("route!J713"))</f>
        <v>#VALUE!</v>
      </c>
      <c r="O713" s="14" t="e">
        <f ca="1">SEARCH($O$6,INDIRECT("route!J713"))</f>
        <v>#VALUE!</v>
      </c>
      <c r="P713" s="14" t="e">
        <f ca="1">SEARCH($P$6,INDIRECT("route!J713"))</f>
        <v>#VALUE!</v>
      </c>
      <c r="Q713" s="14" t="e">
        <f ca="1">SEARCH($Q$6,INDIRECT("route!J713"))</f>
        <v>#VALUE!</v>
      </c>
      <c r="R713" s="14" t="e">
        <f ca="1">SEARCH($R$6,INDIRECT("route!J713"))</f>
        <v>#VALUE!</v>
      </c>
      <c r="S713" s="14" t="b">
        <f t="shared" ca="1" si="90"/>
        <v>1</v>
      </c>
    </row>
    <row r="714" spans="1:19">
      <c r="A714" s="23" t="str">
        <f ca="1">IF(INDIRECT("route!D714")&gt;0,K714,(""))</f>
        <v/>
      </c>
      <c r="B714" s="23" t="str">
        <f ca="1">IF(INDIRECT("route!D714")&gt;0,H714,(""))</f>
        <v/>
      </c>
      <c r="C714" s="24" t="str">
        <f ca="1">IF(D714&gt;0,VLOOKUP("FINISH",INDIRECT("route!D$6"):INDIRECT("route!E$8500"),2,FALSE)-D714," ")</f>
        <v xml:space="preserve"> </v>
      </c>
      <c r="D714" s="13">
        <f ca="1">INDIRECT("route!E714")</f>
        <v>0</v>
      </c>
      <c r="E714" s="25" t="str">
        <f t="shared" ca="1" si="89"/>
        <v/>
      </c>
      <c r="F714" s="26">
        <f t="shared" si="83"/>
        <v>11.111111111111111</v>
      </c>
      <c r="G714" s="29">
        <f t="shared" ca="1" si="87"/>
        <v>0</v>
      </c>
      <c r="H714" s="28" t="e">
        <f t="shared" ca="1" si="85"/>
        <v>#NUM!</v>
      </c>
      <c r="I714" s="26">
        <f t="shared" si="84"/>
        <v>11.666666666666666</v>
      </c>
      <c r="J714" s="29">
        <f t="shared" ca="1" si="88"/>
        <v>0</v>
      </c>
      <c r="K714" s="28" t="e">
        <f t="shared" ca="1" si="86"/>
        <v>#NUM!</v>
      </c>
      <c r="L714" s="26">
        <f ca="1">INDIRECT("route!E714")-INDIRECT("route!E713")</f>
        <v>0</v>
      </c>
      <c r="M714" s="24">
        <f ca="1">IF(INDIRECT("route!D714")="START",0,IF(S714=TRUE,M713,INDIRECT("route!E714")))</f>
        <v>115.3</v>
      </c>
      <c r="N714" s="14" t="e">
        <f ca="1">SEARCH($N$6,INDIRECT("route!J714"))</f>
        <v>#VALUE!</v>
      </c>
      <c r="O714" s="14" t="e">
        <f ca="1">SEARCH($O$6,INDIRECT("route!J714"))</f>
        <v>#VALUE!</v>
      </c>
      <c r="P714" s="14" t="e">
        <f ca="1">SEARCH($P$6,INDIRECT("route!J714"))</f>
        <v>#VALUE!</v>
      </c>
      <c r="Q714" s="14" t="e">
        <f ca="1">SEARCH($Q$6,INDIRECT("route!J714"))</f>
        <v>#VALUE!</v>
      </c>
      <c r="R714" s="14" t="e">
        <f ca="1">SEARCH($R$6,INDIRECT("route!J714"))</f>
        <v>#VALUE!</v>
      </c>
      <c r="S714" s="14" t="b">
        <f t="shared" ca="1" si="90"/>
        <v>1</v>
      </c>
    </row>
    <row r="715" spans="1:19">
      <c r="A715" s="23" t="str">
        <f ca="1">IF(INDIRECT("route!D715")&gt;0,K715,(""))</f>
        <v/>
      </c>
      <c r="B715" s="23" t="str">
        <f ca="1">IF(INDIRECT("route!D715")&gt;0,H715,(""))</f>
        <v/>
      </c>
      <c r="C715" s="24" t="str">
        <f ca="1">IF(D715&gt;0,VLOOKUP("FINISH",INDIRECT("route!D$6"):INDIRECT("route!E$8500"),2,FALSE)-D715," ")</f>
        <v xml:space="preserve"> </v>
      </c>
      <c r="D715" s="13">
        <f ca="1">INDIRECT("route!E715")</f>
        <v>0</v>
      </c>
      <c r="E715" s="25" t="str">
        <f t="shared" ca="1" si="89"/>
        <v/>
      </c>
      <c r="F715" s="26">
        <f t="shared" si="83"/>
        <v>11.111111111111111</v>
      </c>
      <c r="G715" s="29">
        <f t="shared" ca="1" si="87"/>
        <v>0</v>
      </c>
      <c r="H715" s="28" t="e">
        <f t="shared" ca="1" si="85"/>
        <v>#NUM!</v>
      </c>
      <c r="I715" s="26">
        <f t="shared" si="84"/>
        <v>11.666666666666666</v>
      </c>
      <c r="J715" s="29">
        <f t="shared" ca="1" si="88"/>
        <v>0</v>
      </c>
      <c r="K715" s="28" t="e">
        <f t="shared" ca="1" si="86"/>
        <v>#NUM!</v>
      </c>
      <c r="L715" s="26">
        <f ca="1">INDIRECT("route!E715")-INDIRECT("route!E714")</f>
        <v>0</v>
      </c>
      <c r="M715" s="24">
        <f ca="1">IF(INDIRECT("route!D715")="START",0,IF(S715=TRUE,M714,INDIRECT("route!E715")))</f>
        <v>115.3</v>
      </c>
      <c r="N715" s="14" t="e">
        <f ca="1">SEARCH($N$6,INDIRECT("route!J715"))</f>
        <v>#VALUE!</v>
      </c>
      <c r="O715" s="14" t="e">
        <f ca="1">SEARCH($O$6,INDIRECT("route!J715"))</f>
        <v>#VALUE!</v>
      </c>
      <c r="P715" s="14" t="e">
        <f ca="1">SEARCH($P$6,INDIRECT("route!J715"))</f>
        <v>#VALUE!</v>
      </c>
      <c r="Q715" s="14" t="e">
        <f ca="1">SEARCH($Q$6,INDIRECT("route!J715"))</f>
        <v>#VALUE!</v>
      </c>
      <c r="R715" s="14" t="e">
        <f ca="1">SEARCH($R$6,INDIRECT("route!J715"))</f>
        <v>#VALUE!</v>
      </c>
      <c r="S715" s="14" t="b">
        <f t="shared" ca="1" si="90"/>
        <v>1</v>
      </c>
    </row>
    <row r="716" spans="1:19">
      <c r="A716" s="23" t="str">
        <f ca="1">IF(INDIRECT("route!D716")&gt;0,K716,(""))</f>
        <v/>
      </c>
      <c r="B716" s="23" t="str">
        <f ca="1">IF(INDIRECT("route!D716")&gt;0,H716,(""))</f>
        <v/>
      </c>
      <c r="C716" s="24" t="str">
        <f ca="1">IF(D716&gt;0,VLOOKUP("FINISH",INDIRECT("route!D$6"):INDIRECT("route!E$8500"),2,FALSE)-D716," ")</f>
        <v xml:space="preserve"> </v>
      </c>
      <c r="D716" s="13">
        <f ca="1">INDIRECT("route!E716")</f>
        <v>0</v>
      </c>
      <c r="E716" s="25" t="str">
        <f t="shared" ca="1" si="89"/>
        <v/>
      </c>
      <c r="F716" s="26">
        <f t="shared" si="83"/>
        <v>11.111111111111111</v>
      </c>
      <c r="G716" s="29">
        <f t="shared" ca="1" si="87"/>
        <v>0</v>
      </c>
      <c r="H716" s="28" t="e">
        <f t="shared" ca="1" si="85"/>
        <v>#NUM!</v>
      </c>
      <c r="I716" s="26">
        <f t="shared" si="84"/>
        <v>11.666666666666666</v>
      </c>
      <c r="J716" s="29">
        <f t="shared" ca="1" si="88"/>
        <v>0</v>
      </c>
      <c r="K716" s="28" t="e">
        <f t="shared" ca="1" si="86"/>
        <v>#NUM!</v>
      </c>
      <c r="L716" s="26">
        <f ca="1">INDIRECT("route!E716")-INDIRECT("route!E715")</f>
        <v>0</v>
      </c>
      <c r="M716" s="24">
        <f ca="1">IF(INDIRECT("route!D716")="START",0,IF(S716=TRUE,M715,INDIRECT("route!E716")))</f>
        <v>115.3</v>
      </c>
      <c r="N716" s="14" t="e">
        <f ca="1">SEARCH($N$6,INDIRECT("route!J716"))</f>
        <v>#VALUE!</v>
      </c>
      <c r="O716" s="14" t="e">
        <f ca="1">SEARCH($O$6,INDIRECT("route!J716"))</f>
        <v>#VALUE!</v>
      </c>
      <c r="P716" s="14" t="e">
        <f ca="1">SEARCH($P$6,INDIRECT("route!J716"))</f>
        <v>#VALUE!</v>
      </c>
      <c r="Q716" s="14" t="e">
        <f ca="1">SEARCH($Q$6,INDIRECT("route!J716"))</f>
        <v>#VALUE!</v>
      </c>
      <c r="R716" s="14" t="e">
        <f ca="1">SEARCH($R$6,INDIRECT("route!J716"))</f>
        <v>#VALUE!</v>
      </c>
      <c r="S716" s="14" t="b">
        <f t="shared" ca="1" si="90"/>
        <v>1</v>
      </c>
    </row>
    <row r="717" spans="1:19">
      <c r="A717" s="23" t="str">
        <f ca="1">IF(INDIRECT("route!D717")&gt;0,K717,(""))</f>
        <v/>
      </c>
      <c r="B717" s="23" t="str">
        <f ca="1">IF(INDIRECT("route!D717")&gt;0,H717,(""))</f>
        <v/>
      </c>
      <c r="C717" s="24" t="str">
        <f ca="1">IF(D717&gt;0,VLOOKUP("FINISH",INDIRECT("route!D$6"):INDIRECT("route!E$8500"),2,FALSE)-D717," ")</f>
        <v xml:space="preserve"> </v>
      </c>
      <c r="D717" s="13">
        <f ca="1">INDIRECT("route!E717")</f>
        <v>0</v>
      </c>
      <c r="E717" s="25" t="str">
        <f t="shared" ca="1" si="89"/>
        <v/>
      </c>
      <c r="F717" s="26">
        <f t="shared" si="83"/>
        <v>11.111111111111111</v>
      </c>
      <c r="G717" s="29">
        <f t="shared" ca="1" si="87"/>
        <v>0</v>
      </c>
      <c r="H717" s="28" t="e">
        <f t="shared" ca="1" si="85"/>
        <v>#NUM!</v>
      </c>
      <c r="I717" s="26">
        <f t="shared" si="84"/>
        <v>11.666666666666666</v>
      </c>
      <c r="J717" s="29">
        <f t="shared" ca="1" si="88"/>
        <v>0</v>
      </c>
      <c r="K717" s="28" t="e">
        <f t="shared" ca="1" si="86"/>
        <v>#NUM!</v>
      </c>
      <c r="L717" s="26">
        <f ca="1">INDIRECT("route!E717")-INDIRECT("route!E716")</f>
        <v>0</v>
      </c>
      <c r="M717" s="24">
        <f ca="1">IF(INDIRECT("route!D717")="START",0,IF(S717=TRUE,M716,INDIRECT("route!E717")))</f>
        <v>115.3</v>
      </c>
      <c r="N717" s="14" t="e">
        <f ca="1">SEARCH($N$6,INDIRECT("route!J717"))</f>
        <v>#VALUE!</v>
      </c>
      <c r="O717" s="14" t="e">
        <f ca="1">SEARCH($O$6,INDIRECT("route!J717"))</f>
        <v>#VALUE!</v>
      </c>
      <c r="P717" s="14" t="e">
        <f ca="1">SEARCH($P$6,INDIRECT("route!J717"))</f>
        <v>#VALUE!</v>
      </c>
      <c r="Q717" s="14" t="e">
        <f ca="1">SEARCH($Q$6,INDIRECT("route!J717"))</f>
        <v>#VALUE!</v>
      </c>
      <c r="R717" s="14" t="e">
        <f ca="1">SEARCH($R$6,INDIRECT("route!J717"))</f>
        <v>#VALUE!</v>
      </c>
      <c r="S717" s="14" t="b">
        <f t="shared" ca="1" si="90"/>
        <v>1</v>
      </c>
    </row>
    <row r="718" spans="1:19">
      <c r="A718" s="23" t="str">
        <f ca="1">IF(INDIRECT("route!D718")&gt;0,K718,(""))</f>
        <v/>
      </c>
      <c r="B718" s="23" t="str">
        <f ca="1">IF(INDIRECT("route!D718")&gt;0,H718,(""))</f>
        <v/>
      </c>
      <c r="C718" s="24" t="str">
        <f ca="1">IF(D718&gt;0,VLOOKUP("FINISH",INDIRECT("route!D$6"):INDIRECT("route!E$8500"),2,FALSE)-D718," ")</f>
        <v xml:space="preserve"> </v>
      </c>
      <c r="D718" s="13">
        <f ca="1">INDIRECT("route!E718")</f>
        <v>0</v>
      </c>
      <c r="E718" s="25" t="str">
        <f t="shared" ca="1" si="89"/>
        <v/>
      </c>
      <c r="F718" s="26">
        <f t="shared" si="83"/>
        <v>11.111111111111111</v>
      </c>
      <c r="G718" s="29">
        <f t="shared" ca="1" si="87"/>
        <v>0</v>
      </c>
      <c r="H718" s="28" t="e">
        <f t="shared" ca="1" si="85"/>
        <v>#NUM!</v>
      </c>
      <c r="I718" s="26">
        <f t="shared" si="84"/>
        <v>11.666666666666666</v>
      </c>
      <c r="J718" s="29">
        <f t="shared" ca="1" si="88"/>
        <v>0</v>
      </c>
      <c r="K718" s="28" t="e">
        <f t="shared" ca="1" si="86"/>
        <v>#NUM!</v>
      </c>
      <c r="L718" s="26">
        <f ca="1">INDIRECT("route!E718")-INDIRECT("route!E717")</f>
        <v>0</v>
      </c>
      <c r="M718" s="24">
        <f ca="1">IF(INDIRECT("route!D718")="START",0,IF(S718=TRUE,M717,INDIRECT("route!E718")))</f>
        <v>115.3</v>
      </c>
      <c r="N718" s="14" t="e">
        <f ca="1">SEARCH($N$6,INDIRECT("route!J718"))</f>
        <v>#VALUE!</v>
      </c>
      <c r="O718" s="14" t="e">
        <f ca="1">SEARCH($O$6,INDIRECT("route!J718"))</f>
        <v>#VALUE!</v>
      </c>
      <c r="P718" s="14" t="e">
        <f ca="1">SEARCH($P$6,INDIRECT("route!J718"))</f>
        <v>#VALUE!</v>
      </c>
      <c r="Q718" s="14" t="e">
        <f ca="1">SEARCH($Q$6,INDIRECT("route!J718"))</f>
        <v>#VALUE!</v>
      </c>
      <c r="R718" s="14" t="e">
        <f ca="1">SEARCH($R$6,INDIRECT("route!J718"))</f>
        <v>#VALUE!</v>
      </c>
      <c r="S718" s="14" t="b">
        <f t="shared" ca="1" si="90"/>
        <v>1</v>
      </c>
    </row>
    <row r="719" spans="1:19">
      <c r="A719" s="23" t="str">
        <f ca="1">IF(INDIRECT("route!D719")&gt;0,K719,(""))</f>
        <v/>
      </c>
      <c r="B719" s="23" t="str">
        <f ca="1">IF(INDIRECT("route!D719")&gt;0,H719,(""))</f>
        <v/>
      </c>
      <c r="C719" s="24" t="str">
        <f ca="1">IF(D719&gt;0,VLOOKUP("FINISH",INDIRECT("route!D$6"):INDIRECT("route!E$8500"),2,FALSE)-D719," ")</f>
        <v xml:space="preserve"> </v>
      </c>
      <c r="D719" s="13">
        <f ca="1">INDIRECT("route!E719")</f>
        <v>0</v>
      </c>
      <c r="E719" s="25" t="str">
        <f t="shared" ca="1" si="89"/>
        <v/>
      </c>
      <c r="F719" s="26">
        <f t="shared" si="83"/>
        <v>11.111111111111111</v>
      </c>
      <c r="G719" s="29">
        <f t="shared" ca="1" si="87"/>
        <v>0</v>
      </c>
      <c r="H719" s="28" t="e">
        <f t="shared" ca="1" si="85"/>
        <v>#NUM!</v>
      </c>
      <c r="I719" s="26">
        <f t="shared" si="84"/>
        <v>11.666666666666666</v>
      </c>
      <c r="J719" s="29">
        <f t="shared" ca="1" si="88"/>
        <v>0</v>
      </c>
      <c r="K719" s="28" t="e">
        <f t="shared" ca="1" si="86"/>
        <v>#NUM!</v>
      </c>
      <c r="L719" s="26">
        <f ca="1">INDIRECT("route!E719")-INDIRECT("route!E718")</f>
        <v>0</v>
      </c>
      <c r="M719" s="24">
        <f ca="1">IF(INDIRECT("route!D719")="START",0,IF(S719=TRUE,M718,INDIRECT("route!E719")))</f>
        <v>115.3</v>
      </c>
      <c r="N719" s="14" t="e">
        <f ca="1">SEARCH($N$6,INDIRECT("route!J719"))</f>
        <v>#VALUE!</v>
      </c>
      <c r="O719" s="14" t="e">
        <f ca="1">SEARCH($O$6,INDIRECT("route!J719"))</f>
        <v>#VALUE!</v>
      </c>
      <c r="P719" s="14" t="e">
        <f ca="1">SEARCH($P$6,INDIRECT("route!J719"))</f>
        <v>#VALUE!</v>
      </c>
      <c r="Q719" s="14" t="e">
        <f ca="1">SEARCH($Q$6,INDIRECT("route!J719"))</f>
        <v>#VALUE!</v>
      </c>
      <c r="R719" s="14" t="e">
        <f ca="1">SEARCH($R$6,INDIRECT("route!J719"))</f>
        <v>#VALUE!</v>
      </c>
      <c r="S719" s="14" t="b">
        <f t="shared" ca="1" si="90"/>
        <v>1</v>
      </c>
    </row>
    <row r="720" spans="1:19">
      <c r="A720" s="23" t="str">
        <f ca="1">IF(INDIRECT("route!D720")&gt;0,K720,(""))</f>
        <v/>
      </c>
      <c r="B720" s="23" t="str">
        <f ca="1">IF(INDIRECT("route!D720")&gt;0,H720,(""))</f>
        <v/>
      </c>
      <c r="C720" s="24" t="str">
        <f ca="1">IF(D720&gt;0,VLOOKUP("FINISH",INDIRECT("route!D$6"):INDIRECT("route!E$8500"),2,FALSE)-D720," ")</f>
        <v xml:space="preserve"> </v>
      </c>
      <c r="D720" s="13">
        <f ca="1">INDIRECT("route!E720")</f>
        <v>0</v>
      </c>
      <c r="E720" s="25" t="str">
        <f t="shared" ca="1" si="89"/>
        <v/>
      </c>
      <c r="F720" s="26">
        <f t="shared" si="83"/>
        <v>11.111111111111111</v>
      </c>
      <c r="G720" s="29">
        <f t="shared" ca="1" si="87"/>
        <v>0</v>
      </c>
      <c r="H720" s="28" t="e">
        <f t="shared" ca="1" si="85"/>
        <v>#NUM!</v>
      </c>
      <c r="I720" s="26">
        <f t="shared" si="84"/>
        <v>11.666666666666666</v>
      </c>
      <c r="J720" s="29">
        <f t="shared" ca="1" si="88"/>
        <v>0</v>
      </c>
      <c r="K720" s="28" t="e">
        <f t="shared" ca="1" si="86"/>
        <v>#NUM!</v>
      </c>
      <c r="L720" s="26">
        <f ca="1">INDIRECT("route!E720")-INDIRECT("route!E719")</f>
        <v>0</v>
      </c>
      <c r="M720" s="24">
        <f ca="1">IF(INDIRECT("route!D720")="START",0,IF(S720=TRUE,M719,INDIRECT("route!E720")))</f>
        <v>115.3</v>
      </c>
      <c r="N720" s="14" t="e">
        <f ca="1">SEARCH($N$6,INDIRECT("route!J720"))</f>
        <v>#VALUE!</v>
      </c>
      <c r="O720" s="14" t="e">
        <f ca="1">SEARCH($O$6,INDIRECT("route!J720"))</f>
        <v>#VALUE!</v>
      </c>
      <c r="P720" s="14" t="e">
        <f ca="1">SEARCH($P$6,INDIRECT("route!J720"))</f>
        <v>#VALUE!</v>
      </c>
      <c r="Q720" s="14" t="e">
        <f ca="1">SEARCH($Q$6,INDIRECT("route!J720"))</f>
        <v>#VALUE!</v>
      </c>
      <c r="R720" s="14" t="e">
        <f ca="1">SEARCH($R$6,INDIRECT("route!J720"))</f>
        <v>#VALUE!</v>
      </c>
      <c r="S720" s="14" t="b">
        <f t="shared" ca="1" si="90"/>
        <v>1</v>
      </c>
    </row>
    <row r="721" spans="1:19">
      <c r="A721" s="23" t="str">
        <f ca="1">IF(INDIRECT("route!D721")&gt;0,K721,(""))</f>
        <v/>
      </c>
      <c r="B721" s="23" t="str">
        <f ca="1">IF(INDIRECT("route!D721")&gt;0,H721,(""))</f>
        <v/>
      </c>
      <c r="C721" s="24" t="str">
        <f ca="1">IF(D721&gt;0,VLOOKUP("FINISH",INDIRECT("route!D$6"):INDIRECT("route!E$8500"),2,FALSE)-D721," ")</f>
        <v xml:space="preserve"> </v>
      </c>
      <c r="D721" s="13">
        <f ca="1">INDIRECT("route!E721")</f>
        <v>0</v>
      </c>
      <c r="E721" s="25" t="str">
        <f t="shared" ca="1" si="89"/>
        <v/>
      </c>
      <c r="F721" s="26">
        <f t="shared" si="83"/>
        <v>11.111111111111111</v>
      </c>
      <c r="G721" s="29">
        <f t="shared" ca="1" si="87"/>
        <v>0</v>
      </c>
      <c r="H721" s="28" t="e">
        <f t="shared" ca="1" si="85"/>
        <v>#NUM!</v>
      </c>
      <c r="I721" s="26">
        <f t="shared" si="84"/>
        <v>11.666666666666666</v>
      </c>
      <c r="J721" s="29">
        <f t="shared" ca="1" si="88"/>
        <v>0</v>
      </c>
      <c r="K721" s="28" t="e">
        <f t="shared" ca="1" si="86"/>
        <v>#NUM!</v>
      </c>
      <c r="L721" s="26">
        <f ca="1">INDIRECT("route!E721")-INDIRECT("route!E720")</f>
        <v>0</v>
      </c>
      <c r="M721" s="24">
        <f ca="1">IF(INDIRECT("route!D721")="START",0,IF(S721=TRUE,M720,INDIRECT("route!E721")))</f>
        <v>115.3</v>
      </c>
      <c r="N721" s="14" t="e">
        <f ca="1">SEARCH($N$6,INDIRECT("route!J721"))</f>
        <v>#VALUE!</v>
      </c>
      <c r="O721" s="14" t="e">
        <f ca="1">SEARCH($O$6,INDIRECT("route!J721"))</f>
        <v>#VALUE!</v>
      </c>
      <c r="P721" s="14" t="e">
        <f ca="1">SEARCH($P$6,INDIRECT("route!J721"))</f>
        <v>#VALUE!</v>
      </c>
      <c r="Q721" s="14" t="e">
        <f ca="1">SEARCH($Q$6,INDIRECT("route!J721"))</f>
        <v>#VALUE!</v>
      </c>
      <c r="R721" s="14" t="e">
        <f ca="1">SEARCH($R$6,INDIRECT("route!J721"))</f>
        <v>#VALUE!</v>
      </c>
      <c r="S721" s="14" t="b">
        <f t="shared" ca="1" si="90"/>
        <v>1</v>
      </c>
    </row>
    <row r="722" spans="1:19">
      <c r="A722" s="23" t="str">
        <f ca="1">IF(INDIRECT("route!D722")&gt;0,K722,(""))</f>
        <v/>
      </c>
      <c r="B722" s="23" t="str">
        <f ca="1">IF(INDIRECT("route!D722")&gt;0,H722,(""))</f>
        <v/>
      </c>
      <c r="C722" s="24" t="str">
        <f ca="1">IF(D722&gt;0,VLOOKUP("FINISH",INDIRECT("route!D$6"):INDIRECT("route!E$8500"),2,FALSE)-D722," ")</f>
        <v xml:space="preserve"> </v>
      </c>
      <c r="D722" s="13">
        <f ca="1">INDIRECT("route!E722")</f>
        <v>0</v>
      </c>
      <c r="E722" s="25" t="str">
        <f t="shared" ca="1" si="89"/>
        <v/>
      </c>
      <c r="F722" s="26">
        <f t="shared" si="83"/>
        <v>11.111111111111111</v>
      </c>
      <c r="G722" s="29">
        <f t="shared" ca="1" si="87"/>
        <v>0</v>
      </c>
      <c r="H722" s="28" t="e">
        <f t="shared" ca="1" si="85"/>
        <v>#NUM!</v>
      </c>
      <c r="I722" s="26">
        <f t="shared" si="84"/>
        <v>11.666666666666666</v>
      </c>
      <c r="J722" s="29">
        <f t="shared" ca="1" si="88"/>
        <v>0</v>
      </c>
      <c r="K722" s="28" t="e">
        <f t="shared" ca="1" si="86"/>
        <v>#NUM!</v>
      </c>
      <c r="L722" s="26">
        <f ca="1">INDIRECT("route!E722")-INDIRECT("route!E721")</f>
        <v>0</v>
      </c>
      <c r="M722" s="24">
        <f ca="1">IF(INDIRECT("route!D722")="START",0,IF(S722=TRUE,M721,INDIRECT("route!E722")))</f>
        <v>115.3</v>
      </c>
      <c r="N722" s="14" t="e">
        <f ca="1">SEARCH($N$6,INDIRECT("route!J722"))</f>
        <v>#VALUE!</v>
      </c>
      <c r="O722" s="14" t="e">
        <f ca="1">SEARCH($O$6,INDIRECT("route!J722"))</f>
        <v>#VALUE!</v>
      </c>
      <c r="P722" s="14" t="e">
        <f ca="1">SEARCH($P$6,INDIRECT("route!J722"))</f>
        <v>#VALUE!</v>
      </c>
      <c r="Q722" s="14" t="e">
        <f ca="1">SEARCH($Q$6,INDIRECT("route!J722"))</f>
        <v>#VALUE!</v>
      </c>
      <c r="R722" s="14" t="e">
        <f ca="1">SEARCH($R$6,INDIRECT("route!J722"))</f>
        <v>#VALUE!</v>
      </c>
      <c r="S722" s="14" t="b">
        <f t="shared" ca="1" si="90"/>
        <v>1</v>
      </c>
    </row>
    <row r="723" spans="1:19">
      <c r="A723" s="23" t="str">
        <f ca="1">IF(INDIRECT("route!D723")&gt;0,K723,(""))</f>
        <v/>
      </c>
      <c r="B723" s="23" t="str">
        <f ca="1">IF(INDIRECT("route!D723")&gt;0,H723,(""))</f>
        <v/>
      </c>
      <c r="C723" s="24" t="str">
        <f ca="1">IF(D723&gt;0,VLOOKUP("FINISH",INDIRECT("route!D$6"):INDIRECT("route!E$8500"),2,FALSE)-D723," ")</f>
        <v xml:space="preserve"> </v>
      </c>
      <c r="D723" s="13">
        <f ca="1">INDIRECT("route!E723")</f>
        <v>0</v>
      </c>
      <c r="E723" s="25" t="str">
        <f t="shared" ca="1" si="89"/>
        <v/>
      </c>
      <c r="F723" s="26">
        <f t="shared" si="83"/>
        <v>11.111111111111111</v>
      </c>
      <c r="G723" s="29">
        <f t="shared" ca="1" si="87"/>
        <v>0</v>
      </c>
      <c r="H723" s="28" t="e">
        <f t="shared" ca="1" si="85"/>
        <v>#NUM!</v>
      </c>
      <c r="I723" s="26">
        <f t="shared" si="84"/>
        <v>11.666666666666666</v>
      </c>
      <c r="J723" s="29">
        <f t="shared" ca="1" si="88"/>
        <v>0</v>
      </c>
      <c r="K723" s="28" t="e">
        <f t="shared" ca="1" si="86"/>
        <v>#NUM!</v>
      </c>
      <c r="L723" s="26">
        <f ca="1">INDIRECT("route!E723")-INDIRECT("route!E722")</f>
        <v>0</v>
      </c>
      <c r="M723" s="24">
        <f ca="1">IF(INDIRECT("route!D723")="START",0,IF(S723=TRUE,M722,INDIRECT("route!E723")))</f>
        <v>115.3</v>
      </c>
      <c r="N723" s="14" t="e">
        <f ca="1">SEARCH($N$6,INDIRECT("route!J723"))</f>
        <v>#VALUE!</v>
      </c>
      <c r="O723" s="14" t="e">
        <f ca="1">SEARCH($O$6,INDIRECT("route!J723"))</f>
        <v>#VALUE!</v>
      </c>
      <c r="P723" s="14" t="e">
        <f ca="1">SEARCH($P$6,INDIRECT("route!J723"))</f>
        <v>#VALUE!</v>
      </c>
      <c r="Q723" s="14" t="e">
        <f ca="1">SEARCH($Q$6,INDIRECT("route!J723"))</f>
        <v>#VALUE!</v>
      </c>
      <c r="R723" s="14" t="e">
        <f ca="1">SEARCH($R$6,INDIRECT("route!J723"))</f>
        <v>#VALUE!</v>
      </c>
      <c r="S723" s="14" t="b">
        <f t="shared" ca="1" si="90"/>
        <v>1</v>
      </c>
    </row>
    <row r="724" spans="1:19">
      <c r="A724" s="23" t="str">
        <f ca="1">IF(INDIRECT("route!D724")&gt;0,K724,(""))</f>
        <v/>
      </c>
      <c r="B724" s="23" t="str">
        <f ca="1">IF(INDIRECT("route!D724")&gt;0,H724,(""))</f>
        <v/>
      </c>
      <c r="C724" s="24" t="str">
        <f ca="1">IF(D724&gt;0,VLOOKUP("FINISH",INDIRECT("route!D$6"):INDIRECT("route!E$8500"),2,FALSE)-D724," ")</f>
        <v xml:space="preserve"> </v>
      </c>
      <c r="D724" s="13">
        <f ca="1">INDIRECT("route!E724")</f>
        <v>0</v>
      </c>
      <c r="E724" s="25" t="str">
        <f t="shared" ca="1" si="89"/>
        <v/>
      </c>
      <c r="F724" s="26">
        <f t="shared" si="83"/>
        <v>11.111111111111111</v>
      </c>
      <c r="G724" s="29">
        <f t="shared" ca="1" si="87"/>
        <v>0</v>
      </c>
      <c r="H724" s="28" t="e">
        <f t="shared" ca="1" si="85"/>
        <v>#NUM!</v>
      </c>
      <c r="I724" s="26">
        <f t="shared" si="84"/>
        <v>11.666666666666666</v>
      </c>
      <c r="J724" s="29">
        <f t="shared" ca="1" si="88"/>
        <v>0</v>
      </c>
      <c r="K724" s="28" t="e">
        <f t="shared" ca="1" si="86"/>
        <v>#NUM!</v>
      </c>
      <c r="L724" s="26">
        <f ca="1">INDIRECT("route!E724")-INDIRECT("route!E723")</f>
        <v>0</v>
      </c>
      <c r="M724" s="24">
        <f ca="1">IF(INDIRECT("route!D724")="START",0,IF(S724=TRUE,M723,INDIRECT("route!E724")))</f>
        <v>115.3</v>
      </c>
      <c r="N724" s="14" t="e">
        <f ca="1">SEARCH($N$6,INDIRECT("route!J724"))</f>
        <v>#VALUE!</v>
      </c>
      <c r="O724" s="14" t="e">
        <f ca="1">SEARCH($O$6,INDIRECT("route!J724"))</f>
        <v>#VALUE!</v>
      </c>
      <c r="P724" s="14" t="e">
        <f ca="1">SEARCH($P$6,INDIRECT("route!J724"))</f>
        <v>#VALUE!</v>
      </c>
      <c r="Q724" s="14" t="e">
        <f ca="1">SEARCH($Q$6,INDIRECT("route!J724"))</f>
        <v>#VALUE!</v>
      </c>
      <c r="R724" s="14" t="e">
        <f ca="1">SEARCH($R$6,INDIRECT("route!J724"))</f>
        <v>#VALUE!</v>
      </c>
      <c r="S724" s="14" t="b">
        <f t="shared" ca="1" si="90"/>
        <v>1</v>
      </c>
    </row>
    <row r="725" spans="1:19">
      <c r="A725" s="23" t="str">
        <f ca="1">IF(INDIRECT("route!D725")&gt;0,K725,(""))</f>
        <v/>
      </c>
      <c r="B725" s="23" t="str">
        <f ca="1">IF(INDIRECT("route!D725")&gt;0,H725,(""))</f>
        <v/>
      </c>
      <c r="C725" s="24" t="str">
        <f ca="1">IF(D725&gt;0,VLOOKUP("FINISH",INDIRECT("route!D$6"):INDIRECT("route!E$8500"),2,FALSE)-D725," ")</f>
        <v xml:space="preserve"> </v>
      </c>
      <c r="D725" s="13">
        <f ca="1">INDIRECT("route!E725")</f>
        <v>0</v>
      </c>
      <c r="E725" s="25" t="str">
        <f t="shared" ca="1" si="89"/>
        <v/>
      </c>
      <c r="F725" s="26">
        <f t="shared" si="83"/>
        <v>11.111111111111111</v>
      </c>
      <c r="G725" s="29">
        <f t="shared" ca="1" si="87"/>
        <v>0</v>
      </c>
      <c r="H725" s="28" t="e">
        <f t="shared" ca="1" si="85"/>
        <v>#NUM!</v>
      </c>
      <c r="I725" s="26">
        <f t="shared" si="84"/>
        <v>11.666666666666666</v>
      </c>
      <c r="J725" s="29">
        <f t="shared" ca="1" si="88"/>
        <v>0</v>
      </c>
      <c r="K725" s="28" t="e">
        <f t="shared" ca="1" si="86"/>
        <v>#NUM!</v>
      </c>
      <c r="L725" s="26">
        <f ca="1">INDIRECT("route!E725")-INDIRECT("route!E724")</f>
        <v>0</v>
      </c>
      <c r="M725" s="24">
        <f ca="1">IF(INDIRECT("route!D725")="START",0,IF(S725=TRUE,M724,INDIRECT("route!E725")))</f>
        <v>115.3</v>
      </c>
      <c r="N725" s="14" t="e">
        <f ca="1">SEARCH($N$6,INDIRECT("route!J725"))</f>
        <v>#VALUE!</v>
      </c>
      <c r="O725" s="14" t="e">
        <f ca="1">SEARCH($O$6,INDIRECT("route!J725"))</f>
        <v>#VALUE!</v>
      </c>
      <c r="P725" s="14" t="e">
        <f ca="1">SEARCH($P$6,INDIRECT("route!J725"))</f>
        <v>#VALUE!</v>
      </c>
      <c r="Q725" s="14" t="e">
        <f ca="1">SEARCH($Q$6,INDIRECT("route!J725"))</f>
        <v>#VALUE!</v>
      </c>
      <c r="R725" s="14" t="e">
        <f ca="1">SEARCH($R$6,INDIRECT("route!J725"))</f>
        <v>#VALUE!</v>
      </c>
      <c r="S725" s="14" t="b">
        <f t="shared" ca="1" si="90"/>
        <v>1</v>
      </c>
    </row>
    <row r="726" spans="1:19">
      <c r="A726" s="23" t="str">
        <f ca="1">IF(INDIRECT("route!D726")&gt;0,K726,(""))</f>
        <v/>
      </c>
      <c r="B726" s="23" t="str">
        <f ca="1">IF(INDIRECT("route!D726")&gt;0,H726,(""))</f>
        <v/>
      </c>
      <c r="C726" s="24" t="str">
        <f ca="1">IF(D726&gt;0,VLOOKUP("FINISH",INDIRECT("route!D$6"):INDIRECT("route!E$8500"),2,FALSE)-D726," ")</f>
        <v xml:space="preserve"> </v>
      </c>
      <c r="D726" s="13">
        <f ca="1">INDIRECT("route!E726")</f>
        <v>0</v>
      </c>
      <c r="E726" s="25" t="str">
        <f t="shared" ca="1" si="89"/>
        <v/>
      </c>
      <c r="F726" s="26">
        <f t="shared" si="83"/>
        <v>11.111111111111111</v>
      </c>
      <c r="G726" s="29">
        <f t="shared" ca="1" si="87"/>
        <v>0</v>
      </c>
      <c r="H726" s="28" t="e">
        <f t="shared" ca="1" si="85"/>
        <v>#NUM!</v>
      </c>
      <c r="I726" s="26">
        <f t="shared" si="84"/>
        <v>11.666666666666666</v>
      </c>
      <c r="J726" s="29">
        <f t="shared" ca="1" si="88"/>
        <v>0</v>
      </c>
      <c r="K726" s="28" t="e">
        <f t="shared" ca="1" si="86"/>
        <v>#NUM!</v>
      </c>
      <c r="L726" s="26">
        <f ca="1">INDIRECT("route!E726")-INDIRECT("route!E725")</f>
        <v>0</v>
      </c>
      <c r="M726" s="24">
        <f ca="1">IF(INDIRECT("route!D726")="START",0,IF(S726=TRUE,M725,INDIRECT("route!E726")))</f>
        <v>115.3</v>
      </c>
      <c r="N726" s="14" t="e">
        <f ca="1">SEARCH($N$6,INDIRECT("route!J726"))</f>
        <v>#VALUE!</v>
      </c>
      <c r="O726" s="14" t="e">
        <f ca="1">SEARCH($O$6,INDIRECT("route!J726"))</f>
        <v>#VALUE!</v>
      </c>
      <c r="P726" s="14" t="e">
        <f ca="1">SEARCH($P$6,INDIRECT("route!J726"))</f>
        <v>#VALUE!</v>
      </c>
      <c r="Q726" s="14" t="e">
        <f ca="1">SEARCH($Q$6,INDIRECT("route!J726"))</f>
        <v>#VALUE!</v>
      </c>
      <c r="R726" s="14" t="e">
        <f ca="1">SEARCH($R$6,INDIRECT("route!J726"))</f>
        <v>#VALUE!</v>
      </c>
      <c r="S726" s="14" t="b">
        <f t="shared" ca="1" si="90"/>
        <v>1</v>
      </c>
    </row>
    <row r="727" spans="1:19">
      <c r="A727" s="23" t="str">
        <f ca="1">IF(INDIRECT("route!D727")&gt;0,K727,(""))</f>
        <v/>
      </c>
      <c r="B727" s="23" t="str">
        <f ca="1">IF(INDIRECT("route!D727")&gt;0,H727,(""))</f>
        <v/>
      </c>
      <c r="C727" s="24" t="str">
        <f ca="1">IF(D727&gt;0,VLOOKUP("FINISH",INDIRECT("route!D$6"):INDIRECT("route!E$8500"),2,FALSE)-D727," ")</f>
        <v xml:space="preserve"> </v>
      </c>
      <c r="D727" s="13">
        <f ca="1">INDIRECT("route!E727")</f>
        <v>0</v>
      </c>
      <c r="E727" s="25" t="str">
        <f t="shared" ca="1" si="89"/>
        <v/>
      </c>
      <c r="F727" s="26">
        <f t="shared" si="83"/>
        <v>11.111111111111111</v>
      </c>
      <c r="G727" s="29">
        <f t="shared" ca="1" si="87"/>
        <v>0</v>
      </c>
      <c r="H727" s="28" t="e">
        <f t="shared" ca="1" si="85"/>
        <v>#NUM!</v>
      </c>
      <c r="I727" s="26">
        <f t="shared" si="84"/>
        <v>11.666666666666666</v>
      </c>
      <c r="J727" s="29">
        <f t="shared" ca="1" si="88"/>
        <v>0</v>
      </c>
      <c r="K727" s="28" t="e">
        <f t="shared" ca="1" si="86"/>
        <v>#NUM!</v>
      </c>
      <c r="L727" s="26">
        <f ca="1">INDIRECT("route!E727")-INDIRECT("route!E726")</f>
        <v>0</v>
      </c>
      <c r="M727" s="24">
        <f ca="1">IF(INDIRECT("route!D727")="START",0,IF(S727=TRUE,M726,INDIRECT("route!E727")))</f>
        <v>115.3</v>
      </c>
      <c r="N727" s="14" t="e">
        <f ca="1">SEARCH($N$6,INDIRECT("route!J727"))</f>
        <v>#VALUE!</v>
      </c>
      <c r="O727" s="14" t="e">
        <f ca="1">SEARCH($O$6,INDIRECT("route!J727"))</f>
        <v>#VALUE!</v>
      </c>
      <c r="P727" s="14" t="e">
        <f ca="1">SEARCH($P$6,INDIRECT("route!J727"))</f>
        <v>#VALUE!</v>
      </c>
      <c r="Q727" s="14" t="e">
        <f ca="1">SEARCH($Q$6,INDIRECT("route!J727"))</f>
        <v>#VALUE!</v>
      </c>
      <c r="R727" s="14" t="e">
        <f ca="1">SEARCH($R$6,INDIRECT("route!J727"))</f>
        <v>#VALUE!</v>
      </c>
      <c r="S727" s="14" t="b">
        <f t="shared" ca="1" si="90"/>
        <v>1</v>
      </c>
    </row>
    <row r="728" spans="1:19">
      <c r="A728" s="23" t="str">
        <f ca="1">IF(INDIRECT("route!D728")&gt;0,K728,(""))</f>
        <v/>
      </c>
      <c r="B728" s="23" t="str">
        <f ca="1">IF(INDIRECT("route!D728")&gt;0,H728,(""))</f>
        <v/>
      </c>
      <c r="C728" s="24" t="str">
        <f ca="1">IF(D728&gt;0,VLOOKUP("FINISH",INDIRECT("route!D$6"):INDIRECT("route!E$8500"),2,FALSE)-D728," ")</f>
        <v xml:space="preserve"> </v>
      </c>
      <c r="D728" s="13">
        <f ca="1">INDIRECT("route!E728")</f>
        <v>0</v>
      </c>
      <c r="E728" s="25" t="str">
        <f t="shared" ca="1" si="89"/>
        <v/>
      </c>
      <c r="F728" s="26">
        <f t="shared" si="83"/>
        <v>11.111111111111111</v>
      </c>
      <c r="G728" s="29">
        <f t="shared" ca="1" si="87"/>
        <v>0</v>
      </c>
      <c r="H728" s="28" t="e">
        <f t="shared" ca="1" si="85"/>
        <v>#NUM!</v>
      </c>
      <c r="I728" s="26">
        <f t="shared" si="84"/>
        <v>11.666666666666666</v>
      </c>
      <c r="J728" s="29">
        <f t="shared" ca="1" si="88"/>
        <v>0</v>
      </c>
      <c r="K728" s="28" t="e">
        <f t="shared" ca="1" si="86"/>
        <v>#NUM!</v>
      </c>
      <c r="L728" s="26">
        <f ca="1">INDIRECT("route!E728")-INDIRECT("route!E727")</f>
        <v>0</v>
      </c>
      <c r="M728" s="24">
        <f ca="1">IF(INDIRECT("route!D728")="START",0,IF(S728=TRUE,M727,INDIRECT("route!E728")))</f>
        <v>115.3</v>
      </c>
      <c r="N728" s="14" t="e">
        <f ca="1">SEARCH($N$6,INDIRECT("route!J728"))</f>
        <v>#VALUE!</v>
      </c>
      <c r="O728" s="14" t="e">
        <f ca="1">SEARCH($O$6,INDIRECT("route!J728"))</f>
        <v>#VALUE!</v>
      </c>
      <c r="P728" s="14" t="e">
        <f ca="1">SEARCH($P$6,INDIRECT("route!J728"))</f>
        <v>#VALUE!</v>
      </c>
      <c r="Q728" s="14" t="e">
        <f ca="1">SEARCH($Q$6,INDIRECT("route!J728"))</f>
        <v>#VALUE!</v>
      </c>
      <c r="R728" s="14" t="e">
        <f ca="1">SEARCH($R$6,INDIRECT("route!J728"))</f>
        <v>#VALUE!</v>
      </c>
      <c r="S728" s="14" t="b">
        <f t="shared" ca="1" si="90"/>
        <v>1</v>
      </c>
    </row>
    <row r="729" spans="1:19">
      <c r="A729" s="23" t="str">
        <f ca="1">IF(INDIRECT("route!D729")&gt;0,K729,(""))</f>
        <v/>
      </c>
      <c r="B729" s="23" t="str">
        <f ca="1">IF(INDIRECT("route!D729")&gt;0,H729,(""))</f>
        <v/>
      </c>
      <c r="C729" s="24" t="str">
        <f ca="1">IF(D729&gt;0,VLOOKUP("FINISH",INDIRECT("route!D$6"):INDIRECT("route!E$8500"),2,FALSE)-D729," ")</f>
        <v xml:space="preserve"> </v>
      </c>
      <c r="D729" s="13">
        <f ca="1">INDIRECT("route!E729")</f>
        <v>0</v>
      </c>
      <c r="E729" s="25" t="str">
        <f t="shared" ca="1" si="89"/>
        <v/>
      </c>
      <c r="F729" s="26">
        <f t="shared" si="83"/>
        <v>11.111111111111111</v>
      </c>
      <c r="G729" s="29">
        <f t="shared" ca="1" si="87"/>
        <v>0</v>
      </c>
      <c r="H729" s="28" t="e">
        <f t="shared" ca="1" si="85"/>
        <v>#NUM!</v>
      </c>
      <c r="I729" s="26">
        <f t="shared" si="84"/>
        <v>11.666666666666666</v>
      </c>
      <c r="J729" s="29">
        <f t="shared" ca="1" si="88"/>
        <v>0</v>
      </c>
      <c r="K729" s="28" t="e">
        <f t="shared" ca="1" si="86"/>
        <v>#NUM!</v>
      </c>
      <c r="L729" s="26">
        <f ca="1">INDIRECT("route!E729")-INDIRECT("route!E728")</f>
        <v>0</v>
      </c>
      <c r="M729" s="24">
        <f ca="1">IF(INDIRECT("route!D729")="START",0,IF(S729=TRUE,M728,INDIRECT("route!E729")))</f>
        <v>115.3</v>
      </c>
      <c r="N729" s="14" t="e">
        <f ca="1">SEARCH($N$6,INDIRECT("route!J729"))</f>
        <v>#VALUE!</v>
      </c>
      <c r="O729" s="14" t="e">
        <f ca="1">SEARCH($O$6,INDIRECT("route!J729"))</f>
        <v>#VALUE!</v>
      </c>
      <c r="P729" s="14" t="e">
        <f ca="1">SEARCH($P$6,INDIRECT("route!J729"))</f>
        <v>#VALUE!</v>
      </c>
      <c r="Q729" s="14" t="e">
        <f ca="1">SEARCH($Q$6,INDIRECT("route!J729"))</f>
        <v>#VALUE!</v>
      </c>
      <c r="R729" s="14" t="e">
        <f ca="1">SEARCH($R$6,INDIRECT("route!J729"))</f>
        <v>#VALUE!</v>
      </c>
      <c r="S729" s="14" t="b">
        <f t="shared" ca="1" si="90"/>
        <v>1</v>
      </c>
    </row>
    <row r="730" spans="1:19">
      <c r="A730" s="23" t="str">
        <f ca="1">IF(INDIRECT("route!D730")&gt;0,K730,(""))</f>
        <v/>
      </c>
      <c r="B730" s="23" t="str">
        <f ca="1">IF(INDIRECT("route!D730")&gt;0,H730,(""))</f>
        <v/>
      </c>
      <c r="C730" s="24" t="str">
        <f ca="1">IF(D730&gt;0,VLOOKUP("FINISH",INDIRECT("route!D$6"):INDIRECT("route!E$8500"),2,FALSE)-D730," ")</f>
        <v xml:space="preserve"> </v>
      </c>
      <c r="D730" s="13">
        <f ca="1">INDIRECT("route!E730")</f>
        <v>0</v>
      </c>
      <c r="E730" s="25" t="str">
        <f t="shared" ca="1" si="89"/>
        <v/>
      </c>
      <c r="F730" s="26">
        <f t="shared" si="83"/>
        <v>11.111111111111111</v>
      </c>
      <c r="G730" s="29">
        <f t="shared" ca="1" si="87"/>
        <v>0</v>
      </c>
      <c r="H730" s="28" t="e">
        <f t="shared" ca="1" si="85"/>
        <v>#NUM!</v>
      </c>
      <c r="I730" s="26">
        <f t="shared" si="84"/>
        <v>11.666666666666666</v>
      </c>
      <c r="J730" s="29">
        <f t="shared" ca="1" si="88"/>
        <v>0</v>
      </c>
      <c r="K730" s="28" t="e">
        <f t="shared" ca="1" si="86"/>
        <v>#NUM!</v>
      </c>
      <c r="L730" s="26">
        <f ca="1">INDIRECT("route!E730")-INDIRECT("route!E729")</f>
        <v>0</v>
      </c>
      <c r="M730" s="24">
        <f ca="1">IF(INDIRECT("route!D730")="START",0,IF(S730=TRUE,M729,INDIRECT("route!E730")))</f>
        <v>115.3</v>
      </c>
      <c r="N730" s="14" t="e">
        <f ca="1">SEARCH($N$6,INDIRECT("route!J730"))</f>
        <v>#VALUE!</v>
      </c>
      <c r="O730" s="14" t="e">
        <f ca="1">SEARCH($O$6,INDIRECT("route!J730"))</f>
        <v>#VALUE!</v>
      </c>
      <c r="P730" s="14" t="e">
        <f ca="1">SEARCH($P$6,INDIRECT("route!J730"))</f>
        <v>#VALUE!</v>
      </c>
      <c r="Q730" s="14" t="e">
        <f ca="1">SEARCH($Q$6,INDIRECT("route!J730"))</f>
        <v>#VALUE!</v>
      </c>
      <c r="R730" s="14" t="e">
        <f ca="1">SEARCH($R$6,INDIRECT("route!J730"))</f>
        <v>#VALUE!</v>
      </c>
      <c r="S730" s="14" t="b">
        <f t="shared" ca="1" si="90"/>
        <v>1</v>
      </c>
    </row>
    <row r="731" spans="1:19">
      <c r="A731" s="23" t="str">
        <f ca="1">IF(INDIRECT("route!D731")&gt;0,K731,(""))</f>
        <v/>
      </c>
      <c r="B731" s="23" t="str">
        <f ca="1">IF(INDIRECT("route!D731")&gt;0,H731,(""))</f>
        <v/>
      </c>
      <c r="C731" s="24" t="str">
        <f ca="1">IF(D731&gt;0,VLOOKUP("FINISH",INDIRECT("route!D$6"):INDIRECT("route!E$8500"),2,FALSE)-D731," ")</f>
        <v xml:space="preserve"> </v>
      </c>
      <c r="D731" s="13">
        <f ca="1">INDIRECT("route!E731")</f>
        <v>0</v>
      </c>
      <c r="E731" s="25" t="str">
        <f t="shared" ca="1" si="89"/>
        <v/>
      </c>
      <c r="F731" s="26">
        <f t="shared" si="83"/>
        <v>11.111111111111111</v>
      </c>
      <c r="G731" s="29">
        <f t="shared" ca="1" si="87"/>
        <v>0</v>
      </c>
      <c r="H731" s="28" t="e">
        <f t="shared" ca="1" si="85"/>
        <v>#NUM!</v>
      </c>
      <c r="I731" s="26">
        <f t="shared" si="84"/>
        <v>11.666666666666666</v>
      </c>
      <c r="J731" s="29">
        <f t="shared" ca="1" si="88"/>
        <v>0</v>
      </c>
      <c r="K731" s="28" t="e">
        <f t="shared" ca="1" si="86"/>
        <v>#NUM!</v>
      </c>
      <c r="L731" s="26">
        <f ca="1">INDIRECT("route!E731")-INDIRECT("route!E730")</f>
        <v>0</v>
      </c>
      <c r="M731" s="24">
        <f ca="1">IF(INDIRECT("route!D731")="START",0,IF(S731=TRUE,M730,INDIRECT("route!E731")))</f>
        <v>115.3</v>
      </c>
      <c r="N731" s="14" t="e">
        <f ca="1">SEARCH($N$6,INDIRECT("route!J731"))</f>
        <v>#VALUE!</v>
      </c>
      <c r="O731" s="14" t="e">
        <f ca="1">SEARCH($O$6,INDIRECT("route!J731"))</f>
        <v>#VALUE!</v>
      </c>
      <c r="P731" s="14" t="e">
        <f ca="1">SEARCH($P$6,INDIRECT("route!J731"))</f>
        <v>#VALUE!</v>
      </c>
      <c r="Q731" s="14" t="e">
        <f ca="1">SEARCH($Q$6,INDIRECT("route!J731"))</f>
        <v>#VALUE!</v>
      </c>
      <c r="R731" s="14" t="e">
        <f ca="1">SEARCH($R$6,INDIRECT("route!J731"))</f>
        <v>#VALUE!</v>
      </c>
      <c r="S731" s="14" t="b">
        <f t="shared" ca="1" si="90"/>
        <v>1</v>
      </c>
    </row>
    <row r="732" spans="1:19">
      <c r="A732" s="23" t="str">
        <f ca="1">IF(INDIRECT("route!D732")&gt;0,K732,(""))</f>
        <v/>
      </c>
      <c r="B732" s="23" t="str">
        <f ca="1">IF(INDIRECT("route!D732")&gt;0,H732,(""))</f>
        <v/>
      </c>
      <c r="C732" s="24" t="str">
        <f ca="1">IF(D732&gt;0,VLOOKUP("FINISH",INDIRECT("route!D$6"):INDIRECT("route!E$8500"),2,FALSE)-D732," ")</f>
        <v xml:space="preserve"> </v>
      </c>
      <c r="D732" s="13">
        <f ca="1">INDIRECT("route!E732")</f>
        <v>0</v>
      </c>
      <c r="E732" s="25" t="str">
        <f t="shared" ca="1" si="89"/>
        <v/>
      </c>
      <c r="F732" s="26">
        <f t="shared" si="83"/>
        <v>11.111111111111111</v>
      </c>
      <c r="G732" s="29">
        <f t="shared" ca="1" si="87"/>
        <v>0</v>
      </c>
      <c r="H732" s="28" t="e">
        <f t="shared" ca="1" si="85"/>
        <v>#NUM!</v>
      </c>
      <c r="I732" s="26">
        <f t="shared" si="84"/>
        <v>11.666666666666666</v>
      </c>
      <c r="J732" s="29">
        <f t="shared" ca="1" si="88"/>
        <v>0</v>
      </c>
      <c r="K732" s="28" t="e">
        <f t="shared" ca="1" si="86"/>
        <v>#NUM!</v>
      </c>
      <c r="L732" s="26">
        <f ca="1">INDIRECT("route!E732")-INDIRECT("route!E731")</f>
        <v>0</v>
      </c>
      <c r="M732" s="24">
        <f ca="1">IF(INDIRECT("route!D732")="START",0,IF(S732=TRUE,M731,INDIRECT("route!E732")))</f>
        <v>115.3</v>
      </c>
      <c r="N732" s="14" t="e">
        <f ca="1">SEARCH($N$6,INDIRECT("route!J732"))</f>
        <v>#VALUE!</v>
      </c>
      <c r="O732" s="14" t="e">
        <f ca="1">SEARCH($O$6,INDIRECT("route!J732"))</f>
        <v>#VALUE!</v>
      </c>
      <c r="P732" s="14" t="e">
        <f ca="1">SEARCH($P$6,INDIRECT("route!J732"))</f>
        <v>#VALUE!</v>
      </c>
      <c r="Q732" s="14" t="e">
        <f ca="1">SEARCH($Q$6,INDIRECT("route!J732"))</f>
        <v>#VALUE!</v>
      </c>
      <c r="R732" s="14" t="e">
        <f ca="1">SEARCH($R$6,INDIRECT("route!J732"))</f>
        <v>#VALUE!</v>
      </c>
      <c r="S732" s="14" t="b">
        <f t="shared" ca="1" si="90"/>
        <v>1</v>
      </c>
    </row>
    <row r="733" spans="1:19">
      <c r="A733" s="23" t="str">
        <f ca="1">IF(INDIRECT("route!D733")&gt;0,K733,(""))</f>
        <v/>
      </c>
      <c r="B733" s="23" t="str">
        <f ca="1">IF(INDIRECT("route!D733")&gt;0,H733,(""))</f>
        <v/>
      </c>
      <c r="C733" s="24" t="str">
        <f ca="1">IF(D733&gt;0,VLOOKUP("FINISH",INDIRECT("route!D$6"):INDIRECT("route!E$8500"),2,FALSE)-D733," ")</f>
        <v xml:space="preserve"> </v>
      </c>
      <c r="D733" s="13">
        <f ca="1">INDIRECT("route!E733")</f>
        <v>0</v>
      </c>
      <c r="E733" s="25" t="str">
        <f t="shared" ca="1" si="89"/>
        <v/>
      </c>
      <c r="F733" s="26">
        <f t="shared" si="83"/>
        <v>11.111111111111111</v>
      </c>
      <c r="G733" s="29">
        <f t="shared" ca="1" si="87"/>
        <v>0</v>
      </c>
      <c r="H733" s="28" t="e">
        <f t="shared" ca="1" si="85"/>
        <v>#NUM!</v>
      </c>
      <c r="I733" s="26">
        <f t="shared" si="84"/>
        <v>11.666666666666666</v>
      </c>
      <c r="J733" s="29">
        <f t="shared" ca="1" si="88"/>
        <v>0</v>
      </c>
      <c r="K733" s="28" t="e">
        <f t="shared" ca="1" si="86"/>
        <v>#NUM!</v>
      </c>
      <c r="L733" s="26">
        <f ca="1">INDIRECT("route!E733")-INDIRECT("route!E732")</f>
        <v>0</v>
      </c>
      <c r="M733" s="24">
        <f ca="1">IF(INDIRECT("route!D733")="START",0,IF(S733=TRUE,M732,INDIRECT("route!E733")))</f>
        <v>115.3</v>
      </c>
      <c r="N733" s="14" t="e">
        <f ca="1">SEARCH($N$6,INDIRECT("route!J733"))</f>
        <v>#VALUE!</v>
      </c>
      <c r="O733" s="14" t="e">
        <f ca="1">SEARCH($O$6,INDIRECT("route!J733"))</f>
        <v>#VALUE!</v>
      </c>
      <c r="P733" s="14" t="e">
        <f ca="1">SEARCH($P$6,INDIRECT("route!J733"))</f>
        <v>#VALUE!</v>
      </c>
      <c r="Q733" s="14" t="e">
        <f ca="1">SEARCH($Q$6,INDIRECT("route!J733"))</f>
        <v>#VALUE!</v>
      </c>
      <c r="R733" s="14" t="e">
        <f ca="1">SEARCH($R$6,INDIRECT("route!J733"))</f>
        <v>#VALUE!</v>
      </c>
      <c r="S733" s="14" t="b">
        <f t="shared" ca="1" si="90"/>
        <v>1</v>
      </c>
    </row>
    <row r="734" spans="1:19">
      <c r="A734" s="23" t="str">
        <f ca="1">IF(INDIRECT("route!D734")&gt;0,K734,(""))</f>
        <v/>
      </c>
      <c r="B734" s="23" t="str">
        <f ca="1">IF(INDIRECT("route!D734")&gt;0,H734,(""))</f>
        <v/>
      </c>
      <c r="C734" s="24" t="str">
        <f ca="1">IF(D734&gt;0,VLOOKUP("FINISH",INDIRECT("route!D$6"):INDIRECT("route!E$8500"),2,FALSE)-D734," ")</f>
        <v xml:space="preserve"> </v>
      </c>
      <c r="D734" s="13">
        <f ca="1">INDIRECT("route!E734")</f>
        <v>0</v>
      </c>
      <c r="E734" s="25" t="str">
        <f t="shared" ca="1" si="89"/>
        <v/>
      </c>
      <c r="F734" s="26">
        <f t="shared" si="83"/>
        <v>11.111111111111111</v>
      </c>
      <c r="G734" s="29">
        <f t="shared" ca="1" si="87"/>
        <v>0</v>
      </c>
      <c r="H734" s="28" t="e">
        <f t="shared" ca="1" si="85"/>
        <v>#NUM!</v>
      </c>
      <c r="I734" s="26">
        <f t="shared" si="84"/>
        <v>11.666666666666666</v>
      </c>
      <c r="J734" s="29">
        <f t="shared" ca="1" si="88"/>
        <v>0</v>
      </c>
      <c r="K734" s="28" t="e">
        <f t="shared" ca="1" si="86"/>
        <v>#NUM!</v>
      </c>
      <c r="L734" s="26">
        <f ca="1">INDIRECT("route!E734")-INDIRECT("route!E733")</f>
        <v>0</v>
      </c>
      <c r="M734" s="24">
        <f ca="1">IF(INDIRECT("route!D734")="START",0,IF(S734=TRUE,M733,INDIRECT("route!E734")))</f>
        <v>115.3</v>
      </c>
      <c r="N734" s="14" t="e">
        <f ca="1">SEARCH($N$6,INDIRECT("route!J734"))</f>
        <v>#VALUE!</v>
      </c>
      <c r="O734" s="14" t="e">
        <f ca="1">SEARCH($O$6,INDIRECT("route!J734"))</f>
        <v>#VALUE!</v>
      </c>
      <c r="P734" s="14" t="e">
        <f ca="1">SEARCH($P$6,INDIRECT("route!J734"))</f>
        <v>#VALUE!</v>
      </c>
      <c r="Q734" s="14" t="e">
        <f ca="1">SEARCH($Q$6,INDIRECT("route!J734"))</f>
        <v>#VALUE!</v>
      </c>
      <c r="R734" s="14" t="e">
        <f ca="1">SEARCH($R$6,INDIRECT("route!J734"))</f>
        <v>#VALUE!</v>
      </c>
      <c r="S734" s="14" t="b">
        <f t="shared" ca="1" si="90"/>
        <v>1</v>
      </c>
    </row>
    <row r="735" spans="1:19">
      <c r="A735" s="23" t="str">
        <f ca="1">IF(INDIRECT("route!D735")&gt;0,K735,(""))</f>
        <v/>
      </c>
      <c r="B735" s="23" t="str">
        <f ca="1">IF(INDIRECT("route!D735")&gt;0,H735,(""))</f>
        <v/>
      </c>
      <c r="C735" s="24" t="str">
        <f ca="1">IF(D735&gt;0,VLOOKUP("FINISH",INDIRECT("route!D$6"):INDIRECT("route!E$8500"),2,FALSE)-D735," ")</f>
        <v xml:space="preserve"> </v>
      </c>
      <c r="D735" s="13">
        <f ca="1">INDIRECT("route!E735")</f>
        <v>0</v>
      </c>
      <c r="E735" s="25" t="str">
        <f t="shared" ca="1" si="89"/>
        <v/>
      </c>
      <c r="F735" s="26">
        <f t="shared" si="83"/>
        <v>11.111111111111111</v>
      </c>
      <c r="G735" s="29">
        <f t="shared" ca="1" si="87"/>
        <v>0</v>
      </c>
      <c r="H735" s="28" t="e">
        <f t="shared" ca="1" si="85"/>
        <v>#NUM!</v>
      </c>
      <c r="I735" s="26">
        <f t="shared" si="84"/>
        <v>11.666666666666666</v>
      </c>
      <c r="J735" s="29">
        <f t="shared" ca="1" si="88"/>
        <v>0</v>
      </c>
      <c r="K735" s="28" t="e">
        <f t="shared" ca="1" si="86"/>
        <v>#NUM!</v>
      </c>
      <c r="L735" s="26">
        <f ca="1">INDIRECT("route!E735")-INDIRECT("route!E734")</f>
        <v>0</v>
      </c>
      <c r="M735" s="24">
        <f ca="1">IF(INDIRECT("route!D735")="START",0,IF(S735=TRUE,M734,INDIRECT("route!E735")))</f>
        <v>115.3</v>
      </c>
      <c r="N735" s="14" t="e">
        <f ca="1">SEARCH($N$6,INDIRECT("route!J735"))</f>
        <v>#VALUE!</v>
      </c>
      <c r="O735" s="14" t="e">
        <f ca="1">SEARCH($O$6,INDIRECT("route!J735"))</f>
        <v>#VALUE!</v>
      </c>
      <c r="P735" s="14" t="e">
        <f ca="1">SEARCH($P$6,INDIRECT("route!J735"))</f>
        <v>#VALUE!</v>
      </c>
      <c r="Q735" s="14" t="e">
        <f ca="1">SEARCH($Q$6,INDIRECT("route!J735"))</f>
        <v>#VALUE!</v>
      </c>
      <c r="R735" s="14" t="e">
        <f ca="1">SEARCH($R$6,INDIRECT("route!J735"))</f>
        <v>#VALUE!</v>
      </c>
      <c r="S735" s="14" t="b">
        <f t="shared" ca="1" si="90"/>
        <v>1</v>
      </c>
    </row>
    <row r="736" spans="1:19">
      <c r="A736" s="23" t="str">
        <f ca="1">IF(INDIRECT("route!D736")&gt;0,K736,(""))</f>
        <v/>
      </c>
      <c r="B736" s="23" t="str">
        <f ca="1">IF(INDIRECT("route!D736")&gt;0,H736,(""))</f>
        <v/>
      </c>
      <c r="C736" s="24" t="str">
        <f ca="1">IF(D736&gt;0,VLOOKUP("FINISH",INDIRECT("route!D$6"):INDIRECT("route!E$8500"),2,FALSE)-D736," ")</f>
        <v xml:space="preserve"> </v>
      </c>
      <c r="D736" s="13">
        <f ca="1">INDIRECT("route!E736")</f>
        <v>0</v>
      </c>
      <c r="E736" s="25" t="str">
        <f t="shared" ca="1" si="89"/>
        <v/>
      </c>
      <c r="F736" s="26">
        <f t="shared" si="83"/>
        <v>11.111111111111111</v>
      </c>
      <c r="G736" s="29">
        <f t="shared" ca="1" si="87"/>
        <v>0</v>
      </c>
      <c r="H736" s="28" t="e">
        <f t="shared" ca="1" si="85"/>
        <v>#NUM!</v>
      </c>
      <c r="I736" s="26">
        <f t="shared" si="84"/>
        <v>11.666666666666666</v>
      </c>
      <c r="J736" s="29">
        <f t="shared" ca="1" si="88"/>
        <v>0</v>
      </c>
      <c r="K736" s="28" t="e">
        <f t="shared" ca="1" si="86"/>
        <v>#NUM!</v>
      </c>
      <c r="L736" s="26">
        <f ca="1">INDIRECT("route!E736")-INDIRECT("route!E735")</f>
        <v>0</v>
      </c>
      <c r="M736" s="24">
        <f ca="1">IF(INDIRECT("route!D736")="START",0,IF(S736=TRUE,M735,INDIRECT("route!E736")))</f>
        <v>115.3</v>
      </c>
      <c r="N736" s="14" t="e">
        <f ca="1">SEARCH($N$6,INDIRECT("route!J736"))</f>
        <v>#VALUE!</v>
      </c>
      <c r="O736" s="14" t="e">
        <f ca="1">SEARCH($O$6,INDIRECT("route!J736"))</f>
        <v>#VALUE!</v>
      </c>
      <c r="P736" s="14" t="e">
        <f ca="1">SEARCH($P$6,INDIRECT("route!J736"))</f>
        <v>#VALUE!</v>
      </c>
      <c r="Q736" s="14" t="e">
        <f ca="1">SEARCH($Q$6,INDIRECT("route!J736"))</f>
        <v>#VALUE!</v>
      </c>
      <c r="R736" s="14" t="e">
        <f ca="1">SEARCH($R$6,INDIRECT("route!J736"))</f>
        <v>#VALUE!</v>
      </c>
      <c r="S736" s="14" t="b">
        <f t="shared" ca="1" si="90"/>
        <v>1</v>
      </c>
    </row>
    <row r="737" spans="1:19">
      <c r="A737" s="23" t="str">
        <f ca="1">IF(INDIRECT("route!D737")&gt;0,K737,(""))</f>
        <v/>
      </c>
      <c r="B737" s="23" t="str">
        <f ca="1">IF(INDIRECT("route!D737")&gt;0,H737,(""))</f>
        <v/>
      </c>
      <c r="C737" s="24" t="str">
        <f ca="1">IF(D737&gt;0,VLOOKUP("FINISH",INDIRECT("route!D$6"):INDIRECT("route!E$8500"),2,FALSE)-D737," ")</f>
        <v xml:space="preserve"> </v>
      </c>
      <c r="D737" s="13">
        <f ca="1">INDIRECT("route!E737")</f>
        <v>0</v>
      </c>
      <c r="E737" s="25" t="str">
        <f t="shared" ca="1" si="89"/>
        <v/>
      </c>
      <c r="F737" s="26">
        <f t="shared" si="83"/>
        <v>11.111111111111111</v>
      </c>
      <c r="G737" s="29">
        <f t="shared" ca="1" si="87"/>
        <v>0</v>
      </c>
      <c r="H737" s="28" t="e">
        <f t="shared" ca="1" si="85"/>
        <v>#NUM!</v>
      </c>
      <c r="I737" s="26">
        <f t="shared" si="84"/>
        <v>11.666666666666666</v>
      </c>
      <c r="J737" s="29">
        <f t="shared" ca="1" si="88"/>
        <v>0</v>
      </c>
      <c r="K737" s="28" t="e">
        <f t="shared" ca="1" si="86"/>
        <v>#NUM!</v>
      </c>
      <c r="L737" s="26">
        <f ca="1">INDIRECT("route!E737")-INDIRECT("route!E736")</f>
        <v>0</v>
      </c>
      <c r="M737" s="24">
        <f ca="1">IF(INDIRECT("route!D737")="START",0,IF(S737=TRUE,M736,INDIRECT("route!E737")))</f>
        <v>115.3</v>
      </c>
      <c r="N737" s="14" t="e">
        <f ca="1">SEARCH($N$6,INDIRECT("route!J737"))</f>
        <v>#VALUE!</v>
      </c>
      <c r="O737" s="14" t="e">
        <f ca="1">SEARCH($O$6,INDIRECT("route!J737"))</f>
        <v>#VALUE!</v>
      </c>
      <c r="P737" s="14" t="e">
        <f ca="1">SEARCH($P$6,INDIRECT("route!J737"))</f>
        <v>#VALUE!</v>
      </c>
      <c r="Q737" s="14" t="e">
        <f ca="1">SEARCH($Q$6,INDIRECT("route!J737"))</f>
        <v>#VALUE!</v>
      </c>
      <c r="R737" s="14" t="e">
        <f ca="1">SEARCH($R$6,INDIRECT("route!J737"))</f>
        <v>#VALUE!</v>
      </c>
      <c r="S737" s="14" t="b">
        <f t="shared" ca="1" si="90"/>
        <v>1</v>
      </c>
    </row>
    <row r="738" spans="1:19">
      <c r="A738" s="23" t="str">
        <f ca="1">IF(INDIRECT("route!D738")&gt;0,K738,(""))</f>
        <v/>
      </c>
      <c r="B738" s="23" t="str">
        <f ca="1">IF(INDIRECT("route!D738")&gt;0,H738,(""))</f>
        <v/>
      </c>
      <c r="C738" s="24" t="str">
        <f ca="1">IF(D738&gt;0,VLOOKUP("FINISH",INDIRECT("route!D$6"):INDIRECT("route!E$8500"),2,FALSE)-D738," ")</f>
        <v xml:space="preserve"> </v>
      </c>
      <c r="D738" s="13">
        <f ca="1">INDIRECT("route!E738")</f>
        <v>0</v>
      </c>
      <c r="E738" s="25" t="str">
        <f t="shared" ca="1" si="89"/>
        <v/>
      </c>
      <c r="F738" s="26">
        <f t="shared" si="83"/>
        <v>11.111111111111111</v>
      </c>
      <c r="G738" s="29">
        <f t="shared" ca="1" si="87"/>
        <v>0</v>
      </c>
      <c r="H738" s="28" t="e">
        <f t="shared" ca="1" si="85"/>
        <v>#NUM!</v>
      </c>
      <c r="I738" s="26">
        <f t="shared" si="84"/>
        <v>11.666666666666666</v>
      </c>
      <c r="J738" s="29">
        <f t="shared" ca="1" si="88"/>
        <v>0</v>
      </c>
      <c r="K738" s="28" t="e">
        <f t="shared" ca="1" si="86"/>
        <v>#NUM!</v>
      </c>
      <c r="L738" s="26">
        <f ca="1">INDIRECT("route!E738")-INDIRECT("route!E737")</f>
        <v>0</v>
      </c>
      <c r="M738" s="24">
        <f ca="1">IF(INDIRECT("route!D738")="START",0,IF(S738=TRUE,M737,INDIRECT("route!E738")))</f>
        <v>115.3</v>
      </c>
      <c r="N738" s="14" t="e">
        <f ca="1">SEARCH($N$6,INDIRECT("route!J738"))</f>
        <v>#VALUE!</v>
      </c>
      <c r="O738" s="14" t="e">
        <f ca="1">SEARCH($O$6,INDIRECT("route!J738"))</f>
        <v>#VALUE!</v>
      </c>
      <c r="P738" s="14" t="e">
        <f ca="1">SEARCH($P$6,INDIRECT("route!J738"))</f>
        <v>#VALUE!</v>
      </c>
      <c r="Q738" s="14" t="e">
        <f ca="1">SEARCH($Q$6,INDIRECT("route!J738"))</f>
        <v>#VALUE!</v>
      </c>
      <c r="R738" s="14" t="e">
        <f ca="1">SEARCH($R$6,INDIRECT("route!J738"))</f>
        <v>#VALUE!</v>
      </c>
      <c r="S738" s="14" t="b">
        <f t="shared" ca="1" si="90"/>
        <v>1</v>
      </c>
    </row>
    <row r="739" spans="1:19">
      <c r="A739" s="23" t="str">
        <f ca="1">IF(INDIRECT("route!D739")&gt;0,K739,(""))</f>
        <v/>
      </c>
      <c r="B739" s="23" t="str">
        <f ca="1">IF(INDIRECT("route!D739")&gt;0,H739,(""))</f>
        <v/>
      </c>
      <c r="C739" s="24" t="str">
        <f ca="1">IF(D739&gt;0,VLOOKUP("FINISH",INDIRECT("route!D$6"):INDIRECT("route!E$8500"),2,FALSE)-D739," ")</f>
        <v xml:space="preserve"> </v>
      </c>
      <c r="D739" s="13">
        <f ca="1">INDIRECT("route!E739")</f>
        <v>0</v>
      </c>
      <c r="E739" s="25" t="str">
        <f t="shared" ca="1" si="89"/>
        <v/>
      </c>
      <c r="F739" s="26">
        <f t="shared" si="83"/>
        <v>11.111111111111111</v>
      </c>
      <c r="G739" s="29">
        <f t="shared" ca="1" si="87"/>
        <v>0</v>
      </c>
      <c r="H739" s="28" t="e">
        <f t="shared" ca="1" si="85"/>
        <v>#NUM!</v>
      </c>
      <c r="I739" s="26">
        <f t="shared" si="84"/>
        <v>11.666666666666666</v>
      </c>
      <c r="J739" s="29">
        <f t="shared" ca="1" si="88"/>
        <v>0</v>
      </c>
      <c r="K739" s="28" t="e">
        <f t="shared" ca="1" si="86"/>
        <v>#NUM!</v>
      </c>
      <c r="L739" s="26">
        <f ca="1">INDIRECT("route!E739")-INDIRECT("route!E738")</f>
        <v>0</v>
      </c>
      <c r="M739" s="24">
        <f ca="1">IF(INDIRECT("route!D739")="START",0,IF(S739=TRUE,M738,INDIRECT("route!E739")))</f>
        <v>115.3</v>
      </c>
      <c r="N739" s="14" t="e">
        <f ca="1">SEARCH($N$6,INDIRECT("route!J739"))</f>
        <v>#VALUE!</v>
      </c>
      <c r="O739" s="14" t="e">
        <f ca="1">SEARCH($O$6,INDIRECT("route!J739"))</f>
        <v>#VALUE!</v>
      </c>
      <c r="P739" s="14" t="e">
        <f ca="1">SEARCH($P$6,INDIRECT("route!J739"))</f>
        <v>#VALUE!</v>
      </c>
      <c r="Q739" s="14" t="e">
        <f ca="1">SEARCH($Q$6,INDIRECT("route!J739"))</f>
        <v>#VALUE!</v>
      </c>
      <c r="R739" s="14" t="e">
        <f ca="1">SEARCH($R$6,INDIRECT("route!J739"))</f>
        <v>#VALUE!</v>
      </c>
      <c r="S739" s="14" t="b">
        <f t="shared" ca="1" si="90"/>
        <v>1</v>
      </c>
    </row>
    <row r="740" spans="1:19">
      <c r="A740" s="23" t="str">
        <f ca="1">IF(INDIRECT("route!D740")&gt;0,K740,(""))</f>
        <v/>
      </c>
      <c r="B740" s="23" t="str">
        <f ca="1">IF(INDIRECT("route!D740")&gt;0,H740,(""))</f>
        <v/>
      </c>
      <c r="C740" s="24" t="str">
        <f ca="1">IF(D740&gt;0,VLOOKUP("FINISH",INDIRECT("route!D$6"):INDIRECT("route!E$8500"),2,FALSE)-D740," ")</f>
        <v xml:space="preserve"> </v>
      </c>
      <c r="D740" s="13">
        <f ca="1">INDIRECT("route!E740")</f>
        <v>0</v>
      </c>
      <c r="E740" s="25" t="str">
        <f t="shared" ca="1" si="89"/>
        <v/>
      </c>
      <c r="F740" s="26">
        <f t="shared" si="83"/>
        <v>11.111111111111111</v>
      </c>
      <c r="G740" s="29">
        <f t="shared" ca="1" si="87"/>
        <v>0</v>
      </c>
      <c r="H740" s="28" t="e">
        <f t="shared" ca="1" si="85"/>
        <v>#NUM!</v>
      </c>
      <c r="I740" s="26">
        <f t="shared" si="84"/>
        <v>11.666666666666666</v>
      </c>
      <c r="J740" s="29">
        <f t="shared" ca="1" si="88"/>
        <v>0</v>
      </c>
      <c r="K740" s="28" t="e">
        <f t="shared" ca="1" si="86"/>
        <v>#NUM!</v>
      </c>
      <c r="L740" s="26">
        <f ca="1">INDIRECT("route!E740")-INDIRECT("route!E739")</f>
        <v>0</v>
      </c>
      <c r="M740" s="24">
        <f ca="1">IF(INDIRECT("route!D740")="START",0,IF(S740=TRUE,M739,INDIRECT("route!E740")))</f>
        <v>115.3</v>
      </c>
      <c r="N740" s="14" t="e">
        <f ca="1">SEARCH($N$6,INDIRECT("route!J740"))</f>
        <v>#VALUE!</v>
      </c>
      <c r="O740" s="14" t="e">
        <f ca="1">SEARCH($O$6,INDIRECT("route!J740"))</f>
        <v>#VALUE!</v>
      </c>
      <c r="P740" s="14" t="e">
        <f ca="1">SEARCH($P$6,INDIRECT("route!J740"))</f>
        <v>#VALUE!</v>
      </c>
      <c r="Q740" s="14" t="e">
        <f ca="1">SEARCH($Q$6,INDIRECT("route!J740"))</f>
        <v>#VALUE!</v>
      </c>
      <c r="R740" s="14" t="e">
        <f ca="1">SEARCH($R$6,INDIRECT("route!J740"))</f>
        <v>#VALUE!</v>
      </c>
      <c r="S740" s="14" t="b">
        <f t="shared" ca="1" si="90"/>
        <v>1</v>
      </c>
    </row>
    <row r="741" spans="1:19">
      <c r="A741" s="23" t="str">
        <f ca="1">IF(INDIRECT("route!D741")&gt;0,K741,(""))</f>
        <v/>
      </c>
      <c r="B741" s="23" t="str">
        <f ca="1">IF(INDIRECT("route!D741")&gt;0,H741,(""))</f>
        <v/>
      </c>
      <c r="C741" s="24" t="str">
        <f ca="1">IF(D741&gt;0,VLOOKUP("FINISH",INDIRECT("route!D$6"):INDIRECT("route!E$8500"),2,FALSE)-D741," ")</f>
        <v xml:space="preserve"> </v>
      </c>
      <c r="D741" s="13">
        <f ca="1">INDIRECT("route!E741")</f>
        <v>0</v>
      </c>
      <c r="E741" s="25" t="str">
        <f t="shared" ca="1" si="89"/>
        <v/>
      </c>
      <c r="F741" s="26">
        <f t="shared" si="83"/>
        <v>11.111111111111111</v>
      </c>
      <c r="G741" s="29">
        <f t="shared" ca="1" si="87"/>
        <v>0</v>
      </c>
      <c r="H741" s="28" t="e">
        <f t="shared" ca="1" si="85"/>
        <v>#NUM!</v>
      </c>
      <c r="I741" s="26">
        <f t="shared" si="84"/>
        <v>11.666666666666666</v>
      </c>
      <c r="J741" s="29">
        <f t="shared" ca="1" si="88"/>
        <v>0</v>
      </c>
      <c r="K741" s="28" t="e">
        <f t="shared" ca="1" si="86"/>
        <v>#NUM!</v>
      </c>
      <c r="L741" s="26">
        <f ca="1">INDIRECT("route!E741")-INDIRECT("route!E740")</f>
        <v>0</v>
      </c>
      <c r="M741" s="24">
        <f ca="1">IF(INDIRECT("route!D741")="START",0,IF(S741=TRUE,M740,INDIRECT("route!E741")))</f>
        <v>115.3</v>
      </c>
      <c r="N741" s="14" t="e">
        <f ca="1">SEARCH($N$6,INDIRECT("route!J741"))</f>
        <v>#VALUE!</v>
      </c>
      <c r="O741" s="14" t="e">
        <f ca="1">SEARCH($O$6,INDIRECT("route!J741"))</f>
        <v>#VALUE!</v>
      </c>
      <c r="P741" s="14" t="e">
        <f ca="1">SEARCH($P$6,INDIRECT("route!J741"))</f>
        <v>#VALUE!</v>
      </c>
      <c r="Q741" s="14" t="e">
        <f ca="1">SEARCH($Q$6,INDIRECT("route!J741"))</f>
        <v>#VALUE!</v>
      </c>
      <c r="R741" s="14" t="e">
        <f ca="1">SEARCH($R$6,INDIRECT("route!J741"))</f>
        <v>#VALUE!</v>
      </c>
      <c r="S741" s="14" t="b">
        <f t="shared" ca="1" si="90"/>
        <v>1</v>
      </c>
    </row>
    <row r="742" spans="1:19">
      <c r="A742" s="23" t="str">
        <f ca="1">IF(INDIRECT("route!D742")&gt;0,K742,(""))</f>
        <v/>
      </c>
      <c r="B742" s="23" t="str">
        <f ca="1">IF(INDIRECT("route!D742")&gt;0,H742,(""))</f>
        <v/>
      </c>
      <c r="C742" s="24" t="str">
        <f ca="1">IF(D742&gt;0,VLOOKUP("FINISH",INDIRECT("route!D$6"):INDIRECT("route!E$8500"),2,FALSE)-D742," ")</f>
        <v xml:space="preserve"> </v>
      </c>
      <c r="D742" s="13">
        <f ca="1">INDIRECT("route!E742")</f>
        <v>0</v>
      </c>
      <c r="E742" s="25" t="str">
        <f t="shared" ca="1" si="89"/>
        <v/>
      </c>
      <c r="F742" s="26">
        <f t="shared" si="83"/>
        <v>11.111111111111111</v>
      </c>
      <c r="G742" s="29">
        <f t="shared" ca="1" si="87"/>
        <v>0</v>
      </c>
      <c r="H742" s="28" t="e">
        <f t="shared" ca="1" si="85"/>
        <v>#NUM!</v>
      </c>
      <c r="I742" s="26">
        <f t="shared" si="84"/>
        <v>11.666666666666666</v>
      </c>
      <c r="J742" s="29">
        <f t="shared" ca="1" si="88"/>
        <v>0</v>
      </c>
      <c r="K742" s="28" t="e">
        <f t="shared" ca="1" si="86"/>
        <v>#NUM!</v>
      </c>
      <c r="L742" s="26">
        <f ca="1">INDIRECT("route!E742")-INDIRECT("route!E741")</f>
        <v>0</v>
      </c>
      <c r="M742" s="24">
        <f ca="1">IF(INDIRECT("route!D742")="START",0,IF(S742=TRUE,M741,INDIRECT("route!E742")))</f>
        <v>115.3</v>
      </c>
      <c r="N742" s="14" t="e">
        <f ca="1">SEARCH($N$6,INDIRECT("route!J742"))</f>
        <v>#VALUE!</v>
      </c>
      <c r="O742" s="14" t="e">
        <f ca="1">SEARCH($O$6,INDIRECT("route!J742"))</f>
        <v>#VALUE!</v>
      </c>
      <c r="P742" s="14" t="e">
        <f ca="1">SEARCH($P$6,INDIRECT("route!J742"))</f>
        <v>#VALUE!</v>
      </c>
      <c r="Q742" s="14" t="e">
        <f ca="1">SEARCH($Q$6,INDIRECT("route!J742"))</f>
        <v>#VALUE!</v>
      </c>
      <c r="R742" s="14" t="e">
        <f ca="1">SEARCH($R$6,INDIRECT("route!J742"))</f>
        <v>#VALUE!</v>
      </c>
      <c r="S742" s="14" t="b">
        <f t="shared" ca="1" si="90"/>
        <v>1</v>
      </c>
    </row>
    <row r="743" spans="1:19">
      <c r="A743" s="23" t="str">
        <f ca="1">IF(INDIRECT("route!D743")&gt;0,K743,(""))</f>
        <v/>
      </c>
      <c r="B743" s="23" t="str">
        <f ca="1">IF(INDIRECT("route!D743")&gt;0,H743,(""))</f>
        <v/>
      </c>
      <c r="C743" s="24" t="str">
        <f ca="1">IF(D743&gt;0,VLOOKUP("FINISH",INDIRECT("route!D$6"):INDIRECT("route!E$8500"),2,FALSE)-D743," ")</f>
        <v xml:space="preserve"> </v>
      </c>
      <c r="D743" s="13">
        <f ca="1">INDIRECT("route!E743")</f>
        <v>0</v>
      </c>
      <c r="E743" s="25" t="str">
        <f t="shared" ca="1" si="89"/>
        <v/>
      </c>
      <c r="F743" s="26">
        <f t="shared" si="83"/>
        <v>11.111111111111111</v>
      </c>
      <c r="G743" s="29">
        <f t="shared" ca="1" si="87"/>
        <v>0</v>
      </c>
      <c r="H743" s="28" t="e">
        <f t="shared" ca="1" si="85"/>
        <v>#NUM!</v>
      </c>
      <c r="I743" s="26">
        <f t="shared" si="84"/>
        <v>11.666666666666666</v>
      </c>
      <c r="J743" s="29">
        <f t="shared" ca="1" si="88"/>
        <v>0</v>
      </c>
      <c r="K743" s="28" t="e">
        <f t="shared" ca="1" si="86"/>
        <v>#NUM!</v>
      </c>
      <c r="L743" s="26">
        <f ca="1">INDIRECT("route!E743")-INDIRECT("route!E742")</f>
        <v>0</v>
      </c>
      <c r="M743" s="24">
        <f ca="1">IF(INDIRECT("route!D743")="START",0,IF(S743=TRUE,M742,INDIRECT("route!E743")))</f>
        <v>115.3</v>
      </c>
      <c r="N743" s="14" t="e">
        <f ca="1">SEARCH($N$6,INDIRECT("route!J743"))</f>
        <v>#VALUE!</v>
      </c>
      <c r="O743" s="14" t="e">
        <f ca="1">SEARCH($O$6,INDIRECT("route!J743"))</f>
        <v>#VALUE!</v>
      </c>
      <c r="P743" s="14" t="e">
        <f ca="1">SEARCH($P$6,INDIRECT("route!J743"))</f>
        <v>#VALUE!</v>
      </c>
      <c r="Q743" s="14" t="e">
        <f ca="1">SEARCH($Q$6,INDIRECT("route!J743"))</f>
        <v>#VALUE!</v>
      </c>
      <c r="R743" s="14" t="e">
        <f ca="1">SEARCH($R$6,INDIRECT("route!J743"))</f>
        <v>#VALUE!</v>
      </c>
      <c r="S743" s="14" t="b">
        <f t="shared" ca="1" si="90"/>
        <v>1</v>
      </c>
    </row>
    <row r="744" spans="1:19">
      <c r="A744" s="23" t="str">
        <f ca="1">IF(INDIRECT("route!D744")&gt;0,K744,(""))</f>
        <v/>
      </c>
      <c r="B744" s="23" t="str">
        <f ca="1">IF(INDIRECT("route!D744")&gt;0,H744,(""))</f>
        <v/>
      </c>
      <c r="C744" s="24" t="str">
        <f ca="1">IF(D744&gt;0,VLOOKUP("FINISH",INDIRECT("route!D$6"):INDIRECT("route!E$8500"),2,FALSE)-D744," ")</f>
        <v xml:space="preserve"> </v>
      </c>
      <c r="D744" s="13">
        <f ca="1">INDIRECT("route!E744")</f>
        <v>0</v>
      </c>
      <c r="E744" s="25" t="str">
        <f t="shared" ca="1" si="89"/>
        <v/>
      </c>
      <c r="F744" s="26">
        <f t="shared" si="83"/>
        <v>11.111111111111111</v>
      </c>
      <c r="G744" s="29">
        <f t="shared" ca="1" si="87"/>
        <v>0</v>
      </c>
      <c r="H744" s="28" t="e">
        <f t="shared" ca="1" si="85"/>
        <v>#NUM!</v>
      </c>
      <c r="I744" s="26">
        <f t="shared" si="84"/>
        <v>11.666666666666666</v>
      </c>
      <c r="J744" s="29">
        <f t="shared" ca="1" si="88"/>
        <v>0</v>
      </c>
      <c r="K744" s="28" t="e">
        <f t="shared" ca="1" si="86"/>
        <v>#NUM!</v>
      </c>
      <c r="L744" s="26">
        <f ca="1">INDIRECT("route!E744")-INDIRECT("route!E743")</f>
        <v>0</v>
      </c>
      <c r="M744" s="24">
        <f ca="1">IF(INDIRECT("route!D744")="START",0,IF(S744=TRUE,M743,INDIRECT("route!E744")))</f>
        <v>115.3</v>
      </c>
      <c r="N744" s="14" t="e">
        <f ca="1">SEARCH($N$6,INDIRECT("route!J744"))</f>
        <v>#VALUE!</v>
      </c>
      <c r="O744" s="14" t="e">
        <f ca="1">SEARCH($O$6,INDIRECT("route!J744"))</f>
        <v>#VALUE!</v>
      </c>
      <c r="P744" s="14" t="e">
        <f ca="1">SEARCH($P$6,INDIRECT("route!J744"))</f>
        <v>#VALUE!</v>
      </c>
      <c r="Q744" s="14" t="e">
        <f ca="1">SEARCH($Q$6,INDIRECT("route!J744"))</f>
        <v>#VALUE!</v>
      </c>
      <c r="R744" s="14" t="e">
        <f ca="1">SEARCH($R$6,INDIRECT("route!J744"))</f>
        <v>#VALUE!</v>
      </c>
      <c r="S744" s="14" t="b">
        <f t="shared" ca="1" si="90"/>
        <v>1</v>
      </c>
    </row>
    <row r="745" spans="1:19">
      <c r="A745" s="23" t="str">
        <f ca="1">IF(INDIRECT("route!D745")&gt;0,K745,(""))</f>
        <v/>
      </c>
      <c r="B745" s="23" t="str">
        <f ca="1">IF(INDIRECT("route!D745")&gt;0,H745,(""))</f>
        <v/>
      </c>
      <c r="C745" s="24" t="str">
        <f ca="1">IF(D745&gt;0,VLOOKUP("FINISH",INDIRECT("route!D$6"):INDIRECT("route!E$8500"),2,FALSE)-D745," ")</f>
        <v xml:space="preserve"> </v>
      </c>
      <c r="D745" s="13">
        <f ca="1">INDIRECT("route!E745")</f>
        <v>0</v>
      </c>
      <c r="E745" s="25" t="str">
        <f t="shared" ca="1" si="89"/>
        <v/>
      </c>
      <c r="F745" s="26">
        <f t="shared" ref="F745:F808" si="91">$B$5*1000/3600</f>
        <v>11.111111111111111</v>
      </c>
      <c r="G745" s="29">
        <f t="shared" ca="1" si="87"/>
        <v>0</v>
      </c>
      <c r="H745" s="28" t="e">
        <f t="shared" ca="1" si="85"/>
        <v>#NUM!</v>
      </c>
      <c r="I745" s="26">
        <f t="shared" ref="I745:I808" si="92">$A$5*1000/3600</f>
        <v>11.666666666666666</v>
      </c>
      <c r="J745" s="29">
        <f t="shared" ca="1" si="88"/>
        <v>0</v>
      </c>
      <c r="K745" s="28" t="e">
        <f t="shared" ca="1" si="86"/>
        <v>#NUM!</v>
      </c>
      <c r="L745" s="26">
        <f ca="1">INDIRECT("route!E745")-INDIRECT("route!E744")</f>
        <v>0</v>
      </c>
      <c r="M745" s="24">
        <f ca="1">IF(INDIRECT("route!D745")="START",0,IF(S745=TRUE,M744,INDIRECT("route!E745")))</f>
        <v>115.3</v>
      </c>
      <c r="N745" s="14" t="e">
        <f ca="1">SEARCH($N$6,INDIRECT("route!J745"))</f>
        <v>#VALUE!</v>
      </c>
      <c r="O745" s="14" t="e">
        <f ca="1">SEARCH($O$6,INDIRECT("route!J745"))</f>
        <v>#VALUE!</v>
      </c>
      <c r="P745" s="14" t="e">
        <f ca="1">SEARCH($P$6,INDIRECT("route!J745"))</f>
        <v>#VALUE!</v>
      </c>
      <c r="Q745" s="14" t="e">
        <f ca="1">SEARCH($Q$6,INDIRECT("route!J745"))</f>
        <v>#VALUE!</v>
      </c>
      <c r="R745" s="14" t="e">
        <f ca="1">SEARCH($R$6,INDIRECT("route!J745"))</f>
        <v>#VALUE!</v>
      </c>
      <c r="S745" s="14" t="b">
        <f t="shared" ca="1" si="90"/>
        <v>1</v>
      </c>
    </row>
    <row r="746" spans="1:19">
      <c r="A746" s="23" t="str">
        <f ca="1">IF(INDIRECT("route!D746")&gt;0,K746,(""))</f>
        <v/>
      </c>
      <c r="B746" s="23" t="str">
        <f ca="1">IF(INDIRECT("route!D746")&gt;0,H746,(""))</f>
        <v/>
      </c>
      <c r="C746" s="24" t="str">
        <f ca="1">IF(D746&gt;0,VLOOKUP("FINISH",INDIRECT("route!D$6"):INDIRECT("route!E$8500"),2,FALSE)-D746," ")</f>
        <v xml:space="preserve"> </v>
      </c>
      <c r="D746" s="13">
        <f ca="1">INDIRECT("route!E746")</f>
        <v>0</v>
      </c>
      <c r="E746" s="25" t="str">
        <f t="shared" ca="1" si="89"/>
        <v/>
      </c>
      <c r="F746" s="26">
        <f t="shared" si="91"/>
        <v>11.111111111111111</v>
      </c>
      <c r="G746" s="29">
        <f t="shared" ca="1" si="87"/>
        <v>0</v>
      </c>
      <c r="H746" s="28" t="e">
        <f t="shared" ref="H746:H809" ca="1" si="93">H745+G746</f>
        <v>#NUM!</v>
      </c>
      <c r="I746" s="26">
        <f t="shared" si="92"/>
        <v>11.666666666666666</v>
      </c>
      <c r="J746" s="29">
        <f t="shared" ca="1" si="88"/>
        <v>0</v>
      </c>
      <c r="K746" s="28" t="e">
        <f t="shared" ref="K746:K809" ca="1" si="94">K745+J746</f>
        <v>#NUM!</v>
      </c>
      <c r="L746" s="26">
        <f ca="1">INDIRECT("route!E746")-INDIRECT("route!E745")</f>
        <v>0</v>
      </c>
      <c r="M746" s="24">
        <f ca="1">IF(INDIRECT("route!D746")="START",0,IF(S746=TRUE,M745,INDIRECT("route!E746")))</f>
        <v>115.3</v>
      </c>
      <c r="N746" s="14" t="e">
        <f ca="1">SEARCH($N$6,INDIRECT("route!J746"))</f>
        <v>#VALUE!</v>
      </c>
      <c r="O746" s="14" t="e">
        <f ca="1">SEARCH($O$6,INDIRECT("route!J746"))</f>
        <v>#VALUE!</v>
      </c>
      <c r="P746" s="14" t="e">
        <f ca="1">SEARCH($P$6,INDIRECT("route!J746"))</f>
        <v>#VALUE!</v>
      </c>
      <c r="Q746" s="14" t="e">
        <f ca="1">SEARCH($Q$6,INDIRECT("route!J746"))</f>
        <v>#VALUE!</v>
      </c>
      <c r="R746" s="14" t="e">
        <f ca="1">SEARCH($R$6,INDIRECT("route!J746"))</f>
        <v>#VALUE!</v>
      </c>
      <c r="S746" s="14" t="b">
        <f t="shared" ca="1" si="90"/>
        <v>1</v>
      </c>
    </row>
    <row r="747" spans="1:19">
      <c r="A747" s="23" t="str">
        <f ca="1">IF(INDIRECT("route!D747")&gt;0,K747,(""))</f>
        <v/>
      </c>
      <c r="B747" s="23" t="str">
        <f ca="1">IF(INDIRECT("route!D747")&gt;0,H747,(""))</f>
        <v/>
      </c>
      <c r="C747" s="24" t="str">
        <f ca="1">IF(D747&gt;0,VLOOKUP("FINISH",INDIRECT("route!D$6"):INDIRECT("route!E$8500"),2,FALSE)-D747," ")</f>
        <v xml:space="preserve"> </v>
      </c>
      <c r="D747" s="13">
        <f ca="1">INDIRECT("route!E747")</f>
        <v>0</v>
      </c>
      <c r="E747" s="25" t="str">
        <f t="shared" ca="1" si="89"/>
        <v/>
      </c>
      <c r="F747" s="26">
        <f t="shared" si="91"/>
        <v>11.111111111111111</v>
      </c>
      <c r="G747" s="29">
        <f t="shared" ref="G747:G810" ca="1" si="95">TIME(0,0,0+L747*1000/F747)</f>
        <v>0</v>
      </c>
      <c r="H747" s="28" t="e">
        <f t="shared" ca="1" si="93"/>
        <v>#NUM!</v>
      </c>
      <c r="I747" s="26">
        <f t="shared" si="92"/>
        <v>11.666666666666666</v>
      </c>
      <c r="J747" s="29">
        <f t="shared" ref="J747:J810" ca="1" si="96">TIME(0,0,0+L747*1000/I747)</f>
        <v>0</v>
      </c>
      <c r="K747" s="28" t="e">
        <f t="shared" ca="1" si="94"/>
        <v>#NUM!</v>
      </c>
      <c r="L747" s="26">
        <f ca="1">INDIRECT("route!E747")-INDIRECT("route!E746")</f>
        <v>0</v>
      </c>
      <c r="M747" s="24">
        <f ca="1">IF(INDIRECT("route!D747")="START",0,IF(S747=TRUE,M746,INDIRECT("route!E747")))</f>
        <v>115.3</v>
      </c>
      <c r="N747" s="14" t="e">
        <f ca="1">SEARCH($N$6,INDIRECT("route!J747"))</f>
        <v>#VALUE!</v>
      </c>
      <c r="O747" s="14" t="e">
        <f ca="1">SEARCH($O$6,INDIRECT("route!J747"))</f>
        <v>#VALUE!</v>
      </c>
      <c r="P747" s="14" t="e">
        <f ca="1">SEARCH($P$6,INDIRECT("route!J747"))</f>
        <v>#VALUE!</v>
      </c>
      <c r="Q747" s="14" t="e">
        <f ca="1">SEARCH($Q$6,INDIRECT("route!J747"))</f>
        <v>#VALUE!</v>
      </c>
      <c r="R747" s="14" t="e">
        <f ca="1">SEARCH($R$6,INDIRECT("route!J747"))</f>
        <v>#VALUE!</v>
      </c>
      <c r="S747" s="14" t="b">
        <f t="shared" ca="1" si="90"/>
        <v>1</v>
      </c>
    </row>
    <row r="748" spans="1:19">
      <c r="A748" s="23" t="str">
        <f ca="1">IF(INDIRECT("route!D748")&gt;0,K748,(""))</f>
        <v/>
      </c>
      <c r="B748" s="23" t="str">
        <f ca="1">IF(INDIRECT("route!D748")&gt;0,H748,(""))</f>
        <v/>
      </c>
      <c r="C748" s="24" t="str">
        <f ca="1">IF(D748&gt;0,VLOOKUP("FINISH",INDIRECT("route!D$6"):INDIRECT("route!E$8500"),2,FALSE)-D748," ")</f>
        <v xml:space="preserve"> </v>
      </c>
      <c r="D748" s="13">
        <f ca="1">INDIRECT("route!E748")</f>
        <v>0</v>
      </c>
      <c r="E748" s="25" t="str">
        <f t="shared" ca="1" si="89"/>
        <v/>
      </c>
      <c r="F748" s="26">
        <f t="shared" si="91"/>
        <v>11.111111111111111</v>
      </c>
      <c r="G748" s="29">
        <f t="shared" ca="1" si="95"/>
        <v>0</v>
      </c>
      <c r="H748" s="28" t="e">
        <f t="shared" ca="1" si="93"/>
        <v>#NUM!</v>
      </c>
      <c r="I748" s="26">
        <f t="shared" si="92"/>
        <v>11.666666666666666</v>
      </c>
      <c r="J748" s="29">
        <f t="shared" ca="1" si="96"/>
        <v>0</v>
      </c>
      <c r="K748" s="28" t="e">
        <f t="shared" ca="1" si="94"/>
        <v>#NUM!</v>
      </c>
      <c r="L748" s="26">
        <f ca="1">INDIRECT("route!E748")-INDIRECT("route!E747")</f>
        <v>0</v>
      </c>
      <c r="M748" s="24">
        <f ca="1">IF(INDIRECT("route!D748")="START",0,IF(S748=TRUE,M747,INDIRECT("route!E748")))</f>
        <v>115.3</v>
      </c>
      <c r="N748" s="14" t="e">
        <f ca="1">SEARCH($N$6,INDIRECT("route!J748"))</f>
        <v>#VALUE!</v>
      </c>
      <c r="O748" s="14" t="e">
        <f ca="1">SEARCH($O$6,INDIRECT("route!J748"))</f>
        <v>#VALUE!</v>
      </c>
      <c r="P748" s="14" t="e">
        <f ca="1">SEARCH($P$6,INDIRECT("route!J748"))</f>
        <v>#VALUE!</v>
      </c>
      <c r="Q748" s="14" t="e">
        <f ca="1">SEARCH($Q$6,INDIRECT("route!J748"))</f>
        <v>#VALUE!</v>
      </c>
      <c r="R748" s="14" t="e">
        <f ca="1">SEARCH($R$6,INDIRECT("route!J748"))</f>
        <v>#VALUE!</v>
      </c>
      <c r="S748" s="14" t="b">
        <f t="shared" ca="1" si="90"/>
        <v>1</v>
      </c>
    </row>
    <row r="749" spans="1:19">
      <c r="A749" s="23" t="str">
        <f ca="1">IF(INDIRECT("route!D749")&gt;0,K749,(""))</f>
        <v/>
      </c>
      <c r="B749" s="23" t="str">
        <f ca="1">IF(INDIRECT("route!D749")&gt;0,H749,(""))</f>
        <v/>
      </c>
      <c r="C749" s="24" t="str">
        <f ca="1">IF(D749&gt;0,VLOOKUP("FINISH",INDIRECT("route!D$6"):INDIRECT("route!E$8500"),2,FALSE)-D749," ")</f>
        <v xml:space="preserve"> </v>
      </c>
      <c r="D749" s="13">
        <f ca="1">INDIRECT("route!E749")</f>
        <v>0</v>
      </c>
      <c r="E749" s="25" t="str">
        <f t="shared" ca="1" si="89"/>
        <v/>
      </c>
      <c r="F749" s="26">
        <f t="shared" si="91"/>
        <v>11.111111111111111</v>
      </c>
      <c r="G749" s="29">
        <f t="shared" ca="1" si="95"/>
        <v>0</v>
      </c>
      <c r="H749" s="28" t="e">
        <f t="shared" ca="1" si="93"/>
        <v>#NUM!</v>
      </c>
      <c r="I749" s="26">
        <f t="shared" si="92"/>
        <v>11.666666666666666</v>
      </c>
      <c r="J749" s="29">
        <f t="shared" ca="1" si="96"/>
        <v>0</v>
      </c>
      <c r="K749" s="28" t="e">
        <f t="shared" ca="1" si="94"/>
        <v>#NUM!</v>
      </c>
      <c r="L749" s="26">
        <f ca="1">INDIRECT("route!E749")-INDIRECT("route!E748")</f>
        <v>0</v>
      </c>
      <c r="M749" s="24">
        <f ca="1">IF(INDIRECT("route!D749")="START",0,IF(S749=TRUE,M748,INDIRECT("route!E749")))</f>
        <v>115.3</v>
      </c>
      <c r="N749" s="14" t="e">
        <f ca="1">SEARCH($N$6,INDIRECT("route!J749"))</f>
        <v>#VALUE!</v>
      </c>
      <c r="O749" s="14" t="e">
        <f ca="1">SEARCH($O$6,INDIRECT("route!J749"))</f>
        <v>#VALUE!</v>
      </c>
      <c r="P749" s="14" t="e">
        <f ca="1">SEARCH($P$6,INDIRECT("route!J749"))</f>
        <v>#VALUE!</v>
      </c>
      <c r="Q749" s="14" t="e">
        <f ca="1">SEARCH($Q$6,INDIRECT("route!J749"))</f>
        <v>#VALUE!</v>
      </c>
      <c r="R749" s="14" t="e">
        <f ca="1">SEARCH($R$6,INDIRECT("route!J749"))</f>
        <v>#VALUE!</v>
      </c>
      <c r="S749" s="14" t="b">
        <f t="shared" ca="1" si="90"/>
        <v>1</v>
      </c>
    </row>
    <row r="750" spans="1:19">
      <c r="A750" s="23" t="str">
        <f ca="1">IF(INDIRECT("route!D750")&gt;0,K750,(""))</f>
        <v/>
      </c>
      <c r="B750" s="23" t="str">
        <f ca="1">IF(INDIRECT("route!D750")&gt;0,H750,(""))</f>
        <v/>
      </c>
      <c r="C750" s="24" t="str">
        <f ca="1">IF(D750&gt;0,VLOOKUP("FINISH",INDIRECT("route!D$6"):INDIRECT("route!E$8500"),2,FALSE)-D750," ")</f>
        <v xml:space="preserve"> </v>
      </c>
      <c r="D750" s="13">
        <f ca="1">INDIRECT("route!E750")</f>
        <v>0</v>
      </c>
      <c r="E750" s="25" t="str">
        <f t="shared" ca="1" si="89"/>
        <v/>
      </c>
      <c r="F750" s="26">
        <f t="shared" si="91"/>
        <v>11.111111111111111</v>
      </c>
      <c r="G750" s="29">
        <f t="shared" ca="1" si="95"/>
        <v>0</v>
      </c>
      <c r="H750" s="28" t="e">
        <f t="shared" ca="1" si="93"/>
        <v>#NUM!</v>
      </c>
      <c r="I750" s="26">
        <f t="shared" si="92"/>
        <v>11.666666666666666</v>
      </c>
      <c r="J750" s="29">
        <f t="shared" ca="1" si="96"/>
        <v>0</v>
      </c>
      <c r="K750" s="28" t="e">
        <f t="shared" ca="1" si="94"/>
        <v>#NUM!</v>
      </c>
      <c r="L750" s="26">
        <f ca="1">INDIRECT("route!E750")-INDIRECT("route!E749")</f>
        <v>0</v>
      </c>
      <c r="M750" s="24">
        <f ca="1">IF(INDIRECT("route!D750")="START",0,IF(S750=TRUE,M749,INDIRECT("route!E750")))</f>
        <v>115.3</v>
      </c>
      <c r="N750" s="14" t="e">
        <f ca="1">SEARCH($N$6,INDIRECT("route!J750"))</f>
        <v>#VALUE!</v>
      </c>
      <c r="O750" s="14" t="e">
        <f ca="1">SEARCH($O$6,INDIRECT("route!J750"))</f>
        <v>#VALUE!</v>
      </c>
      <c r="P750" s="14" t="e">
        <f ca="1">SEARCH($P$6,INDIRECT("route!J750"))</f>
        <v>#VALUE!</v>
      </c>
      <c r="Q750" s="14" t="e">
        <f ca="1">SEARCH($Q$6,INDIRECT("route!J750"))</f>
        <v>#VALUE!</v>
      </c>
      <c r="R750" s="14" t="e">
        <f ca="1">SEARCH($R$6,INDIRECT("route!J750"))</f>
        <v>#VALUE!</v>
      </c>
      <c r="S750" s="14" t="b">
        <f t="shared" ca="1" si="90"/>
        <v>1</v>
      </c>
    </row>
    <row r="751" spans="1:19">
      <c r="A751" s="23" t="str">
        <f ca="1">IF(INDIRECT("route!D751")&gt;0,K751,(""))</f>
        <v/>
      </c>
      <c r="B751" s="23" t="str">
        <f ca="1">IF(INDIRECT("route!D751")&gt;0,H751,(""))</f>
        <v/>
      </c>
      <c r="C751" s="24" t="str">
        <f ca="1">IF(D751&gt;0,VLOOKUP("FINISH",INDIRECT("route!D$6"):INDIRECT("route!E$8500"),2,FALSE)-D751," ")</f>
        <v xml:space="preserve"> </v>
      </c>
      <c r="D751" s="13">
        <f ca="1">INDIRECT("route!E751")</f>
        <v>0</v>
      </c>
      <c r="E751" s="25" t="str">
        <f t="shared" ca="1" si="89"/>
        <v/>
      </c>
      <c r="F751" s="26">
        <f t="shared" si="91"/>
        <v>11.111111111111111</v>
      </c>
      <c r="G751" s="29">
        <f t="shared" ca="1" si="95"/>
        <v>0</v>
      </c>
      <c r="H751" s="28" t="e">
        <f t="shared" ca="1" si="93"/>
        <v>#NUM!</v>
      </c>
      <c r="I751" s="26">
        <f t="shared" si="92"/>
        <v>11.666666666666666</v>
      </c>
      <c r="J751" s="29">
        <f t="shared" ca="1" si="96"/>
        <v>0</v>
      </c>
      <c r="K751" s="28" t="e">
        <f t="shared" ca="1" si="94"/>
        <v>#NUM!</v>
      </c>
      <c r="L751" s="26">
        <f ca="1">INDIRECT("route!E751")-INDIRECT("route!E750")</f>
        <v>0</v>
      </c>
      <c r="M751" s="24">
        <f ca="1">IF(INDIRECT("route!D751")="START",0,IF(S751=TRUE,M750,INDIRECT("route!E751")))</f>
        <v>115.3</v>
      </c>
      <c r="N751" s="14" t="e">
        <f ca="1">SEARCH($N$6,INDIRECT("route!J751"))</f>
        <v>#VALUE!</v>
      </c>
      <c r="O751" s="14" t="e">
        <f ca="1">SEARCH($O$6,INDIRECT("route!J751"))</f>
        <v>#VALUE!</v>
      </c>
      <c r="P751" s="14" t="e">
        <f ca="1">SEARCH($P$6,INDIRECT("route!J751"))</f>
        <v>#VALUE!</v>
      </c>
      <c r="Q751" s="14" t="e">
        <f ca="1">SEARCH($Q$6,INDIRECT("route!J751"))</f>
        <v>#VALUE!</v>
      </c>
      <c r="R751" s="14" t="e">
        <f ca="1">SEARCH($R$6,INDIRECT("route!J751"))</f>
        <v>#VALUE!</v>
      </c>
      <c r="S751" s="14" t="b">
        <f t="shared" ca="1" si="90"/>
        <v>1</v>
      </c>
    </row>
    <row r="752" spans="1:19">
      <c r="A752" s="23" t="str">
        <f ca="1">IF(INDIRECT("route!D752")&gt;0,K752,(""))</f>
        <v/>
      </c>
      <c r="B752" s="23" t="str">
        <f ca="1">IF(INDIRECT("route!D752")&gt;0,H752,(""))</f>
        <v/>
      </c>
      <c r="C752" s="24" t="str">
        <f ca="1">IF(D752&gt;0,VLOOKUP("FINISH",INDIRECT("route!D$6"):INDIRECT("route!E$8500"),2,FALSE)-D752," ")</f>
        <v xml:space="preserve"> </v>
      </c>
      <c r="D752" s="13">
        <f ca="1">INDIRECT("route!E752")</f>
        <v>0</v>
      </c>
      <c r="E752" s="25" t="str">
        <f t="shared" ca="1" si="89"/>
        <v/>
      </c>
      <c r="F752" s="26">
        <f t="shared" si="91"/>
        <v>11.111111111111111</v>
      </c>
      <c r="G752" s="29">
        <f t="shared" ca="1" si="95"/>
        <v>0</v>
      </c>
      <c r="H752" s="28" t="e">
        <f t="shared" ca="1" si="93"/>
        <v>#NUM!</v>
      </c>
      <c r="I752" s="26">
        <f t="shared" si="92"/>
        <v>11.666666666666666</v>
      </c>
      <c r="J752" s="29">
        <f t="shared" ca="1" si="96"/>
        <v>0</v>
      </c>
      <c r="K752" s="28" t="e">
        <f t="shared" ca="1" si="94"/>
        <v>#NUM!</v>
      </c>
      <c r="L752" s="26">
        <f ca="1">INDIRECT("route!E752")-INDIRECT("route!E751")</f>
        <v>0</v>
      </c>
      <c r="M752" s="24">
        <f ca="1">IF(INDIRECT("route!D752")="START",0,IF(S752=TRUE,M751,INDIRECT("route!E752")))</f>
        <v>115.3</v>
      </c>
      <c r="N752" s="14" t="e">
        <f ca="1">SEARCH($N$6,INDIRECT("route!J752"))</f>
        <v>#VALUE!</v>
      </c>
      <c r="O752" s="14" t="e">
        <f ca="1">SEARCH($O$6,INDIRECT("route!J752"))</f>
        <v>#VALUE!</v>
      </c>
      <c r="P752" s="14" t="e">
        <f ca="1">SEARCH($P$6,INDIRECT("route!J752"))</f>
        <v>#VALUE!</v>
      </c>
      <c r="Q752" s="14" t="e">
        <f ca="1">SEARCH($Q$6,INDIRECT("route!J752"))</f>
        <v>#VALUE!</v>
      </c>
      <c r="R752" s="14" t="e">
        <f ca="1">SEARCH($R$6,INDIRECT("route!J752"))</f>
        <v>#VALUE!</v>
      </c>
      <c r="S752" s="14" t="b">
        <f t="shared" ca="1" si="90"/>
        <v>1</v>
      </c>
    </row>
    <row r="753" spans="1:19">
      <c r="A753" s="23" t="str">
        <f ca="1">IF(INDIRECT("route!D753")&gt;0,K753,(""))</f>
        <v/>
      </c>
      <c r="B753" s="23" t="str">
        <f ca="1">IF(INDIRECT("route!D753")&gt;0,H753,(""))</f>
        <v/>
      </c>
      <c r="C753" s="24" t="str">
        <f ca="1">IF(D753&gt;0,VLOOKUP("FINISH",INDIRECT("route!D$6"):INDIRECT("route!E$8500"),2,FALSE)-D753," ")</f>
        <v xml:space="preserve"> </v>
      </c>
      <c r="D753" s="13">
        <f ca="1">INDIRECT("route!E753")</f>
        <v>0</v>
      </c>
      <c r="E753" s="25" t="str">
        <f t="shared" ca="1" si="89"/>
        <v/>
      </c>
      <c r="F753" s="26">
        <f t="shared" si="91"/>
        <v>11.111111111111111</v>
      </c>
      <c r="G753" s="29">
        <f t="shared" ca="1" si="95"/>
        <v>0</v>
      </c>
      <c r="H753" s="28" t="e">
        <f t="shared" ca="1" si="93"/>
        <v>#NUM!</v>
      </c>
      <c r="I753" s="26">
        <f t="shared" si="92"/>
        <v>11.666666666666666</v>
      </c>
      <c r="J753" s="29">
        <f t="shared" ca="1" si="96"/>
        <v>0</v>
      </c>
      <c r="K753" s="28" t="e">
        <f t="shared" ca="1" si="94"/>
        <v>#NUM!</v>
      </c>
      <c r="L753" s="26">
        <f ca="1">INDIRECT("route!E753")-INDIRECT("route!E752")</f>
        <v>0</v>
      </c>
      <c r="M753" s="24">
        <f ca="1">IF(INDIRECT("route!D753")="START",0,IF(S753=TRUE,M752,INDIRECT("route!E753")))</f>
        <v>115.3</v>
      </c>
      <c r="N753" s="14" t="e">
        <f ca="1">SEARCH($N$6,INDIRECT("route!J753"))</f>
        <v>#VALUE!</v>
      </c>
      <c r="O753" s="14" t="e">
        <f ca="1">SEARCH($O$6,INDIRECT("route!J753"))</f>
        <v>#VALUE!</v>
      </c>
      <c r="P753" s="14" t="e">
        <f ca="1">SEARCH($P$6,INDIRECT("route!J753"))</f>
        <v>#VALUE!</v>
      </c>
      <c r="Q753" s="14" t="e">
        <f ca="1">SEARCH($Q$6,INDIRECT("route!J753"))</f>
        <v>#VALUE!</v>
      </c>
      <c r="R753" s="14" t="e">
        <f ca="1">SEARCH($R$6,INDIRECT("route!J753"))</f>
        <v>#VALUE!</v>
      </c>
      <c r="S753" s="14" t="b">
        <f t="shared" ca="1" si="90"/>
        <v>1</v>
      </c>
    </row>
    <row r="754" spans="1:19">
      <c r="A754" s="23" t="str">
        <f ca="1">IF(INDIRECT("route!D754")&gt;0,K754,(""))</f>
        <v/>
      </c>
      <c r="B754" s="23" t="str">
        <f ca="1">IF(INDIRECT("route!D754")&gt;0,H754,(""))</f>
        <v/>
      </c>
      <c r="C754" s="24" t="str">
        <f ca="1">IF(D754&gt;0,VLOOKUP("FINISH",INDIRECT("route!D$6"):INDIRECT("route!E$8500"),2,FALSE)-D754," ")</f>
        <v xml:space="preserve"> </v>
      </c>
      <c r="D754" s="13">
        <f ca="1">INDIRECT("route!E754")</f>
        <v>0</v>
      </c>
      <c r="E754" s="25" t="str">
        <f t="shared" ca="1" si="89"/>
        <v/>
      </c>
      <c r="F754" s="26">
        <f t="shared" si="91"/>
        <v>11.111111111111111</v>
      </c>
      <c r="G754" s="29">
        <f t="shared" ca="1" si="95"/>
        <v>0</v>
      </c>
      <c r="H754" s="28" t="e">
        <f t="shared" ca="1" si="93"/>
        <v>#NUM!</v>
      </c>
      <c r="I754" s="26">
        <f t="shared" si="92"/>
        <v>11.666666666666666</v>
      </c>
      <c r="J754" s="29">
        <f t="shared" ca="1" si="96"/>
        <v>0</v>
      </c>
      <c r="K754" s="28" t="e">
        <f t="shared" ca="1" si="94"/>
        <v>#NUM!</v>
      </c>
      <c r="L754" s="26">
        <f ca="1">INDIRECT("route!E754")-INDIRECT("route!E753")</f>
        <v>0</v>
      </c>
      <c r="M754" s="24">
        <f ca="1">IF(INDIRECT("route!D754")="START",0,IF(S754=TRUE,M753,INDIRECT("route!E754")))</f>
        <v>115.3</v>
      </c>
      <c r="N754" s="14" t="e">
        <f ca="1">SEARCH($N$6,INDIRECT("route!J754"))</f>
        <v>#VALUE!</v>
      </c>
      <c r="O754" s="14" t="e">
        <f ca="1">SEARCH($O$6,INDIRECT("route!J754"))</f>
        <v>#VALUE!</v>
      </c>
      <c r="P754" s="14" t="e">
        <f ca="1">SEARCH($P$6,INDIRECT("route!J754"))</f>
        <v>#VALUE!</v>
      </c>
      <c r="Q754" s="14" t="e">
        <f ca="1">SEARCH($Q$6,INDIRECT("route!J754"))</f>
        <v>#VALUE!</v>
      </c>
      <c r="R754" s="14" t="e">
        <f ca="1">SEARCH($R$6,INDIRECT("route!J754"))</f>
        <v>#VALUE!</v>
      </c>
      <c r="S754" s="14" t="b">
        <f t="shared" ca="1" si="90"/>
        <v>1</v>
      </c>
    </row>
    <row r="755" spans="1:19">
      <c r="A755" s="23" t="str">
        <f ca="1">IF(INDIRECT("route!D755")&gt;0,K755,(""))</f>
        <v/>
      </c>
      <c r="B755" s="23" t="str">
        <f ca="1">IF(INDIRECT("route!D755")&gt;0,H755,(""))</f>
        <v/>
      </c>
      <c r="C755" s="24" t="str">
        <f ca="1">IF(D755&gt;0,VLOOKUP("FINISH",INDIRECT("route!D$6"):INDIRECT("route!E$8500"),2,FALSE)-D755," ")</f>
        <v xml:space="preserve"> </v>
      </c>
      <c r="D755" s="13">
        <f ca="1">INDIRECT("route!E755")</f>
        <v>0</v>
      </c>
      <c r="E755" s="25" t="str">
        <f t="shared" ca="1" si="89"/>
        <v/>
      </c>
      <c r="F755" s="26">
        <f t="shared" si="91"/>
        <v>11.111111111111111</v>
      </c>
      <c r="G755" s="29">
        <f t="shared" ca="1" si="95"/>
        <v>0</v>
      </c>
      <c r="H755" s="28" t="e">
        <f t="shared" ca="1" si="93"/>
        <v>#NUM!</v>
      </c>
      <c r="I755" s="26">
        <f t="shared" si="92"/>
        <v>11.666666666666666</v>
      </c>
      <c r="J755" s="29">
        <f t="shared" ca="1" si="96"/>
        <v>0</v>
      </c>
      <c r="K755" s="28" t="e">
        <f t="shared" ca="1" si="94"/>
        <v>#NUM!</v>
      </c>
      <c r="L755" s="26">
        <f ca="1">INDIRECT("route!E755")-INDIRECT("route!E754")</f>
        <v>0</v>
      </c>
      <c r="M755" s="24">
        <f ca="1">IF(INDIRECT("route!D755")="START",0,IF(S755=TRUE,M754,INDIRECT("route!E755")))</f>
        <v>115.3</v>
      </c>
      <c r="N755" s="14" t="e">
        <f ca="1">SEARCH($N$6,INDIRECT("route!J755"))</f>
        <v>#VALUE!</v>
      </c>
      <c r="O755" s="14" t="e">
        <f ca="1">SEARCH($O$6,INDIRECT("route!J755"))</f>
        <v>#VALUE!</v>
      </c>
      <c r="P755" s="14" t="e">
        <f ca="1">SEARCH($P$6,INDIRECT("route!J755"))</f>
        <v>#VALUE!</v>
      </c>
      <c r="Q755" s="14" t="e">
        <f ca="1">SEARCH($Q$6,INDIRECT("route!J755"))</f>
        <v>#VALUE!</v>
      </c>
      <c r="R755" s="14" t="e">
        <f ca="1">SEARCH($R$6,INDIRECT("route!J755"))</f>
        <v>#VALUE!</v>
      </c>
      <c r="S755" s="14" t="b">
        <f t="shared" ca="1" si="90"/>
        <v>1</v>
      </c>
    </row>
    <row r="756" spans="1:19">
      <c r="A756" s="23" t="str">
        <f ca="1">IF(INDIRECT("route!D756")&gt;0,K756,(""))</f>
        <v/>
      </c>
      <c r="B756" s="23" t="str">
        <f ca="1">IF(INDIRECT("route!D756")&gt;0,H756,(""))</f>
        <v/>
      </c>
      <c r="C756" s="24" t="str">
        <f ca="1">IF(D756&gt;0,VLOOKUP("FINISH",INDIRECT("route!D$6"):INDIRECT("route!E$8500"),2,FALSE)-D756," ")</f>
        <v xml:space="preserve"> </v>
      </c>
      <c r="D756" s="13">
        <f ca="1">INDIRECT("route!E756")</f>
        <v>0</v>
      </c>
      <c r="E756" s="25" t="str">
        <f t="shared" ca="1" si="89"/>
        <v/>
      </c>
      <c r="F756" s="26">
        <f t="shared" si="91"/>
        <v>11.111111111111111</v>
      </c>
      <c r="G756" s="29">
        <f t="shared" ca="1" si="95"/>
        <v>0</v>
      </c>
      <c r="H756" s="28" t="e">
        <f t="shared" ca="1" si="93"/>
        <v>#NUM!</v>
      </c>
      <c r="I756" s="26">
        <f t="shared" si="92"/>
        <v>11.666666666666666</v>
      </c>
      <c r="J756" s="29">
        <f t="shared" ca="1" si="96"/>
        <v>0</v>
      </c>
      <c r="K756" s="28" t="e">
        <f t="shared" ca="1" si="94"/>
        <v>#NUM!</v>
      </c>
      <c r="L756" s="26">
        <f ca="1">INDIRECT("route!E756")-INDIRECT("route!E755")</f>
        <v>0</v>
      </c>
      <c r="M756" s="24">
        <f ca="1">IF(INDIRECT("route!D756")="START",0,IF(S756=TRUE,M755,INDIRECT("route!E756")))</f>
        <v>115.3</v>
      </c>
      <c r="N756" s="14" t="e">
        <f ca="1">SEARCH($N$6,INDIRECT("route!J756"))</f>
        <v>#VALUE!</v>
      </c>
      <c r="O756" s="14" t="e">
        <f ca="1">SEARCH($O$6,INDIRECT("route!J756"))</f>
        <v>#VALUE!</v>
      </c>
      <c r="P756" s="14" t="e">
        <f ca="1">SEARCH($P$6,INDIRECT("route!J756"))</f>
        <v>#VALUE!</v>
      </c>
      <c r="Q756" s="14" t="e">
        <f ca="1">SEARCH($Q$6,INDIRECT("route!J756"))</f>
        <v>#VALUE!</v>
      </c>
      <c r="R756" s="14" t="e">
        <f ca="1">SEARCH($R$6,INDIRECT("route!J756"))</f>
        <v>#VALUE!</v>
      </c>
      <c r="S756" s="14" t="b">
        <f t="shared" ca="1" si="90"/>
        <v>1</v>
      </c>
    </row>
    <row r="757" spans="1:19">
      <c r="A757" s="23" t="str">
        <f ca="1">IF(INDIRECT("route!D757")&gt;0,K757,(""))</f>
        <v/>
      </c>
      <c r="B757" s="23" t="str">
        <f ca="1">IF(INDIRECT("route!D757")&gt;0,H757,(""))</f>
        <v/>
      </c>
      <c r="C757" s="24" t="str">
        <f ca="1">IF(D757&gt;0,VLOOKUP("FINISH",INDIRECT("route!D$6"):INDIRECT("route!E$8500"),2,FALSE)-D757," ")</f>
        <v xml:space="preserve"> </v>
      </c>
      <c r="D757" s="13">
        <f ca="1">INDIRECT("route!E757")</f>
        <v>0</v>
      </c>
      <c r="E757" s="25" t="str">
        <f t="shared" ca="1" si="89"/>
        <v/>
      </c>
      <c r="F757" s="26">
        <f t="shared" si="91"/>
        <v>11.111111111111111</v>
      </c>
      <c r="G757" s="29">
        <f t="shared" ca="1" si="95"/>
        <v>0</v>
      </c>
      <c r="H757" s="28" t="e">
        <f t="shared" ca="1" si="93"/>
        <v>#NUM!</v>
      </c>
      <c r="I757" s="26">
        <f t="shared" si="92"/>
        <v>11.666666666666666</v>
      </c>
      <c r="J757" s="29">
        <f t="shared" ca="1" si="96"/>
        <v>0</v>
      </c>
      <c r="K757" s="28" t="e">
        <f t="shared" ca="1" si="94"/>
        <v>#NUM!</v>
      </c>
      <c r="L757" s="26">
        <f ca="1">INDIRECT("route!E757")-INDIRECT("route!E756")</f>
        <v>0</v>
      </c>
      <c r="M757" s="24">
        <f ca="1">IF(INDIRECT("route!D757")="START",0,IF(S757=TRUE,M756,INDIRECT("route!E757")))</f>
        <v>115.3</v>
      </c>
      <c r="N757" s="14" t="e">
        <f ca="1">SEARCH($N$6,INDIRECT("route!J757"))</f>
        <v>#VALUE!</v>
      </c>
      <c r="O757" s="14" t="e">
        <f ca="1">SEARCH($O$6,INDIRECT("route!J757"))</f>
        <v>#VALUE!</v>
      </c>
      <c r="P757" s="14" t="e">
        <f ca="1">SEARCH($P$6,INDIRECT("route!J757"))</f>
        <v>#VALUE!</v>
      </c>
      <c r="Q757" s="14" t="e">
        <f ca="1">SEARCH($Q$6,INDIRECT("route!J757"))</f>
        <v>#VALUE!</v>
      </c>
      <c r="R757" s="14" t="e">
        <f ca="1">SEARCH($R$6,INDIRECT("route!J757"))</f>
        <v>#VALUE!</v>
      </c>
      <c r="S757" s="14" t="b">
        <f t="shared" ca="1" si="90"/>
        <v>1</v>
      </c>
    </row>
    <row r="758" spans="1:19">
      <c r="A758" s="23" t="str">
        <f ca="1">IF(INDIRECT("route!D758")&gt;0,K758,(""))</f>
        <v/>
      </c>
      <c r="B758" s="23" t="str">
        <f ca="1">IF(INDIRECT("route!D758")&gt;0,H758,(""))</f>
        <v/>
      </c>
      <c r="C758" s="24" t="str">
        <f ca="1">IF(D758&gt;0,VLOOKUP("FINISH",INDIRECT("route!D$6"):INDIRECT("route!E$8500"),2,FALSE)-D758," ")</f>
        <v xml:space="preserve"> </v>
      </c>
      <c r="D758" s="13">
        <f ca="1">INDIRECT("route!E758")</f>
        <v>0</v>
      </c>
      <c r="E758" s="25" t="str">
        <f t="shared" ca="1" si="89"/>
        <v/>
      </c>
      <c r="F758" s="26">
        <f t="shared" si="91"/>
        <v>11.111111111111111</v>
      </c>
      <c r="G758" s="29">
        <f t="shared" ca="1" si="95"/>
        <v>0</v>
      </c>
      <c r="H758" s="28" t="e">
        <f t="shared" ca="1" si="93"/>
        <v>#NUM!</v>
      </c>
      <c r="I758" s="26">
        <f t="shared" si="92"/>
        <v>11.666666666666666</v>
      </c>
      <c r="J758" s="29">
        <f t="shared" ca="1" si="96"/>
        <v>0</v>
      </c>
      <c r="K758" s="28" t="e">
        <f t="shared" ca="1" si="94"/>
        <v>#NUM!</v>
      </c>
      <c r="L758" s="26">
        <f ca="1">INDIRECT("route!E758")-INDIRECT("route!E757")</f>
        <v>0</v>
      </c>
      <c r="M758" s="24">
        <f ca="1">IF(INDIRECT("route!D758")="START",0,IF(S758=TRUE,M757,INDIRECT("route!E758")))</f>
        <v>115.3</v>
      </c>
      <c r="N758" s="14" t="e">
        <f ca="1">SEARCH($N$6,INDIRECT("route!J758"))</f>
        <v>#VALUE!</v>
      </c>
      <c r="O758" s="14" t="e">
        <f ca="1">SEARCH($O$6,INDIRECT("route!J758"))</f>
        <v>#VALUE!</v>
      </c>
      <c r="P758" s="14" t="e">
        <f ca="1">SEARCH($P$6,INDIRECT("route!J758"))</f>
        <v>#VALUE!</v>
      </c>
      <c r="Q758" s="14" t="e">
        <f ca="1">SEARCH($Q$6,INDIRECT("route!J758"))</f>
        <v>#VALUE!</v>
      </c>
      <c r="R758" s="14" t="e">
        <f ca="1">SEARCH($R$6,INDIRECT("route!J758"))</f>
        <v>#VALUE!</v>
      </c>
      <c r="S758" s="14" t="b">
        <f t="shared" ca="1" si="90"/>
        <v>1</v>
      </c>
    </row>
    <row r="759" spans="1:19">
      <c r="A759" s="23" t="str">
        <f ca="1">IF(INDIRECT("route!D759")&gt;0,K759,(""))</f>
        <v/>
      </c>
      <c r="B759" s="23" t="str">
        <f ca="1">IF(INDIRECT("route!D759")&gt;0,H759,(""))</f>
        <v/>
      </c>
      <c r="C759" s="24" t="str">
        <f ca="1">IF(D759&gt;0,VLOOKUP("FINISH",INDIRECT("route!D$6"):INDIRECT("route!E$8500"),2,FALSE)-D759," ")</f>
        <v xml:space="preserve"> </v>
      </c>
      <c r="D759" s="13">
        <f ca="1">INDIRECT("route!E759")</f>
        <v>0</v>
      </c>
      <c r="E759" s="25" t="str">
        <f t="shared" ca="1" si="89"/>
        <v/>
      </c>
      <c r="F759" s="26">
        <f t="shared" si="91"/>
        <v>11.111111111111111</v>
      </c>
      <c r="G759" s="29">
        <f t="shared" ca="1" si="95"/>
        <v>0</v>
      </c>
      <c r="H759" s="28" t="e">
        <f t="shared" ca="1" si="93"/>
        <v>#NUM!</v>
      </c>
      <c r="I759" s="26">
        <f t="shared" si="92"/>
        <v>11.666666666666666</v>
      </c>
      <c r="J759" s="29">
        <f t="shared" ca="1" si="96"/>
        <v>0</v>
      </c>
      <c r="K759" s="28" t="e">
        <f t="shared" ca="1" si="94"/>
        <v>#NUM!</v>
      </c>
      <c r="L759" s="26">
        <f ca="1">INDIRECT("route!E759")-INDIRECT("route!E758")</f>
        <v>0</v>
      </c>
      <c r="M759" s="24">
        <f ca="1">IF(INDIRECT("route!D759")="START",0,IF(S759=TRUE,M758,INDIRECT("route!E759")))</f>
        <v>115.3</v>
      </c>
      <c r="N759" s="14" t="e">
        <f ca="1">SEARCH($N$6,INDIRECT("route!J759"))</f>
        <v>#VALUE!</v>
      </c>
      <c r="O759" s="14" t="e">
        <f ca="1">SEARCH($O$6,INDIRECT("route!J759"))</f>
        <v>#VALUE!</v>
      </c>
      <c r="P759" s="14" t="e">
        <f ca="1">SEARCH($P$6,INDIRECT("route!J759"))</f>
        <v>#VALUE!</v>
      </c>
      <c r="Q759" s="14" t="e">
        <f ca="1">SEARCH($Q$6,INDIRECT("route!J759"))</f>
        <v>#VALUE!</v>
      </c>
      <c r="R759" s="14" t="e">
        <f ca="1">SEARCH($R$6,INDIRECT("route!J759"))</f>
        <v>#VALUE!</v>
      </c>
      <c r="S759" s="14" t="b">
        <f t="shared" ca="1" si="90"/>
        <v>1</v>
      </c>
    </row>
    <row r="760" spans="1:19">
      <c r="A760" s="23" t="str">
        <f ca="1">IF(INDIRECT("route!D760")&gt;0,K760,(""))</f>
        <v/>
      </c>
      <c r="B760" s="23" t="str">
        <f ca="1">IF(INDIRECT("route!D760")&gt;0,H760,(""))</f>
        <v/>
      </c>
      <c r="C760" s="24" t="str">
        <f ca="1">IF(D760&gt;0,VLOOKUP("FINISH",INDIRECT("route!D$6"):INDIRECT("route!E$8500"),2,FALSE)-D760," ")</f>
        <v xml:space="preserve"> </v>
      </c>
      <c r="D760" s="13">
        <f ca="1">INDIRECT("route!E760")</f>
        <v>0</v>
      </c>
      <c r="E760" s="25" t="str">
        <f t="shared" ca="1" si="89"/>
        <v/>
      </c>
      <c r="F760" s="26">
        <f t="shared" si="91"/>
        <v>11.111111111111111</v>
      </c>
      <c r="G760" s="29">
        <f t="shared" ca="1" si="95"/>
        <v>0</v>
      </c>
      <c r="H760" s="28" t="e">
        <f t="shared" ca="1" si="93"/>
        <v>#NUM!</v>
      </c>
      <c r="I760" s="26">
        <f t="shared" si="92"/>
        <v>11.666666666666666</v>
      </c>
      <c r="J760" s="29">
        <f t="shared" ca="1" si="96"/>
        <v>0</v>
      </c>
      <c r="K760" s="28" t="e">
        <f t="shared" ca="1" si="94"/>
        <v>#NUM!</v>
      </c>
      <c r="L760" s="26">
        <f ca="1">INDIRECT("route!E760")-INDIRECT("route!E759")</f>
        <v>0</v>
      </c>
      <c r="M760" s="24">
        <f ca="1">IF(INDIRECT("route!D760")="START",0,IF(S760=TRUE,M759,INDIRECT("route!E760")))</f>
        <v>115.3</v>
      </c>
      <c r="N760" s="14" t="e">
        <f ca="1">SEARCH($N$6,INDIRECT("route!J760"))</f>
        <v>#VALUE!</v>
      </c>
      <c r="O760" s="14" t="e">
        <f ca="1">SEARCH($O$6,INDIRECT("route!J760"))</f>
        <v>#VALUE!</v>
      </c>
      <c r="P760" s="14" t="e">
        <f ca="1">SEARCH($P$6,INDIRECT("route!J760"))</f>
        <v>#VALUE!</v>
      </c>
      <c r="Q760" s="14" t="e">
        <f ca="1">SEARCH($Q$6,INDIRECT("route!J760"))</f>
        <v>#VALUE!</v>
      </c>
      <c r="R760" s="14" t="e">
        <f ca="1">SEARCH($R$6,INDIRECT("route!J760"))</f>
        <v>#VALUE!</v>
      </c>
      <c r="S760" s="14" t="b">
        <f t="shared" ca="1" si="90"/>
        <v>1</v>
      </c>
    </row>
    <row r="761" spans="1:19">
      <c r="A761" s="23" t="str">
        <f ca="1">IF(INDIRECT("route!D761")&gt;0,K761,(""))</f>
        <v/>
      </c>
      <c r="B761" s="23" t="str">
        <f ca="1">IF(INDIRECT("route!D761")&gt;0,H761,(""))</f>
        <v/>
      </c>
      <c r="C761" s="24" t="str">
        <f ca="1">IF(D761&gt;0,VLOOKUP("FINISH",INDIRECT("route!D$6"):INDIRECT("route!E$8500"),2,FALSE)-D761," ")</f>
        <v xml:space="preserve"> </v>
      </c>
      <c r="D761" s="13">
        <f ca="1">INDIRECT("route!E761")</f>
        <v>0</v>
      </c>
      <c r="E761" s="25" t="str">
        <f t="shared" ca="1" si="89"/>
        <v/>
      </c>
      <c r="F761" s="26">
        <f t="shared" si="91"/>
        <v>11.111111111111111</v>
      </c>
      <c r="G761" s="29">
        <f t="shared" ca="1" si="95"/>
        <v>0</v>
      </c>
      <c r="H761" s="28" t="e">
        <f t="shared" ca="1" si="93"/>
        <v>#NUM!</v>
      </c>
      <c r="I761" s="26">
        <f t="shared" si="92"/>
        <v>11.666666666666666</v>
      </c>
      <c r="J761" s="29">
        <f t="shared" ca="1" si="96"/>
        <v>0</v>
      </c>
      <c r="K761" s="28" t="e">
        <f t="shared" ca="1" si="94"/>
        <v>#NUM!</v>
      </c>
      <c r="L761" s="26">
        <f ca="1">INDIRECT("route!E761")-INDIRECT("route!E760")</f>
        <v>0</v>
      </c>
      <c r="M761" s="24">
        <f ca="1">IF(INDIRECT("route!D761")="START",0,IF(S761=TRUE,M760,INDIRECT("route!E761")))</f>
        <v>115.3</v>
      </c>
      <c r="N761" s="14" t="e">
        <f ca="1">SEARCH($N$6,INDIRECT("route!J761"))</f>
        <v>#VALUE!</v>
      </c>
      <c r="O761" s="14" t="e">
        <f ca="1">SEARCH($O$6,INDIRECT("route!J761"))</f>
        <v>#VALUE!</v>
      </c>
      <c r="P761" s="14" t="e">
        <f ca="1">SEARCH($P$6,INDIRECT("route!J761"))</f>
        <v>#VALUE!</v>
      </c>
      <c r="Q761" s="14" t="e">
        <f ca="1">SEARCH($Q$6,INDIRECT("route!J761"))</f>
        <v>#VALUE!</v>
      </c>
      <c r="R761" s="14" t="e">
        <f ca="1">SEARCH($R$6,INDIRECT("route!J761"))</f>
        <v>#VALUE!</v>
      </c>
      <c r="S761" s="14" t="b">
        <f t="shared" ca="1" si="90"/>
        <v>1</v>
      </c>
    </row>
    <row r="762" spans="1:19">
      <c r="A762" s="23" t="str">
        <f ca="1">IF(INDIRECT("route!D762")&gt;0,K762,(""))</f>
        <v/>
      </c>
      <c r="B762" s="23" t="str">
        <f ca="1">IF(INDIRECT("route!D762")&gt;0,H762,(""))</f>
        <v/>
      </c>
      <c r="C762" s="24" t="str">
        <f ca="1">IF(D762&gt;0,VLOOKUP("FINISH",INDIRECT("route!D$6"):INDIRECT("route!E$8500"),2,FALSE)-D762," ")</f>
        <v xml:space="preserve"> </v>
      </c>
      <c r="D762" s="13">
        <f ca="1">INDIRECT("route!E762")</f>
        <v>0</v>
      </c>
      <c r="E762" s="25" t="str">
        <f t="shared" ca="1" si="89"/>
        <v/>
      </c>
      <c r="F762" s="26">
        <f t="shared" si="91"/>
        <v>11.111111111111111</v>
      </c>
      <c r="G762" s="29">
        <f t="shared" ca="1" si="95"/>
        <v>0</v>
      </c>
      <c r="H762" s="28" t="e">
        <f t="shared" ca="1" si="93"/>
        <v>#NUM!</v>
      </c>
      <c r="I762" s="26">
        <f t="shared" si="92"/>
        <v>11.666666666666666</v>
      </c>
      <c r="J762" s="29">
        <f t="shared" ca="1" si="96"/>
        <v>0</v>
      </c>
      <c r="K762" s="28" t="e">
        <f t="shared" ca="1" si="94"/>
        <v>#NUM!</v>
      </c>
      <c r="L762" s="26">
        <f ca="1">INDIRECT("route!E762")-INDIRECT("route!E761")</f>
        <v>0</v>
      </c>
      <c r="M762" s="24">
        <f ca="1">IF(INDIRECT("route!D762")="START",0,IF(S762=TRUE,M761,INDIRECT("route!E762")))</f>
        <v>115.3</v>
      </c>
      <c r="N762" s="14" t="e">
        <f ca="1">SEARCH($N$6,INDIRECT("route!J762"))</f>
        <v>#VALUE!</v>
      </c>
      <c r="O762" s="14" t="e">
        <f ca="1">SEARCH($O$6,INDIRECT("route!J762"))</f>
        <v>#VALUE!</v>
      </c>
      <c r="P762" s="14" t="e">
        <f ca="1">SEARCH($P$6,INDIRECT("route!J762"))</f>
        <v>#VALUE!</v>
      </c>
      <c r="Q762" s="14" t="e">
        <f ca="1">SEARCH($Q$6,INDIRECT("route!J762"))</f>
        <v>#VALUE!</v>
      </c>
      <c r="R762" s="14" t="e">
        <f ca="1">SEARCH($R$6,INDIRECT("route!J762"))</f>
        <v>#VALUE!</v>
      </c>
      <c r="S762" s="14" t="b">
        <f t="shared" ca="1" si="90"/>
        <v>1</v>
      </c>
    </row>
    <row r="763" spans="1:19">
      <c r="A763" s="23" t="str">
        <f ca="1">IF(INDIRECT("route!D763")&gt;0,K763,(""))</f>
        <v/>
      </c>
      <c r="B763" s="23" t="str">
        <f ca="1">IF(INDIRECT("route!D763")&gt;0,H763,(""))</f>
        <v/>
      </c>
      <c r="C763" s="24" t="str">
        <f ca="1">IF(D763&gt;0,VLOOKUP("FINISH",INDIRECT("route!D$6"):INDIRECT("route!E$8500"),2,FALSE)-D763," ")</f>
        <v xml:space="preserve"> </v>
      </c>
      <c r="D763" s="13">
        <f ca="1">INDIRECT("route!E763")</f>
        <v>0</v>
      </c>
      <c r="E763" s="25" t="str">
        <f t="shared" ca="1" si="89"/>
        <v/>
      </c>
      <c r="F763" s="26">
        <f t="shared" si="91"/>
        <v>11.111111111111111</v>
      </c>
      <c r="G763" s="29">
        <f t="shared" ca="1" si="95"/>
        <v>0</v>
      </c>
      <c r="H763" s="28" t="e">
        <f t="shared" ca="1" si="93"/>
        <v>#NUM!</v>
      </c>
      <c r="I763" s="26">
        <f t="shared" si="92"/>
        <v>11.666666666666666</v>
      </c>
      <c r="J763" s="29">
        <f t="shared" ca="1" si="96"/>
        <v>0</v>
      </c>
      <c r="K763" s="28" t="e">
        <f t="shared" ca="1" si="94"/>
        <v>#NUM!</v>
      </c>
      <c r="L763" s="26">
        <f ca="1">INDIRECT("route!E763")-INDIRECT("route!E762")</f>
        <v>0</v>
      </c>
      <c r="M763" s="24">
        <f ca="1">IF(INDIRECT("route!D763")="START",0,IF(S763=TRUE,M762,INDIRECT("route!E763")))</f>
        <v>115.3</v>
      </c>
      <c r="N763" s="14" t="e">
        <f ca="1">SEARCH($N$6,INDIRECT("route!J763"))</f>
        <v>#VALUE!</v>
      </c>
      <c r="O763" s="14" t="e">
        <f ca="1">SEARCH($O$6,INDIRECT("route!J763"))</f>
        <v>#VALUE!</v>
      </c>
      <c r="P763" s="14" t="e">
        <f ca="1">SEARCH($P$6,INDIRECT("route!J763"))</f>
        <v>#VALUE!</v>
      </c>
      <c r="Q763" s="14" t="e">
        <f ca="1">SEARCH($Q$6,INDIRECT("route!J763"))</f>
        <v>#VALUE!</v>
      </c>
      <c r="R763" s="14" t="e">
        <f ca="1">SEARCH($R$6,INDIRECT("route!J763"))</f>
        <v>#VALUE!</v>
      </c>
      <c r="S763" s="14" t="b">
        <f t="shared" ca="1" si="90"/>
        <v>1</v>
      </c>
    </row>
    <row r="764" spans="1:19">
      <c r="A764" s="23" t="str">
        <f ca="1">IF(INDIRECT("route!D764")&gt;0,K764,(""))</f>
        <v/>
      </c>
      <c r="B764" s="23" t="str">
        <f ca="1">IF(INDIRECT("route!D764")&gt;0,H764,(""))</f>
        <v/>
      </c>
      <c r="C764" s="24" t="str">
        <f ca="1">IF(D764&gt;0,VLOOKUP("FINISH",INDIRECT("route!D$6"):INDIRECT("route!E$8500"),2,FALSE)-D764," ")</f>
        <v xml:space="preserve"> </v>
      </c>
      <c r="D764" s="13">
        <f ca="1">INDIRECT("route!E764")</f>
        <v>0</v>
      </c>
      <c r="E764" s="25" t="str">
        <f t="shared" ca="1" si="89"/>
        <v/>
      </c>
      <c r="F764" s="26">
        <f t="shared" si="91"/>
        <v>11.111111111111111</v>
      </c>
      <c r="G764" s="29">
        <f t="shared" ca="1" si="95"/>
        <v>0</v>
      </c>
      <c r="H764" s="28" t="e">
        <f t="shared" ca="1" si="93"/>
        <v>#NUM!</v>
      </c>
      <c r="I764" s="26">
        <f t="shared" si="92"/>
        <v>11.666666666666666</v>
      </c>
      <c r="J764" s="29">
        <f t="shared" ca="1" si="96"/>
        <v>0</v>
      </c>
      <c r="K764" s="28" t="e">
        <f t="shared" ca="1" si="94"/>
        <v>#NUM!</v>
      </c>
      <c r="L764" s="26">
        <f ca="1">INDIRECT("route!E764")-INDIRECT("route!E763")</f>
        <v>0</v>
      </c>
      <c r="M764" s="24">
        <f ca="1">IF(INDIRECT("route!D764")="START",0,IF(S764=TRUE,M763,INDIRECT("route!E764")))</f>
        <v>115.3</v>
      </c>
      <c r="N764" s="14" t="e">
        <f ca="1">SEARCH($N$6,INDIRECT("route!J764"))</f>
        <v>#VALUE!</v>
      </c>
      <c r="O764" s="14" t="e">
        <f ca="1">SEARCH($O$6,INDIRECT("route!J764"))</f>
        <v>#VALUE!</v>
      </c>
      <c r="P764" s="14" t="e">
        <f ca="1">SEARCH($P$6,INDIRECT("route!J764"))</f>
        <v>#VALUE!</v>
      </c>
      <c r="Q764" s="14" t="e">
        <f ca="1">SEARCH($Q$6,INDIRECT("route!J764"))</f>
        <v>#VALUE!</v>
      </c>
      <c r="R764" s="14" t="e">
        <f ca="1">SEARCH($R$6,INDIRECT("route!J764"))</f>
        <v>#VALUE!</v>
      </c>
      <c r="S764" s="14" t="b">
        <f t="shared" ca="1" si="90"/>
        <v>1</v>
      </c>
    </row>
    <row r="765" spans="1:19">
      <c r="A765" s="23" t="str">
        <f ca="1">IF(INDIRECT("route!D765")&gt;0,K765,(""))</f>
        <v/>
      </c>
      <c r="B765" s="23" t="str">
        <f ca="1">IF(INDIRECT("route!D765")&gt;0,H765,(""))</f>
        <v/>
      </c>
      <c r="C765" s="24" t="str">
        <f ca="1">IF(D765&gt;0,VLOOKUP("FINISH",INDIRECT("route!D$6"):INDIRECT("route!E$8500"),2,FALSE)-D765," ")</f>
        <v xml:space="preserve"> </v>
      </c>
      <c r="D765" s="13">
        <f ca="1">INDIRECT("route!E765")</f>
        <v>0</v>
      </c>
      <c r="E765" s="25" t="str">
        <f t="shared" ca="1" si="89"/>
        <v/>
      </c>
      <c r="F765" s="26">
        <f t="shared" si="91"/>
        <v>11.111111111111111</v>
      </c>
      <c r="G765" s="29">
        <f t="shared" ca="1" si="95"/>
        <v>0</v>
      </c>
      <c r="H765" s="28" t="e">
        <f t="shared" ca="1" si="93"/>
        <v>#NUM!</v>
      </c>
      <c r="I765" s="26">
        <f t="shared" si="92"/>
        <v>11.666666666666666</v>
      </c>
      <c r="J765" s="29">
        <f t="shared" ca="1" si="96"/>
        <v>0</v>
      </c>
      <c r="K765" s="28" t="e">
        <f t="shared" ca="1" si="94"/>
        <v>#NUM!</v>
      </c>
      <c r="L765" s="26">
        <f ca="1">INDIRECT("route!E765")-INDIRECT("route!E764")</f>
        <v>0</v>
      </c>
      <c r="M765" s="24">
        <f ca="1">IF(INDIRECT("route!D765")="START",0,IF(S765=TRUE,M764,INDIRECT("route!E765")))</f>
        <v>115.3</v>
      </c>
      <c r="N765" s="14" t="e">
        <f ca="1">SEARCH($N$6,INDIRECT("route!J765"))</f>
        <v>#VALUE!</v>
      </c>
      <c r="O765" s="14" t="e">
        <f ca="1">SEARCH($O$6,INDIRECT("route!J765"))</f>
        <v>#VALUE!</v>
      </c>
      <c r="P765" s="14" t="e">
        <f ca="1">SEARCH($P$6,INDIRECT("route!J765"))</f>
        <v>#VALUE!</v>
      </c>
      <c r="Q765" s="14" t="e">
        <f ca="1">SEARCH($Q$6,INDIRECT("route!J765"))</f>
        <v>#VALUE!</v>
      </c>
      <c r="R765" s="14" t="e">
        <f ca="1">SEARCH($R$6,INDIRECT("route!J765"))</f>
        <v>#VALUE!</v>
      </c>
      <c r="S765" s="14" t="b">
        <f t="shared" ca="1" si="90"/>
        <v>1</v>
      </c>
    </row>
    <row r="766" spans="1:19">
      <c r="A766" s="23" t="str">
        <f ca="1">IF(INDIRECT("route!D766")&gt;0,K766,(""))</f>
        <v/>
      </c>
      <c r="B766" s="23" t="str">
        <f ca="1">IF(INDIRECT("route!D766")&gt;0,H766,(""))</f>
        <v/>
      </c>
      <c r="C766" s="24" t="str">
        <f ca="1">IF(D766&gt;0,VLOOKUP("FINISH",INDIRECT("route!D$6"):INDIRECT("route!E$8500"),2,FALSE)-D766," ")</f>
        <v xml:space="preserve"> </v>
      </c>
      <c r="D766" s="13">
        <f ca="1">INDIRECT("route!E766")</f>
        <v>0</v>
      </c>
      <c r="E766" s="25" t="str">
        <f t="shared" ca="1" si="89"/>
        <v/>
      </c>
      <c r="F766" s="26">
        <f t="shared" si="91"/>
        <v>11.111111111111111</v>
      </c>
      <c r="G766" s="29">
        <f t="shared" ca="1" si="95"/>
        <v>0</v>
      </c>
      <c r="H766" s="28" t="e">
        <f t="shared" ca="1" si="93"/>
        <v>#NUM!</v>
      </c>
      <c r="I766" s="26">
        <f t="shared" si="92"/>
        <v>11.666666666666666</v>
      </c>
      <c r="J766" s="29">
        <f t="shared" ca="1" si="96"/>
        <v>0</v>
      </c>
      <c r="K766" s="28" t="e">
        <f t="shared" ca="1" si="94"/>
        <v>#NUM!</v>
      </c>
      <c r="L766" s="26">
        <f ca="1">INDIRECT("route!E766")-INDIRECT("route!E765")</f>
        <v>0</v>
      </c>
      <c r="M766" s="24">
        <f ca="1">IF(INDIRECT("route!D766")="START",0,IF(S766=TRUE,M765,INDIRECT("route!E766")))</f>
        <v>115.3</v>
      </c>
      <c r="N766" s="14" t="e">
        <f ca="1">SEARCH($N$6,INDIRECT("route!J766"))</f>
        <v>#VALUE!</v>
      </c>
      <c r="O766" s="14" t="e">
        <f ca="1">SEARCH($O$6,INDIRECT("route!J766"))</f>
        <v>#VALUE!</v>
      </c>
      <c r="P766" s="14" t="e">
        <f ca="1">SEARCH($P$6,INDIRECT("route!J766"))</f>
        <v>#VALUE!</v>
      </c>
      <c r="Q766" s="14" t="e">
        <f ca="1">SEARCH($Q$6,INDIRECT("route!J766"))</f>
        <v>#VALUE!</v>
      </c>
      <c r="R766" s="14" t="e">
        <f ca="1">SEARCH($R$6,INDIRECT("route!J766"))</f>
        <v>#VALUE!</v>
      </c>
      <c r="S766" s="14" t="b">
        <f t="shared" ca="1" si="90"/>
        <v>1</v>
      </c>
    </row>
    <row r="767" spans="1:19">
      <c r="A767" s="23" t="str">
        <f ca="1">IF(INDIRECT("route!D767")&gt;0,K767,(""))</f>
        <v/>
      </c>
      <c r="B767" s="23" t="str">
        <f ca="1">IF(INDIRECT("route!D767")&gt;0,H767,(""))</f>
        <v/>
      </c>
      <c r="C767" s="24" t="str">
        <f ca="1">IF(D767&gt;0,VLOOKUP("FINISH",INDIRECT("route!D$6"):INDIRECT("route!E$8500"),2,FALSE)-D767," ")</f>
        <v xml:space="preserve"> </v>
      </c>
      <c r="D767" s="13">
        <f ca="1">INDIRECT("route!E767")</f>
        <v>0</v>
      </c>
      <c r="E767" s="25" t="str">
        <f t="shared" ca="1" si="89"/>
        <v/>
      </c>
      <c r="F767" s="26">
        <f t="shared" si="91"/>
        <v>11.111111111111111</v>
      </c>
      <c r="G767" s="29">
        <f t="shared" ca="1" si="95"/>
        <v>0</v>
      </c>
      <c r="H767" s="28" t="e">
        <f t="shared" ca="1" si="93"/>
        <v>#NUM!</v>
      </c>
      <c r="I767" s="26">
        <f t="shared" si="92"/>
        <v>11.666666666666666</v>
      </c>
      <c r="J767" s="29">
        <f t="shared" ca="1" si="96"/>
        <v>0</v>
      </c>
      <c r="K767" s="28" t="e">
        <f t="shared" ca="1" si="94"/>
        <v>#NUM!</v>
      </c>
      <c r="L767" s="26">
        <f ca="1">INDIRECT("route!E767")-INDIRECT("route!E766")</f>
        <v>0</v>
      </c>
      <c r="M767" s="24">
        <f ca="1">IF(INDIRECT("route!D767")="START",0,IF(S767=TRUE,M766,INDIRECT("route!E767")))</f>
        <v>115.3</v>
      </c>
      <c r="N767" s="14" t="e">
        <f ca="1">SEARCH($N$6,INDIRECT("route!J767"))</f>
        <v>#VALUE!</v>
      </c>
      <c r="O767" s="14" t="e">
        <f ca="1">SEARCH($O$6,INDIRECT("route!J767"))</f>
        <v>#VALUE!</v>
      </c>
      <c r="P767" s="14" t="e">
        <f ca="1">SEARCH($P$6,INDIRECT("route!J767"))</f>
        <v>#VALUE!</v>
      </c>
      <c r="Q767" s="14" t="e">
        <f ca="1">SEARCH($Q$6,INDIRECT("route!J767"))</f>
        <v>#VALUE!</v>
      </c>
      <c r="R767" s="14" t="e">
        <f ca="1">SEARCH($R$6,INDIRECT("route!J767"))</f>
        <v>#VALUE!</v>
      </c>
      <c r="S767" s="14" t="b">
        <f t="shared" ca="1" si="90"/>
        <v>1</v>
      </c>
    </row>
    <row r="768" spans="1:19">
      <c r="A768" s="23" t="str">
        <f ca="1">IF(INDIRECT("route!D768")&gt;0,K768,(""))</f>
        <v/>
      </c>
      <c r="B768" s="23" t="str">
        <f ca="1">IF(INDIRECT("route!D768")&gt;0,H768,(""))</f>
        <v/>
      </c>
      <c r="C768" s="24" t="str">
        <f ca="1">IF(D768&gt;0,VLOOKUP("FINISH",INDIRECT("route!D$6"):INDIRECT("route!E$8500"),2,FALSE)-D768," ")</f>
        <v xml:space="preserve"> </v>
      </c>
      <c r="D768" s="13">
        <f ca="1">INDIRECT("route!E768")</f>
        <v>0</v>
      </c>
      <c r="E768" s="25" t="str">
        <f t="shared" ca="1" si="89"/>
        <v/>
      </c>
      <c r="F768" s="26">
        <f t="shared" si="91"/>
        <v>11.111111111111111</v>
      </c>
      <c r="G768" s="29">
        <f t="shared" ca="1" si="95"/>
        <v>0</v>
      </c>
      <c r="H768" s="28" t="e">
        <f t="shared" ca="1" si="93"/>
        <v>#NUM!</v>
      </c>
      <c r="I768" s="26">
        <f t="shared" si="92"/>
        <v>11.666666666666666</v>
      </c>
      <c r="J768" s="29">
        <f t="shared" ca="1" si="96"/>
        <v>0</v>
      </c>
      <c r="K768" s="28" t="e">
        <f t="shared" ca="1" si="94"/>
        <v>#NUM!</v>
      </c>
      <c r="L768" s="26">
        <f ca="1">INDIRECT("route!E768")-INDIRECT("route!E767")</f>
        <v>0</v>
      </c>
      <c r="M768" s="24">
        <f ca="1">IF(INDIRECT("route!D768")="START",0,IF(S768=TRUE,M767,INDIRECT("route!E768")))</f>
        <v>115.3</v>
      </c>
      <c r="N768" s="14" t="e">
        <f ca="1">SEARCH($N$6,INDIRECT("route!J768"))</f>
        <v>#VALUE!</v>
      </c>
      <c r="O768" s="14" t="e">
        <f ca="1">SEARCH($O$6,INDIRECT("route!J768"))</f>
        <v>#VALUE!</v>
      </c>
      <c r="P768" s="14" t="e">
        <f ca="1">SEARCH($P$6,INDIRECT("route!J768"))</f>
        <v>#VALUE!</v>
      </c>
      <c r="Q768" s="14" t="e">
        <f ca="1">SEARCH($Q$6,INDIRECT("route!J768"))</f>
        <v>#VALUE!</v>
      </c>
      <c r="R768" s="14" t="e">
        <f ca="1">SEARCH($R$6,INDIRECT("route!J768"))</f>
        <v>#VALUE!</v>
      </c>
      <c r="S768" s="14" t="b">
        <f t="shared" ca="1" si="90"/>
        <v>1</v>
      </c>
    </row>
    <row r="769" spans="1:19">
      <c r="A769" s="23" t="str">
        <f ca="1">IF(INDIRECT("route!D769")&gt;0,K769,(""))</f>
        <v/>
      </c>
      <c r="B769" s="23" t="str">
        <f ca="1">IF(INDIRECT("route!D769")&gt;0,H769,(""))</f>
        <v/>
      </c>
      <c r="C769" s="24" t="str">
        <f ca="1">IF(D769&gt;0,VLOOKUP("FINISH",INDIRECT("route!D$6"):INDIRECT("route!E$8500"),2,FALSE)-D769," ")</f>
        <v xml:space="preserve"> </v>
      </c>
      <c r="D769" s="13">
        <f ca="1">INDIRECT("route!E769")</f>
        <v>0</v>
      </c>
      <c r="E769" s="25" t="str">
        <f t="shared" ca="1" si="89"/>
        <v/>
      </c>
      <c r="F769" s="26">
        <f t="shared" si="91"/>
        <v>11.111111111111111</v>
      </c>
      <c r="G769" s="29">
        <f t="shared" ca="1" si="95"/>
        <v>0</v>
      </c>
      <c r="H769" s="28" t="e">
        <f t="shared" ca="1" si="93"/>
        <v>#NUM!</v>
      </c>
      <c r="I769" s="26">
        <f t="shared" si="92"/>
        <v>11.666666666666666</v>
      </c>
      <c r="J769" s="29">
        <f t="shared" ca="1" si="96"/>
        <v>0</v>
      </c>
      <c r="K769" s="28" t="e">
        <f t="shared" ca="1" si="94"/>
        <v>#NUM!</v>
      </c>
      <c r="L769" s="26">
        <f ca="1">INDIRECT("route!E769")-INDIRECT("route!E768")</f>
        <v>0</v>
      </c>
      <c r="M769" s="24">
        <f ca="1">IF(INDIRECT("route!D769")="START",0,IF(S769=TRUE,M768,INDIRECT("route!E769")))</f>
        <v>115.3</v>
      </c>
      <c r="N769" s="14" t="e">
        <f ca="1">SEARCH($N$6,INDIRECT("route!J769"))</f>
        <v>#VALUE!</v>
      </c>
      <c r="O769" s="14" t="e">
        <f ca="1">SEARCH($O$6,INDIRECT("route!J769"))</f>
        <v>#VALUE!</v>
      </c>
      <c r="P769" s="14" t="e">
        <f ca="1">SEARCH($P$6,INDIRECT("route!J769"))</f>
        <v>#VALUE!</v>
      </c>
      <c r="Q769" s="14" t="e">
        <f ca="1">SEARCH($Q$6,INDIRECT("route!J769"))</f>
        <v>#VALUE!</v>
      </c>
      <c r="R769" s="14" t="e">
        <f ca="1">SEARCH($R$6,INDIRECT("route!J769"))</f>
        <v>#VALUE!</v>
      </c>
      <c r="S769" s="14" t="b">
        <f t="shared" ca="1" si="90"/>
        <v>1</v>
      </c>
    </row>
    <row r="770" spans="1:19">
      <c r="A770" s="23" t="str">
        <f ca="1">IF(INDIRECT("route!D770")&gt;0,K770,(""))</f>
        <v/>
      </c>
      <c r="B770" s="23" t="str">
        <f ca="1">IF(INDIRECT("route!D770")&gt;0,H770,(""))</f>
        <v/>
      </c>
      <c r="C770" s="24" t="str">
        <f ca="1">IF(D770&gt;0,VLOOKUP("FINISH",INDIRECT("route!D$6"):INDIRECT("route!E$8500"),2,FALSE)-D770," ")</f>
        <v xml:space="preserve"> </v>
      </c>
      <c r="D770" s="13">
        <f ca="1">INDIRECT("route!E770")</f>
        <v>0</v>
      </c>
      <c r="E770" s="25" t="str">
        <f t="shared" ca="1" si="89"/>
        <v/>
      </c>
      <c r="F770" s="26">
        <f t="shared" si="91"/>
        <v>11.111111111111111</v>
      </c>
      <c r="G770" s="29">
        <f t="shared" ca="1" si="95"/>
        <v>0</v>
      </c>
      <c r="H770" s="28" t="e">
        <f t="shared" ca="1" si="93"/>
        <v>#NUM!</v>
      </c>
      <c r="I770" s="26">
        <f t="shared" si="92"/>
        <v>11.666666666666666</v>
      </c>
      <c r="J770" s="29">
        <f t="shared" ca="1" si="96"/>
        <v>0</v>
      </c>
      <c r="K770" s="28" t="e">
        <f t="shared" ca="1" si="94"/>
        <v>#NUM!</v>
      </c>
      <c r="L770" s="26">
        <f ca="1">INDIRECT("route!E770")-INDIRECT("route!E769")</f>
        <v>0</v>
      </c>
      <c r="M770" s="24">
        <f ca="1">IF(INDIRECT("route!D770")="START",0,IF(S770=TRUE,M769,INDIRECT("route!E770")))</f>
        <v>115.3</v>
      </c>
      <c r="N770" s="14" t="e">
        <f ca="1">SEARCH($N$6,INDIRECT("route!J770"))</f>
        <v>#VALUE!</v>
      </c>
      <c r="O770" s="14" t="e">
        <f ca="1">SEARCH($O$6,INDIRECT("route!J770"))</f>
        <v>#VALUE!</v>
      </c>
      <c r="P770" s="14" t="e">
        <f ca="1">SEARCH($P$6,INDIRECT("route!J770"))</f>
        <v>#VALUE!</v>
      </c>
      <c r="Q770" s="14" t="e">
        <f ca="1">SEARCH($Q$6,INDIRECT("route!J770"))</f>
        <v>#VALUE!</v>
      </c>
      <c r="R770" s="14" t="e">
        <f ca="1">SEARCH($R$6,INDIRECT("route!J770"))</f>
        <v>#VALUE!</v>
      </c>
      <c r="S770" s="14" t="b">
        <f t="shared" ca="1" si="90"/>
        <v>1</v>
      </c>
    </row>
    <row r="771" spans="1:19">
      <c r="A771" s="23" t="str">
        <f ca="1">IF(INDIRECT("route!D771")&gt;0,K771,(""))</f>
        <v/>
      </c>
      <c r="B771" s="23" t="str">
        <f ca="1">IF(INDIRECT("route!D771")&gt;0,H771,(""))</f>
        <v/>
      </c>
      <c r="C771" s="24" t="str">
        <f ca="1">IF(D771&gt;0,VLOOKUP("FINISH",INDIRECT("route!D$6"):INDIRECT("route!E$8500"),2,FALSE)-D771," ")</f>
        <v xml:space="preserve"> </v>
      </c>
      <c r="D771" s="13">
        <f ca="1">INDIRECT("route!E771")</f>
        <v>0</v>
      </c>
      <c r="E771" s="25" t="str">
        <f t="shared" ca="1" si="89"/>
        <v/>
      </c>
      <c r="F771" s="26">
        <f t="shared" si="91"/>
        <v>11.111111111111111</v>
      </c>
      <c r="G771" s="29">
        <f t="shared" ca="1" si="95"/>
        <v>0</v>
      </c>
      <c r="H771" s="28" t="e">
        <f t="shared" ca="1" si="93"/>
        <v>#NUM!</v>
      </c>
      <c r="I771" s="26">
        <f t="shared" si="92"/>
        <v>11.666666666666666</v>
      </c>
      <c r="J771" s="29">
        <f t="shared" ca="1" si="96"/>
        <v>0</v>
      </c>
      <c r="K771" s="28" t="e">
        <f t="shared" ca="1" si="94"/>
        <v>#NUM!</v>
      </c>
      <c r="L771" s="26">
        <f ca="1">INDIRECT("route!E771")-INDIRECT("route!E770")</f>
        <v>0</v>
      </c>
      <c r="M771" s="24">
        <f ca="1">IF(INDIRECT("route!D771")="START",0,IF(S771=TRUE,M770,INDIRECT("route!E771")))</f>
        <v>115.3</v>
      </c>
      <c r="N771" s="14" t="e">
        <f ca="1">SEARCH($N$6,INDIRECT("route!J771"))</f>
        <v>#VALUE!</v>
      </c>
      <c r="O771" s="14" t="e">
        <f ca="1">SEARCH($O$6,INDIRECT("route!J771"))</f>
        <v>#VALUE!</v>
      </c>
      <c r="P771" s="14" t="e">
        <f ca="1">SEARCH($P$6,INDIRECT("route!J771"))</f>
        <v>#VALUE!</v>
      </c>
      <c r="Q771" s="14" t="e">
        <f ca="1">SEARCH($Q$6,INDIRECT("route!J771"))</f>
        <v>#VALUE!</v>
      </c>
      <c r="R771" s="14" t="e">
        <f ca="1">SEARCH($R$6,INDIRECT("route!J771"))</f>
        <v>#VALUE!</v>
      </c>
      <c r="S771" s="14" t="b">
        <f t="shared" ca="1" si="90"/>
        <v>1</v>
      </c>
    </row>
    <row r="772" spans="1:19">
      <c r="A772" s="23" t="str">
        <f ca="1">IF(INDIRECT("route!D772")&gt;0,K772,(""))</f>
        <v/>
      </c>
      <c r="B772" s="23" t="str">
        <f ca="1">IF(INDIRECT("route!D772")&gt;0,H772,(""))</f>
        <v/>
      </c>
      <c r="C772" s="24" t="str">
        <f ca="1">IF(D772&gt;0,VLOOKUP("FINISH",INDIRECT("route!D$6"):INDIRECT("route!E$8500"),2,FALSE)-D772," ")</f>
        <v xml:space="preserve"> </v>
      </c>
      <c r="D772" s="13">
        <f ca="1">INDIRECT("route!E772")</f>
        <v>0</v>
      </c>
      <c r="E772" s="25" t="str">
        <f t="shared" ca="1" si="89"/>
        <v/>
      </c>
      <c r="F772" s="26">
        <f t="shared" si="91"/>
        <v>11.111111111111111</v>
      </c>
      <c r="G772" s="29">
        <f t="shared" ca="1" si="95"/>
        <v>0</v>
      </c>
      <c r="H772" s="28" t="e">
        <f t="shared" ca="1" si="93"/>
        <v>#NUM!</v>
      </c>
      <c r="I772" s="26">
        <f t="shared" si="92"/>
        <v>11.666666666666666</v>
      </c>
      <c r="J772" s="29">
        <f t="shared" ca="1" si="96"/>
        <v>0</v>
      </c>
      <c r="K772" s="28" t="e">
        <f t="shared" ca="1" si="94"/>
        <v>#NUM!</v>
      </c>
      <c r="L772" s="26">
        <f ca="1">INDIRECT("route!E772")-INDIRECT("route!E771")</f>
        <v>0</v>
      </c>
      <c r="M772" s="24">
        <f ca="1">IF(INDIRECT("route!D772")="START",0,IF(S772=TRUE,M771,INDIRECT("route!E772")))</f>
        <v>115.3</v>
      </c>
      <c r="N772" s="14" t="e">
        <f ca="1">SEARCH($N$6,INDIRECT("route!J772"))</f>
        <v>#VALUE!</v>
      </c>
      <c r="O772" s="14" t="e">
        <f ca="1">SEARCH($O$6,INDIRECT("route!J772"))</f>
        <v>#VALUE!</v>
      </c>
      <c r="P772" s="14" t="e">
        <f ca="1">SEARCH($P$6,INDIRECT("route!J772"))</f>
        <v>#VALUE!</v>
      </c>
      <c r="Q772" s="14" t="e">
        <f ca="1">SEARCH($Q$6,INDIRECT("route!J772"))</f>
        <v>#VALUE!</v>
      </c>
      <c r="R772" s="14" t="e">
        <f ca="1">SEARCH($R$6,INDIRECT("route!J772"))</f>
        <v>#VALUE!</v>
      </c>
      <c r="S772" s="14" t="b">
        <f t="shared" ca="1" si="90"/>
        <v>1</v>
      </c>
    </row>
    <row r="773" spans="1:19">
      <c r="A773" s="23" t="str">
        <f ca="1">IF(INDIRECT("route!D773")&gt;0,K773,(""))</f>
        <v/>
      </c>
      <c r="B773" s="23" t="str">
        <f ca="1">IF(INDIRECT("route!D773")&gt;0,H773,(""))</f>
        <v/>
      </c>
      <c r="C773" s="24" t="str">
        <f ca="1">IF(D773&gt;0,VLOOKUP("FINISH",INDIRECT("route!D$6"):INDIRECT("route!E$8500"),2,FALSE)-D773," ")</f>
        <v xml:space="preserve"> </v>
      </c>
      <c r="D773" s="13">
        <f ca="1">INDIRECT("route!E773")</f>
        <v>0</v>
      </c>
      <c r="E773" s="25" t="str">
        <f t="shared" ca="1" si="89"/>
        <v/>
      </c>
      <c r="F773" s="26">
        <f t="shared" si="91"/>
        <v>11.111111111111111</v>
      </c>
      <c r="G773" s="29">
        <f t="shared" ca="1" si="95"/>
        <v>0</v>
      </c>
      <c r="H773" s="28" t="e">
        <f t="shared" ca="1" si="93"/>
        <v>#NUM!</v>
      </c>
      <c r="I773" s="26">
        <f t="shared" si="92"/>
        <v>11.666666666666666</v>
      </c>
      <c r="J773" s="29">
        <f t="shared" ca="1" si="96"/>
        <v>0</v>
      </c>
      <c r="K773" s="28" t="e">
        <f t="shared" ca="1" si="94"/>
        <v>#NUM!</v>
      </c>
      <c r="L773" s="26">
        <f ca="1">INDIRECT("route!E773")-INDIRECT("route!E772")</f>
        <v>0</v>
      </c>
      <c r="M773" s="24">
        <f ca="1">IF(INDIRECT("route!D773")="START",0,IF(S773=TRUE,M772,INDIRECT("route!E773")))</f>
        <v>115.3</v>
      </c>
      <c r="N773" s="14" t="e">
        <f ca="1">SEARCH($N$6,INDIRECT("route!J773"))</f>
        <v>#VALUE!</v>
      </c>
      <c r="O773" s="14" t="e">
        <f ca="1">SEARCH($O$6,INDIRECT("route!J773"))</f>
        <v>#VALUE!</v>
      </c>
      <c r="P773" s="14" t="e">
        <f ca="1">SEARCH($P$6,INDIRECT("route!J773"))</f>
        <v>#VALUE!</v>
      </c>
      <c r="Q773" s="14" t="e">
        <f ca="1">SEARCH($Q$6,INDIRECT("route!J773"))</f>
        <v>#VALUE!</v>
      </c>
      <c r="R773" s="14" t="e">
        <f ca="1">SEARCH($R$6,INDIRECT("route!J773"))</f>
        <v>#VALUE!</v>
      </c>
      <c r="S773" s="14" t="b">
        <f t="shared" ca="1" si="90"/>
        <v>1</v>
      </c>
    </row>
    <row r="774" spans="1:19">
      <c r="A774" s="23" t="str">
        <f ca="1">IF(INDIRECT("route!D774")&gt;0,K774,(""))</f>
        <v/>
      </c>
      <c r="B774" s="23" t="str">
        <f ca="1">IF(INDIRECT("route!D774")&gt;0,H774,(""))</f>
        <v/>
      </c>
      <c r="C774" s="24" t="str">
        <f ca="1">IF(D774&gt;0,VLOOKUP("FINISH",INDIRECT("route!D$6"):INDIRECT("route!E$8500"),2,FALSE)-D774," ")</f>
        <v xml:space="preserve"> </v>
      </c>
      <c r="D774" s="13">
        <f ca="1">INDIRECT("route!E774")</f>
        <v>0</v>
      </c>
      <c r="E774" s="25" t="str">
        <f t="shared" ca="1" si="89"/>
        <v/>
      </c>
      <c r="F774" s="26">
        <f t="shared" si="91"/>
        <v>11.111111111111111</v>
      </c>
      <c r="G774" s="29">
        <f t="shared" ca="1" si="95"/>
        <v>0</v>
      </c>
      <c r="H774" s="28" t="e">
        <f t="shared" ca="1" si="93"/>
        <v>#NUM!</v>
      </c>
      <c r="I774" s="26">
        <f t="shared" si="92"/>
        <v>11.666666666666666</v>
      </c>
      <c r="J774" s="29">
        <f t="shared" ca="1" si="96"/>
        <v>0</v>
      </c>
      <c r="K774" s="28" t="e">
        <f t="shared" ca="1" si="94"/>
        <v>#NUM!</v>
      </c>
      <c r="L774" s="26">
        <f ca="1">INDIRECT("route!E774")-INDIRECT("route!E773")</f>
        <v>0</v>
      </c>
      <c r="M774" s="24">
        <f ca="1">IF(INDIRECT("route!D774")="START",0,IF(S774=TRUE,M773,INDIRECT("route!E774")))</f>
        <v>115.3</v>
      </c>
      <c r="N774" s="14" t="e">
        <f ca="1">SEARCH($N$6,INDIRECT("route!J774"))</f>
        <v>#VALUE!</v>
      </c>
      <c r="O774" s="14" t="e">
        <f ca="1">SEARCH($O$6,INDIRECT("route!J774"))</f>
        <v>#VALUE!</v>
      </c>
      <c r="P774" s="14" t="e">
        <f ca="1">SEARCH($P$6,INDIRECT("route!J774"))</f>
        <v>#VALUE!</v>
      </c>
      <c r="Q774" s="14" t="e">
        <f ca="1">SEARCH($Q$6,INDIRECT("route!J774"))</f>
        <v>#VALUE!</v>
      </c>
      <c r="R774" s="14" t="e">
        <f ca="1">SEARCH($R$6,INDIRECT("route!J774"))</f>
        <v>#VALUE!</v>
      </c>
      <c r="S774" s="14" t="b">
        <f t="shared" ca="1" si="90"/>
        <v>1</v>
      </c>
    </row>
    <row r="775" spans="1:19">
      <c r="A775" s="23" t="str">
        <f ca="1">IF(INDIRECT("route!D775")&gt;0,K775,(""))</f>
        <v/>
      </c>
      <c r="B775" s="23" t="str">
        <f ca="1">IF(INDIRECT("route!D775")&gt;0,H775,(""))</f>
        <v/>
      </c>
      <c r="C775" s="24" t="str">
        <f ca="1">IF(D775&gt;0,VLOOKUP("FINISH",INDIRECT("route!D$6"):INDIRECT("route!E$8500"),2,FALSE)-D775," ")</f>
        <v xml:space="preserve"> </v>
      </c>
      <c r="D775" s="13">
        <f ca="1">INDIRECT("route!E775")</f>
        <v>0</v>
      </c>
      <c r="E775" s="25" t="str">
        <f t="shared" ref="E775:E838" ca="1" si="97">IF($S775=TRUE,"",M775-M774)</f>
        <v/>
      </c>
      <c r="F775" s="26">
        <f t="shared" si="91"/>
        <v>11.111111111111111</v>
      </c>
      <c r="G775" s="29">
        <f t="shared" ca="1" si="95"/>
        <v>0</v>
      </c>
      <c r="H775" s="28" t="e">
        <f t="shared" ca="1" si="93"/>
        <v>#NUM!</v>
      </c>
      <c r="I775" s="26">
        <f t="shared" si="92"/>
        <v>11.666666666666666</v>
      </c>
      <c r="J775" s="29">
        <f t="shared" ca="1" si="96"/>
        <v>0</v>
      </c>
      <c r="K775" s="28" t="e">
        <f t="shared" ca="1" si="94"/>
        <v>#NUM!</v>
      </c>
      <c r="L775" s="26">
        <f ca="1">INDIRECT("route!E775")-INDIRECT("route!E774")</f>
        <v>0</v>
      </c>
      <c r="M775" s="24">
        <f ca="1">IF(INDIRECT("route!D775")="START",0,IF(S775=TRUE,M774,INDIRECT("route!E775")))</f>
        <v>115.3</v>
      </c>
      <c r="N775" s="14" t="e">
        <f ca="1">SEARCH($N$6,INDIRECT("route!J775"))</f>
        <v>#VALUE!</v>
      </c>
      <c r="O775" s="14" t="e">
        <f ca="1">SEARCH($O$6,INDIRECT("route!J775"))</f>
        <v>#VALUE!</v>
      </c>
      <c r="P775" s="14" t="e">
        <f ca="1">SEARCH($P$6,INDIRECT("route!J775"))</f>
        <v>#VALUE!</v>
      </c>
      <c r="Q775" s="14" t="e">
        <f ca="1">SEARCH($Q$6,INDIRECT("route!J775"))</f>
        <v>#VALUE!</v>
      </c>
      <c r="R775" s="14" t="e">
        <f ca="1">SEARCH($R$6,INDIRECT("route!J775"))</f>
        <v>#VALUE!</v>
      </c>
      <c r="S775" s="14" t="b">
        <f t="shared" ca="1" si="90"/>
        <v>1</v>
      </c>
    </row>
    <row r="776" spans="1:19">
      <c r="A776" s="23" t="str">
        <f ca="1">IF(INDIRECT("route!D776")&gt;0,K776,(""))</f>
        <v/>
      </c>
      <c r="B776" s="23" t="str">
        <f ca="1">IF(INDIRECT("route!D776")&gt;0,H776,(""))</f>
        <v/>
      </c>
      <c r="C776" s="24" t="str">
        <f ca="1">IF(D776&gt;0,VLOOKUP("FINISH",INDIRECT("route!D$6"):INDIRECT("route!E$8500"),2,FALSE)-D776," ")</f>
        <v xml:space="preserve"> </v>
      </c>
      <c r="D776" s="13">
        <f ca="1">INDIRECT("route!E776")</f>
        <v>0</v>
      </c>
      <c r="E776" s="25" t="str">
        <f t="shared" ca="1" si="97"/>
        <v/>
      </c>
      <c r="F776" s="26">
        <f t="shared" si="91"/>
        <v>11.111111111111111</v>
      </c>
      <c r="G776" s="29">
        <f t="shared" ca="1" si="95"/>
        <v>0</v>
      </c>
      <c r="H776" s="28" t="e">
        <f t="shared" ca="1" si="93"/>
        <v>#NUM!</v>
      </c>
      <c r="I776" s="26">
        <f t="shared" si="92"/>
        <v>11.666666666666666</v>
      </c>
      <c r="J776" s="29">
        <f t="shared" ca="1" si="96"/>
        <v>0</v>
      </c>
      <c r="K776" s="28" t="e">
        <f t="shared" ca="1" si="94"/>
        <v>#NUM!</v>
      </c>
      <c r="L776" s="26">
        <f ca="1">INDIRECT("route!E776")-INDIRECT("route!E775")</f>
        <v>0</v>
      </c>
      <c r="M776" s="24">
        <f ca="1">IF(INDIRECT("route!D776")="START",0,IF(S776=TRUE,M775,INDIRECT("route!E776")))</f>
        <v>115.3</v>
      </c>
      <c r="N776" s="14" t="e">
        <f ca="1">SEARCH($N$6,INDIRECT("route!J776"))</f>
        <v>#VALUE!</v>
      </c>
      <c r="O776" s="14" t="e">
        <f ca="1">SEARCH($O$6,INDIRECT("route!J776"))</f>
        <v>#VALUE!</v>
      </c>
      <c r="P776" s="14" t="e">
        <f ca="1">SEARCH($P$6,INDIRECT("route!J776"))</f>
        <v>#VALUE!</v>
      </c>
      <c r="Q776" s="14" t="e">
        <f ca="1">SEARCH($Q$6,INDIRECT("route!J776"))</f>
        <v>#VALUE!</v>
      </c>
      <c r="R776" s="14" t="e">
        <f ca="1">SEARCH($R$6,INDIRECT("route!J776"))</f>
        <v>#VALUE!</v>
      </c>
      <c r="S776" s="14" t="b">
        <f t="shared" ref="S776:S839" ca="1" si="98">AND(ISERROR(N776),ISERROR(O776),ISERROR(P776),ISERROR(Q776),ISERROR(R776))</f>
        <v>1</v>
      </c>
    </row>
    <row r="777" spans="1:19">
      <c r="A777" s="23" t="str">
        <f ca="1">IF(INDIRECT("route!D777")&gt;0,K777,(""))</f>
        <v/>
      </c>
      <c r="B777" s="23" t="str">
        <f ca="1">IF(INDIRECT("route!D777")&gt;0,H777,(""))</f>
        <v/>
      </c>
      <c r="C777" s="24" t="str">
        <f ca="1">IF(D777&gt;0,VLOOKUP("FINISH",INDIRECT("route!D$6"):INDIRECT("route!E$8500"),2,FALSE)-D777," ")</f>
        <v xml:space="preserve"> </v>
      </c>
      <c r="D777" s="13">
        <f ca="1">INDIRECT("route!E777")</f>
        <v>0</v>
      </c>
      <c r="E777" s="25" t="str">
        <f t="shared" ca="1" si="97"/>
        <v/>
      </c>
      <c r="F777" s="26">
        <f t="shared" si="91"/>
        <v>11.111111111111111</v>
      </c>
      <c r="G777" s="29">
        <f t="shared" ca="1" si="95"/>
        <v>0</v>
      </c>
      <c r="H777" s="28" t="e">
        <f t="shared" ca="1" si="93"/>
        <v>#NUM!</v>
      </c>
      <c r="I777" s="26">
        <f t="shared" si="92"/>
        <v>11.666666666666666</v>
      </c>
      <c r="J777" s="29">
        <f t="shared" ca="1" si="96"/>
        <v>0</v>
      </c>
      <c r="K777" s="28" t="e">
        <f t="shared" ca="1" si="94"/>
        <v>#NUM!</v>
      </c>
      <c r="L777" s="26">
        <f ca="1">INDIRECT("route!E777")-INDIRECT("route!E776")</f>
        <v>0</v>
      </c>
      <c r="M777" s="24">
        <f ca="1">IF(INDIRECT("route!D777")="START",0,IF(S777=TRUE,M776,INDIRECT("route!E777")))</f>
        <v>115.3</v>
      </c>
      <c r="N777" s="14" t="e">
        <f ca="1">SEARCH($N$6,INDIRECT("route!J777"))</f>
        <v>#VALUE!</v>
      </c>
      <c r="O777" s="14" t="e">
        <f ca="1">SEARCH($O$6,INDIRECT("route!J777"))</f>
        <v>#VALUE!</v>
      </c>
      <c r="P777" s="14" t="e">
        <f ca="1">SEARCH($P$6,INDIRECT("route!J777"))</f>
        <v>#VALUE!</v>
      </c>
      <c r="Q777" s="14" t="e">
        <f ca="1">SEARCH($Q$6,INDIRECT("route!J777"))</f>
        <v>#VALUE!</v>
      </c>
      <c r="R777" s="14" t="e">
        <f ca="1">SEARCH($R$6,INDIRECT("route!J777"))</f>
        <v>#VALUE!</v>
      </c>
      <c r="S777" s="14" t="b">
        <f t="shared" ca="1" si="98"/>
        <v>1</v>
      </c>
    </row>
    <row r="778" spans="1:19">
      <c r="A778" s="23" t="str">
        <f ca="1">IF(INDIRECT("route!D778")&gt;0,K778,(""))</f>
        <v/>
      </c>
      <c r="B778" s="23" t="str">
        <f ca="1">IF(INDIRECT("route!D778")&gt;0,H778,(""))</f>
        <v/>
      </c>
      <c r="C778" s="24" t="str">
        <f ca="1">IF(D778&gt;0,VLOOKUP("FINISH",INDIRECT("route!D$6"):INDIRECT("route!E$8500"),2,FALSE)-D778," ")</f>
        <v xml:space="preserve"> </v>
      </c>
      <c r="D778" s="13">
        <f ca="1">INDIRECT("route!E778")</f>
        <v>0</v>
      </c>
      <c r="E778" s="25" t="str">
        <f t="shared" ca="1" si="97"/>
        <v/>
      </c>
      <c r="F778" s="26">
        <f t="shared" si="91"/>
        <v>11.111111111111111</v>
      </c>
      <c r="G778" s="29">
        <f t="shared" ca="1" si="95"/>
        <v>0</v>
      </c>
      <c r="H778" s="28" t="e">
        <f t="shared" ca="1" si="93"/>
        <v>#NUM!</v>
      </c>
      <c r="I778" s="26">
        <f t="shared" si="92"/>
        <v>11.666666666666666</v>
      </c>
      <c r="J778" s="29">
        <f t="shared" ca="1" si="96"/>
        <v>0</v>
      </c>
      <c r="K778" s="28" t="e">
        <f t="shared" ca="1" si="94"/>
        <v>#NUM!</v>
      </c>
      <c r="L778" s="26">
        <f ca="1">INDIRECT("route!E778")-INDIRECT("route!E777")</f>
        <v>0</v>
      </c>
      <c r="M778" s="24">
        <f ca="1">IF(INDIRECT("route!D778")="START",0,IF(S778=TRUE,M777,INDIRECT("route!E778")))</f>
        <v>115.3</v>
      </c>
      <c r="N778" s="14" t="e">
        <f ca="1">SEARCH($N$6,INDIRECT("route!J778"))</f>
        <v>#VALUE!</v>
      </c>
      <c r="O778" s="14" t="e">
        <f ca="1">SEARCH($O$6,INDIRECT("route!J778"))</f>
        <v>#VALUE!</v>
      </c>
      <c r="P778" s="14" t="e">
        <f ca="1">SEARCH($P$6,INDIRECT("route!J778"))</f>
        <v>#VALUE!</v>
      </c>
      <c r="Q778" s="14" t="e">
        <f ca="1">SEARCH($Q$6,INDIRECT("route!J778"))</f>
        <v>#VALUE!</v>
      </c>
      <c r="R778" s="14" t="e">
        <f ca="1">SEARCH($R$6,INDIRECT("route!J778"))</f>
        <v>#VALUE!</v>
      </c>
      <c r="S778" s="14" t="b">
        <f t="shared" ca="1" si="98"/>
        <v>1</v>
      </c>
    </row>
    <row r="779" spans="1:19">
      <c r="A779" s="23" t="str">
        <f ca="1">IF(INDIRECT("route!D779")&gt;0,K779,(""))</f>
        <v/>
      </c>
      <c r="B779" s="23" t="str">
        <f ca="1">IF(INDIRECT("route!D779")&gt;0,H779,(""))</f>
        <v/>
      </c>
      <c r="C779" s="24" t="str">
        <f ca="1">IF(D779&gt;0,VLOOKUP("FINISH",INDIRECT("route!D$6"):INDIRECT("route!E$8500"),2,FALSE)-D779," ")</f>
        <v xml:space="preserve"> </v>
      </c>
      <c r="D779" s="13">
        <f ca="1">INDIRECT("route!E779")</f>
        <v>0</v>
      </c>
      <c r="E779" s="25" t="str">
        <f t="shared" ca="1" si="97"/>
        <v/>
      </c>
      <c r="F779" s="26">
        <f t="shared" si="91"/>
        <v>11.111111111111111</v>
      </c>
      <c r="G779" s="29">
        <f t="shared" ca="1" si="95"/>
        <v>0</v>
      </c>
      <c r="H779" s="28" t="e">
        <f t="shared" ca="1" si="93"/>
        <v>#NUM!</v>
      </c>
      <c r="I779" s="26">
        <f t="shared" si="92"/>
        <v>11.666666666666666</v>
      </c>
      <c r="J779" s="29">
        <f t="shared" ca="1" si="96"/>
        <v>0</v>
      </c>
      <c r="K779" s="28" t="e">
        <f t="shared" ca="1" si="94"/>
        <v>#NUM!</v>
      </c>
      <c r="L779" s="26">
        <f ca="1">INDIRECT("route!E779")-INDIRECT("route!E778")</f>
        <v>0</v>
      </c>
      <c r="M779" s="24">
        <f ca="1">IF(INDIRECT("route!D779")="START",0,IF(S779=TRUE,M778,INDIRECT("route!E779")))</f>
        <v>115.3</v>
      </c>
      <c r="N779" s="14" t="e">
        <f ca="1">SEARCH($N$6,INDIRECT("route!J779"))</f>
        <v>#VALUE!</v>
      </c>
      <c r="O779" s="14" t="e">
        <f ca="1">SEARCH($O$6,INDIRECT("route!J779"))</f>
        <v>#VALUE!</v>
      </c>
      <c r="P779" s="14" t="e">
        <f ca="1">SEARCH($P$6,INDIRECT("route!J779"))</f>
        <v>#VALUE!</v>
      </c>
      <c r="Q779" s="14" t="e">
        <f ca="1">SEARCH($Q$6,INDIRECT("route!J779"))</f>
        <v>#VALUE!</v>
      </c>
      <c r="R779" s="14" t="e">
        <f ca="1">SEARCH($R$6,INDIRECT("route!J779"))</f>
        <v>#VALUE!</v>
      </c>
      <c r="S779" s="14" t="b">
        <f t="shared" ca="1" si="98"/>
        <v>1</v>
      </c>
    </row>
    <row r="780" spans="1:19">
      <c r="A780" s="23" t="str">
        <f ca="1">IF(INDIRECT("route!D780")&gt;0,K780,(""))</f>
        <v/>
      </c>
      <c r="B780" s="23" t="str">
        <f ca="1">IF(INDIRECT("route!D780")&gt;0,H780,(""))</f>
        <v/>
      </c>
      <c r="C780" s="24" t="str">
        <f ca="1">IF(D780&gt;0,VLOOKUP("FINISH",INDIRECT("route!D$6"):INDIRECT("route!E$8500"),2,FALSE)-D780," ")</f>
        <v xml:space="preserve"> </v>
      </c>
      <c r="D780" s="13">
        <f ca="1">INDIRECT("route!E780")</f>
        <v>0</v>
      </c>
      <c r="E780" s="25" t="str">
        <f t="shared" ca="1" si="97"/>
        <v/>
      </c>
      <c r="F780" s="26">
        <f t="shared" si="91"/>
        <v>11.111111111111111</v>
      </c>
      <c r="G780" s="29">
        <f t="shared" ca="1" si="95"/>
        <v>0</v>
      </c>
      <c r="H780" s="28" t="e">
        <f t="shared" ca="1" si="93"/>
        <v>#NUM!</v>
      </c>
      <c r="I780" s="26">
        <f t="shared" si="92"/>
        <v>11.666666666666666</v>
      </c>
      <c r="J780" s="29">
        <f t="shared" ca="1" si="96"/>
        <v>0</v>
      </c>
      <c r="K780" s="28" t="e">
        <f t="shared" ca="1" si="94"/>
        <v>#NUM!</v>
      </c>
      <c r="L780" s="26">
        <f ca="1">INDIRECT("route!E780")-INDIRECT("route!E779")</f>
        <v>0</v>
      </c>
      <c r="M780" s="24">
        <f ca="1">IF(INDIRECT("route!D780")="START",0,IF(S780=TRUE,M779,INDIRECT("route!E780")))</f>
        <v>115.3</v>
      </c>
      <c r="N780" s="14" t="e">
        <f ca="1">SEARCH($N$6,INDIRECT("route!J780"))</f>
        <v>#VALUE!</v>
      </c>
      <c r="O780" s="14" t="e">
        <f ca="1">SEARCH($O$6,INDIRECT("route!J780"))</f>
        <v>#VALUE!</v>
      </c>
      <c r="P780" s="14" t="e">
        <f ca="1">SEARCH($P$6,INDIRECT("route!J780"))</f>
        <v>#VALUE!</v>
      </c>
      <c r="Q780" s="14" t="e">
        <f ca="1">SEARCH($Q$6,INDIRECT("route!J780"))</f>
        <v>#VALUE!</v>
      </c>
      <c r="R780" s="14" t="e">
        <f ca="1">SEARCH($R$6,INDIRECT("route!J780"))</f>
        <v>#VALUE!</v>
      </c>
      <c r="S780" s="14" t="b">
        <f t="shared" ca="1" si="98"/>
        <v>1</v>
      </c>
    </row>
    <row r="781" spans="1:19">
      <c r="A781" s="23" t="str">
        <f ca="1">IF(INDIRECT("route!D781")&gt;0,K781,(""))</f>
        <v/>
      </c>
      <c r="B781" s="23" t="str">
        <f ca="1">IF(INDIRECT("route!D781")&gt;0,H781,(""))</f>
        <v/>
      </c>
      <c r="C781" s="24" t="str">
        <f ca="1">IF(D781&gt;0,VLOOKUP("FINISH",INDIRECT("route!D$6"):INDIRECT("route!E$8500"),2,FALSE)-D781," ")</f>
        <v xml:space="preserve"> </v>
      </c>
      <c r="D781" s="13">
        <f ca="1">INDIRECT("route!E781")</f>
        <v>0</v>
      </c>
      <c r="E781" s="25" t="str">
        <f t="shared" ca="1" si="97"/>
        <v/>
      </c>
      <c r="F781" s="26">
        <f t="shared" si="91"/>
        <v>11.111111111111111</v>
      </c>
      <c r="G781" s="29">
        <f t="shared" ca="1" si="95"/>
        <v>0</v>
      </c>
      <c r="H781" s="28" t="e">
        <f t="shared" ca="1" si="93"/>
        <v>#NUM!</v>
      </c>
      <c r="I781" s="26">
        <f t="shared" si="92"/>
        <v>11.666666666666666</v>
      </c>
      <c r="J781" s="29">
        <f t="shared" ca="1" si="96"/>
        <v>0</v>
      </c>
      <c r="K781" s="28" t="e">
        <f t="shared" ca="1" si="94"/>
        <v>#NUM!</v>
      </c>
      <c r="L781" s="26">
        <f ca="1">INDIRECT("route!E781")-INDIRECT("route!E780")</f>
        <v>0</v>
      </c>
      <c r="M781" s="24">
        <f ca="1">IF(INDIRECT("route!D781")="START",0,IF(S781=TRUE,M780,INDIRECT("route!E781")))</f>
        <v>115.3</v>
      </c>
      <c r="N781" s="14" t="e">
        <f ca="1">SEARCH($N$6,INDIRECT("route!J781"))</f>
        <v>#VALUE!</v>
      </c>
      <c r="O781" s="14" t="e">
        <f ca="1">SEARCH($O$6,INDIRECT("route!J781"))</f>
        <v>#VALUE!</v>
      </c>
      <c r="P781" s="14" t="e">
        <f ca="1">SEARCH($P$6,INDIRECT("route!J781"))</f>
        <v>#VALUE!</v>
      </c>
      <c r="Q781" s="14" t="e">
        <f ca="1">SEARCH($Q$6,INDIRECT("route!J781"))</f>
        <v>#VALUE!</v>
      </c>
      <c r="R781" s="14" t="e">
        <f ca="1">SEARCH($R$6,INDIRECT("route!J781"))</f>
        <v>#VALUE!</v>
      </c>
      <c r="S781" s="14" t="b">
        <f t="shared" ca="1" si="98"/>
        <v>1</v>
      </c>
    </row>
    <row r="782" spans="1:19">
      <c r="A782" s="23" t="str">
        <f ca="1">IF(INDIRECT("route!D782")&gt;0,K782,(""))</f>
        <v/>
      </c>
      <c r="B782" s="23" t="str">
        <f ca="1">IF(INDIRECT("route!D782")&gt;0,H782,(""))</f>
        <v/>
      </c>
      <c r="C782" s="24" t="str">
        <f ca="1">IF(D782&gt;0,VLOOKUP("FINISH",INDIRECT("route!D$6"):INDIRECT("route!E$8500"),2,FALSE)-D782," ")</f>
        <v xml:space="preserve"> </v>
      </c>
      <c r="D782" s="13">
        <f ca="1">INDIRECT("route!E782")</f>
        <v>0</v>
      </c>
      <c r="E782" s="25" t="str">
        <f t="shared" ca="1" si="97"/>
        <v/>
      </c>
      <c r="F782" s="26">
        <f t="shared" si="91"/>
        <v>11.111111111111111</v>
      </c>
      <c r="G782" s="29">
        <f t="shared" ca="1" si="95"/>
        <v>0</v>
      </c>
      <c r="H782" s="28" t="e">
        <f t="shared" ca="1" si="93"/>
        <v>#NUM!</v>
      </c>
      <c r="I782" s="26">
        <f t="shared" si="92"/>
        <v>11.666666666666666</v>
      </c>
      <c r="J782" s="29">
        <f t="shared" ca="1" si="96"/>
        <v>0</v>
      </c>
      <c r="K782" s="28" t="e">
        <f t="shared" ca="1" si="94"/>
        <v>#NUM!</v>
      </c>
      <c r="L782" s="26">
        <f ca="1">INDIRECT("route!E782")-INDIRECT("route!E781")</f>
        <v>0</v>
      </c>
      <c r="M782" s="24">
        <f ca="1">IF(INDIRECT("route!D782")="START",0,IF(S782=TRUE,M781,INDIRECT("route!E782")))</f>
        <v>115.3</v>
      </c>
      <c r="N782" s="14" t="e">
        <f ca="1">SEARCH($N$6,INDIRECT("route!J782"))</f>
        <v>#VALUE!</v>
      </c>
      <c r="O782" s="14" t="e">
        <f ca="1">SEARCH($O$6,INDIRECT("route!J782"))</f>
        <v>#VALUE!</v>
      </c>
      <c r="P782" s="14" t="e">
        <f ca="1">SEARCH($P$6,INDIRECT("route!J782"))</f>
        <v>#VALUE!</v>
      </c>
      <c r="Q782" s="14" t="e">
        <f ca="1">SEARCH($Q$6,INDIRECT("route!J782"))</f>
        <v>#VALUE!</v>
      </c>
      <c r="R782" s="14" t="e">
        <f ca="1">SEARCH($R$6,INDIRECT("route!J782"))</f>
        <v>#VALUE!</v>
      </c>
      <c r="S782" s="14" t="b">
        <f t="shared" ca="1" si="98"/>
        <v>1</v>
      </c>
    </row>
    <row r="783" spans="1:19">
      <c r="A783" s="23" t="str">
        <f ca="1">IF(INDIRECT("route!D783")&gt;0,K783,(""))</f>
        <v/>
      </c>
      <c r="B783" s="23" t="str">
        <f ca="1">IF(INDIRECT("route!D783")&gt;0,H783,(""))</f>
        <v/>
      </c>
      <c r="C783" s="24" t="str">
        <f ca="1">IF(D783&gt;0,VLOOKUP("FINISH",INDIRECT("route!D$6"):INDIRECT("route!E$8500"),2,FALSE)-D783," ")</f>
        <v xml:space="preserve"> </v>
      </c>
      <c r="D783" s="13">
        <f ca="1">INDIRECT("route!E783")</f>
        <v>0</v>
      </c>
      <c r="E783" s="25" t="str">
        <f t="shared" ca="1" si="97"/>
        <v/>
      </c>
      <c r="F783" s="26">
        <f t="shared" si="91"/>
        <v>11.111111111111111</v>
      </c>
      <c r="G783" s="29">
        <f t="shared" ca="1" si="95"/>
        <v>0</v>
      </c>
      <c r="H783" s="28" t="e">
        <f t="shared" ca="1" si="93"/>
        <v>#NUM!</v>
      </c>
      <c r="I783" s="26">
        <f t="shared" si="92"/>
        <v>11.666666666666666</v>
      </c>
      <c r="J783" s="29">
        <f t="shared" ca="1" si="96"/>
        <v>0</v>
      </c>
      <c r="K783" s="28" t="e">
        <f t="shared" ca="1" si="94"/>
        <v>#NUM!</v>
      </c>
      <c r="L783" s="26">
        <f ca="1">INDIRECT("route!E783")-INDIRECT("route!E782")</f>
        <v>0</v>
      </c>
      <c r="M783" s="24">
        <f ca="1">IF(INDIRECT("route!D783")="START",0,IF(S783=TRUE,M782,INDIRECT("route!E783")))</f>
        <v>115.3</v>
      </c>
      <c r="N783" s="14" t="e">
        <f ca="1">SEARCH($N$6,INDIRECT("route!J783"))</f>
        <v>#VALUE!</v>
      </c>
      <c r="O783" s="14" t="e">
        <f ca="1">SEARCH($O$6,INDIRECT("route!J783"))</f>
        <v>#VALUE!</v>
      </c>
      <c r="P783" s="14" t="e">
        <f ca="1">SEARCH($P$6,INDIRECT("route!J783"))</f>
        <v>#VALUE!</v>
      </c>
      <c r="Q783" s="14" t="e">
        <f ca="1">SEARCH($Q$6,INDIRECT("route!J783"))</f>
        <v>#VALUE!</v>
      </c>
      <c r="R783" s="14" t="e">
        <f ca="1">SEARCH($R$6,INDIRECT("route!J783"))</f>
        <v>#VALUE!</v>
      </c>
      <c r="S783" s="14" t="b">
        <f t="shared" ca="1" si="98"/>
        <v>1</v>
      </c>
    </row>
    <row r="784" spans="1:19">
      <c r="A784" s="23" t="str">
        <f ca="1">IF(INDIRECT("route!D784")&gt;0,K784,(""))</f>
        <v/>
      </c>
      <c r="B784" s="23" t="str">
        <f ca="1">IF(INDIRECT("route!D784")&gt;0,H784,(""))</f>
        <v/>
      </c>
      <c r="C784" s="24" t="str">
        <f ca="1">IF(D784&gt;0,VLOOKUP("FINISH",INDIRECT("route!D$6"):INDIRECT("route!E$8500"),2,FALSE)-D784," ")</f>
        <v xml:space="preserve"> </v>
      </c>
      <c r="D784" s="13">
        <f ca="1">INDIRECT("route!E784")</f>
        <v>0</v>
      </c>
      <c r="E784" s="25" t="str">
        <f t="shared" ca="1" si="97"/>
        <v/>
      </c>
      <c r="F784" s="26">
        <f t="shared" si="91"/>
        <v>11.111111111111111</v>
      </c>
      <c r="G784" s="29">
        <f t="shared" ca="1" si="95"/>
        <v>0</v>
      </c>
      <c r="H784" s="28" t="e">
        <f t="shared" ca="1" si="93"/>
        <v>#NUM!</v>
      </c>
      <c r="I784" s="26">
        <f t="shared" si="92"/>
        <v>11.666666666666666</v>
      </c>
      <c r="J784" s="29">
        <f t="shared" ca="1" si="96"/>
        <v>0</v>
      </c>
      <c r="K784" s="28" t="e">
        <f t="shared" ca="1" si="94"/>
        <v>#NUM!</v>
      </c>
      <c r="L784" s="26">
        <f ca="1">INDIRECT("route!E784")-INDIRECT("route!E783")</f>
        <v>0</v>
      </c>
      <c r="M784" s="24">
        <f ca="1">IF(INDIRECT("route!D784")="START",0,IF(S784=TRUE,M783,INDIRECT("route!E784")))</f>
        <v>115.3</v>
      </c>
      <c r="N784" s="14" t="e">
        <f ca="1">SEARCH($N$6,INDIRECT("route!J784"))</f>
        <v>#VALUE!</v>
      </c>
      <c r="O784" s="14" t="e">
        <f ca="1">SEARCH($O$6,INDIRECT("route!J784"))</f>
        <v>#VALUE!</v>
      </c>
      <c r="P784" s="14" t="e">
        <f ca="1">SEARCH($P$6,INDIRECT("route!J784"))</f>
        <v>#VALUE!</v>
      </c>
      <c r="Q784" s="14" t="e">
        <f ca="1">SEARCH($Q$6,INDIRECT("route!J784"))</f>
        <v>#VALUE!</v>
      </c>
      <c r="R784" s="14" t="e">
        <f ca="1">SEARCH($R$6,INDIRECT("route!J784"))</f>
        <v>#VALUE!</v>
      </c>
      <c r="S784" s="14" t="b">
        <f t="shared" ca="1" si="98"/>
        <v>1</v>
      </c>
    </row>
    <row r="785" spans="1:19">
      <c r="A785" s="23" t="str">
        <f ca="1">IF(INDIRECT("route!D785")&gt;0,K785,(""))</f>
        <v/>
      </c>
      <c r="B785" s="23" t="str">
        <f ca="1">IF(INDIRECT("route!D785")&gt;0,H785,(""))</f>
        <v/>
      </c>
      <c r="C785" s="24" t="str">
        <f ca="1">IF(D785&gt;0,VLOOKUP("FINISH",INDIRECT("route!D$6"):INDIRECT("route!E$8500"),2,FALSE)-D785," ")</f>
        <v xml:space="preserve"> </v>
      </c>
      <c r="D785" s="13">
        <f ca="1">INDIRECT("route!E785")</f>
        <v>0</v>
      </c>
      <c r="E785" s="25" t="str">
        <f t="shared" ca="1" si="97"/>
        <v/>
      </c>
      <c r="F785" s="26">
        <f t="shared" si="91"/>
        <v>11.111111111111111</v>
      </c>
      <c r="G785" s="29">
        <f t="shared" ca="1" si="95"/>
        <v>0</v>
      </c>
      <c r="H785" s="28" t="e">
        <f t="shared" ca="1" si="93"/>
        <v>#NUM!</v>
      </c>
      <c r="I785" s="26">
        <f t="shared" si="92"/>
        <v>11.666666666666666</v>
      </c>
      <c r="J785" s="29">
        <f t="shared" ca="1" si="96"/>
        <v>0</v>
      </c>
      <c r="K785" s="28" t="e">
        <f t="shared" ca="1" si="94"/>
        <v>#NUM!</v>
      </c>
      <c r="L785" s="26">
        <f ca="1">INDIRECT("route!E785")-INDIRECT("route!E784")</f>
        <v>0</v>
      </c>
      <c r="M785" s="24">
        <f ca="1">IF(INDIRECT("route!D785")="START",0,IF(S785=TRUE,M784,INDIRECT("route!E785")))</f>
        <v>115.3</v>
      </c>
      <c r="N785" s="14" t="e">
        <f ca="1">SEARCH($N$6,INDIRECT("route!J785"))</f>
        <v>#VALUE!</v>
      </c>
      <c r="O785" s="14" t="e">
        <f ca="1">SEARCH($O$6,INDIRECT("route!J785"))</f>
        <v>#VALUE!</v>
      </c>
      <c r="P785" s="14" t="e">
        <f ca="1">SEARCH($P$6,INDIRECT("route!J785"))</f>
        <v>#VALUE!</v>
      </c>
      <c r="Q785" s="14" t="e">
        <f ca="1">SEARCH($Q$6,INDIRECT("route!J785"))</f>
        <v>#VALUE!</v>
      </c>
      <c r="R785" s="14" t="e">
        <f ca="1">SEARCH($R$6,INDIRECT("route!J785"))</f>
        <v>#VALUE!</v>
      </c>
      <c r="S785" s="14" t="b">
        <f t="shared" ca="1" si="98"/>
        <v>1</v>
      </c>
    </row>
    <row r="786" spans="1:19">
      <c r="A786" s="23" t="str">
        <f ca="1">IF(INDIRECT("route!D786")&gt;0,K786,(""))</f>
        <v/>
      </c>
      <c r="B786" s="23" t="str">
        <f ca="1">IF(INDIRECT("route!D786")&gt;0,H786,(""))</f>
        <v/>
      </c>
      <c r="C786" s="24" t="str">
        <f ca="1">IF(D786&gt;0,VLOOKUP("FINISH",INDIRECT("route!D$6"):INDIRECT("route!E$8500"),2,FALSE)-D786," ")</f>
        <v xml:space="preserve"> </v>
      </c>
      <c r="D786" s="13">
        <f ca="1">INDIRECT("route!E786")</f>
        <v>0</v>
      </c>
      <c r="E786" s="25" t="str">
        <f t="shared" ca="1" si="97"/>
        <v/>
      </c>
      <c r="F786" s="26">
        <f t="shared" si="91"/>
        <v>11.111111111111111</v>
      </c>
      <c r="G786" s="29">
        <f t="shared" ca="1" si="95"/>
        <v>0</v>
      </c>
      <c r="H786" s="28" t="e">
        <f t="shared" ca="1" si="93"/>
        <v>#NUM!</v>
      </c>
      <c r="I786" s="26">
        <f t="shared" si="92"/>
        <v>11.666666666666666</v>
      </c>
      <c r="J786" s="29">
        <f t="shared" ca="1" si="96"/>
        <v>0</v>
      </c>
      <c r="K786" s="28" t="e">
        <f t="shared" ca="1" si="94"/>
        <v>#NUM!</v>
      </c>
      <c r="L786" s="26">
        <f ca="1">INDIRECT("route!E786")-INDIRECT("route!E785")</f>
        <v>0</v>
      </c>
      <c r="M786" s="24">
        <f ca="1">IF(INDIRECT("route!D786")="START",0,IF(S786=TRUE,M785,INDIRECT("route!E786")))</f>
        <v>115.3</v>
      </c>
      <c r="N786" s="14" t="e">
        <f ca="1">SEARCH($N$6,INDIRECT("route!J786"))</f>
        <v>#VALUE!</v>
      </c>
      <c r="O786" s="14" t="e">
        <f ca="1">SEARCH($O$6,INDIRECT("route!J786"))</f>
        <v>#VALUE!</v>
      </c>
      <c r="P786" s="14" t="e">
        <f ca="1">SEARCH($P$6,INDIRECT("route!J786"))</f>
        <v>#VALUE!</v>
      </c>
      <c r="Q786" s="14" t="e">
        <f ca="1">SEARCH($Q$6,INDIRECT("route!J786"))</f>
        <v>#VALUE!</v>
      </c>
      <c r="R786" s="14" t="e">
        <f ca="1">SEARCH($R$6,INDIRECT("route!J786"))</f>
        <v>#VALUE!</v>
      </c>
      <c r="S786" s="14" t="b">
        <f t="shared" ca="1" si="98"/>
        <v>1</v>
      </c>
    </row>
    <row r="787" spans="1:19">
      <c r="A787" s="23" t="str">
        <f ca="1">IF(INDIRECT("route!D787")&gt;0,K787,(""))</f>
        <v/>
      </c>
      <c r="B787" s="23" t="str">
        <f ca="1">IF(INDIRECT("route!D787")&gt;0,H787,(""))</f>
        <v/>
      </c>
      <c r="C787" s="24" t="str">
        <f ca="1">IF(D787&gt;0,VLOOKUP("FINISH",INDIRECT("route!D$6"):INDIRECT("route!E$8500"),2,FALSE)-D787," ")</f>
        <v xml:space="preserve"> </v>
      </c>
      <c r="D787" s="13">
        <f ca="1">INDIRECT("route!E787")</f>
        <v>0</v>
      </c>
      <c r="E787" s="25" t="str">
        <f t="shared" ca="1" si="97"/>
        <v/>
      </c>
      <c r="F787" s="26">
        <f t="shared" si="91"/>
        <v>11.111111111111111</v>
      </c>
      <c r="G787" s="29">
        <f t="shared" ca="1" si="95"/>
        <v>0</v>
      </c>
      <c r="H787" s="28" t="e">
        <f t="shared" ca="1" si="93"/>
        <v>#NUM!</v>
      </c>
      <c r="I787" s="26">
        <f t="shared" si="92"/>
        <v>11.666666666666666</v>
      </c>
      <c r="J787" s="29">
        <f t="shared" ca="1" si="96"/>
        <v>0</v>
      </c>
      <c r="K787" s="28" t="e">
        <f t="shared" ca="1" si="94"/>
        <v>#NUM!</v>
      </c>
      <c r="L787" s="26">
        <f ca="1">INDIRECT("route!E787")-INDIRECT("route!E786")</f>
        <v>0</v>
      </c>
      <c r="M787" s="24">
        <f ca="1">IF(INDIRECT("route!D787")="START",0,IF(S787=TRUE,M786,INDIRECT("route!E787")))</f>
        <v>115.3</v>
      </c>
      <c r="N787" s="14" t="e">
        <f ca="1">SEARCH($N$6,INDIRECT("route!J787"))</f>
        <v>#VALUE!</v>
      </c>
      <c r="O787" s="14" t="e">
        <f ca="1">SEARCH($O$6,INDIRECT("route!J787"))</f>
        <v>#VALUE!</v>
      </c>
      <c r="P787" s="14" t="e">
        <f ca="1">SEARCH($P$6,INDIRECT("route!J787"))</f>
        <v>#VALUE!</v>
      </c>
      <c r="Q787" s="14" t="e">
        <f ca="1">SEARCH($Q$6,INDIRECT("route!J787"))</f>
        <v>#VALUE!</v>
      </c>
      <c r="R787" s="14" t="e">
        <f ca="1">SEARCH($R$6,INDIRECT("route!J787"))</f>
        <v>#VALUE!</v>
      </c>
      <c r="S787" s="14" t="b">
        <f t="shared" ca="1" si="98"/>
        <v>1</v>
      </c>
    </row>
    <row r="788" spans="1:19">
      <c r="A788" s="23" t="str">
        <f ca="1">IF(INDIRECT("route!D788")&gt;0,K788,(""))</f>
        <v/>
      </c>
      <c r="B788" s="23" t="str">
        <f ca="1">IF(INDIRECT("route!D788")&gt;0,H788,(""))</f>
        <v/>
      </c>
      <c r="C788" s="24" t="str">
        <f ca="1">IF(D788&gt;0,VLOOKUP("FINISH",INDIRECT("route!D$6"):INDIRECT("route!E$8500"),2,FALSE)-D788," ")</f>
        <v xml:space="preserve"> </v>
      </c>
      <c r="D788" s="13">
        <f ca="1">INDIRECT("route!E788")</f>
        <v>0</v>
      </c>
      <c r="E788" s="25" t="str">
        <f t="shared" ca="1" si="97"/>
        <v/>
      </c>
      <c r="F788" s="26">
        <f t="shared" si="91"/>
        <v>11.111111111111111</v>
      </c>
      <c r="G788" s="29">
        <f t="shared" ca="1" si="95"/>
        <v>0</v>
      </c>
      <c r="H788" s="28" t="e">
        <f t="shared" ca="1" si="93"/>
        <v>#NUM!</v>
      </c>
      <c r="I788" s="26">
        <f t="shared" si="92"/>
        <v>11.666666666666666</v>
      </c>
      <c r="J788" s="29">
        <f t="shared" ca="1" si="96"/>
        <v>0</v>
      </c>
      <c r="K788" s="28" t="e">
        <f t="shared" ca="1" si="94"/>
        <v>#NUM!</v>
      </c>
      <c r="L788" s="26">
        <f ca="1">INDIRECT("route!E788")-INDIRECT("route!E787")</f>
        <v>0</v>
      </c>
      <c r="M788" s="24">
        <f ca="1">IF(INDIRECT("route!D788")="START",0,IF(S788=TRUE,M787,INDIRECT("route!E788")))</f>
        <v>115.3</v>
      </c>
      <c r="N788" s="14" t="e">
        <f ca="1">SEARCH($N$6,INDIRECT("route!J788"))</f>
        <v>#VALUE!</v>
      </c>
      <c r="O788" s="14" t="e">
        <f ca="1">SEARCH($O$6,INDIRECT("route!J788"))</f>
        <v>#VALUE!</v>
      </c>
      <c r="P788" s="14" t="e">
        <f ca="1">SEARCH($P$6,INDIRECT("route!J788"))</f>
        <v>#VALUE!</v>
      </c>
      <c r="Q788" s="14" t="e">
        <f ca="1">SEARCH($Q$6,INDIRECT("route!J788"))</f>
        <v>#VALUE!</v>
      </c>
      <c r="R788" s="14" t="e">
        <f ca="1">SEARCH($R$6,INDIRECT("route!J788"))</f>
        <v>#VALUE!</v>
      </c>
      <c r="S788" s="14" t="b">
        <f t="shared" ca="1" si="98"/>
        <v>1</v>
      </c>
    </row>
    <row r="789" spans="1:19">
      <c r="A789" s="23" t="str">
        <f ca="1">IF(INDIRECT("route!D789")&gt;0,K789,(""))</f>
        <v/>
      </c>
      <c r="B789" s="23" t="str">
        <f ca="1">IF(INDIRECT("route!D789")&gt;0,H789,(""))</f>
        <v/>
      </c>
      <c r="C789" s="24" t="str">
        <f ca="1">IF(D789&gt;0,VLOOKUP("FINISH",INDIRECT("route!D$6"):INDIRECT("route!E$8500"),2,FALSE)-D789," ")</f>
        <v xml:space="preserve"> </v>
      </c>
      <c r="D789" s="13">
        <f ca="1">INDIRECT("route!E789")</f>
        <v>0</v>
      </c>
      <c r="E789" s="25" t="str">
        <f t="shared" ca="1" si="97"/>
        <v/>
      </c>
      <c r="F789" s="26">
        <f t="shared" si="91"/>
        <v>11.111111111111111</v>
      </c>
      <c r="G789" s="29">
        <f t="shared" ca="1" si="95"/>
        <v>0</v>
      </c>
      <c r="H789" s="28" t="e">
        <f t="shared" ca="1" si="93"/>
        <v>#NUM!</v>
      </c>
      <c r="I789" s="26">
        <f t="shared" si="92"/>
        <v>11.666666666666666</v>
      </c>
      <c r="J789" s="29">
        <f t="shared" ca="1" si="96"/>
        <v>0</v>
      </c>
      <c r="K789" s="28" t="e">
        <f t="shared" ca="1" si="94"/>
        <v>#NUM!</v>
      </c>
      <c r="L789" s="26">
        <f ca="1">INDIRECT("route!E789")-INDIRECT("route!E788")</f>
        <v>0</v>
      </c>
      <c r="M789" s="24">
        <f ca="1">IF(INDIRECT("route!D789")="START",0,IF(S789=TRUE,M788,INDIRECT("route!E789")))</f>
        <v>115.3</v>
      </c>
      <c r="N789" s="14" t="e">
        <f ca="1">SEARCH($N$6,INDIRECT("route!J789"))</f>
        <v>#VALUE!</v>
      </c>
      <c r="O789" s="14" t="e">
        <f ca="1">SEARCH($O$6,INDIRECT("route!J789"))</f>
        <v>#VALUE!</v>
      </c>
      <c r="P789" s="14" t="e">
        <f ca="1">SEARCH($P$6,INDIRECT("route!J789"))</f>
        <v>#VALUE!</v>
      </c>
      <c r="Q789" s="14" t="e">
        <f ca="1">SEARCH($Q$6,INDIRECT("route!J789"))</f>
        <v>#VALUE!</v>
      </c>
      <c r="R789" s="14" t="e">
        <f ca="1">SEARCH($R$6,INDIRECT("route!J789"))</f>
        <v>#VALUE!</v>
      </c>
      <c r="S789" s="14" t="b">
        <f t="shared" ca="1" si="98"/>
        <v>1</v>
      </c>
    </row>
    <row r="790" spans="1:19">
      <c r="A790" s="23" t="str">
        <f ca="1">IF(INDIRECT("route!D790")&gt;0,K790,(""))</f>
        <v/>
      </c>
      <c r="B790" s="23" t="str">
        <f ca="1">IF(INDIRECT("route!D790")&gt;0,H790,(""))</f>
        <v/>
      </c>
      <c r="C790" s="24" t="str">
        <f ca="1">IF(D790&gt;0,VLOOKUP("FINISH",INDIRECT("route!D$6"):INDIRECT("route!E$8500"),2,FALSE)-D790," ")</f>
        <v xml:space="preserve"> </v>
      </c>
      <c r="D790" s="13">
        <f ca="1">INDIRECT("route!E790")</f>
        <v>0</v>
      </c>
      <c r="E790" s="25" t="str">
        <f t="shared" ca="1" si="97"/>
        <v/>
      </c>
      <c r="F790" s="26">
        <f t="shared" si="91"/>
        <v>11.111111111111111</v>
      </c>
      <c r="G790" s="29">
        <f t="shared" ca="1" si="95"/>
        <v>0</v>
      </c>
      <c r="H790" s="28" t="e">
        <f t="shared" ca="1" si="93"/>
        <v>#NUM!</v>
      </c>
      <c r="I790" s="26">
        <f t="shared" si="92"/>
        <v>11.666666666666666</v>
      </c>
      <c r="J790" s="29">
        <f t="shared" ca="1" si="96"/>
        <v>0</v>
      </c>
      <c r="K790" s="28" t="e">
        <f t="shared" ca="1" si="94"/>
        <v>#NUM!</v>
      </c>
      <c r="L790" s="26">
        <f ca="1">INDIRECT("route!E790")-INDIRECT("route!E789")</f>
        <v>0</v>
      </c>
      <c r="M790" s="24">
        <f ca="1">IF(INDIRECT("route!D790")="START",0,IF(S790=TRUE,M789,INDIRECT("route!E790")))</f>
        <v>115.3</v>
      </c>
      <c r="N790" s="14" t="e">
        <f ca="1">SEARCH($N$6,INDIRECT("route!J790"))</f>
        <v>#VALUE!</v>
      </c>
      <c r="O790" s="14" t="e">
        <f ca="1">SEARCH($O$6,INDIRECT("route!J790"))</f>
        <v>#VALUE!</v>
      </c>
      <c r="P790" s="14" t="e">
        <f ca="1">SEARCH($P$6,INDIRECT("route!J790"))</f>
        <v>#VALUE!</v>
      </c>
      <c r="Q790" s="14" t="e">
        <f ca="1">SEARCH($Q$6,INDIRECT("route!J790"))</f>
        <v>#VALUE!</v>
      </c>
      <c r="R790" s="14" t="e">
        <f ca="1">SEARCH($R$6,INDIRECT("route!J790"))</f>
        <v>#VALUE!</v>
      </c>
      <c r="S790" s="14" t="b">
        <f t="shared" ca="1" si="98"/>
        <v>1</v>
      </c>
    </row>
    <row r="791" spans="1:19">
      <c r="A791" s="23" t="str">
        <f ca="1">IF(INDIRECT("route!D791")&gt;0,K791,(""))</f>
        <v/>
      </c>
      <c r="B791" s="23" t="str">
        <f ca="1">IF(INDIRECT("route!D791")&gt;0,H791,(""))</f>
        <v/>
      </c>
      <c r="C791" s="24" t="str">
        <f ca="1">IF(D791&gt;0,VLOOKUP("FINISH",INDIRECT("route!D$6"):INDIRECT("route!E$8500"),2,FALSE)-D791," ")</f>
        <v xml:space="preserve"> </v>
      </c>
      <c r="D791" s="13">
        <f ca="1">INDIRECT("route!E791")</f>
        <v>0</v>
      </c>
      <c r="E791" s="25" t="str">
        <f t="shared" ca="1" si="97"/>
        <v/>
      </c>
      <c r="F791" s="26">
        <f t="shared" si="91"/>
        <v>11.111111111111111</v>
      </c>
      <c r="G791" s="29">
        <f t="shared" ca="1" si="95"/>
        <v>0</v>
      </c>
      <c r="H791" s="28" t="e">
        <f t="shared" ca="1" si="93"/>
        <v>#NUM!</v>
      </c>
      <c r="I791" s="26">
        <f t="shared" si="92"/>
        <v>11.666666666666666</v>
      </c>
      <c r="J791" s="29">
        <f t="shared" ca="1" si="96"/>
        <v>0</v>
      </c>
      <c r="K791" s="28" t="e">
        <f t="shared" ca="1" si="94"/>
        <v>#NUM!</v>
      </c>
      <c r="L791" s="26">
        <f ca="1">INDIRECT("route!E791")-INDIRECT("route!E790")</f>
        <v>0</v>
      </c>
      <c r="M791" s="24">
        <f ca="1">IF(INDIRECT("route!D791")="START",0,IF(S791=TRUE,M790,INDIRECT("route!E791")))</f>
        <v>115.3</v>
      </c>
      <c r="N791" s="14" t="e">
        <f ca="1">SEARCH($N$6,INDIRECT("route!J791"))</f>
        <v>#VALUE!</v>
      </c>
      <c r="O791" s="14" t="e">
        <f ca="1">SEARCH($O$6,INDIRECT("route!J791"))</f>
        <v>#VALUE!</v>
      </c>
      <c r="P791" s="14" t="e">
        <f ca="1">SEARCH($P$6,INDIRECT("route!J791"))</f>
        <v>#VALUE!</v>
      </c>
      <c r="Q791" s="14" t="e">
        <f ca="1">SEARCH($Q$6,INDIRECT("route!J791"))</f>
        <v>#VALUE!</v>
      </c>
      <c r="R791" s="14" t="e">
        <f ca="1">SEARCH($R$6,INDIRECT("route!J791"))</f>
        <v>#VALUE!</v>
      </c>
      <c r="S791" s="14" t="b">
        <f t="shared" ca="1" si="98"/>
        <v>1</v>
      </c>
    </row>
    <row r="792" spans="1:19">
      <c r="A792" s="23" t="str">
        <f ca="1">IF(INDIRECT("route!D792")&gt;0,K792,(""))</f>
        <v/>
      </c>
      <c r="B792" s="23" t="str">
        <f ca="1">IF(INDIRECT("route!D792")&gt;0,H792,(""))</f>
        <v/>
      </c>
      <c r="C792" s="24" t="str">
        <f ca="1">IF(D792&gt;0,VLOOKUP("FINISH",INDIRECT("route!D$6"):INDIRECT("route!E$8500"),2,FALSE)-D792," ")</f>
        <v xml:space="preserve"> </v>
      </c>
      <c r="D792" s="13">
        <f ca="1">INDIRECT("route!E792")</f>
        <v>0</v>
      </c>
      <c r="E792" s="25" t="str">
        <f t="shared" ca="1" si="97"/>
        <v/>
      </c>
      <c r="F792" s="26">
        <f t="shared" si="91"/>
        <v>11.111111111111111</v>
      </c>
      <c r="G792" s="29">
        <f t="shared" ca="1" si="95"/>
        <v>0</v>
      </c>
      <c r="H792" s="28" t="e">
        <f t="shared" ca="1" si="93"/>
        <v>#NUM!</v>
      </c>
      <c r="I792" s="26">
        <f t="shared" si="92"/>
        <v>11.666666666666666</v>
      </c>
      <c r="J792" s="29">
        <f t="shared" ca="1" si="96"/>
        <v>0</v>
      </c>
      <c r="K792" s="28" t="e">
        <f t="shared" ca="1" si="94"/>
        <v>#NUM!</v>
      </c>
      <c r="L792" s="26">
        <f ca="1">INDIRECT("route!E792")-INDIRECT("route!E791")</f>
        <v>0</v>
      </c>
      <c r="M792" s="24">
        <f ca="1">IF(INDIRECT("route!D792")="START",0,IF(S792=TRUE,M791,INDIRECT("route!E792")))</f>
        <v>115.3</v>
      </c>
      <c r="N792" s="14" t="e">
        <f ca="1">SEARCH($N$6,INDIRECT("route!J792"))</f>
        <v>#VALUE!</v>
      </c>
      <c r="O792" s="14" t="e">
        <f ca="1">SEARCH($O$6,INDIRECT("route!J792"))</f>
        <v>#VALUE!</v>
      </c>
      <c r="P792" s="14" t="e">
        <f ca="1">SEARCH($P$6,INDIRECT("route!J792"))</f>
        <v>#VALUE!</v>
      </c>
      <c r="Q792" s="14" t="e">
        <f ca="1">SEARCH($Q$6,INDIRECT("route!J792"))</f>
        <v>#VALUE!</v>
      </c>
      <c r="R792" s="14" t="e">
        <f ca="1">SEARCH($R$6,INDIRECT("route!J792"))</f>
        <v>#VALUE!</v>
      </c>
      <c r="S792" s="14" t="b">
        <f t="shared" ca="1" si="98"/>
        <v>1</v>
      </c>
    </row>
    <row r="793" spans="1:19">
      <c r="A793" s="23" t="str">
        <f ca="1">IF(INDIRECT("route!D793")&gt;0,K793,(""))</f>
        <v/>
      </c>
      <c r="B793" s="23" t="str">
        <f ca="1">IF(INDIRECT("route!D793")&gt;0,H793,(""))</f>
        <v/>
      </c>
      <c r="C793" s="24" t="str">
        <f ca="1">IF(D793&gt;0,VLOOKUP("FINISH",INDIRECT("route!D$6"):INDIRECT("route!E$8500"),2,FALSE)-D793," ")</f>
        <v xml:space="preserve"> </v>
      </c>
      <c r="D793" s="13">
        <f ca="1">INDIRECT("route!E793")</f>
        <v>0</v>
      </c>
      <c r="E793" s="25" t="str">
        <f t="shared" ca="1" si="97"/>
        <v/>
      </c>
      <c r="F793" s="26">
        <f t="shared" si="91"/>
        <v>11.111111111111111</v>
      </c>
      <c r="G793" s="29">
        <f t="shared" ca="1" si="95"/>
        <v>0</v>
      </c>
      <c r="H793" s="28" t="e">
        <f t="shared" ca="1" si="93"/>
        <v>#NUM!</v>
      </c>
      <c r="I793" s="26">
        <f t="shared" si="92"/>
        <v>11.666666666666666</v>
      </c>
      <c r="J793" s="29">
        <f t="shared" ca="1" si="96"/>
        <v>0</v>
      </c>
      <c r="K793" s="28" t="e">
        <f t="shared" ca="1" si="94"/>
        <v>#NUM!</v>
      </c>
      <c r="L793" s="26">
        <f ca="1">INDIRECT("route!E793")-INDIRECT("route!E792")</f>
        <v>0</v>
      </c>
      <c r="M793" s="24">
        <f ca="1">IF(INDIRECT("route!D793")="START",0,IF(S793=TRUE,M792,INDIRECT("route!E793")))</f>
        <v>115.3</v>
      </c>
      <c r="N793" s="14" t="e">
        <f ca="1">SEARCH($N$6,INDIRECT("route!J793"))</f>
        <v>#VALUE!</v>
      </c>
      <c r="O793" s="14" t="e">
        <f ca="1">SEARCH($O$6,INDIRECT("route!J793"))</f>
        <v>#VALUE!</v>
      </c>
      <c r="P793" s="14" t="e">
        <f ca="1">SEARCH($P$6,INDIRECT("route!J793"))</f>
        <v>#VALUE!</v>
      </c>
      <c r="Q793" s="14" t="e">
        <f ca="1">SEARCH($Q$6,INDIRECT("route!J793"))</f>
        <v>#VALUE!</v>
      </c>
      <c r="R793" s="14" t="e">
        <f ca="1">SEARCH($R$6,INDIRECT("route!J793"))</f>
        <v>#VALUE!</v>
      </c>
      <c r="S793" s="14" t="b">
        <f t="shared" ca="1" si="98"/>
        <v>1</v>
      </c>
    </row>
    <row r="794" spans="1:19">
      <c r="A794" s="23" t="str">
        <f ca="1">IF(INDIRECT("route!D794")&gt;0,K794,(""))</f>
        <v/>
      </c>
      <c r="B794" s="23" t="str">
        <f ca="1">IF(INDIRECT("route!D794")&gt;0,H794,(""))</f>
        <v/>
      </c>
      <c r="C794" s="24" t="str">
        <f ca="1">IF(D794&gt;0,VLOOKUP("FINISH",INDIRECT("route!D$6"):INDIRECT("route!E$8500"),2,FALSE)-D794," ")</f>
        <v xml:space="preserve"> </v>
      </c>
      <c r="D794" s="13">
        <f ca="1">INDIRECT("route!E794")</f>
        <v>0</v>
      </c>
      <c r="E794" s="25" t="str">
        <f t="shared" ca="1" si="97"/>
        <v/>
      </c>
      <c r="F794" s="26">
        <f t="shared" si="91"/>
        <v>11.111111111111111</v>
      </c>
      <c r="G794" s="29">
        <f t="shared" ca="1" si="95"/>
        <v>0</v>
      </c>
      <c r="H794" s="28" t="e">
        <f t="shared" ca="1" si="93"/>
        <v>#NUM!</v>
      </c>
      <c r="I794" s="26">
        <f t="shared" si="92"/>
        <v>11.666666666666666</v>
      </c>
      <c r="J794" s="29">
        <f t="shared" ca="1" si="96"/>
        <v>0</v>
      </c>
      <c r="K794" s="28" t="e">
        <f t="shared" ca="1" si="94"/>
        <v>#NUM!</v>
      </c>
      <c r="L794" s="26">
        <f ca="1">INDIRECT("route!E794")-INDIRECT("route!E793")</f>
        <v>0</v>
      </c>
      <c r="M794" s="24">
        <f ca="1">IF(INDIRECT("route!D794")="START",0,IF(S794=TRUE,M793,INDIRECT("route!E794")))</f>
        <v>115.3</v>
      </c>
      <c r="N794" s="14" t="e">
        <f ca="1">SEARCH($N$6,INDIRECT("route!J794"))</f>
        <v>#VALUE!</v>
      </c>
      <c r="O794" s="14" t="e">
        <f ca="1">SEARCH($O$6,INDIRECT("route!J794"))</f>
        <v>#VALUE!</v>
      </c>
      <c r="P794" s="14" t="e">
        <f ca="1">SEARCH($P$6,INDIRECT("route!J794"))</f>
        <v>#VALUE!</v>
      </c>
      <c r="Q794" s="14" t="e">
        <f ca="1">SEARCH($Q$6,INDIRECT("route!J794"))</f>
        <v>#VALUE!</v>
      </c>
      <c r="R794" s="14" t="e">
        <f ca="1">SEARCH($R$6,INDIRECT("route!J794"))</f>
        <v>#VALUE!</v>
      </c>
      <c r="S794" s="14" t="b">
        <f t="shared" ca="1" si="98"/>
        <v>1</v>
      </c>
    </row>
    <row r="795" spans="1:19">
      <c r="A795" s="23" t="str">
        <f ca="1">IF(INDIRECT("route!D795")&gt;0,K795,(""))</f>
        <v/>
      </c>
      <c r="B795" s="23" t="str">
        <f ca="1">IF(INDIRECT("route!D795")&gt;0,H795,(""))</f>
        <v/>
      </c>
      <c r="C795" s="24" t="str">
        <f ca="1">IF(D795&gt;0,VLOOKUP("FINISH",INDIRECT("route!D$6"):INDIRECT("route!E$8500"),2,FALSE)-D795," ")</f>
        <v xml:space="preserve"> </v>
      </c>
      <c r="D795" s="13">
        <f ca="1">INDIRECT("route!E795")</f>
        <v>0</v>
      </c>
      <c r="E795" s="25" t="str">
        <f t="shared" ca="1" si="97"/>
        <v/>
      </c>
      <c r="F795" s="26">
        <f t="shared" si="91"/>
        <v>11.111111111111111</v>
      </c>
      <c r="G795" s="29">
        <f t="shared" ca="1" si="95"/>
        <v>0</v>
      </c>
      <c r="H795" s="28" t="e">
        <f t="shared" ca="1" si="93"/>
        <v>#NUM!</v>
      </c>
      <c r="I795" s="26">
        <f t="shared" si="92"/>
        <v>11.666666666666666</v>
      </c>
      <c r="J795" s="29">
        <f t="shared" ca="1" si="96"/>
        <v>0</v>
      </c>
      <c r="K795" s="28" t="e">
        <f t="shared" ca="1" si="94"/>
        <v>#NUM!</v>
      </c>
      <c r="L795" s="26">
        <f ca="1">INDIRECT("route!E795")-INDIRECT("route!E794")</f>
        <v>0</v>
      </c>
      <c r="M795" s="24">
        <f ca="1">IF(INDIRECT("route!D795")="START",0,IF(S795=TRUE,M794,INDIRECT("route!E795")))</f>
        <v>115.3</v>
      </c>
      <c r="N795" s="14" t="e">
        <f ca="1">SEARCH($N$6,INDIRECT("route!J795"))</f>
        <v>#VALUE!</v>
      </c>
      <c r="O795" s="14" t="e">
        <f ca="1">SEARCH($O$6,INDIRECT("route!J795"))</f>
        <v>#VALUE!</v>
      </c>
      <c r="P795" s="14" t="e">
        <f ca="1">SEARCH($P$6,INDIRECT("route!J795"))</f>
        <v>#VALUE!</v>
      </c>
      <c r="Q795" s="14" t="e">
        <f ca="1">SEARCH($Q$6,INDIRECT("route!J795"))</f>
        <v>#VALUE!</v>
      </c>
      <c r="R795" s="14" t="e">
        <f ca="1">SEARCH($R$6,INDIRECT("route!J795"))</f>
        <v>#VALUE!</v>
      </c>
      <c r="S795" s="14" t="b">
        <f t="shared" ca="1" si="98"/>
        <v>1</v>
      </c>
    </row>
    <row r="796" spans="1:19">
      <c r="A796" s="23" t="str">
        <f ca="1">IF(INDIRECT("route!D796")&gt;0,K796,(""))</f>
        <v/>
      </c>
      <c r="B796" s="23" t="str">
        <f ca="1">IF(INDIRECT("route!D796")&gt;0,H796,(""))</f>
        <v/>
      </c>
      <c r="C796" s="24" t="str">
        <f ca="1">IF(D796&gt;0,VLOOKUP("FINISH",INDIRECT("route!D$6"):INDIRECT("route!E$8500"),2,FALSE)-D796," ")</f>
        <v xml:space="preserve"> </v>
      </c>
      <c r="D796" s="13">
        <f ca="1">INDIRECT("route!E796")</f>
        <v>0</v>
      </c>
      <c r="E796" s="25" t="str">
        <f t="shared" ca="1" si="97"/>
        <v/>
      </c>
      <c r="F796" s="26">
        <f t="shared" si="91"/>
        <v>11.111111111111111</v>
      </c>
      <c r="G796" s="29">
        <f t="shared" ca="1" si="95"/>
        <v>0</v>
      </c>
      <c r="H796" s="28" t="e">
        <f t="shared" ca="1" si="93"/>
        <v>#NUM!</v>
      </c>
      <c r="I796" s="26">
        <f t="shared" si="92"/>
        <v>11.666666666666666</v>
      </c>
      <c r="J796" s="29">
        <f t="shared" ca="1" si="96"/>
        <v>0</v>
      </c>
      <c r="K796" s="28" t="e">
        <f t="shared" ca="1" si="94"/>
        <v>#NUM!</v>
      </c>
      <c r="L796" s="26">
        <f ca="1">INDIRECT("route!E796")-INDIRECT("route!E795")</f>
        <v>0</v>
      </c>
      <c r="M796" s="24">
        <f ca="1">IF(INDIRECT("route!D796")="START",0,IF(S796=TRUE,M795,INDIRECT("route!E796")))</f>
        <v>115.3</v>
      </c>
      <c r="N796" s="14" t="e">
        <f ca="1">SEARCH($N$6,INDIRECT("route!J796"))</f>
        <v>#VALUE!</v>
      </c>
      <c r="O796" s="14" t="e">
        <f ca="1">SEARCH($O$6,INDIRECT("route!J796"))</f>
        <v>#VALUE!</v>
      </c>
      <c r="P796" s="14" t="e">
        <f ca="1">SEARCH($P$6,INDIRECT("route!J796"))</f>
        <v>#VALUE!</v>
      </c>
      <c r="Q796" s="14" t="e">
        <f ca="1">SEARCH($Q$6,INDIRECT("route!J796"))</f>
        <v>#VALUE!</v>
      </c>
      <c r="R796" s="14" t="e">
        <f ca="1">SEARCH($R$6,INDIRECT("route!J796"))</f>
        <v>#VALUE!</v>
      </c>
      <c r="S796" s="14" t="b">
        <f t="shared" ca="1" si="98"/>
        <v>1</v>
      </c>
    </row>
    <row r="797" spans="1:19">
      <c r="A797" s="23" t="str">
        <f ca="1">IF(INDIRECT("route!D797")&gt;0,K797,(""))</f>
        <v/>
      </c>
      <c r="B797" s="23" t="str">
        <f ca="1">IF(INDIRECT("route!D797")&gt;0,H797,(""))</f>
        <v/>
      </c>
      <c r="C797" s="24" t="str">
        <f ca="1">IF(D797&gt;0,VLOOKUP("FINISH",INDIRECT("route!D$6"):INDIRECT("route!E$8500"),2,FALSE)-D797," ")</f>
        <v xml:space="preserve"> </v>
      </c>
      <c r="D797" s="13">
        <f ca="1">INDIRECT("route!E797")</f>
        <v>0</v>
      </c>
      <c r="E797" s="25" t="str">
        <f t="shared" ca="1" si="97"/>
        <v/>
      </c>
      <c r="F797" s="26">
        <f t="shared" si="91"/>
        <v>11.111111111111111</v>
      </c>
      <c r="G797" s="29">
        <f t="shared" ca="1" si="95"/>
        <v>0</v>
      </c>
      <c r="H797" s="28" t="e">
        <f t="shared" ca="1" si="93"/>
        <v>#NUM!</v>
      </c>
      <c r="I797" s="26">
        <f t="shared" si="92"/>
        <v>11.666666666666666</v>
      </c>
      <c r="J797" s="29">
        <f t="shared" ca="1" si="96"/>
        <v>0</v>
      </c>
      <c r="K797" s="28" t="e">
        <f t="shared" ca="1" si="94"/>
        <v>#NUM!</v>
      </c>
      <c r="L797" s="26">
        <f ca="1">INDIRECT("route!E797")-INDIRECT("route!E796")</f>
        <v>0</v>
      </c>
      <c r="M797" s="24">
        <f ca="1">IF(INDIRECT("route!D797")="START",0,IF(S797=TRUE,M796,INDIRECT("route!E797")))</f>
        <v>115.3</v>
      </c>
      <c r="N797" s="14" t="e">
        <f ca="1">SEARCH($N$6,INDIRECT("route!J797"))</f>
        <v>#VALUE!</v>
      </c>
      <c r="O797" s="14" t="e">
        <f ca="1">SEARCH($O$6,INDIRECT("route!J797"))</f>
        <v>#VALUE!</v>
      </c>
      <c r="P797" s="14" t="e">
        <f ca="1">SEARCH($P$6,INDIRECT("route!J797"))</f>
        <v>#VALUE!</v>
      </c>
      <c r="Q797" s="14" t="e">
        <f ca="1">SEARCH($Q$6,INDIRECT("route!J797"))</f>
        <v>#VALUE!</v>
      </c>
      <c r="R797" s="14" t="e">
        <f ca="1">SEARCH($R$6,INDIRECT("route!J797"))</f>
        <v>#VALUE!</v>
      </c>
      <c r="S797" s="14" t="b">
        <f t="shared" ca="1" si="98"/>
        <v>1</v>
      </c>
    </row>
    <row r="798" spans="1:19">
      <c r="A798" s="23" t="str">
        <f ca="1">IF(INDIRECT("route!D798")&gt;0,K798,(""))</f>
        <v/>
      </c>
      <c r="B798" s="23" t="str">
        <f ca="1">IF(INDIRECT("route!D798")&gt;0,H798,(""))</f>
        <v/>
      </c>
      <c r="C798" s="24" t="str">
        <f ca="1">IF(D798&gt;0,VLOOKUP("FINISH",INDIRECT("route!D$6"):INDIRECT("route!E$8500"),2,FALSE)-D798," ")</f>
        <v xml:space="preserve"> </v>
      </c>
      <c r="D798" s="13">
        <f ca="1">INDIRECT("route!E798")</f>
        <v>0</v>
      </c>
      <c r="E798" s="25" t="str">
        <f t="shared" ca="1" si="97"/>
        <v/>
      </c>
      <c r="F798" s="26">
        <f t="shared" si="91"/>
        <v>11.111111111111111</v>
      </c>
      <c r="G798" s="29">
        <f t="shared" ca="1" si="95"/>
        <v>0</v>
      </c>
      <c r="H798" s="28" t="e">
        <f t="shared" ca="1" si="93"/>
        <v>#NUM!</v>
      </c>
      <c r="I798" s="26">
        <f t="shared" si="92"/>
        <v>11.666666666666666</v>
      </c>
      <c r="J798" s="29">
        <f t="shared" ca="1" si="96"/>
        <v>0</v>
      </c>
      <c r="K798" s="28" t="e">
        <f t="shared" ca="1" si="94"/>
        <v>#NUM!</v>
      </c>
      <c r="L798" s="26">
        <f ca="1">INDIRECT("route!E798")-INDIRECT("route!E797")</f>
        <v>0</v>
      </c>
      <c r="M798" s="24">
        <f ca="1">IF(INDIRECT("route!D798")="START",0,IF(S798=TRUE,M797,INDIRECT("route!E798")))</f>
        <v>115.3</v>
      </c>
      <c r="N798" s="14" t="e">
        <f ca="1">SEARCH($N$6,INDIRECT("route!J798"))</f>
        <v>#VALUE!</v>
      </c>
      <c r="O798" s="14" t="e">
        <f ca="1">SEARCH($O$6,INDIRECT("route!J798"))</f>
        <v>#VALUE!</v>
      </c>
      <c r="P798" s="14" t="e">
        <f ca="1">SEARCH($P$6,INDIRECT("route!J798"))</f>
        <v>#VALUE!</v>
      </c>
      <c r="Q798" s="14" t="e">
        <f ca="1">SEARCH($Q$6,INDIRECT("route!J798"))</f>
        <v>#VALUE!</v>
      </c>
      <c r="R798" s="14" t="e">
        <f ca="1">SEARCH($R$6,INDIRECT("route!J798"))</f>
        <v>#VALUE!</v>
      </c>
      <c r="S798" s="14" t="b">
        <f t="shared" ca="1" si="98"/>
        <v>1</v>
      </c>
    </row>
    <row r="799" spans="1:19">
      <c r="A799" s="23" t="str">
        <f ca="1">IF(INDIRECT("route!D799")&gt;0,K799,(""))</f>
        <v/>
      </c>
      <c r="B799" s="23" t="str">
        <f ca="1">IF(INDIRECT("route!D799")&gt;0,H799,(""))</f>
        <v/>
      </c>
      <c r="C799" s="24" t="str">
        <f ca="1">IF(D799&gt;0,VLOOKUP("FINISH",INDIRECT("route!D$6"):INDIRECT("route!E$8500"),2,FALSE)-D799," ")</f>
        <v xml:space="preserve"> </v>
      </c>
      <c r="D799" s="13">
        <f ca="1">INDIRECT("route!E799")</f>
        <v>0</v>
      </c>
      <c r="E799" s="25" t="str">
        <f t="shared" ca="1" si="97"/>
        <v/>
      </c>
      <c r="F799" s="26">
        <f t="shared" si="91"/>
        <v>11.111111111111111</v>
      </c>
      <c r="G799" s="29">
        <f t="shared" ca="1" si="95"/>
        <v>0</v>
      </c>
      <c r="H799" s="28" t="e">
        <f t="shared" ca="1" si="93"/>
        <v>#NUM!</v>
      </c>
      <c r="I799" s="26">
        <f t="shared" si="92"/>
        <v>11.666666666666666</v>
      </c>
      <c r="J799" s="29">
        <f t="shared" ca="1" si="96"/>
        <v>0</v>
      </c>
      <c r="K799" s="28" t="e">
        <f t="shared" ca="1" si="94"/>
        <v>#NUM!</v>
      </c>
      <c r="L799" s="26">
        <f ca="1">INDIRECT("route!E799")-INDIRECT("route!E798")</f>
        <v>0</v>
      </c>
      <c r="M799" s="24">
        <f ca="1">IF(INDIRECT("route!D799")="START",0,IF(S799=TRUE,M798,INDIRECT("route!E799")))</f>
        <v>115.3</v>
      </c>
      <c r="N799" s="14" t="e">
        <f ca="1">SEARCH($N$6,INDIRECT("route!J799"))</f>
        <v>#VALUE!</v>
      </c>
      <c r="O799" s="14" t="e">
        <f ca="1">SEARCH($O$6,INDIRECT("route!J799"))</f>
        <v>#VALUE!</v>
      </c>
      <c r="P799" s="14" t="e">
        <f ca="1">SEARCH($P$6,INDIRECT("route!J799"))</f>
        <v>#VALUE!</v>
      </c>
      <c r="Q799" s="14" t="e">
        <f ca="1">SEARCH($Q$6,INDIRECT("route!J799"))</f>
        <v>#VALUE!</v>
      </c>
      <c r="R799" s="14" t="e">
        <f ca="1">SEARCH($R$6,INDIRECT("route!J799"))</f>
        <v>#VALUE!</v>
      </c>
      <c r="S799" s="14" t="b">
        <f t="shared" ca="1" si="98"/>
        <v>1</v>
      </c>
    </row>
    <row r="800" spans="1:19">
      <c r="A800" s="23" t="str">
        <f ca="1">IF(INDIRECT("route!D800")&gt;0,K800,(""))</f>
        <v/>
      </c>
      <c r="B800" s="23" t="str">
        <f ca="1">IF(INDIRECT("route!D800")&gt;0,H800,(""))</f>
        <v/>
      </c>
      <c r="C800" s="24" t="str">
        <f ca="1">IF(D800&gt;0,VLOOKUP("FINISH",INDIRECT("route!D$6"):INDIRECT("route!E$8500"),2,FALSE)-D800," ")</f>
        <v xml:space="preserve"> </v>
      </c>
      <c r="D800" s="13">
        <f ca="1">INDIRECT("route!E800")</f>
        <v>0</v>
      </c>
      <c r="E800" s="25" t="str">
        <f t="shared" ca="1" si="97"/>
        <v/>
      </c>
      <c r="F800" s="26">
        <f t="shared" si="91"/>
        <v>11.111111111111111</v>
      </c>
      <c r="G800" s="29">
        <f t="shared" ca="1" si="95"/>
        <v>0</v>
      </c>
      <c r="H800" s="28" t="e">
        <f t="shared" ca="1" si="93"/>
        <v>#NUM!</v>
      </c>
      <c r="I800" s="26">
        <f t="shared" si="92"/>
        <v>11.666666666666666</v>
      </c>
      <c r="J800" s="29">
        <f t="shared" ca="1" si="96"/>
        <v>0</v>
      </c>
      <c r="K800" s="28" t="e">
        <f t="shared" ca="1" si="94"/>
        <v>#NUM!</v>
      </c>
      <c r="L800" s="26">
        <f ca="1">INDIRECT("route!E800")-INDIRECT("route!E799")</f>
        <v>0</v>
      </c>
      <c r="M800" s="24">
        <f ca="1">IF(INDIRECT("route!D800")="START",0,IF(S800=TRUE,M799,INDIRECT("route!E800")))</f>
        <v>115.3</v>
      </c>
      <c r="N800" s="14" t="e">
        <f ca="1">SEARCH($N$6,INDIRECT("route!J800"))</f>
        <v>#VALUE!</v>
      </c>
      <c r="O800" s="14" t="e">
        <f ca="1">SEARCH($O$6,INDIRECT("route!J800"))</f>
        <v>#VALUE!</v>
      </c>
      <c r="P800" s="14" t="e">
        <f ca="1">SEARCH($P$6,INDIRECT("route!J800"))</f>
        <v>#VALUE!</v>
      </c>
      <c r="Q800" s="14" t="e">
        <f ca="1">SEARCH($Q$6,INDIRECT("route!J800"))</f>
        <v>#VALUE!</v>
      </c>
      <c r="R800" s="14" t="e">
        <f ca="1">SEARCH($R$6,INDIRECT("route!J800"))</f>
        <v>#VALUE!</v>
      </c>
      <c r="S800" s="14" t="b">
        <f t="shared" ca="1" si="98"/>
        <v>1</v>
      </c>
    </row>
    <row r="801" spans="1:19">
      <c r="A801" s="23" t="str">
        <f ca="1">IF(INDIRECT("route!D801")&gt;0,K801,(""))</f>
        <v/>
      </c>
      <c r="B801" s="23" t="str">
        <f ca="1">IF(INDIRECT("route!D801")&gt;0,H801,(""))</f>
        <v/>
      </c>
      <c r="C801" s="24" t="str">
        <f ca="1">IF(D801&gt;0,VLOOKUP("FINISH",INDIRECT("route!D$6"):INDIRECT("route!E$8500"),2,FALSE)-D801," ")</f>
        <v xml:space="preserve"> </v>
      </c>
      <c r="D801" s="13">
        <f ca="1">INDIRECT("route!E801")</f>
        <v>0</v>
      </c>
      <c r="E801" s="25" t="str">
        <f t="shared" ca="1" si="97"/>
        <v/>
      </c>
      <c r="F801" s="26">
        <f t="shared" si="91"/>
        <v>11.111111111111111</v>
      </c>
      <c r="G801" s="29">
        <f t="shared" ca="1" si="95"/>
        <v>0</v>
      </c>
      <c r="H801" s="28" t="e">
        <f t="shared" ca="1" si="93"/>
        <v>#NUM!</v>
      </c>
      <c r="I801" s="26">
        <f t="shared" si="92"/>
        <v>11.666666666666666</v>
      </c>
      <c r="J801" s="29">
        <f t="shared" ca="1" si="96"/>
        <v>0</v>
      </c>
      <c r="K801" s="28" t="e">
        <f t="shared" ca="1" si="94"/>
        <v>#NUM!</v>
      </c>
      <c r="L801" s="26">
        <f ca="1">INDIRECT("route!E801")-INDIRECT("route!E800")</f>
        <v>0</v>
      </c>
      <c r="M801" s="24">
        <f ca="1">IF(INDIRECT("route!D801")="START",0,IF(S801=TRUE,M800,INDIRECT("route!E801")))</f>
        <v>115.3</v>
      </c>
      <c r="N801" s="14" t="e">
        <f ca="1">SEARCH($N$6,INDIRECT("route!J801"))</f>
        <v>#VALUE!</v>
      </c>
      <c r="O801" s="14" t="e">
        <f ca="1">SEARCH($O$6,INDIRECT("route!J801"))</f>
        <v>#VALUE!</v>
      </c>
      <c r="P801" s="14" t="e">
        <f ca="1">SEARCH($P$6,INDIRECT("route!J801"))</f>
        <v>#VALUE!</v>
      </c>
      <c r="Q801" s="14" t="e">
        <f ca="1">SEARCH($Q$6,INDIRECT("route!J801"))</f>
        <v>#VALUE!</v>
      </c>
      <c r="R801" s="14" t="e">
        <f ca="1">SEARCH($R$6,INDIRECT("route!J801"))</f>
        <v>#VALUE!</v>
      </c>
      <c r="S801" s="14" t="b">
        <f t="shared" ca="1" si="98"/>
        <v>1</v>
      </c>
    </row>
    <row r="802" spans="1:19">
      <c r="A802" s="23" t="str">
        <f ca="1">IF(INDIRECT("route!D802")&gt;0,K802,(""))</f>
        <v/>
      </c>
      <c r="B802" s="23" t="str">
        <f ca="1">IF(INDIRECT("route!D802")&gt;0,H802,(""))</f>
        <v/>
      </c>
      <c r="C802" s="24" t="str">
        <f ca="1">IF(D802&gt;0,VLOOKUP("FINISH",INDIRECT("route!D$6"):INDIRECT("route!E$8500"),2,FALSE)-D802," ")</f>
        <v xml:space="preserve"> </v>
      </c>
      <c r="D802" s="13">
        <f ca="1">INDIRECT("route!E802")</f>
        <v>0</v>
      </c>
      <c r="E802" s="25" t="str">
        <f t="shared" ca="1" si="97"/>
        <v/>
      </c>
      <c r="F802" s="26">
        <f t="shared" si="91"/>
        <v>11.111111111111111</v>
      </c>
      <c r="G802" s="29">
        <f t="shared" ca="1" si="95"/>
        <v>0</v>
      </c>
      <c r="H802" s="28" t="e">
        <f t="shared" ca="1" si="93"/>
        <v>#NUM!</v>
      </c>
      <c r="I802" s="26">
        <f t="shared" si="92"/>
        <v>11.666666666666666</v>
      </c>
      <c r="J802" s="29">
        <f t="shared" ca="1" si="96"/>
        <v>0</v>
      </c>
      <c r="K802" s="28" t="e">
        <f t="shared" ca="1" si="94"/>
        <v>#NUM!</v>
      </c>
      <c r="L802" s="26">
        <f ca="1">INDIRECT("route!E802")-INDIRECT("route!E801")</f>
        <v>0</v>
      </c>
      <c r="M802" s="24">
        <f ca="1">IF(INDIRECT("route!D802")="START",0,IF(S802=TRUE,M801,INDIRECT("route!E802")))</f>
        <v>115.3</v>
      </c>
      <c r="N802" s="14" t="e">
        <f ca="1">SEARCH($N$6,INDIRECT("route!J802"))</f>
        <v>#VALUE!</v>
      </c>
      <c r="O802" s="14" t="e">
        <f ca="1">SEARCH($O$6,INDIRECT("route!J802"))</f>
        <v>#VALUE!</v>
      </c>
      <c r="P802" s="14" t="e">
        <f ca="1">SEARCH($P$6,INDIRECT("route!J802"))</f>
        <v>#VALUE!</v>
      </c>
      <c r="Q802" s="14" t="e">
        <f ca="1">SEARCH($Q$6,INDIRECT("route!J802"))</f>
        <v>#VALUE!</v>
      </c>
      <c r="R802" s="14" t="e">
        <f ca="1">SEARCH($R$6,INDIRECT("route!J802"))</f>
        <v>#VALUE!</v>
      </c>
      <c r="S802" s="14" t="b">
        <f t="shared" ca="1" si="98"/>
        <v>1</v>
      </c>
    </row>
    <row r="803" spans="1:19">
      <c r="A803" s="23" t="str">
        <f ca="1">IF(INDIRECT("route!D803")&gt;0,K803,(""))</f>
        <v/>
      </c>
      <c r="B803" s="23" t="str">
        <f ca="1">IF(INDIRECT("route!D803")&gt;0,H803,(""))</f>
        <v/>
      </c>
      <c r="C803" s="24" t="str">
        <f ca="1">IF(D803&gt;0,VLOOKUP("FINISH",INDIRECT("route!D$6"):INDIRECT("route!E$8500"),2,FALSE)-D803," ")</f>
        <v xml:space="preserve"> </v>
      </c>
      <c r="D803" s="13">
        <f ca="1">INDIRECT("route!E803")</f>
        <v>0</v>
      </c>
      <c r="E803" s="25" t="str">
        <f t="shared" ca="1" si="97"/>
        <v/>
      </c>
      <c r="F803" s="26">
        <f t="shared" si="91"/>
        <v>11.111111111111111</v>
      </c>
      <c r="G803" s="29">
        <f t="shared" ca="1" si="95"/>
        <v>0</v>
      </c>
      <c r="H803" s="28" t="e">
        <f t="shared" ca="1" si="93"/>
        <v>#NUM!</v>
      </c>
      <c r="I803" s="26">
        <f t="shared" si="92"/>
        <v>11.666666666666666</v>
      </c>
      <c r="J803" s="29">
        <f t="shared" ca="1" si="96"/>
        <v>0</v>
      </c>
      <c r="K803" s="28" t="e">
        <f t="shared" ca="1" si="94"/>
        <v>#NUM!</v>
      </c>
      <c r="L803" s="26">
        <f ca="1">INDIRECT("route!E803")-INDIRECT("route!E802")</f>
        <v>0</v>
      </c>
      <c r="M803" s="24">
        <f ca="1">IF(INDIRECT("route!D803")="START",0,IF(S803=TRUE,M802,INDIRECT("route!E803")))</f>
        <v>115.3</v>
      </c>
      <c r="N803" s="14" t="e">
        <f ca="1">SEARCH($N$6,INDIRECT("route!J803"))</f>
        <v>#VALUE!</v>
      </c>
      <c r="O803" s="14" t="e">
        <f ca="1">SEARCH($O$6,INDIRECT("route!J803"))</f>
        <v>#VALUE!</v>
      </c>
      <c r="P803" s="14" t="e">
        <f ca="1">SEARCH($P$6,INDIRECT("route!J803"))</f>
        <v>#VALUE!</v>
      </c>
      <c r="Q803" s="14" t="e">
        <f ca="1">SEARCH($Q$6,INDIRECT("route!J803"))</f>
        <v>#VALUE!</v>
      </c>
      <c r="R803" s="14" t="e">
        <f ca="1">SEARCH($R$6,INDIRECT("route!J803"))</f>
        <v>#VALUE!</v>
      </c>
      <c r="S803" s="14" t="b">
        <f t="shared" ca="1" si="98"/>
        <v>1</v>
      </c>
    </row>
    <row r="804" spans="1:19">
      <c r="A804" s="23" t="str">
        <f ca="1">IF(INDIRECT("route!D804")&gt;0,K804,(""))</f>
        <v/>
      </c>
      <c r="B804" s="23" t="str">
        <f ca="1">IF(INDIRECT("route!D804")&gt;0,H804,(""))</f>
        <v/>
      </c>
      <c r="C804" s="24" t="str">
        <f ca="1">IF(D804&gt;0,VLOOKUP("FINISH",INDIRECT("route!D$6"):INDIRECT("route!E$8500"),2,FALSE)-D804," ")</f>
        <v xml:space="preserve"> </v>
      </c>
      <c r="D804" s="13">
        <f ca="1">INDIRECT("route!E804")</f>
        <v>0</v>
      </c>
      <c r="E804" s="25" t="str">
        <f t="shared" ca="1" si="97"/>
        <v/>
      </c>
      <c r="F804" s="26">
        <f t="shared" si="91"/>
        <v>11.111111111111111</v>
      </c>
      <c r="G804" s="29">
        <f t="shared" ca="1" si="95"/>
        <v>0</v>
      </c>
      <c r="H804" s="28" t="e">
        <f t="shared" ca="1" si="93"/>
        <v>#NUM!</v>
      </c>
      <c r="I804" s="26">
        <f t="shared" si="92"/>
        <v>11.666666666666666</v>
      </c>
      <c r="J804" s="29">
        <f t="shared" ca="1" si="96"/>
        <v>0</v>
      </c>
      <c r="K804" s="28" t="e">
        <f t="shared" ca="1" si="94"/>
        <v>#NUM!</v>
      </c>
      <c r="L804" s="26">
        <f ca="1">INDIRECT("route!E804")-INDIRECT("route!E803")</f>
        <v>0</v>
      </c>
      <c r="M804" s="24">
        <f ca="1">IF(INDIRECT("route!D804")="START",0,IF(S804=TRUE,M803,INDIRECT("route!E804")))</f>
        <v>115.3</v>
      </c>
      <c r="N804" s="14" t="e">
        <f ca="1">SEARCH($N$6,INDIRECT("route!J804"))</f>
        <v>#VALUE!</v>
      </c>
      <c r="O804" s="14" t="e">
        <f ca="1">SEARCH($O$6,INDIRECT("route!J804"))</f>
        <v>#VALUE!</v>
      </c>
      <c r="P804" s="14" t="e">
        <f ca="1">SEARCH($P$6,INDIRECT("route!J804"))</f>
        <v>#VALUE!</v>
      </c>
      <c r="Q804" s="14" t="e">
        <f ca="1">SEARCH($Q$6,INDIRECT("route!J804"))</f>
        <v>#VALUE!</v>
      </c>
      <c r="R804" s="14" t="e">
        <f ca="1">SEARCH($R$6,INDIRECT("route!J804"))</f>
        <v>#VALUE!</v>
      </c>
      <c r="S804" s="14" t="b">
        <f t="shared" ca="1" si="98"/>
        <v>1</v>
      </c>
    </row>
    <row r="805" spans="1:19">
      <c r="A805" s="23" t="str">
        <f ca="1">IF(INDIRECT("route!D805")&gt;0,K805,(""))</f>
        <v/>
      </c>
      <c r="B805" s="23" t="str">
        <f ca="1">IF(INDIRECT("route!D805")&gt;0,H805,(""))</f>
        <v/>
      </c>
      <c r="C805" s="24" t="str">
        <f ca="1">IF(D805&gt;0,VLOOKUP("FINISH",INDIRECT("route!D$6"):INDIRECT("route!E$8500"),2,FALSE)-D805," ")</f>
        <v xml:space="preserve"> </v>
      </c>
      <c r="D805" s="13">
        <f ca="1">INDIRECT("route!E805")</f>
        <v>0</v>
      </c>
      <c r="E805" s="25" t="str">
        <f t="shared" ca="1" si="97"/>
        <v/>
      </c>
      <c r="F805" s="26">
        <f t="shared" si="91"/>
        <v>11.111111111111111</v>
      </c>
      <c r="G805" s="29">
        <f t="shared" ca="1" si="95"/>
        <v>0</v>
      </c>
      <c r="H805" s="28" t="e">
        <f t="shared" ca="1" si="93"/>
        <v>#NUM!</v>
      </c>
      <c r="I805" s="26">
        <f t="shared" si="92"/>
        <v>11.666666666666666</v>
      </c>
      <c r="J805" s="29">
        <f t="shared" ca="1" si="96"/>
        <v>0</v>
      </c>
      <c r="K805" s="28" t="e">
        <f t="shared" ca="1" si="94"/>
        <v>#NUM!</v>
      </c>
      <c r="L805" s="26">
        <f ca="1">INDIRECT("route!E805")-INDIRECT("route!E804")</f>
        <v>0</v>
      </c>
      <c r="M805" s="24">
        <f ca="1">IF(INDIRECT("route!D805")="START",0,IF(S805=TRUE,M804,INDIRECT("route!E805")))</f>
        <v>115.3</v>
      </c>
      <c r="N805" s="14" t="e">
        <f ca="1">SEARCH($N$6,INDIRECT("route!J805"))</f>
        <v>#VALUE!</v>
      </c>
      <c r="O805" s="14" t="e">
        <f ca="1">SEARCH($O$6,INDIRECT("route!J805"))</f>
        <v>#VALUE!</v>
      </c>
      <c r="P805" s="14" t="e">
        <f ca="1">SEARCH($P$6,INDIRECT("route!J805"))</f>
        <v>#VALUE!</v>
      </c>
      <c r="Q805" s="14" t="e">
        <f ca="1">SEARCH($Q$6,INDIRECT("route!J805"))</f>
        <v>#VALUE!</v>
      </c>
      <c r="R805" s="14" t="e">
        <f ca="1">SEARCH($R$6,INDIRECT("route!J805"))</f>
        <v>#VALUE!</v>
      </c>
      <c r="S805" s="14" t="b">
        <f t="shared" ca="1" si="98"/>
        <v>1</v>
      </c>
    </row>
    <row r="806" spans="1:19">
      <c r="A806" s="23" t="str">
        <f ca="1">IF(INDIRECT("route!D806")&gt;0,K806,(""))</f>
        <v/>
      </c>
      <c r="B806" s="23" t="str">
        <f ca="1">IF(INDIRECT("route!D806")&gt;0,H806,(""))</f>
        <v/>
      </c>
      <c r="C806" s="24" t="str">
        <f ca="1">IF(D806&gt;0,VLOOKUP("FINISH",INDIRECT("route!D$6"):INDIRECT("route!E$8500"),2,FALSE)-D806," ")</f>
        <v xml:space="preserve"> </v>
      </c>
      <c r="D806" s="13">
        <f ca="1">INDIRECT("route!E806")</f>
        <v>0</v>
      </c>
      <c r="E806" s="25" t="str">
        <f t="shared" ca="1" si="97"/>
        <v/>
      </c>
      <c r="F806" s="26">
        <f t="shared" si="91"/>
        <v>11.111111111111111</v>
      </c>
      <c r="G806" s="29">
        <f t="shared" ca="1" si="95"/>
        <v>0</v>
      </c>
      <c r="H806" s="28" t="e">
        <f t="shared" ca="1" si="93"/>
        <v>#NUM!</v>
      </c>
      <c r="I806" s="26">
        <f t="shared" si="92"/>
        <v>11.666666666666666</v>
      </c>
      <c r="J806" s="29">
        <f t="shared" ca="1" si="96"/>
        <v>0</v>
      </c>
      <c r="K806" s="28" t="e">
        <f t="shared" ca="1" si="94"/>
        <v>#NUM!</v>
      </c>
      <c r="L806" s="26">
        <f ca="1">INDIRECT("route!E806")-INDIRECT("route!E805")</f>
        <v>0</v>
      </c>
      <c r="M806" s="24">
        <f ca="1">IF(INDIRECT("route!D806")="START",0,IF(S806=TRUE,M805,INDIRECT("route!E806")))</f>
        <v>115.3</v>
      </c>
      <c r="N806" s="14" t="e">
        <f ca="1">SEARCH($N$6,INDIRECT("route!J806"))</f>
        <v>#VALUE!</v>
      </c>
      <c r="O806" s="14" t="e">
        <f ca="1">SEARCH($O$6,INDIRECT("route!J806"))</f>
        <v>#VALUE!</v>
      </c>
      <c r="P806" s="14" t="e">
        <f ca="1">SEARCH($P$6,INDIRECT("route!J806"))</f>
        <v>#VALUE!</v>
      </c>
      <c r="Q806" s="14" t="e">
        <f ca="1">SEARCH($Q$6,INDIRECT("route!J806"))</f>
        <v>#VALUE!</v>
      </c>
      <c r="R806" s="14" t="e">
        <f ca="1">SEARCH($R$6,INDIRECT("route!J806"))</f>
        <v>#VALUE!</v>
      </c>
      <c r="S806" s="14" t="b">
        <f t="shared" ca="1" si="98"/>
        <v>1</v>
      </c>
    </row>
    <row r="807" spans="1:19">
      <c r="A807" s="23" t="str">
        <f ca="1">IF(INDIRECT("route!D807")&gt;0,K807,(""))</f>
        <v/>
      </c>
      <c r="B807" s="23" t="str">
        <f ca="1">IF(INDIRECT("route!D807")&gt;0,H807,(""))</f>
        <v/>
      </c>
      <c r="C807" s="24" t="str">
        <f ca="1">IF(D807&gt;0,VLOOKUP("FINISH",INDIRECT("route!D$6"):INDIRECT("route!E$8500"),2,FALSE)-D807," ")</f>
        <v xml:space="preserve"> </v>
      </c>
      <c r="D807" s="13">
        <f ca="1">INDIRECT("route!E807")</f>
        <v>0</v>
      </c>
      <c r="E807" s="25" t="str">
        <f t="shared" ca="1" si="97"/>
        <v/>
      </c>
      <c r="F807" s="26">
        <f t="shared" si="91"/>
        <v>11.111111111111111</v>
      </c>
      <c r="G807" s="29">
        <f t="shared" ca="1" si="95"/>
        <v>0</v>
      </c>
      <c r="H807" s="28" t="e">
        <f t="shared" ca="1" si="93"/>
        <v>#NUM!</v>
      </c>
      <c r="I807" s="26">
        <f t="shared" si="92"/>
        <v>11.666666666666666</v>
      </c>
      <c r="J807" s="29">
        <f t="shared" ca="1" si="96"/>
        <v>0</v>
      </c>
      <c r="K807" s="28" t="e">
        <f t="shared" ca="1" si="94"/>
        <v>#NUM!</v>
      </c>
      <c r="L807" s="26">
        <f ca="1">INDIRECT("route!E807")-INDIRECT("route!E806")</f>
        <v>0</v>
      </c>
      <c r="M807" s="24">
        <f ca="1">IF(INDIRECT("route!D807")="START",0,IF(S807=TRUE,M806,INDIRECT("route!E807")))</f>
        <v>115.3</v>
      </c>
      <c r="N807" s="14" t="e">
        <f ca="1">SEARCH($N$6,INDIRECT("route!J807"))</f>
        <v>#VALUE!</v>
      </c>
      <c r="O807" s="14" t="e">
        <f ca="1">SEARCH($O$6,INDIRECT("route!J807"))</f>
        <v>#VALUE!</v>
      </c>
      <c r="P807" s="14" t="e">
        <f ca="1">SEARCH($P$6,INDIRECT("route!J807"))</f>
        <v>#VALUE!</v>
      </c>
      <c r="Q807" s="14" t="e">
        <f ca="1">SEARCH($Q$6,INDIRECT("route!J807"))</f>
        <v>#VALUE!</v>
      </c>
      <c r="R807" s="14" t="e">
        <f ca="1">SEARCH($R$6,INDIRECT("route!J807"))</f>
        <v>#VALUE!</v>
      </c>
      <c r="S807" s="14" t="b">
        <f t="shared" ca="1" si="98"/>
        <v>1</v>
      </c>
    </row>
    <row r="808" spans="1:19">
      <c r="A808" s="23" t="str">
        <f ca="1">IF(INDIRECT("route!D808")&gt;0,K808,(""))</f>
        <v/>
      </c>
      <c r="B808" s="23" t="str">
        <f ca="1">IF(INDIRECT("route!D808")&gt;0,H808,(""))</f>
        <v/>
      </c>
      <c r="C808" s="24" t="str">
        <f ca="1">IF(D808&gt;0,VLOOKUP("FINISH",INDIRECT("route!D$6"):INDIRECT("route!E$8500"),2,FALSE)-D808," ")</f>
        <v xml:space="preserve"> </v>
      </c>
      <c r="D808" s="13">
        <f ca="1">INDIRECT("route!E808")</f>
        <v>0</v>
      </c>
      <c r="E808" s="25" t="str">
        <f t="shared" ca="1" si="97"/>
        <v/>
      </c>
      <c r="F808" s="26">
        <f t="shared" si="91"/>
        <v>11.111111111111111</v>
      </c>
      <c r="G808" s="29">
        <f t="shared" ca="1" si="95"/>
        <v>0</v>
      </c>
      <c r="H808" s="28" t="e">
        <f t="shared" ca="1" si="93"/>
        <v>#NUM!</v>
      </c>
      <c r="I808" s="26">
        <f t="shared" si="92"/>
        <v>11.666666666666666</v>
      </c>
      <c r="J808" s="29">
        <f t="shared" ca="1" si="96"/>
        <v>0</v>
      </c>
      <c r="K808" s="28" t="e">
        <f t="shared" ca="1" si="94"/>
        <v>#NUM!</v>
      </c>
      <c r="L808" s="26">
        <f ca="1">INDIRECT("route!E808")-INDIRECT("route!E807")</f>
        <v>0</v>
      </c>
      <c r="M808" s="24">
        <f ca="1">IF(INDIRECT("route!D808")="START",0,IF(S808=TRUE,M807,INDIRECT("route!E808")))</f>
        <v>115.3</v>
      </c>
      <c r="N808" s="14" t="e">
        <f ca="1">SEARCH($N$6,INDIRECT("route!J808"))</f>
        <v>#VALUE!</v>
      </c>
      <c r="O808" s="14" t="e">
        <f ca="1">SEARCH($O$6,INDIRECT("route!J808"))</f>
        <v>#VALUE!</v>
      </c>
      <c r="P808" s="14" t="e">
        <f ca="1">SEARCH($P$6,INDIRECT("route!J808"))</f>
        <v>#VALUE!</v>
      </c>
      <c r="Q808" s="14" t="e">
        <f ca="1">SEARCH($Q$6,INDIRECT("route!J808"))</f>
        <v>#VALUE!</v>
      </c>
      <c r="R808" s="14" t="e">
        <f ca="1">SEARCH($R$6,INDIRECT("route!J808"))</f>
        <v>#VALUE!</v>
      </c>
      <c r="S808" s="14" t="b">
        <f t="shared" ca="1" si="98"/>
        <v>1</v>
      </c>
    </row>
    <row r="809" spans="1:19">
      <c r="A809" s="23" t="str">
        <f ca="1">IF(INDIRECT("route!D809")&gt;0,K809,(""))</f>
        <v/>
      </c>
      <c r="B809" s="23" t="str">
        <f ca="1">IF(INDIRECT("route!D809")&gt;0,H809,(""))</f>
        <v/>
      </c>
      <c r="C809" s="24" t="str">
        <f ca="1">IF(D809&gt;0,VLOOKUP("FINISH",INDIRECT("route!D$6"):INDIRECT("route!E$8500"),2,FALSE)-D809," ")</f>
        <v xml:space="preserve"> </v>
      </c>
      <c r="D809" s="13">
        <f ca="1">INDIRECT("route!E809")</f>
        <v>0</v>
      </c>
      <c r="E809" s="25" t="str">
        <f t="shared" ca="1" si="97"/>
        <v/>
      </c>
      <c r="F809" s="26">
        <f t="shared" ref="F809:F872" si="99">$B$5*1000/3600</f>
        <v>11.111111111111111</v>
      </c>
      <c r="G809" s="29">
        <f t="shared" ca="1" si="95"/>
        <v>0</v>
      </c>
      <c r="H809" s="28" t="e">
        <f t="shared" ca="1" si="93"/>
        <v>#NUM!</v>
      </c>
      <c r="I809" s="26">
        <f t="shared" ref="I809:I872" si="100">$A$5*1000/3600</f>
        <v>11.666666666666666</v>
      </c>
      <c r="J809" s="29">
        <f t="shared" ca="1" si="96"/>
        <v>0</v>
      </c>
      <c r="K809" s="28" t="e">
        <f t="shared" ca="1" si="94"/>
        <v>#NUM!</v>
      </c>
      <c r="L809" s="26">
        <f ca="1">INDIRECT("route!E809")-INDIRECT("route!E808")</f>
        <v>0</v>
      </c>
      <c r="M809" s="24">
        <f ca="1">IF(INDIRECT("route!D809")="START",0,IF(S809=TRUE,M808,INDIRECT("route!E809")))</f>
        <v>115.3</v>
      </c>
      <c r="N809" s="14" t="e">
        <f ca="1">SEARCH($N$6,INDIRECT("route!J809"))</f>
        <v>#VALUE!</v>
      </c>
      <c r="O809" s="14" t="e">
        <f ca="1">SEARCH($O$6,INDIRECT("route!J809"))</f>
        <v>#VALUE!</v>
      </c>
      <c r="P809" s="14" t="e">
        <f ca="1">SEARCH($P$6,INDIRECT("route!J809"))</f>
        <v>#VALUE!</v>
      </c>
      <c r="Q809" s="14" t="e">
        <f ca="1">SEARCH($Q$6,INDIRECT("route!J809"))</f>
        <v>#VALUE!</v>
      </c>
      <c r="R809" s="14" t="e">
        <f ca="1">SEARCH($R$6,INDIRECT("route!J809"))</f>
        <v>#VALUE!</v>
      </c>
      <c r="S809" s="14" t="b">
        <f t="shared" ca="1" si="98"/>
        <v>1</v>
      </c>
    </row>
    <row r="810" spans="1:19">
      <c r="A810" s="23" t="str">
        <f ca="1">IF(INDIRECT("route!D810")&gt;0,K810,(""))</f>
        <v/>
      </c>
      <c r="B810" s="23" t="str">
        <f ca="1">IF(INDIRECT("route!D810")&gt;0,H810,(""))</f>
        <v/>
      </c>
      <c r="C810" s="24" t="str">
        <f ca="1">IF(D810&gt;0,VLOOKUP("FINISH",INDIRECT("route!D$6"):INDIRECT("route!E$8500"),2,FALSE)-D810," ")</f>
        <v xml:space="preserve"> </v>
      </c>
      <c r="D810" s="13">
        <f ca="1">INDIRECT("route!E810")</f>
        <v>0</v>
      </c>
      <c r="E810" s="25" t="str">
        <f t="shared" ca="1" si="97"/>
        <v/>
      </c>
      <c r="F810" s="26">
        <f t="shared" si="99"/>
        <v>11.111111111111111</v>
      </c>
      <c r="G810" s="29">
        <f t="shared" ca="1" si="95"/>
        <v>0</v>
      </c>
      <c r="H810" s="28" t="e">
        <f t="shared" ref="H810:H873" ca="1" si="101">H809+G810</f>
        <v>#NUM!</v>
      </c>
      <c r="I810" s="26">
        <f t="shared" si="100"/>
        <v>11.666666666666666</v>
      </c>
      <c r="J810" s="29">
        <f t="shared" ca="1" si="96"/>
        <v>0</v>
      </c>
      <c r="K810" s="28" t="e">
        <f t="shared" ref="K810:K873" ca="1" si="102">K809+J810</f>
        <v>#NUM!</v>
      </c>
      <c r="L810" s="26">
        <f ca="1">INDIRECT("route!E810")-INDIRECT("route!E809")</f>
        <v>0</v>
      </c>
      <c r="M810" s="24">
        <f ca="1">IF(INDIRECT("route!D810")="START",0,IF(S810=TRUE,M809,INDIRECT("route!E810")))</f>
        <v>115.3</v>
      </c>
      <c r="N810" s="14" t="e">
        <f ca="1">SEARCH($N$6,INDIRECT("route!J810"))</f>
        <v>#VALUE!</v>
      </c>
      <c r="O810" s="14" t="e">
        <f ca="1">SEARCH($O$6,INDIRECT("route!J810"))</f>
        <v>#VALUE!</v>
      </c>
      <c r="P810" s="14" t="e">
        <f ca="1">SEARCH($P$6,INDIRECT("route!J810"))</f>
        <v>#VALUE!</v>
      </c>
      <c r="Q810" s="14" t="e">
        <f ca="1">SEARCH($Q$6,INDIRECT("route!J810"))</f>
        <v>#VALUE!</v>
      </c>
      <c r="R810" s="14" t="e">
        <f ca="1">SEARCH($R$6,INDIRECT("route!J810"))</f>
        <v>#VALUE!</v>
      </c>
      <c r="S810" s="14" t="b">
        <f t="shared" ca="1" si="98"/>
        <v>1</v>
      </c>
    </row>
    <row r="811" spans="1:19">
      <c r="A811" s="23" t="str">
        <f ca="1">IF(INDIRECT("route!D811")&gt;0,K811,(""))</f>
        <v/>
      </c>
      <c r="B811" s="23" t="str">
        <f ca="1">IF(INDIRECT("route!D811")&gt;0,H811,(""))</f>
        <v/>
      </c>
      <c r="C811" s="24" t="str">
        <f ca="1">IF(D811&gt;0,VLOOKUP("FINISH",INDIRECT("route!D$6"):INDIRECT("route!E$8500"),2,FALSE)-D811," ")</f>
        <v xml:space="preserve"> </v>
      </c>
      <c r="D811" s="13">
        <f ca="1">INDIRECT("route!E811")</f>
        <v>0</v>
      </c>
      <c r="E811" s="25" t="str">
        <f t="shared" ca="1" si="97"/>
        <v/>
      </c>
      <c r="F811" s="26">
        <f t="shared" si="99"/>
        <v>11.111111111111111</v>
      </c>
      <c r="G811" s="29">
        <f t="shared" ref="G811:G874" ca="1" si="103">TIME(0,0,0+L811*1000/F811)</f>
        <v>0</v>
      </c>
      <c r="H811" s="28" t="e">
        <f t="shared" ca="1" si="101"/>
        <v>#NUM!</v>
      </c>
      <c r="I811" s="26">
        <f t="shared" si="100"/>
        <v>11.666666666666666</v>
      </c>
      <c r="J811" s="29">
        <f t="shared" ref="J811:J874" ca="1" si="104">TIME(0,0,0+L811*1000/I811)</f>
        <v>0</v>
      </c>
      <c r="K811" s="28" t="e">
        <f t="shared" ca="1" si="102"/>
        <v>#NUM!</v>
      </c>
      <c r="L811" s="26">
        <f ca="1">INDIRECT("route!E811")-INDIRECT("route!E810")</f>
        <v>0</v>
      </c>
      <c r="M811" s="24">
        <f ca="1">IF(INDIRECT("route!D811")="START",0,IF(S811=TRUE,M810,INDIRECT("route!E811")))</f>
        <v>115.3</v>
      </c>
      <c r="N811" s="14" t="e">
        <f ca="1">SEARCH($N$6,INDIRECT("route!J811"))</f>
        <v>#VALUE!</v>
      </c>
      <c r="O811" s="14" t="e">
        <f ca="1">SEARCH($O$6,INDIRECT("route!J811"))</f>
        <v>#VALUE!</v>
      </c>
      <c r="P811" s="14" t="e">
        <f ca="1">SEARCH($P$6,INDIRECT("route!J811"))</f>
        <v>#VALUE!</v>
      </c>
      <c r="Q811" s="14" t="e">
        <f ca="1">SEARCH($Q$6,INDIRECT("route!J811"))</f>
        <v>#VALUE!</v>
      </c>
      <c r="R811" s="14" t="e">
        <f ca="1">SEARCH($R$6,INDIRECT("route!J811"))</f>
        <v>#VALUE!</v>
      </c>
      <c r="S811" s="14" t="b">
        <f t="shared" ca="1" si="98"/>
        <v>1</v>
      </c>
    </row>
    <row r="812" spans="1:19">
      <c r="A812" s="23" t="str">
        <f ca="1">IF(INDIRECT("route!D812")&gt;0,K812,(""))</f>
        <v/>
      </c>
      <c r="B812" s="23" t="str">
        <f ca="1">IF(INDIRECT("route!D812")&gt;0,H812,(""))</f>
        <v/>
      </c>
      <c r="C812" s="24" t="str">
        <f ca="1">IF(D812&gt;0,VLOOKUP("FINISH",INDIRECT("route!D$6"):INDIRECT("route!E$8500"),2,FALSE)-D812," ")</f>
        <v xml:space="preserve"> </v>
      </c>
      <c r="D812" s="13">
        <f ca="1">INDIRECT("route!E812")</f>
        <v>0</v>
      </c>
      <c r="E812" s="25" t="str">
        <f t="shared" ca="1" si="97"/>
        <v/>
      </c>
      <c r="F812" s="26">
        <f t="shared" si="99"/>
        <v>11.111111111111111</v>
      </c>
      <c r="G812" s="29">
        <f t="shared" ca="1" si="103"/>
        <v>0</v>
      </c>
      <c r="H812" s="28" t="e">
        <f t="shared" ca="1" si="101"/>
        <v>#NUM!</v>
      </c>
      <c r="I812" s="26">
        <f t="shared" si="100"/>
        <v>11.666666666666666</v>
      </c>
      <c r="J812" s="29">
        <f t="shared" ca="1" si="104"/>
        <v>0</v>
      </c>
      <c r="K812" s="28" t="e">
        <f t="shared" ca="1" si="102"/>
        <v>#NUM!</v>
      </c>
      <c r="L812" s="26">
        <f ca="1">INDIRECT("route!E812")-INDIRECT("route!E811")</f>
        <v>0</v>
      </c>
      <c r="M812" s="24">
        <f ca="1">IF(INDIRECT("route!D812")="START",0,IF(S812=TRUE,M811,INDIRECT("route!E812")))</f>
        <v>115.3</v>
      </c>
      <c r="N812" s="14" t="e">
        <f ca="1">SEARCH($N$6,INDIRECT("route!J812"))</f>
        <v>#VALUE!</v>
      </c>
      <c r="O812" s="14" t="e">
        <f ca="1">SEARCH($O$6,INDIRECT("route!J812"))</f>
        <v>#VALUE!</v>
      </c>
      <c r="P812" s="14" t="e">
        <f ca="1">SEARCH($P$6,INDIRECT("route!J812"))</f>
        <v>#VALUE!</v>
      </c>
      <c r="Q812" s="14" t="e">
        <f ca="1">SEARCH($Q$6,INDIRECT("route!J812"))</f>
        <v>#VALUE!</v>
      </c>
      <c r="R812" s="14" t="e">
        <f ca="1">SEARCH($R$6,INDIRECT("route!J812"))</f>
        <v>#VALUE!</v>
      </c>
      <c r="S812" s="14" t="b">
        <f t="shared" ca="1" si="98"/>
        <v>1</v>
      </c>
    </row>
    <row r="813" spans="1:19">
      <c r="A813" s="23" t="str">
        <f ca="1">IF(INDIRECT("route!D813")&gt;0,K813,(""))</f>
        <v/>
      </c>
      <c r="B813" s="23" t="str">
        <f ca="1">IF(INDIRECT("route!D813")&gt;0,H813,(""))</f>
        <v/>
      </c>
      <c r="C813" s="24" t="str">
        <f ca="1">IF(D813&gt;0,VLOOKUP("FINISH",INDIRECT("route!D$6"):INDIRECT("route!E$8500"),2,FALSE)-D813," ")</f>
        <v xml:space="preserve"> </v>
      </c>
      <c r="D813" s="13">
        <f ca="1">INDIRECT("route!E813")</f>
        <v>0</v>
      </c>
      <c r="E813" s="25" t="str">
        <f t="shared" ca="1" si="97"/>
        <v/>
      </c>
      <c r="F813" s="26">
        <f t="shared" si="99"/>
        <v>11.111111111111111</v>
      </c>
      <c r="G813" s="29">
        <f t="shared" ca="1" si="103"/>
        <v>0</v>
      </c>
      <c r="H813" s="28" t="e">
        <f t="shared" ca="1" si="101"/>
        <v>#NUM!</v>
      </c>
      <c r="I813" s="26">
        <f t="shared" si="100"/>
        <v>11.666666666666666</v>
      </c>
      <c r="J813" s="29">
        <f t="shared" ca="1" si="104"/>
        <v>0</v>
      </c>
      <c r="K813" s="28" t="e">
        <f t="shared" ca="1" si="102"/>
        <v>#NUM!</v>
      </c>
      <c r="L813" s="26">
        <f ca="1">INDIRECT("route!E813")-INDIRECT("route!E812")</f>
        <v>0</v>
      </c>
      <c r="M813" s="24">
        <f ca="1">IF(INDIRECT("route!D813")="START",0,IF(S813=TRUE,M812,INDIRECT("route!E813")))</f>
        <v>115.3</v>
      </c>
      <c r="N813" s="14" t="e">
        <f ca="1">SEARCH($N$6,INDIRECT("route!J813"))</f>
        <v>#VALUE!</v>
      </c>
      <c r="O813" s="14" t="e">
        <f ca="1">SEARCH($O$6,INDIRECT("route!J813"))</f>
        <v>#VALUE!</v>
      </c>
      <c r="P813" s="14" t="e">
        <f ca="1">SEARCH($P$6,INDIRECT("route!J813"))</f>
        <v>#VALUE!</v>
      </c>
      <c r="Q813" s="14" t="e">
        <f ca="1">SEARCH($Q$6,INDIRECT("route!J813"))</f>
        <v>#VALUE!</v>
      </c>
      <c r="R813" s="14" t="e">
        <f ca="1">SEARCH($R$6,INDIRECT("route!J813"))</f>
        <v>#VALUE!</v>
      </c>
      <c r="S813" s="14" t="b">
        <f t="shared" ca="1" si="98"/>
        <v>1</v>
      </c>
    </row>
    <row r="814" spans="1:19">
      <c r="A814" s="23" t="str">
        <f ca="1">IF(INDIRECT("route!D814")&gt;0,K814,(""))</f>
        <v/>
      </c>
      <c r="B814" s="23" t="str">
        <f ca="1">IF(INDIRECT("route!D814")&gt;0,H814,(""))</f>
        <v/>
      </c>
      <c r="C814" s="24" t="str">
        <f ca="1">IF(D814&gt;0,VLOOKUP("FINISH",INDIRECT("route!D$6"):INDIRECT("route!E$8500"),2,FALSE)-D814," ")</f>
        <v xml:space="preserve"> </v>
      </c>
      <c r="D814" s="13">
        <f ca="1">INDIRECT("route!E814")</f>
        <v>0</v>
      </c>
      <c r="E814" s="25" t="str">
        <f t="shared" ca="1" si="97"/>
        <v/>
      </c>
      <c r="F814" s="26">
        <f t="shared" si="99"/>
        <v>11.111111111111111</v>
      </c>
      <c r="G814" s="29">
        <f t="shared" ca="1" si="103"/>
        <v>0</v>
      </c>
      <c r="H814" s="28" t="e">
        <f t="shared" ca="1" si="101"/>
        <v>#NUM!</v>
      </c>
      <c r="I814" s="26">
        <f t="shared" si="100"/>
        <v>11.666666666666666</v>
      </c>
      <c r="J814" s="29">
        <f t="shared" ca="1" si="104"/>
        <v>0</v>
      </c>
      <c r="K814" s="28" t="e">
        <f t="shared" ca="1" si="102"/>
        <v>#NUM!</v>
      </c>
      <c r="L814" s="26">
        <f ca="1">INDIRECT("route!E814")-INDIRECT("route!E813")</f>
        <v>0</v>
      </c>
      <c r="M814" s="24">
        <f ca="1">IF(INDIRECT("route!D814")="START",0,IF(S814=TRUE,M813,INDIRECT("route!E814")))</f>
        <v>115.3</v>
      </c>
      <c r="N814" s="14" t="e">
        <f ca="1">SEARCH($N$6,INDIRECT("route!J814"))</f>
        <v>#VALUE!</v>
      </c>
      <c r="O814" s="14" t="e">
        <f ca="1">SEARCH($O$6,INDIRECT("route!J814"))</f>
        <v>#VALUE!</v>
      </c>
      <c r="P814" s="14" t="e">
        <f ca="1">SEARCH($P$6,INDIRECT("route!J814"))</f>
        <v>#VALUE!</v>
      </c>
      <c r="Q814" s="14" t="e">
        <f ca="1">SEARCH($Q$6,INDIRECT("route!J814"))</f>
        <v>#VALUE!</v>
      </c>
      <c r="R814" s="14" t="e">
        <f ca="1">SEARCH($R$6,INDIRECT("route!J814"))</f>
        <v>#VALUE!</v>
      </c>
      <c r="S814" s="14" t="b">
        <f t="shared" ca="1" si="98"/>
        <v>1</v>
      </c>
    </row>
    <row r="815" spans="1:19">
      <c r="A815" s="23" t="str">
        <f ca="1">IF(INDIRECT("route!D815")&gt;0,K815,(""))</f>
        <v/>
      </c>
      <c r="B815" s="23" t="str">
        <f ca="1">IF(INDIRECT("route!D815")&gt;0,H815,(""))</f>
        <v/>
      </c>
      <c r="C815" s="24" t="str">
        <f ca="1">IF(D815&gt;0,VLOOKUP("FINISH",INDIRECT("route!D$6"):INDIRECT("route!E$8500"),2,FALSE)-D815," ")</f>
        <v xml:space="preserve"> </v>
      </c>
      <c r="D815" s="13">
        <f ca="1">INDIRECT("route!E815")</f>
        <v>0</v>
      </c>
      <c r="E815" s="25" t="str">
        <f t="shared" ca="1" si="97"/>
        <v/>
      </c>
      <c r="F815" s="26">
        <f t="shared" si="99"/>
        <v>11.111111111111111</v>
      </c>
      <c r="G815" s="29">
        <f t="shared" ca="1" si="103"/>
        <v>0</v>
      </c>
      <c r="H815" s="28" t="e">
        <f t="shared" ca="1" si="101"/>
        <v>#NUM!</v>
      </c>
      <c r="I815" s="26">
        <f t="shared" si="100"/>
        <v>11.666666666666666</v>
      </c>
      <c r="J815" s="29">
        <f t="shared" ca="1" si="104"/>
        <v>0</v>
      </c>
      <c r="K815" s="28" t="e">
        <f t="shared" ca="1" si="102"/>
        <v>#NUM!</v>
      </c>
      <c r="L815" s="26">
        <f ca="1">INDIRECT("route!E815")-INDIRECT("route!E814")</f>
        <v>0</v>
      </c>
      <c r="M815" s="24">
        <f ca="1">IF(INDIRECT("route!D815")="START",0,IF(S815=TRUE,M814,INDIRECT("route!E815")))</f>
        <v>115.3</v>
      </c>
      <c r="N815" s="14" t="e">
        <f ca="1">SEARCH($N$6,INDIRECT("route!J815"))</f>
        <v>#VALUE!</v>
      </c>
      <c r="O815" s="14" t="e">
        <f ca="1">SEARCH($O$6,INDIRECT("route!J815"))</f>
        <v>#VALUE!</v>
      </c>
      <c r="P815" s="14" t="e">
        <f ca="1">SEARCH($P$6,INDIRECT("route!J815"))</f>
        <v>#VALUE!</v>
      </c>
      <c r="Q815" s="14" t="e">
        <f ca="1">SEARCH($Q$6,INDIRECT("route!J815"))</f>
        <v>#VALUE!</v>
      </c>
      <c r="R815" s="14" t="e">
        <f ca="1">SEARCH($R$6,INDIRECT("route!J815"))</f>
        <v>#VALUE!</v>
      </c>
      <c r="S815" s="14" t="b">
        <f t="shared" ca="1" si="98"/>
        <v>1</v>
      </c>
    </row>
    <row r="816" spans="1:19">
      <c r="A816" s="23" t="str">
        <f ca="1">IF(INDIRECT("route!D816")&gt;0,K816,(""))</f>
        <v/>
      </c>
      <c r="B816" s="23" t="str">
        <f ca="1">IF(INDIRECT("route!D816")&gt;0,H816,(""))</f>
        <v/>
      </c>
      <c r="C816" s="24" t="str">
        <f ca="1">IF(D816&gt;0,VLOOKUP("FINISH",INDIRECT("route!D$6"):INDIRECT("route!E$8500"),2,FALSE)-D816," ")</f>
        <v xml:space="preserve"> </v>
      </c>
      <c r="D816" s="13">
        <f ca="1">INDIRECT("route!E816")</f>
        <v>0</v>
      </c>
      <c r="E816" s="25" t="str">
        <f t="shared" ca="1" si="97"/>
        <v/>
      </c>
      <c r="F816" s="26">
        <f t="shared" si="99"/>
        <v>11.111111111111111</v>
      </c>
      <c r="G816" s="29">
        <f t="shared" ca="1" si="103"/>
        <v>0</v>
      </c>
      <c r="H816" s="28" t="e">
        <f t="shared" ca="1" si="101"/>
        <v>#NUM!</v>
      </c>
      <c r="I816" s="26">
        <f t="shared" si="100"/>
        <v>11.666666666666666</v>
      </c>
      <c r="J816" s="29">
        <f t="shared" ca="1" si="104"/>
        <v>0</v>
      </c>
      <c r="K816" s="28" t="e">
        <f t="shared" ca="1" si="102"/>
        <v>#NUM!</v>
      </c>
      <c r="L816" s="26">
        <f ca="1">INDIRECT("route!E816")-INDIRECT("route!E815")</f>
        <v>0</v>
      </c>
      <c r="M816" s="24">
        <f ca="1">IF(INDIRECT("route!D816")="START",0,IF(S816=TRUE,M815,INDIRECT("route!E816")))</f>
        <v>115.3</v>
      </c>
      <c r="N816" s="14" t="e">
        <f ca="1">SEARCH($N$6,INDIRECT("route!J816"))</f>
        <v>#VALUE!</v>
      </c>
      <c r="O816" s="14" t="e">
        <f ca="1">SEARCH($O$6,INDIRECT("route!J816"))</f>
        <v>#VALUE!</v>
      </c>
      <c r="P816" s="14" t="e">
        <f ca="1">SEARCH($P$6,INDIRECT("route!J816"))</f>
        <v>#VALUE!</v>
      </c>
      <c r="Q816" s="14" t="e">
        <f ca="1">SEARCH($Q$6,INDIRECT("route!J816"))</f>
        <v>#VALUE!</v>
      </c>
      <c r="R816" s="14" t="e">
        <f ca="1">SEARCH($R$6,INDIRECT("route!J816"))</f>
        <v>#VALUE!</v>
      </c>
      <c r="S816" s="14" t="b">
        <f t="shared" ca="1" si="98"/>
        <v>1</v>
      </c>
    </row>
    <row r="817" spans="1:19">
      <c r="A817" s="23" t="str">
        <f ca="1">IF(INDIRECT("route!D817")&gt;0,K817,(""))</f>
        <v/>
      </c>
      <c r="B817" s="23" t="str">
        <f ca="1">IF(INDIRECT("route!D817")&gt;0,H817,(""))</f>
        <v/>
      </c>
      <c r="C817" s="24" t="str">
        <f ca="1">IF(D817&gt;0,VLOOKUP("FINISH",INDIRECT("route!D$6"):INDIRECT("route!E$8500"),2,FALSE)-D817," ")</f>
        <v xml:space="preserve"> </v>
      </c>
      <c r="D817" s="13">
        <f ca="1">INDIRECT("route!E817")</f>
        <v>0</v>
      </c>
      <c r="E817" s="25" t="str">
        <f t="shared" ca="1" si="97"/>
        <v/>
      </c>
      <c r="F817" s="26">
        <f t="shared" si="99"/>
        <v>11.111111111111111</v>
      </c>
      <c r="G817" s="29">
        <f t="shared" ca="1" si="103"/>
        <v>0</v>
      </c>
      <c r="H817" s="28" t="e">
        <f t="shared" ca="1" si="101"/>
        <v>#NUM!</v>
      </c>
      <c r="I817" s="26">
        <f t="shared" si="100"/>
        <v>11.666666666666666</v>
      </c>
      <c r="J817" s="29">
        <f t="shared" ca="1" si="104"/>
        <v>0</v>
      </c>
      <c r="K817" s="28" t="e">
        <f t="shared" ca="1" si="102"/>
        <v>#NUM!</v>
      </c>
      <c r="L817" s="26">
        <f ca="1">INDIRECT("route!E817")-INDIRECT("route!E816")</f>
        <v>0</v>
      </c>
      <c r="M817" s="24">
        <f ca="1">IF(INDIRECT("route!D817")="START",0,IF(S817=TRUE,M816,INDIRECT("route!E817")))</f>
        <v>115.3</v>
      </c>
      <c r="N817" s="14" t="e">
        <f ca="1">SEARCH($N$6,INDIRECT("route!J817"))</f>
        <v>#VALUE!</v>
      </c>
      <c r="O817" s="14" t="e">
        <f ca="1">SEARCH($O$6,INDIRECT("route!J817"))</f>
        <v>#VALUE!</v>
      </c>
      <c r="P817" s="14" t="e">
        <f ca="1">SEARCH($P$6,INDIRECT("route!J817"))</f>
        <v>#VALUE!</v>
      </c>
      <c r="Q817" s="14" t="e">
        <f ca="1">SEARCH($Q$6,INDIRECT("route!J817"))</f>
        <v>#VALUE!</v>
      </c>
      <c r="R817" s="14" t="e">
        <f ca="1">SEARCH($R$6,INDIRECT("route!J817"))</f>
        <v>#VALUE!</v>
      </c>
      <c r="S817" s="14" t="b">
        <f t="shared" ca="1" si="98"/>
        <v>1</v>
      </c>
    </row>
    <row r="818" spans="1:19">
      <c r="A818" s="23" t="str">
        <f ca="1">IF(INDIRECT("route!D818")&gt;0,K818,(""))</f>
        <v/>
      </c>
      <c r="B818" s="23" t="str">
        <f ca="1">IF(INDIRECT("route!D818")&gt;0,H818,(""))</f>
        <v/>
      </c>
      <c r="C818" s="24" t="str">
        <f ca="1">IF(D818&gt;0,VLOOKUP("FINISH",INDIRECT("route!D$6"):INDIRECT("route!E$8500"),2,FALSE)-D818," ")</f>
        <v xml:space="preserve"> </v>
      </c>
      <c r="D818" s="13">
        <f ca="1">INDIRECT("route!E818")</f>
        <v>0</v>
      </c>
      <c r="E818" s="25" t="str">
        <f t="shared" ca="1" si="97"/>
        <v/>
      </c>
      <c r="F818" s="26">
        <f t="shared" si="99"/>
        <v>11.111111111111111</v>
      </c>
      <c r="G818" s="29">
        <f t="shared" ca="1" si="103"/>
        <v>0</v>
      </c>
      <c r="H818" s="28" t="e">
        <f t="shared" ca="1" si="101"/>
        <v>#NUM!</v>
      </c>
      <c r="I818" s="26">
        <f t="shared" si="100"/>
        <v>11.666666666666666</v>
      </c>
      <c r="J818" s="29">
        <f t="shared" ca="1" si="104"/>
        <v>0</v>
      </c>
      <c r="K818" s="28" t="e">
        <f t="shared" ca="1" si="102"/>
        <v>#NUM!</v>
      </c>
      <c r="L818" s="26">
        <f ca="1">INDIRECT("route!E818")-INDIRECT("route!E817")</f>
        <v>0</v>
      </c>
      <c r="M818" s="24">
        <f ca="1">IF(INDIRECT("route!D818")="START",0,IF(S818=TRUE,M817,INDIRECT("route!E818")))</f>
        <v>115.3</v>
      </c>
      <c r="N818" s="14" t="e">
        <f ca="1">SEARCH($N$6,INDIRECT("route!J818"))</f>
        <v>#VALUE!</v>
      </c>
      <c r="O818" s="14" t="e">
        <f ca="1">SEARCH($O$6,INDIRECT("route!J818"))</f>
        <v>#VALUE!</v>
      </c>
      <c r="P818" s="14" t="e">
        <f ca="1">SEARCH($P$6,INDIRECT("route!J818"))</f>
        <v>#VALUE!</v>
      </c>
      <c r="Q818" s="14" t="e">
        <f ca="1">SEARCH($Q$6,INDIRECT("route!J818"))</f>
        <v>#VALUE!</v>
      </c>
      <c r="R818" s="14" t="e">
        <f ca="1">SEARCH($R$6,INDIRECT("route!J818"))</f>
        <v>#VALUE!</v>
      </c>
      <c r="S818" s="14" t="b">
        <f t="shared" ca="1" si="98"/>
        <v>1</v>
      </c>
    </row>
    <row r="819" spans="1:19">
      <c r="A819" s="23" t="str">
        <f ca="1">IF(INDIRECT("route!D819")&gt;0,K819,(""))</f>
        <v/>
      </c>
      <c r="B819" s="23" t="str">
        <f ca="1">IF(INDIRECT("route!D819")&gt;0,H819,(""))</f>
        <v/>
      </c>
      <c r="C819" s="24" t="str">
        <f ca="1">IF(D819&gt;0,VLOOKUP("FINISH",INDIRECT("route!D$6"):INDIRECT("route!E$8500"),2,FALSE)-D819," ")</f>
        <v xml:space="preserve"> </v>
      </c>
      <c r="D819" s="13">
        <f ca="1">INDIRECT("route!E819")</f>
        <v>0</v>
      </c>
      <c r="E819" s="25" t="str">
        <f t="shared" ca="1" si="97"/>
        <v/>
      </c>
      <c r="F819" s="26">
        <f t="shared" si="99"/>
        <v>11.111111111111111</v>
      </c>
      <c r="G819" s="29">
        <f t="shared" ca="1" si="103"/>
        <v>0</v>
      </c>
      <c r="H819" s="28" t="e">
        <f t="shared" ca="1" si="101"/>
        <v>#NUM!</v>
      </c>
      <c r="I819" s="26">
        <f t="shared" si="100"/>
        <v>11.666666666666666</v>
      </c>
      <c r="J819" s="29">
        <f t="shared" ca="1" si="104"/>
        <v>0</v>
      </c>
      <c r="K819" s="28" t="e">
        <f t="shared" ca="1" si="102"/>
        <v>#NUM!</v>
      </c>
      <c r="L819" s="26">
        <f ca="1">INDIRECT("route!E819")-INDIRECT("route!E818")</f>
        <v>0</v>
      </c>
      <c r="M819" s="24">
        <f ca="1">IF(INDIRECT("route!D819")="START",0,IF(S819=TRUE,M818,INDIRECT("route!E819")))</f>
        <v>115.3</v>
      </c>
      <c r="N819" s="14" t="e">
        <f ca="1">SEARCH($N$6,INDIRECT("route!J819"))</f>
        <v>#VALUE!</v>
      </c>
      <c r="O819" s="14" t="e">
        <f ca="1">SEARCH($O$6,INDIRECT("route!J819"))</f>
        <v>#VALUE!</v>
      </c>
      <c r="P819" s="14" t="e">
        <f ca="1">SEARCH($P$6,INDIRECT("route!J819"))</f>
        <v>#VALUE!</v>
      </c>
      <c r="Q819" s="14" t="e">
        <f ca="1">SEARCH($Q$6,INDIRECT("route!J819"))</f>
        <v>#VALUE!</v>
      </c>
      <c r="R819" s="14" t="e">
        <f ca="1">SEARCH($R$6,INDIRECT("route!J819"))</f>
        <v>#VALUE!</v>
      </c>
      <c r="S819" s="14" t="b">
        <f t="shared" ca="1" si="98"/>
        <v>1</v>
      </c>
    </row>
    <row r="820" spans="1:19">
      <c r="A820" s="23" t="str">
        <f ca="1">IF(INDIRECT("route!D820")&gt;0,K820,(""))</f>
        <v/>
      </c>
      <c r="B820" s="23" t="str">
        <f ca="1">IF(INDIRECT("route!D820")&gt;0,H820,(""))</f>
        <v/>
      </c>
      <c r="C820" s="24" t="str">
        <f ca="1">IF(D820&gt;0,VLOOKUP("FINISH",INDIRECT("route!D$6"):INDIRECT("route!E$8500"),2,FALSE)-D820," ")</f>
        <v xml:space="preserve"> </v>
      </c>
      <c r="D820" s="13">
        <f ca="1">INDIRECT("route!E820")</f>
        <v>0</v>
      </c>
      <c r="E820" s="25" t="str">
        <f t="shared" ca="1" si="97"/>
        <v/>
      </c>
      <c r="F820" s="26">
        <f t="shared" si="99"/>
        <v>11.111111111111111</v>
      </c>
      <c r="G820" s="29">
        <f t="shared" ca="1" si="103"/>
        <v>0</v>
      </c>
      <c r="H820" s="28" t="e">
        <f t="shared" ca="1" si="101"/>
        <v>#NUM!</v>
      </c>
      <c r="I820" s="26">
        <f t="shared" si="100"/>
        <v>11.666666666666666</v>
      </c>
      <c r="J820" s="29">
        <f t="shared" ca="1" si="104"/>
        <v>0</v>
      </c>
      <c r="K820" s="28" t="e">
        <f t="shared" ca="1" si="102"/>
        <v>#NUM!</v>
      </c>
      <c r="L820" s="26">
        <f ca="1">INDIRECT("route!E820")-INDIRECT("route!E819")</f>
        <v>0</v>
      </c>
      <c r="M820" s="24">
        <f ca="1">IF(INDIRECT("route!D820")="START",0,IF(S820=TRUE,M819,INDIRECT("route!E820")))</f>
        <v>115.3</v>
      </c>
      <c r="N820" s="14" t="e">
        <f ca="1">SEARCH($N$6,INDIRECT("route!J820"))</f>
        <v>#VALUE!</v>
      </c>
      <c r="O820" s="14" t="e">
        <f ca="1">SEARCH($O$6,INDIRECT("route!J820"))</f>
        <v>#VALUE!</v>
      </c>
      <c r="P820" s="14" t="e">
        <f ca="1">SEARCH($P$6,INDIRECT("route!J820"))</f>
        <v>#VALUE!</v>
      </c>
      <c r="Q820" s="14" t="e">
        <f ca="1">SEARCH($Q$6,INDIRECT("route!J820"))</f>
        <v>#VALUE!</v>
      </c>
      <c r="R820" s="14" t="e">
        <f ca="1">SEARCH($R$6,INDIRECT("route!J820"))</f>
        <v>#VALUE!</v>
      </c>
      <c r="S820" s="14" t="b">
        <f t="shared" ca="1" si="98"/>
        <v>1</v>
      </c>
    </row>
    <row r="821" spans="1:19">
      <c r="A821" s="23" t="str">
        <f ca="1">IF(INDIRECT("route!D821")&gt;0,K821,(""))</f>
        <v/>
      </c>
      <c r="B821" s="23" t="str">
        <f ca="1">IF(INDIRECT("route!D821")&gt;0,H821,(""))</f>
        <v/>
      </c>
      <c r="C821" s="24" t="str">
        <f ca="1">IF(D821&gt;0,VLOOKUP("FINISH",INDIRECT("route!D$6"):INDIRECT("route!E$8500"),2,FALSE)-D821," ")</f>
        <v xml:space="preserve"> </v>
      </c>
      <c r="D821" s="13">
        <f ca="1">INDIRECT("route!E821")</f>
        <v>0</v>
      </c>
      <c r="E821" s="25" t="str">
        <f t="shared" ca="1" si="97"/>
        <v/>
      </c>
      <c r="F821" s="26">
        <f t="shared" si="99"/>
        <v>11.111111111111111</v>
      </c>
      <c r="G821" s="29">
        <f t="shared" ca="1" si="103"/>
        <v>0</v>
      </c>
      <c r="H821" s="28" t="e">
        <f t="shared" ca="1" si="101"/>
        <v>#NUM!</v>
      </c>
      <c r="I821" s="26">
        <f t="shared" si="100"/>
        <v>11.666666666666666</v>
      </c>
      <c r="J821" s="29">
        <f t="shared" ca="1" si="104"/>
        <v>0</v>
      </c>
      <c r="K821" s="28" t="e">
        <f t="shared" ca="1" si="102"/>
        <v>#NUM!</v>
      </c>
      <c r="L821" s="26">
        <f ca="1">INDIRECT("route!E821")-INDIRECT("route!E820")</f>
        <v>0</v>
      </c>
      <c r="M821" s="24">
        <f ca="1">IF(INDIRECT("route!D821")="START",0,IF(S821=TRUE,M820,INDIRECT("route!E821")))</f>
        <v>115.3</v>
      </c>
      <c r="N821" s="14" t="e">
        <f ca="1">SEARCH($N$6,INDIRECT("route!J821"))</f>
        <v>#VALUE!</v>
      </c>
      <c r="O821" s="14" t="e">
        <f ca="1">SEARCH($O$6,INDIRECT("route!J821"))</f>
        <v>#VALUE!</v>
      </c>
      <c r="P821" s="14" t="e">
        <f ca="1">SEARCH($P$6,INDIRECT("route!J821"))</f>
        <v>#VALUE!</v>
      </c>
      <c r="Q821" s="14" t="e">
        <f ca="1">SEARCH($Q$6,INDIRECT("route!J821"))</f>
        <v>#VALUE!</v>
      </c>
      <c r="R821" s="14" t="e">
        <f ca="1">SEARCH($R$6,INDIRECT("route!J821"))</f>
        <v>#VALUE!</v>
      </c>
      <c r="S821" s="14" t="b">
        <f t="shared" ca="1" si="98"/>
        <v>1</v>
      </c>
    </row>
    <row r="822" spans="1:19">
      <c r="A822" s="23" t="str">
        <f ca="1">IF(INDIRECT("route!D822")&gt;0,K822,(""))</f>
        <v/>
      </c>
      <c r="B822" s="23" t="str">
        <f ca="1">IF(INDIRECT("route!D822")&gt;0,H822,(""))</f>
        <v/>
      </c>
      <c r="C822" s="24" t="str">
        <f ca="1">IF(D822&gt;0,VLOOKUP("FINISH",INDIRECT("route!D$6"):INDIRECT("route!E$8500"),2,FALSE)-D822," ")</f>
        <v xml:space="preserve"> </v>
      </c>
      <c r="D822" s="13">
        <f ca="1">INDIRECT("route!E822")</f>
        <v>0</v>
      </c>
      <c r="E822" s="25" t="str">
        <f t="shared" ca="1" si="97"/>
        <v/>
      </c>
      <c r="F822" s="26">
        <f t="shared" si="99"/>
        <v>11.111111111111111</v>
      </c>
      <c r="G822" s="29">
        <f t="shared" ca="1" si="103"/>
        <v>0</v>
      </c>
      <c r="H822" s="28" t="e">
        <f t="shared" ca="1" si="101"/>
        <v>#NUM!</v>
      </c>
      <c r="I822" s="26">
        <f t="shared" si="100"/>
        <v>11.666666666666666</v>
      </c>
      <c r="J822" s="29">
        <f t="shared" ca="1" si="104"/>
        <v>0</v>
      </c>
      <c r="K822" s="28" t="e">
        <f t="shared" ca="1" si="102"/>
        <v>#NUM!</v>
      </c>
      <c r="L822" s="26">
        <f ca="1">INDIRECT("route!E822")-INDIRECT("route!E821")</f>
        <v>0</v>
      </c>
      <c r="M822" s="24">
        <f ca="1">IF(INDIRECT("route!D822")="START",0,IF(S822=TRUE,M821,INDIRECT("route!E822")))</f>
        <v>115.3</v>
      </c>
      <c r="N822" s="14" t="e">
        <f ca="1">SEARCH($N$6,INDIRECT("route!J822"))</f>
        <v>#VALUE!</v>
      </c>
      <c r="O822" s="14" t="e">
        <f ca="1">SEARCH($O$6,INDIRECT("route!J822"))</f>
        <v>#VALUE!</v>
      </c>
      <c r="P822" s="14" t="e">
        <f ca="1">SEARCH($P$6,INDIRECT("route!J822"))</f>
        <v>#VALUE!</v>
      </c>
      <c r="Q822" s="14" t="e">
        <f ca="1">SEARCH($Q$6,INDIRECT("route!J822"))</f>
        <v>#VALUE!</v>
      </c>
      <c r="R822" s="14" t="e">
        <f ca="1">SEARCH($R$6,INDIRECT("route!J822"))</f>
        <v>#VALUE!</v>
      </c>
      <c r="S822" s="14" t="b">
        <f t="shared" ca="1" si="98"/>
        <v>1</v>
      </c>
    </row>
    <row r="823" spans="1:19">
      <c r="A823" s="23" t="str">
        <f ca="1">IF(INDIRECT("route!D823")&gt;0,K823,(""))</f>
        <v/>
      </c>
      <c r="B823" s="23" t="str">
        <f ca="1">IF(INDIRECT("route!D823")&gt;0,H823,(""))</f>
        <v/>
      </c>
      <c r="C823" s="24" t="str">
        <f ca="1">IF(D823&gt;0,VLOOKUP("FINISH",INDIRECT("route!D$6"):INDIRECT("route!E$8500"),2,FALSE)-D823," ")</f>
        <v xml:space="preserve"> </v>
      </c>
      <c r="D823" s="13">
        <f ca="1">INDIRECT("route!E823")</f>
        <v>0</v>
      </c>
      <c r="E823" s="25" t="str">
        <f t="shared" ca="1" si="97"/>
        <v/>
      </c>
      <c r="F823" s="26">
        <f t="shared" si="99"/>
        <v>11.111111111111111</v>
      </c>
      <c r="G823" s="29">
        <f t="shared" ca="1" si="103"/>
        <v>0</v>
      </c>
      <c r="H823" s="28" t="e">
        <f t="shared" ca="1" si="101"/>
        <v>#NUM!</v>
      </c>
      <c r="I823" s="26">
        <f t="shared" si="100"/>
        <v>11.666666666666666</v>
      </c>
      <c r="J823" s="29">
        <f t="shared" ca="1" si="104"/>
        <v>0</v>
      </c>
      <c r="K823" s="28" t="e">
        <f t="shared" ca="1" si="102"/>
        <v>#NUM!</v>
      </c>
      <c r="L823" s="26">
        <f ca="1">INDIRECT("route!E823")-INDIRECT("route!E822")</f>
        <v>0</v>
      </c>
      <c r="M823" s="24">
        <f ca="1">IF(INDIRECT("route!D823")="START",0,IF(S823=TRUE,M822,INDIRECT("route!E823")))</f>
        <v>115.3</v>
      </c>
      <c r="N823" s="14" t="e">
        <f ca="1">SEARCH($N$6,INDIRECT("route!J823"))</f>
        <v>#VALUE!</v>
      </c>
      <c r="O823" s="14" t="e">
        <f ca="1">SEARCH($O$6,INDIRECT("route!J823"))</f>
        <v>#VALUE!</v>
      </c>
      <c r="P823" s="14" t="e">
        <f ca="1">SEARCH($P$6,INDIRECT("route!J823"))</f>
        <v>#VALUE!</v>
      </c>
      <c r="Q823" s="14" t="e">
        <f ca="1">SEARCH($Q$6,INDIRECT("route!J823"))</f>
        <v>#VALUE!</v>
      </c>
      <c r="R823" s="14" t="e">
        <f ca="1">SEARCH($R$6,INDIRECT("route!J823"))</f>
        <v>#VALUE!</v>
      </c>
      <c r="S823" s="14" t="b">
        <f t="shared" ca="1" si="98"/>
        <v>1</v>
      </c>
    </row>
    <row r="824" spans="1:19">
      <c r="A824" s="23" t="str">
        <f ca="1">IF(INDIRECT("route!D824")&gt;0,K824,(""))</f>
        <v/>
      </c>
      <c r="B824" s="23" t="str">
        <f ca="1">IF(INDIRECT("route!D824")&gt;0,H824,(""))</f>
        <v/>
      </c>
      <c r="C824" s="24" t="str">
        <f ca="1">IF(D824&gt;0,VLOOKUP("FINISH",INDIRECT("route!D$6"):INDIRECT("route!E$8500"),2,FALSE)-D824," ")</f>
        <v xml:space="preserve"> </v>
      </c>
      <c r="D824" s="13">
        <f ca="1">INDIRECT("route!E824")</f>
        <v>0</v>
      </c>
      <c r="E824" s="25" t="str">
        <f t="shared" ca="1" si="97"/>
        <v/>
      </c>
      <c r="F824" s="26">
        <f t="shared" si="99"/>
        <v>11.111111111111111</v>
      </c>
      <c r="G824" s="29">
        <f t="shared" ca="1" si="103"/>
        <v>0</v>
      </c>
      <c r="H824" s="28" t="e">
        <f t="shared" ca="1" si="101"/>
        <v>#NUM!</v>
      </c>
      <c r="I824" s="26">
        <f t="shared" si="100"/>
        <v>11.666666666666666</v>
      </c>
      <c r="J824" s="29">
        <f t="shared" ca="1" si="104"/>
        <v>0</v>
      </c>
      <c r="K824" s="28" t="e">
        <f t="shared" ca="1" si="102"/>
        <v>#NUM!</v>
      </c>
      <c r="L824" s="26">
        <f ca="1">INDIRECT("route!E824")-INDIRECT("route!E823")</f>
        <v>0</v>
      </c>
      <c r="M824" s="24">
        <f ca="1">IF(INDIRECT("route!D824")="START",0,IF(S824=TRUE,M823,INDIRECT("route!E824")))</f>
        <v>115.3</v>
      </c>
      <c r="N824" s="14" t="e">
        <f ca="1">SEARCH($N$6,INDIRECT("route!J824"))</f>
        <v>#VALUE!</v>
      </c>
      <c r="O824" s="14" t="e">
        <f ca="1">SEARCH($O$6,INDIRECT("route!J824"))</f>
        <v>#VALUE!</v>
      </c>
      <c r="P824" s="14" t="e">
        <f ca="1">SEARCH($P$6,INDIRECT("route!J824"))</f>
        <v>#VALUE!</v>
      </c>
      <c r="Q824" s="14" t="e">
        <f ca="1">SEARCH($Q$6,INDIRECT("route!J824"))</f>
        <v>#VALUE!</v>
      </c>
      <c r="R824" s="14" t="e">
        <f ca="1">SEARCH($R$6,INDIRECT("route!J824"))</f>
        <v>#VALUE!</v>
      </c>
      <c r="S824" s="14" t="b">
        <f t="shared" ca="1" si="98"/>
        <v>1</v>
      </c>
    </row>
    <row r="825" spans="1:19">
      <c r="A825" s="23" t="str">
        <f ca="1">IF(INDIRECT("route!D825")&gt;0,K825,(""))</f>
        <v/>
      </c>
      <c r="B825" s="23" t="str">
        <f ca="1">IF(INDIRECT("route!D825")&gt;0,H825,(""))</f>
        <v/>
      </c>
      <c r="C825" s="24" t="str">
        <f ca="1">IF(D825&gt;0,VLOOKUP("FINISH",INDIRECT("route!D$6"):INDIRECT("route!E$8500"),2,FALSE)-D825," ")</f>
        <v xml:space="preserve"> </v>
      </c>
      <c r="D825" s="13">
        <f ca="1">INDIRECT("route!E825")</f>
        <v>0</v>
      </c>
      <c r="E825" s="25" t="str">
        <f t="shared" ca="1" si="97"/>
        <v/>
      </c>
      <c r="F825" s="26">
        <f t="shared" si="99"/>
        <v>11.111111111111111</v>
      </c>
      <c r="G825" s="29">
        <f t="shared" ca="1" si="103"/>
        <v>0</v>
      </c>
      <c r="H825" s="28" t="e">
        <f t="shared" ca="1" si="101"/>
        <v>#NUM!</v>
      </c>
      <c r="I825" s="26">
        <f t="shared" si="100"/>
        <v>11.666666666666666</v>
      </c>
      <c r="J825" s="29">
        <f t="shared" ca="1" si="104"/>
        <v>0</v>
      </c>
      <c r="K825" s="28" t="e">
        <f t="shared" ca="1" si="102"/>
        <v>#NUM!</v>
      </c>
      <c r="L825" s="26">
        <f ca="1">INDIRECT("route!E825")-INDIRECT("route!E824")</f>
        <v>0</v>
      </c>
      <c r="M825" s="24">
        <f ca="1">IF(INDIRECT("route!D825")="START",0,IF(S825=TRUE,M824,INDIRECT("route!E825")))</f>
        <v>115.3</v>
      </c>
      <c r="N825" s="14" t="e">
        <f ca="1">SEARCH($N$6,INDIRECT("route!J825"))</f>
        <v>#VALUE!</v>
      </c>
      <c r="O825" s="14" t="e">
        <f ca="1">SEARCH($O$6,INDIRECT("route!J825"))</f>
        <v>#VALUE!</v>
      </c>
      <c r="P825" s="14" t="e">
        <f ca="1">SEARCH($P$6,INDIRECT("route!J825"))</f>
        <v>#VALUE!</v>
      </c>
      <c r="Q825" s="14" t="e">
        <f ca="1">SEARCH($Q$6,INDIRECT("route!J825"))</f>
        <v>#VALUE!</v>
      </c>
      <c r="R825" s="14" t="e">
        <f ca="1">SEARCH($R$6,INDIRECT("route!J825"))</f>
        <v>#VALUE!</v>
      </c>
      <c r="S825" s="14" t="b">
        <f t="shared" ca="1" si="98"/>
        <v>1</v>
      </c>
    </row>
    <row r="826" spans="1:19">
      <c r="A826" s="23" t="str">
        <f ca="1">IF(INDIRECT("route!D826")&gt;0,K826,(""))</f>
        <v/>
      </c>
      <c r="B826" s="23" t="str">
        <f ca="1">IF(INDIRECT("route!D826")&gt;0,H826,(""))</f>
        <v/>
      </c>
      <c r="C826" s="24" t="str">
        <f ca="1">IF(D826&gt;0,VLOOKUP("FINISH",INDIRECT("route!D$6"):INDIRECT("route!E$8500"),2,FALSE)-D826," ")</f>
        <v xml:space="preserve"> </v>
      </c>
      <c r="D826" s="13">
        <f ca="1">INDIRECT("route!E826")</f>
        <v>0</v>
      </c>
      <c r="E826" s="25" t="str">
        <f t="shared" ca="1" si="97"/>
        <v/>
      </c>
      <c r="F826" s="26">
        <f t="shared" si="99"/>
        <v>11.111111111111111</v>
      </c>
      <c r="G826" s="29">
        <f t="shared" ca="1" si="103"/>
        <v>0</v>
      </c>
      <c r="H826" s="28" t="e">
        <f t="shared" ca="1" si="101"/>
        <v>#NUM!</v>
      </c>
      <c r="I826" s="26">
        <f t="shared" si="100"/>
        <v>11.666666666666666</v>
      </c>
      <c r="J826" s="29">
        <f t="shared" ca="1" si="104"/>
        <v>0</v>
      </c>
      <c r="K826" s="28" t="e">
        <f t="shared" ca="1" si="102"/>
        <v>#NUM!</v>
      </c>
      <c r="L826" s="26">
        <f ca="1">INDIRECT("route!E826")-INDIRECT("route!E825")</f>
        <v>0</v>
      </c>
      <c r="M826" s="24">
        <f ca="1">IF(INDIRECT("route!D826")="START",0,IF(S826=TRUE,M825,INDIRECT("route!E826")))</f>
        <v>115.3</v>
      </c>
      <c r="N826" s="14" t="e">
        <f ca="1">SEARCH($N$6,INDIRECT("route!J826"))</f>
        <v>#VALUE!</v>
      </c>
      <c r="O826" s="14" t="e">
        <f ca="1">SEARCH($O$6,INDIRECT("route!J826"))</f>
        <v>#VALUE!</v>
      </c>
      <c r="P826" s="14" t="e">
        <f ca="1">SEARCH($P$6,INDIRECT("route!J826"))</f>
        <v>#VALUE!</v>
      </c>
      <c r="Q826" s="14" t="e">
        <f ca="1">SEARCH($Q$6,INDIRECT("route!J826"))</f>
        <v>#VALUE!</v>
      </c>
      <c r="R826" s="14" t="e">
        <f ca="1">SEARCH($R$6,INDIRECT("route!J826"))</f>
        <v>#VALUE!</v>
      </c>
      <c r="S826" s="14" t="b">
        <f t="shared" ca="1" si="98"/>
        <v>1</v>
      </c>
    </row>
    <row r="827" spans="1:19">
      <c r="A827" s="23" t="str">
        <f ca="1">IF(INDIRECT("route!D827")&gt;0,K827,(""))</f>
        <v/>
      </c>
      <c r="B827" s="23" t="str">
        <f ca="1">IF(INDIRECT("route!D827")&gt;0,H827,(""))</f>
        <v/>
      </c>
      <c r="C827" s="24" t="str">
        <f ca="1">IF(D827&gt;0,VLOOKUP("FINISH",INDIRECT("route!D$6"):INDIRECT("route!E$8500"),2,FALSE)-D827," ")</f>
        <v xml:space="preserve"> </v>
      </c>
      <c r="D827" s="13">
        <f ca="1">INDIRECT("route!E827")</f>
        <v>0</v>
      </c>
      <c r="E827" s="25" t="str">
        <f t="shared" ca="1" si="97"/>
        <v/>
      </c>
      <c r="F827" s="26">
        <f t="shared" si="99"/>
        <v>11.111111111111111</v>
      </c>
      <c r="G827" s="29">
        <f t="shared" ca="1" si="103"/>
        <v>0</v>
      </c>
      <c r="H827" s="28" t="e">
        <f t="shared" ca="1" si="101"/>
        <v>#NUM!</v>
      </c>
      <c r="I827" s="26">
        <f t="shared" si="100"/>
        <v>11.666666666666666</v>
      </c>
      <c r="J827" s="29">
        <f t="shared" ca="1" si="104"/>
        <v>0</v>
      </c>
      <c r="K827" s="28" t="e">
        <f t="shared" ca="1" si="102"/>
        <v>#NUM!</v>
      </c>
      <c r="L827" s="26">
        <f ca="1">INDIRECT("route!E827")-INDIRECT("route!E826")</f>
        <v>0</v>
      </c>
      <c r="M827" s="24">
        <f ca="1">IF(INDIRECT("route!D827")="START",0,IF(S827=TRUE,M826,INDIRECT("route!E827")))</f>
        <v>115.3</v>
      </c>
      <c r="N827" s="14" t="e">
        <f ca="1">SEARCH($N$6,INDIRECT("route!J827"))</f>
        <v>#VALUE!</v>
      </c>
      <c r="O827" s="14" t="e">
        <f ca="1">SEARCH($O$6,INDIRECT("route!J827"))</f>
        <v>#VALUE!</v>
      </c>
      <c r="P827" s="14" t="e">
        <f ca="1">SEARCH($P$6,INDIRECT("route!J827"))</f>
        <v>#VALUE!</v>
      </c>
      <c r="Q827" s="14" t="e">
        <f ca="1">SEARCH($Q$6,INDIRECT("route!J827"))</f>
        <v>#VALUE!</v>
      </c>
      <c r="R827" s="14" t="e">
        <f ca="1">SEARCH($R$6,INDIRECT("route!J827"))</f>
        <v>#VALUE!</v>
      </c>
      <c r="S827" s="14" t="b">
        <f t="shared" ca="1" si="98"/>
        <v>1</v>
      </c>
    </row>
    <row r="828" spans="1:19">
      <c r="A828" s="23" t="str">
        <f ca="1">IF(INDIRECT("route!D828")&gt;0,K828,(""))</f>
        <v/>
      </c>
      <c r="B828" s="23" t="str">
        <f ca="1">IF(INDIRECT("route!D828")&gt;0,H828,(""))</f>
        <v/>
      </c>
      <c r="C828" s="24" t="str">
        <f ca="1">IF(D828&gt;0,VLOOKUP("FINISH",INDIRECT("route!D$6"):INDIRECT("route!E$8500"),2,FALSE)-D828," ")</f>
        <v xml:space="preserve"> </v>
      </c>
      <c r="D828" s="13">
        <f ca="1">INDIRECT("route!E828")</f>
        <v>0</v>
      </c>
      <c r="E828" s="25" t="str">
        <f t="shared" ca="1" si="97"/>
        <v/>
      </c>
      <c r="F828" s="26">
        <f t="shared" si="99"/>
        <v>11.111111111111111</v>
      </c>
      <c r="G828" s="29">
        <f t="shared" ca="1" si="103"/>
        <v>0</v>
      </c>
      <c r="H828" s="28" t="e">
        <f t="shared" ca="1" si="101"/>
        <v>#NUM!</v>
      </c>
      <c r="I828" s="26">
        <f t="shared" si="100"/>
        <v>11.666666666666666</v>
      </c>
      <c r="J828" s="29">
        <f t="shared" ca="1" si="104"/>
        <v>0</v>
      </c>
      <c r="K828" s="28" t="e">
        <f t="shared" ca="1" si="102"/>
        <v>#NUM!</v>
      </c>
      <c r="L828" s="26">
        <f ca="1">INDIRECT("route!E828")-INDIRECT("route!E827")</f>
        <v>0</v>
      </c>
      <c r="M828" s="24">
        <f ca="1">IF(INDIRECT("route!D828")="START",0,IF(S828=TRUE,M827,INDIRECT("route!E828")))</f>
        <v>115.3</v>
      </c>
      <c r="N828" s="14" t="e">
        <f ca="1">SEARCH($N$6,INDIRECT("route!J828"))</f>
        <v>#VALUE!</v>
      </c>
      <c r="O828" s="14" t="e">
        <f ca="1">SEARCH($O$6,INDIRECT("route!J828"))</f>
        <v>#VALUE!</v>
      </c>
      <c r="P828" s="14" t="e">
        <f ca="1">SEARCH($P$6,INDIRECT("route!J828"))</f>
        <v>#VALUE!</v>
      </c>
      <c r="Q828" s="14" t="e">
        <f ca="1">SEARCH($Q$6,INDIRECT("route!J828"))</f>
        <v>#VALUE!</v>
      </c>
      <c r="R828" s="14" t="e">
        <f ca="1">SEARCH($R$6,INDIRECT("route!J828"))</f>
        <v>#VALUE!</v>
      </c>
      <c r="S828" s="14" t="b">
        <f t="shared" ca="1" si="98"/>
        <v>1</v>
      </c>
    </row>
    <row r="829" spans="1:19">
      <c r="A829" s="23" t="str">
        <f ca="1">IF(INDIRECT("route!D829")&gt;0,K829,(""))</f>
        <v/>
      </c>
      <c r="B829" s="23" t="str">
        <f ca="1">IF(INDIRECT("route!D829")&gt;0,H829,(""))</f>
        <v/>
      </c>
      <c r="C829" s="24" t="str">
        <f ca="1">IF(D829&gt;0,VLOOKUP("FINISH",INDIRECT("route!D$6"):INDIRECT("route!E$8500"),2,FALSE)-D829," ")</f>
        <v xml:space="preserve"> </v>
      </c>
      <c r="D829" s="13">
        <f ca="1">INDIRECT("route!E829")</f>
        <v>0</v>
      </c>
      <c r="E829" s="25" t="str">
        <f t="shared" ca="1" si="97"/>
        <v/>
      </c>
      <c r="F829" s="26">
        <f t="shared" si="99"/>
        <v>11.111111111111111</v>
      </c>
      <c r="G829" s="29">
        <f t="shared" ca="1" si="103"/>
        <v>0</v>
      </c>
      <c r="H829" s="28" t="e">
        <f t="shared" ca="1" si="101"/>
        <v>#NUM!</v>
      </c>
      <c r="I829" s="26">
        <f t="shared" si="100"/>
        <v>11.666666666666666</v>
      </c>
      <c r="J829" s="29">
        <f t="shared" ca="1" si="104"/>
        <v>0</v>
      </c>
      <c r="K829" s="28" t="e">
        <f t="shared" ca="1" si="102"/>
        <v>#NUM!</v>
      </c>
      <c r="L829" s="26">
        <f ca="1">INDIRECT("route!E829")-INDIRECT("route!E828")</f>
        <v>0</v>
      </c>
      <c r="M829" s="24">
        <f ca="1">IF(INDIRECT("route!D829")="START",0,IF(S829=TRUE,M828,INDIRECT("route!E829")))</f>
        <v>115.3</v>
      </c>
      <c r="N829" s="14" t="e">
        <f ca="1">SEARCH($N$6,INDIRECT("route!J829"))</f>
        <v>#VALUE!</v>
      </c>
      <c r="O829" s="14" t="e">
        <f ca="1">SEARCH($O$6,INDIRECT("route!J829"))</f>
        <v>#VALUE!</v>
      </c>
      <c r="P829" s="14" t="e">
        <f ca="1">SEARCH($P$6,INDIRECT("route!J829"))</f>
        <v>#VALUE!</v>
      </c>
      <c r="Q829" s="14" t="e">
        <f ca="1">SEARCH($Q$6,INDIRECT("route!J829"))</f>
        <v>#VALUE!</v>
      </c>
      <c r="R829" s="14" t="e">
        <f ca="1">SEARCH($R$6,INDIRECT("route!J829"))</f>
        <v>#VALUE!</v>
      </c>
      <c r="S829" s="14" t="b">
        <f t="shared" ca="1" si="98"/>
        <v>1</v>
      </c>
    </row>
    <row r="830" spans="1:19">
      <c r="A830" s="23" t="str">
        <f ca="1">IF(INDIRECT("route!D830")&gt;0,K830,(""))</f>
        <v/>
      </c>
      <c r="B830" s="23" t="str">
        <f ca="1">IF(INDIRECT("route!D830")&gt;0,H830,(""))</f>
        <v/>
      </c>
      <c r="C830" s="24" t="str">
        <f ca="1">IF(D830&gt;0,VLOOKUP("FINISH",INDIRECT("route!D$6"):INDIRECT("route!E$8500"),2,FALSE)-D830," ")</f>
        <v xml:space="preserve"> </v>
      </c>
      <c r="D830" s="13">
        <f ca="1">INDIRECT("route!E830")</f>
        <v>0</v>
      </c>
      <c r="E830" s="25" t="str">
        <f t="shared" ca="1" si="97"/>
        <v/>
      </c>
      <c r="F830" s="26">
        <f t="shared" si="99"/>
        <v>11.111111111111111</v>
      </c>
      <c r="G830" s="29">
        <f t="shared" ca="1" si="103"/>
        <v>0</v>
      </c>
      <c r="H830" s="28" t="e">
        <f t="shared" ca="1" si="101"/>
        <v>#NUM!</v>
      </c>
      <c r="I830" s="26">
        <f t="shared" si="100"/>
        <v>11.666666666666666</v>
      </c>
      <c r="J830" s="29">
        <f t="shared" ca="1" si="104"/>
        <v>0</v>
      </c>
      <c r="K830" s="28" t="e">
        <f t="shared" ca="1" si="102"/>
        <v>#NUM!</v>
      </c>
      <c r="L830" s="26">
        <f ca="1">INDIRECT("route!E830")-INDIRECT("route!E829")</f>
        <v>0</v>
      </c>
      <c r="M830" s="24">
        <f ca="1">IF(INDIRECT("route!D830")="START",0,IF(S830=TRUE,M829,INDIRECT("route!E830")))</f>
        <v>115.3</v>
      </c>
      <c r="N830" s="14" t="e">
        <f ca="1">SEARCH($N$6,INDIRECT("route!J830"))</f>
        <v>#VALUE!</v>
      </c>
      <c r="O830" s="14" t="e">
        <f ca="1">SEARCH($O$6,INDIRECT("route!J830"))</f>
        <v>#VALUE!</v>
      </c>
      <c r="P830" s="14" t="e">
        <f ca="1">SEARCH($P$6,INDIRECT("route!J830"))</f>
        <v>#VALUE!</v>
      </c>
      <c r="Q830" s="14" t="e">
        <f ca="1">SEARCH($Q$6,INDIRECT("route!J830"))</f>
        <v>#VALUE!</v>
      </c>
      <c r="R830" s="14" t="e">
        <f ca="1">SEARCH($R$6,INDIRECT("route!J830"))</f>
        <v>#VALUE!</v>
      </c>
      <c r="S830" s="14" t="b">
        <f t="shared" ca="1" si="98"/>
        <v>1</v>
      </c>
    </row>
    <row r="831" spans="1:19">
      <c r="A831" s="23" t="str">
        <f ca="1">IF(INDIRECT("route!D831")&gt;0,K831,(""))</f>
        <v/>
      </c>
      <c r="B831" s="23" t="str">
        <f ca="1">IF(INDIRECT("route!D831")&gt;0,H831,(""))</f>
        <v/>
      </c>
      <c r="C831" s="24" t="str">
        <f ca="1">IF(D831&gt;0,VLOOKUP("FINISH",INDIRECT("route!D$6"):INDIRECT("route!E$8500"),2,FALSE)-D831," ")</f>
        <v xml:space="preserve"> </v>
      </c>
      <c r="D831" s="13">
        <f ca="1">INDIRECT("route!E831")</f>
        <v>0</v>
      </c>
      <c r="E831" s="25" t="str">
        <f t="shared" ca="1" si="97"/>
        <v/>
      </c>
      <c r="F831" s="26">
        <f t="shared" si="99"/>
        <v>11.111111111111111</v>
      </c>
      <c r="G831" s="29">
        <f t="shared" ca="1" si="103"/>
        <v>0</v>
      </c>
      <c r="H831" s="28" t="e">
        <f t="shared" ca="1" si="101"/>
        <v>#NUM!</v>
      </c>
      <c r="I831" s="26">
        <f t="shared" si="100"/>
        <v>11.666666666666666</v>
      </c>
      <c r="J831" s="29">
        <f t="shared" ca="1" si="104"/>
        <v>0</v>
      </c>
      <c r="K831" s="28" t="e">
        <f t="shared" ca="1" si="102"/>
        <v>#NUM!</v>
      </c>
      <c r="L831" s="26">
        <f ca="1">INDIRECT("route!E831")-INDIRECT("route!E830")</f>
        <v>0</v>
      </c>
      <c r="M831" s="24">
        <f ca="1">IF(INDIRECT("route!D831")="START",0,IF(S831=TRUE,M830,INDIRECT("route!E831")))</f>
        <v>115.3</v>
      </c>
      <c r="N831" s="14" t="e">
        <f ca="1">SEARCH($N$6,INDIRECT("route!J831"))</f>
        <v>#VALUE!</v>
      </c>
      <c r="O831" s="14" t="e">
        <f ca="1">SEARCH($O$6,INDIRECT("route!J831"))</f>
        <v>#VALUE!</v>
      </c>
      <c r="P831" s="14" t="e">
        <f ca="1">SEARCH($P$6,INDIRECT("route!J831"))</f>
        <v>#VALUE!</v>
      </c>
      <c r="Q831" s="14" t="e">
        <f ca="1">SEARCH($Q$6,INDIRECT("route!J831"))</f>
        <v>#VALUE!</v>
      </c>
      <c r="R831" s="14" t="e">
        <f ca="1">SEARCH($R$6,INDIRECT("route!J831"))</f>
        <v>#VALUE!</v>
      </c>
      <c r="S831" s="14" t="b">
        <f t="shared" ca="1" si="98"/>
        <v>1</v>
      </c>
    </row>
    <row r="832" spans="1:19">
      <c r="A832" s="23" t="str">
        <f ca="1">IF(INDIRECT("route!D832")&gt;0,K832,(""))</f>
        <v/>
      </c>
      <c r="B832" s="23" t="str">
        <f ca="1">IF(INDIRECT("route!D832")&gt;0,H832,(""))</f>
        <v/>
      </c>
      <c r="C832" s="24" t="str">
        <f ca="1">IF(D832&gt;0,VLOOKUP("FINISH",INDIRECT("route!D$6"):INDIRECT("route!E$8500"),2,FALSE)-D832," ")</f>
        <v xml:space="preserve"> </v>
      </c>
      <c r="D832" s="13">
        <f ca="1">INDIRECT("route!E832")</f>
        <v>0</v>
      </c>
      <c r="E832" s="25" t="str">
        <f t="shared" ca="1" si="97"/>
        <v/>
      </c>
      <c r="F832" s="26">
        <f t="shared" si="99"/>
        <v>11.111111111111111</v>
      </c>
      <c r="G832" s="29">
        <f t="shared" ca="1" si="103"/>
        <v>0</v>
      </c>
      <c r="H832" s="28" t="e">
        <f t="shared" ca="1" si="101"/>
        <v>#NUM!</v>
      </c>
      <c r="I832" s="26">
        <f t="shared" si="100"/>
        <v>11.666666666666666</v>
      </c>
      <c r="J832" s="29">
        <f t="shared" ca="1" si="104"/>
        <v>0</v>
      </c>
      <c r="K832" s="28" t="e">
        <f t="shared" ca="1" si="102"/>
        <v>#NUM!</v>
      </c>
      <c r="L832" s="26">
        <f ca="1">INDIRECT("route!E832")-INDIRECT("route!E831")</f>
        <v>0</v>
      </c>
      <c r="M832" s="24">
        <f ca="1">IF(INDIRECT("route!D832")="START",0,IF(S832=TRUE,M831,INDIRECT("route!E832")))</f>
        <v>115.3</v>
      </c>
      <c r="N832" s="14" t="e">
        <f ca="1">SEARCH($N$6,INDIRECT("route!J832"))</f>
        <v>#VALUE!</v>
      </c>
      <c r="O832" s="14" t="e">
        <f ca="1">SEARCH($O$6,INDIRECT("route!J832"))</f>
        <v>#VALUE!</v>
      </c>
      <c r="P832" s="14" t="e">
        <f ca="1">SEARCH($P$6,INDIRECT("route!J832"))</f>
        <v>#VALUE!</v>
      </c>
      <c r="Q832" s="14" t="e">
        <f ca="1">SEARCH($Q$6,INDIRECT("route!J832"))</f>
        <v>#VALUE!</v>
      </c>
      <c r="R832" s="14" t="e">
        <f ca="1">SEARCH($R$6,INDIRECT("route!J832"))</f>
        <v>#VALUE!</v>
      </c>
      <c r="S832" s="14" t="b">
        <f t="shared" ca="1" si="98"/>
        <v>1</v>
      </c>
    </row>
    <row r="833" spans="1:19">
      <c r="A833" s="23" t="str">
        <f ca="1">IF(INDIRECT("route!D833")&gt;0,K833,(""))</f>
        <v/>
      </c>
      <c r="B833" s="23" t="str">
        <f ca="1">IF(INDIRECT("route!D833")&gt;0,H833,(""))</f>
        <v/>
      </c>
      <c r="C833" s="24" t="str">
        <f ca="1">IF(D833&gt;0,VLOOKUP("FINISH",INDIRECT("route!D$6"):INDIRECT("route!E$8500"),2,FALSE)-D833," ")</f>
        <v xml:space="preserve"> </v>
      </c>
      <c r="D833" s="13">
        <f ca="1">INDIRECT("route!E833")</f>
        <v>0</v>
      </c>
      <c r="E833" s="25" t="str">
        <f t="shared" ca="1" si="97"/>
        <v/>
      </c>
      <c r="F833" s="26">
        <f t="shared" si="99"/>
        <v>11.111111111111111</v>
      </c>
      <c r="G833" s="29">
        <f t="shared" ca="1" si="103"/>
        <v>0</v>
      </c>
      <c r="H833" s="28" t="e">
        <f t="shared" ca="1" si="101"/>
        <v>#NUM!</v>
      </c>
      <c r="I833" s="26">
        <f t="shared" si="100"/>
        <v>11.666666666666666</v>
      </c>
      <c r="J833" s="29">
        <f t="shared" ca="1" si="104"/>
        <v>0</v>
      </c>
      <c r="K833" s="28" t="e">
        <f t="shared" ca="1" si="102"/>
        <v>#NUM!</v>
      </c>
      <c r="L833" s="26">
        <f ca="1">INDIRECT("route!E833")-INDIRECT("route!E832")</f>
        <v>0</v>
      </c>
      <c r="M833" s="24">
        <f ca="1">IF(INDIRECT("route!D833")="START",0,IF(S833=TRUE,M832,INDIRECT("route!E833")))</f>
        <v>115.3</v>
      </c>
      <c r="N833" s="14" t="e">
        <f ca="1">SEARCH($N$6,INDIRECT("route!J833"))</f>
        <v>#VALUE!</v>
      </c>
      <c r="O833" s="14" t="e">
        <f ca="1">SEARCH($O$6,INDIRECT("route!J833"))</f>
        <v>#VALUE!</v>
      </c>
      <c r="P833" s="14" t="e">
        <f ca="1">SEARCH($P$6,INDIRECT("route!J833"))</f>
        <v>#VALUE!</v>
      </c>
      <c r="Q833" s="14" t="e">
        <f ca="1">SEARCH($Q$6,INDIRECT("route!J833"))</f>
        <v>#VALUE!</v>
      </c>
      <c r="R833" s="14" t="e">
        <f ca="1">SEARCH($R$6,INDIRECT("route!J833"))</f>
        <v>#VALUE!</v>
      </c>
      <c r="S833" s="14" t="b">
        <f t="shared" ca="1" si="98"/>
        <v>1</v>
      </c>
    </row>
    <row r="834" spans="1:19">
      <c r="A834" s="23" t="str">
        <f ca="1">IF(INDIRECT("route!D834")&gt;0,K834,(""))</f>
        <v/>
      </c>
      <c r="B834" s="23" t="str">
        <f ca="1">IF(INDIRECT("route!D834")&gt;0,H834,(""))</f>
        <v/>
      </c>
      <c r="C834" s="24" t="str">
        <f ca="1">IF(D834&gt;0,VLOOKUP("FINISH",INDIRECT("route!D$6"):INDIRECT("route!E$8500"),2,FALSE)-D834," ")</f>
        <v xml:space="preserve"> </v>
      </c>
      <c r="D834" s="13">
        <f ca="1">INDIRECT("route!E834")</f>
        <v>0</v>
      </c>
      <c r="E834" s="25" t="str">
        <f t="shared" ca="1" si="97"/>
        <v/>
      </c>
      <c r="F834" s="26">
        <f t="shared" si="99"/>
        <v>11.111111111111111</v>
      </c>
      <c r="G834" s="29">
        <f t="shared" ca="1" si="103"/>
        <v>0</v>
      </c>
      <c r="H834" s="28" t="e">
        <f t="shared" ca="1" si="101"/>
        <v>#NUM!</v>
      </c>
      <c r="I834" s="26">
        <f t="shared" si="100"/>
        <v>11.666666666666666</v>
      </c>
      <c r="J834" s="29">
        <f t="shared" ca="1" si="104"/>
        <v>0</v>
      </c>
      <c r="K834" s="28" t="e">
        <f t="shared" ca="1" si="102"/>
        <v>#NUM!</v>
      </c>
      <c r="L834" s="26">
        <f ca="1">INDIRECT("route!E834")-INDIRECT("route!E833")</f>
        <v>0</v>
      </c>
      <c r="M834" s="24">
        <f ca="1">IF(INDIRECT("route!D834")="START",0,IF(S834=TRUE,M833,INDIRECT("route!E834")))</f>
        <v>115.3</v>
      </c>
      <c r="N834" s="14" t="e">
        <f ca="1">SEARCH($N$6,INDIRECT("route!J834"))</f>
        <v>#VALUE!</v>
      </c>
      <c r="O834" s="14" t="e">
        <f ca="1">SEARCH($O$6,INDIRECT("route!J834"))</f>
        <v>#VALUE!</v>
      </c>
      <c r="P834" s="14" t="e">
        <f ca="1">SEARCH($P$6,INDIRECT("route!J834"))</f>
        <v>#VALUE!</v>
      </c>
      <c r="Q834" s="14" t="e">
        <f ca="1">SEARCH($Q$6,INDIRECT("route!J834"))</f>
        <v>#VALUE!</v>
      </c>
      <c r="R834" s="14" t="e">
        <f ca="1">SEARCH($R$6,INDIRECT("route!J834"))</f>
        <v>#VALUE!</v>
      </c>
      <c r="S834" s="14" t="b">
        <f t="shared" ca="1" si="98"/>
        <v>1</v>
      </c>
    </row>
    <row r="835" spans="1:19">
      <c r="A835" s="23" t="str">
        <f ca="1">IF(INDIRECT("route!D835")&gt;0,K835,(""))</f>
        <v/>
      </c>
      <c r="B835" s="23" t="str">
        <f ca="1">IF(INDIRECT("route!D835")&gt;0,H835,(""))</f>
        <v/>
      </c>
      <c r="C835" s="24" t="str">
        <f ca="1">IF(D835&gt;0,VLOOKUP("FINISH",INDIRECT("route!D$6"):INDIRECT("route!E$8500"),2,FALSE)-D835," ")</f>
        <v xml:space="preserve"> </v>
      </c>
      <c r="D835" s="13">
        <f ca="1">INDIRECT("route!E835")</f>
        <v>0</v>
      </c>
      <c r="E835" s="25" t="str">
        <f t="shared" ca="1" si="97"/>
        <v/>
      </c>
      <c r="F835" s="26">
        <f t="shared" si="99"/>
        <v>11.111111111111111</v>
      </c>
      <c r="G835" s="29">
        <f t="shared" ca="1" si="103"/>
        <v>0</v>
      </c>
      <c r="H835" s="28" t="e">
        <f t="shared" ca="1" si="101"/>
        <v>#NUM!</v>
      </c>
      <c r="I835" s="26">
        <f t="shared" si="100"/>
        <v>11.666666666666666</v>
      </c>
      <c r="J835" s="29">
        <f t="shared" ca="1" si="104"/>
        <v>0</v>
      </c>
      <c r="K835" s="28" t="e">
        <f t="shared" ca="1" si="102"/>
        <v>#NUM!</v>
      </c>
      <c r="L835" s="26">
        <f ca="1">INDIRECT("route!E835")-INDIRECT("route!E834")</f>
        <v>0</v>
      </c>
      <c r="M835" s="24">
        <f ca="1">IF(INDIRECT("route!D835")="START",0,IF(S835=TRUE,M834,INDIRECT("route!E835")))</f>
        <v>115.3</v>
      </c>
      <c r="N835" s="14" t="e">
        <f ca="1">SEARCH($N$6,INDIRECT("route!J835"))</f>
        <v>#VALUE!</v>
      </c>
      <c r="O835" s="14" t="e">
        <f ca="1">SEARCH($O$6,INDIRECT("route!J835"))</f>
        <v>#VALUE!</v>
      </c>
      <c r="P835" s="14" t="e">
        <f ca="1">SEARCH($P$6,INDIRECT("route!J835"))</f>
        <v>#VALUE!</v>
      </c>
      <c r="Q835" s="14" t="e">
        <f ca="1">SEARCH($Q$6,INDIRECT("route!J835"))</f>
        <v>#VALUE!</v>
      </c>
      <c r="R835" s="14" t="e">
        <f ca="1">SEARCH($R$6,INDIRECT("route!J835"))</f>
        <v>#VALUE!</v>
      </c>
      <c r="S835" s="14" t="b">
        <f t="shared" ca="1" si="98"/>
        <v>1</v>
      </c>
    </row>
    <row r="836" spans="1:19">
      <c r="A836" s="23" t="str">
        <f ca="1">IF(INDIRECT("route!D836")&gt;0,K836,(""))</f>
        <v/>
      </c>
      <c r="B836" s="23" t="str">
        <f ca="1">IF(INDIRECT("route!D836")&gt;0,H836,(""))</f>
        <v/>
      </c>
      <c r="C836" s="24" t="str">
        <f ca="1">IF(D836&gt;0,VLOOKUP("FINISH",INDIRECT("route!D$6"):INDIRECT("route!E$8500"),2,FALSE)-D836," ")</f>
        <v xml:space="preserve"> </v>
      </c>
      <c r="D836" s="13">
        <f ca="1">INDIRECT("route!E836")</f>
        <v>0</v>
      </c>
      <c r="E836" s="25" t="str">
        <f t="shared" ca="1" si="97"/>
        <v/>
      </c>
      <c r="F836" s="26">
        <f t="shared" si="99"/>
        <v>11.111111111111111</v>
      </c>
      <c r="G836" s="29">
        <f t="shared" ca="1" si="103"/>
        <v>0</v>
      </c>
      <c r="H836" s="28" t="e">
        <f t="shared" ca="1" si="101"/>
        <v>#NUM!</v>
      </c>
      <c r="I836" s="26">
        <f t="shared" si="100"/>
        <v>11.666666666666666</v>
      </c>
      <c r="J836" s="29">
        <f t="shared" ca="1" si="104"/>
        <v>0</v>
      </c>
      <c r="K836" s="28" t="e">
        <f t="shared" ca="1" si="102"/>
        <v>#NUM!</v>
      </c>
      <c r="L836" s="26">
        <f ca="1">INDIRECT("route!E836")-INDIRECT("route!E835")</f>
        <v>0</v>
      </c>
      <c r="M836" s="24">
        <f ca="1">IF(INDIRECT("route!D836")="START",0,IF(S836=TRUE,M835,INDIRECT("route!E836")))</f>
        <v>115.3</v>
      </c>
      <c r="N836" s="14" t="e">
        <f ca="1">SEARCH($N$6,INDIRECT("route!J836"))</f>
        <v>#VALUE!</v>
      </c>
      <c r="O836" s="14" t="e">
        <f ca="1">SEARCH($O$6,INDIRECT("route!J836"))</f>
        <v>#VALUE!</v>
      </c>
      <c r="P836" s="14" t="e">
        <f ca="1">SEARCH($P$6,INDIRECT("route!J836"))</f>
        <v>#VALUE!</v>
      </c>
      <c r="Q836" s="14" t="e">
        <f ca="1">SEARCH($Q$6,INDIRECT("route!J836"))</f>
        <v>#VALUE!</v>
      </c>
      <c r="R836" s="14" t="e">
        <f ca="1">SEARCH($R$6,INDIRECT("route!J836"))</f>
        <v>#VALUE!</v>
      </c>
      <c r="S836" s="14" t="b">
        <f t="shared" ca="1" si="98"/>
        <v>1</v>
      </c>
    </row>
    <row r="837" spans="1:19">
      <c r="A837" s="23" t="str">
        <f ca="1">IF(INDIRECT("route!D837")&gt;0,K837,(""))</f>
        <v/>
      </c>
      <c r="B837" s="23" t="str">
        <f ca="1">IF(INDIRECT("route!D837")&gt;0,H837,(""))</f>
        <v/>
      </c>
      <c r="C837" s="24" t="str">
        <f ca="1">IF(D837&gt;0,VLOOKUP("FINISH",INDIRECT("route!D$6"):INDIRECT("route!E$8500"),2,FALSE)-D837," ")</f>
        <v xml:space="preserve"> </v>
      </c>
      <c r="D837" s="13">
        <f ca="1">INDIRECT("route!E837")</f>
        <v>0</v>
      </c>
      <c r="E837" s="25" t="str">
        <f t="shared" ca="1" si="97"/>
        <v/>
      </c>
      <c r="F837" s="26">
        <f t="shared" si="99"/>
        <v>11.111111111111111</v>
      </c>
      <c r="G837" s="29">
        <f t="shared" ca="1" si="103"/>
        <v>0</v>
      </c>
      <c r="H837" s="28" t="e">
        <f t="shared" ca="1" si="101"/>
        <v>#NUM!</v>
      </c>
      <c r="I837" s="26">
        <f t="shared" si="100"/>
        <v>11.666666666666666</v>
      </c>
      <c r="J837" s="29">
        <f t="shared" ca="1" si="104"/>
        <v>0</v>
      </c>
      <c r="K837" s="28" t="e">
        <f t="shared" ca="1" si="102"/>
        <v>#NUM!</v>
      </c>
      <c r="L837" s="26">
        <f ca="1">INDIRECT("route!E837")-INDIRECT("route!E836")</f>
        <v>0</v>
      </c>
      <c r="M837" s="24">
        <f ca="1">IF(INDIRECT("route!D837")="START",0,IF(S837=TRUE,M836,INDIRECT("route!E837")))</f>
        <v>115.3</v>
      </c>
      <c r="N837" s="14" t="e">
        <f ca="1">SEARCH($N$6,INDIRECT("route!J837"))</f>
        <v>#VALUE!</v>
      </c>
      <c r="O837" s="14" t="e">
        <f ca="1">SEARCH($O$6,INDIRECT("route!J837"))</f>
        <v>#VALUE!</v>
      </c>
      <c r="P837" s="14" t="e">
        <f ca="1">SEARCH($P$6,INDIRECT("route!J837"))</f>
        <v>#VALUE!</v>
      </c>
      <c r="Q837" s="14" t="e">
        <f ca="1">SEARCH($Q$6,INDIRECT("route!J837"))</f>
        <v>#VALUE!</v>
      </c>
      <c r="R837" s="14" t="e">
        <f ca="1">SEARCH($R$6,INDIRECT("route!J837"))</f>
        <v>#VALUE!</v>
      </c>
      <c r="S837" s="14" t="b">
        <f t="shared" ca="1" si="98"/>
        <v>1</v>
      </c>
    </row>
    <row r="838" spans="1:19">
      <c r="A838" s="23" t="str">
        <f ca="1">IF(INDIRECT("route!D838")&gt;0,K838,(""))</f>
        <v/>
      </c>
      <c r="B838" s="23" t="str">
        <f ca="1">IF(INDIRECT("route!D838")&gt;0,H838,(""))</f>
        <v/>
      </c>
      <c r="C838" s="24" t="str">
        <f ca="1">IF(D838&gt;0,VLOOKUP("FINISH",INDIRECT("route!D$6"):INDIRECT("route!E$8500"),2,FALSE)-D838," ")</f>
        <v xml:space="preserve"> </v>
      </c>
      <c r="D838" s="13">
        <f ca="1">INDIRECT("route!E838")</f>
        <v>0</v>
      </c>
      <c r="E838" s="25" t="str">
        <f t="shared" ca="1" si="97"/>
        <v/>
      </c>
      <c r="F838" s="26">
        <f t="shared" si="99"/>
        <v>11.111111111111111</v>
      </c>
      <c r="G838" s="29">
        <f t="shared" ca="1" si="103"/>
        <v>0</v>
      </c>
      <c r="H838" s="28" t="e">
        <f t="shared" ca="1" si="101"/>
        <v>#NUM!</v>
      </c>
      <c r="I838" s="26">
        <f t="shared" si="100"/>
        <v>11.666666666666666</v>
      </c>
      <c r="J838" s="29">
        <f t="shared" ca="1" si="104"/>
        <v>0</v>
      </c>
      <c r="K838" s="28" t="e">
        <f t="shared" ca="1" si="102"/>
        <v>#NUM!</v>
      </c>
      <c r="L838" s="26">
        <f ca="1">INDIRECT("route!E838")-INDIRECT("route!E837")</f>
        <v>0</v>
      </c>
      <c r="M838" s="24">
        <f ca="1">IF(INDIRECT("route!D838")="START",0,IF(S838=TRUE,M837,INDIRECT("route!E838")))</f>
        <v>115.3</v>
      </c>
      <c r="N838" s="14" t="e">
        <f ca="1">SEARCH($N$6,INDIRECT("route!J838"))</f>
        <v>#VALUE!</v>
      </c>
      <c r="O838" s="14" t="e">
        <f ca="1">SEARCH($O$6,INDIRECT("route!J838"))</f>
        <v>#VALUE!</v>
      </c>
      <c r="P838" s="14" t="e">
        <f ca="1">SEARCH($P$6,INDIRECT("route!J838"))</f>
        <v>#VALUE!</v>
      </c>
      <c r="Q838" s="14" t="e">
        <f ca="1">SEARCH($Q$6,INDIRECT("route!J838"))</f>
        <v>#VALUE!</v>
      </c>
      <c r="R838" s="14" t="e">
        <f ca="1">SEARCH($R$6,INDIRECT("route!J838"))</f>
        <v>#VALUE!</v>
      </c>
      <c r="S838" s="14" t="b">
        <f t="shared" ca="1" si="98"/>
        <v>1</v>
      </c>
    </row>
    <row r="839" spans="1:19">
      <c r="A839" s="23" t="str">
        <f ca="1">IF(INDIRECT("route!D839")&gt;0,K839,(""))</f>
        <v/>
      </c>
      <c r="B839" s="23" t="str">
        <f ca="1">IF(INDIRECT("route!D839")&gt;0,H839,(""))</f>
        <v/>
      </c>
      <c r="C839" s="24" t="str">
        <f ca="1">IF(D839&gt;0,VLOOKUP("FINISH",INDIRECT("route!D$6"):INDIRECT("route!E$8500"),2,FALSE)-D839," ")</f>
        <v xml:space="preserve"> </v>
      </c>
      <c r="D839" s="13">
        <f ca="1">INDIRECT("route!E839")</f>
        <v>0</v>
      </c>
      <c r="E839" s="25" t="str">
        <f t="shared" ref="E839:E902" ca="1" si="105">IF($S839=TRUE,"",M839-M838)</f>
        <v/>
      </c>
      <c r="F839" s="26">
        <f t="shared" si="99"/>
        <v>11.111111111111111</v>
      </c>
      <c r="G839" s="29">
        <f t="shared" ca="1" si="103"/>
        <v>0</v>
      </c>
      <c r="H839" s="28" t="e">
        <f t="shared" ca="1" si="101"/>
        <v>#NUM!</v>
      </c>
      <c r="I839" s="26">
        <f t="shared" si="100"/>
        <v>11.666666666666666</v>
      </c>
      <c r="J839" s="29">
        <f t="shared" ca="1" si="104"/>
        <v>0</v>
      </c>
      <c r="K839" s="28" t="e">
        <f t="shared" ca="1" si="102"/>
        <v>#NUM!</v>
      </c>
      <c r="L839" s="26">
        <f ca="1">INDIRECT("route!E839")-INDIRECT("route!E838")</f>
        <v>0</v>
      </c>
      <c r="M839" s="24">
        <f ca="1">IF(INDIRECT("route!D839")="START",0,IF(S839=TRUE,M838,INDIRECT("route!E839")))</f>
        <v>115.3</v>
      </c>
      <c r="N839" s="14" t="e">
        <f ca="1">SEARCH($N$6,INDIRECT("route!J839"))</f>
        <v>#VALUE!</v>
      </c>
      <c r="O839" s="14" t="e">
        <f ca="1">SEARCH($O$6,INDIRECT("route!J839"))</f>
        <v>#VALUE!</v>
      </c>
      <c r="P839" s="14" t="e">
        <f ca="1">SEARCH($P$6,INDIRECT("route!J839"))</f>
        <v>#VALUE!</v>
      </c>
      <c r="Q839" s="14" t="e">
        <f ca="1">SEARCH($Q$6,INDIRECT("route!J839"))</f>
        <v>#VALUE!</v>
      </c>
      <c r="R839" s="14" t="e">
        <f ca="1">SEARCH($R$6,INDIRECT("route!J839"))</f>
        <v>#VALUE!</v>
      </c>
      <c r="S839" s="14" t="b">
        <f t="shared" ca="1" si="98"/>
        <v>1</v>
      </c>
    </row>
    <row r="840" spans="1:19">
      <c r="A840" s="23" t="str">
        <f ca="1">IF(INDIRECT("route!D840")&gt;0,K840,(""))</f>
        <v/>
      </c>
      <c r="B840" s="23" t="str">
        <f ca="1">IF(INDIRECT("route!D840")&gt;0,H840,(""))</f>
        <v/>
      </c>
      <c r="C840" s="24" t="str">
        <f ca="1">IF(D840&gt;0,VLOOKUP("FINISH",INDIRECT("route!D$6"):INDIRECT("route!E$8500"),2,FALSE)-D840," ")</f>
        <v xml:space="preserve"> </v>
      </c>
      <c r="D840" s="13">
        <f ca="1">INDIRECT("route!E840")</f>
        <v>0</v>
      </c>
      <c r="E840" s="25" t="str">
        <f t="shared" ca="1" si="105"/>
        <v/>
      </c>
      <c r="F840" s="26">
        <f t="shared" si="99"/>
        <v>11.111111111111111</v>
      </c>
      <c r="G840" s="29">
        <f t="shared" ca="1" si="103"/>
        <v>0</v>
      </c>
      <c r="H840" s="28" t="e">
        <f t="shared" ca="1" si="101"/>
        <v>#NUM!</v>
      </c>
      <c r="I840" s="26">
        <f t="shared" si="100"/>
        <v>11.666666666666666</v>
      </c>
      <c r="J840" s="29">
        <f t="shared" ca="1" si="104"/>
        <v>0</v>
      </c>
      <c r="K840" s="28" t="e">
        <f t="shared" ca="1" si="102"/>
        <v>#NUM!</v>
      </c>
      <c r="L840" s="26">
        <f ca="1">INDIRECT("route!E840")-INDIRECT("route!E839")</f>
        <v>0</v>
      </c>
      <c r="M840" s="24">
        <f ca="1">IF(INDIRECT("route!D840")="START",0,IF(S840=TRUE,M839,INDIRECT("route!E840")))</f>
        <v>115.3</v>
      </c>
      <c r="N840" s="14" t="e">
        <f ca="1">SEARCH($N$6,INDIRECT("route!J840"))</f>
        <v>#VALUE!</v>
      </c>
      <c r="O840" s="14" t="e">
        <f ca="1">SEARCH($O$6,INDIRECT("route!J840"))</f>
        <v>#VALUE!</v>
      </c>
      <c r="P840" s="14" t="e">
        <f ca="1">SEARCH($P$6,INDIRECT("route!J840"))</f>
        <v>#VALUE!</v>
      </c>
      <c r="Q840" s="14" t="e">
        <f ca="1">SEARCH($Q$6,INDIRECT("route!J840"))</f>
        <v>#VALUE!</v>
      </c>
      <c r="R840" s="14" t="e">
        <f ca="1">SEARCH($R$6,INDIRECT("route!J840"))</f>
        <v>#VALUE!</v>
      </c>
      <c r="S840" s="14" t="b">
        <f t="shared" ref="S840:S903" ca="1" si="106">AND(ISERROR(N840),ISERROR(O840),ISERROR(P840),ISERROR(Q840),ISERROR(R840))</f>
        <v>1</v>
      </c>
    </row>
    <row r="841" spans="1:19">
      <c r="A841" s="23" t="str">
        <f ca="1">IF(INDIRECT("route!D841")&gt;0,K841,(""))</f>
        <v/>
      </c>
      <c r="B841" s="23" t="str">
        <f ca="1">IF(INDIRECT("route!D841")&gt;0,H841,(""))</f>
        <v/>
      </c>
      <c r="C841" s="24" t="str">
        <f ca="1">IF(D841&gt;0,VLOOKUP("FINISH",INDIRECT("route!D$6"):INDIRECT("route!E$8500"),2,FALSE)-D841," ")</f>
        <v xml:space="preserve"> </v>
      </c>
      <c r="D841" s="13">
        <f ca="1">INDIRECT("route!E841")</f>
        <v>0</v>
      </c>
      <c r="E841" s="25" t="str">
        <f t="shared" ca="1" si="105"/>
        <v/>
      </c>
      <c r="F841" s="26">
        <f t="shared" si="99"/>
        <v>11.111111111111111</v>
      </c>
      <c r="G841" s="29">
        <f t="shared" ca="1" si="103"/>
        <v>0</v>
      </c>
      <c r="H841" s="28" t="e">
        <f t="shared" ca="1" si="101"/>
        <v>#NUM!</v>
      </c>
      <c r="I841" s="26">
        <f t="shared" si="100"/>
        <v>11.666666666666666</v>
      </c>
      <c r="J841" s="29">
        <f t="shared" ca="1" si="104"/>
        <v>0</v>
      </c>
      <c r="K841" s="28" t="e">
        <f t="shared" ca="1" si="102"/>
        <v>#NUM!</v>
      </c>
      <c r="L841" s="26">
        <f ca="1">INDIRECT("route!E841")-INDIRECT("route!E840")</f>
        <v>0</v>
      </c>
      <c r="M841" s="24">
        <f ca="1">IF(INDIRECT("route!D841")="START",0,IF(S841=TRUE,M840,INDIRECT("route!E841")))</f>
        <v>115.3</v>
      </c>
      <c r="N841" s="14" t="e">
        <f ca="1">SEARCH($N$6,INDIRECT("route!J841"))</f>
        <v>#VALUE!</v>
      </c>
      <c r="O841" s="14" t="e">
        <f ca="1">SEARCH($O$6,INDIRECT("route!J841"))</f>
        <v>#VALUE!</v>
      </c>
      <c r="P841" s="14" t="e">
        <f ca="1">SEARCH($P$6,INDIRECT("route!J841"))</f>
        <v>#VALUE!</v>
      </c>
      <c r="Q841" s="14" t="e">
        <f ca="1">SEARCH($Q$6,INDIRECT("route!J841"))</f>
        <v>#VALUE!</v>
      </c>
      <c r="R841" s="14" t="e">
        <f ca="1">SEARCH($R$6,INDIRECT("route!J841"))</f>
        <v>#VALUE!</v>
      </c>
      <c r="S841" s="14" t="b">
        <f t="shared" ca="1" si="106"/>
        <v>1</v>
      </c>
    </row>
    <row r="842" spans="1:19">
      <c r="A842" s="23" t="str">
        <f ca="1">IF(INDIRECT("route!D842")&gt;0,K842,(""))</f>
        <v/>
      </c>
      <c r="B842" s="23" t="str">
        <f ca="1">IF(INDIRECT("route!D842")&gt;0,H842,(""))</f>
        <v/>
      </c>
      <c r="C842" s="24" t="str">
        <f ca="1">IF(D842&gt;0,VLOOKUP("FINISH",INDIRECT("route!D$6"):INDIRECT("route!E$8500"),2,FALSE)-D842," ")</f>
        <v xml:space="preserve"> </v>
      </c>
      <c r="D842" s="13">
        <f ca="1">INDIRECT("route!E842")</f>
        <v>0</v>
      </c>
      <c r="E842" s="25" t="str">
        <f t="shared" ca="1" si="105"/>
        <v/>
      </c>
      <c r="F842" s="26">
        <f t="shared" si="99"/>
        <v>11.111111111111111</v>
      </c>
      <c r="G842" s="29">
        <f t="shared" ca="1" si="103"/>
        <v>0</v>
      </c>
      <c r="H842" s="28" t="e">
        <f t="shared" ca="1" si="101"/>
        <v>#NUM!</v>
      </c>
      <c r="I842" s="26">
        <f t="shared" si="100"/>
        <v>11.666666666666666</v>
      </c>
      <c r="J842" s="29">
        <f t="shared" ca="1" si="104"/>
        <v>0</v>
      </c>
      <c r="K842" s="28" t="e">
        <f t="shared" ca="1" si="102"/>
        <v>#NUM!</v>
      </c>
      <c r="L842" s="26">
        <f ca="1">INDIRECT("route!E842")-INDIRECT("route!E841")</f>
        <v>0</v>
      </c>
      <c r="M842" s="24">
        <f ca="1">IF(INDIRECT("route!D842")="START",0,IF(S842=TRUE,M841,INDIRECT("route!E842")))</f>
        <v>115.3</v>
      </c>
      <c r="N842" s="14" t="e">
        <f ca="1">SEARCH($N$6,INDIRECT("route!J842"))</f>
        <v>#VALUE!</v>
      </c>
      <c r="O842" s="14" t="e">
        <f ca="1">SEARCH($O$6,INDIRECT("route!J842"))</f>
        <v>#VALUE!</v>
      </c>
      <c r="P842" s="14" t="e">
        <f ca="1">SEARCH($P$6,INDIRECT("route!J842"))</f>
        <v>#VALUE!</v>
      </c>
      <c r="Q842" s="14" t="e">
        <f ca="1">SEARCH($Q$6,INDIRECT("route!J842"))</f>
        <v>#VALUE!</v>
      </c>
      <c r="R842" s="14" t="e">
        <f ca="1">SEARCH($R$6,INDIRECT("route!J842"))</f>
        <v>#VALUE!</v>
      </c>
      <c r="S842" s="14" t="b">
        <f t="shared" ca="1" si="106"/>
        <v>1</v>
      </c>
    </row>
    <row r="843" spans="1:19">
      <c r="A843" s="23" t="str">
        <f ca="1">IF(INDIRECT("route!D843")&gt;0,K843,(""))</f>
        <v/>
      </c>
      <c r="B843" s="23" t="str">
        <f ca="1">IF(INDIRECT("route!D843")&gt;0,H843,(""))</f>
        <v/>
      </c>
      <c r="C843" s="24" t="str">
        <f ca="1">IF(D843&gt;0,VLOOKUP("FINISH",INDIRECT("route!D$6"):INDIRECT("route!E$8500"),2,FALSE)-D843," ")</f>
        <v xml:space="preserve"> </v>
      </c>
      <c r="D843" s="13">
        <f ca="1">INDIRECT("route!E843")</f>
        <v>0</v>
      </c>
      <c r="E843" s="25" t="str">
        <f t="shared" ca="1" si="105"/>
        <v/>
      </c>
      <c r="F843" s="26">
        <f t="shared" si="99"/>
        <v>11.111111111111111</v>
      </c>
      <c r="G843" s="29">
        <f t="shared" ca="1" si="103"/>
        <v>0</v>
      </c>
      <c r="H843" s="28" t="e">
        <f t="shared" ca="1" si="101"/>
        <v>#NUM!</v>
      </c>
      <c r="I843" s="26">
        <f t="shared" si="100"/>
        <v>11.666666666666666</v>
      </c>
      <c r="J843" s="29">
        <f t="shared" ca="1" si="104"/>
        <v>0</v>
      </c>
      <c r="K843" s="28" t="e">
        <f t="shared" ca="1" si="102"/>
        <v>#NUM!</v>
      </c>
      <c r="L843" s="26">
        <f ca="1">INDIRECT("route!E843")-INDIRECT("route!E842")</f>
        <v>0</v>
      </c>
      <c r="M843" s="24">
        <f ca="1">IF(INDIRECT("route!D843")="START",0,IF(S843=TRUE,M842,INDIRECT("route!E843")))</f>
        <v>115.3</v>
      </c>
      <c r="N843" s="14" t="e">
        <f ca="1">SEARCH($N$6,INDIRECT("route!J843"))</f>
        <v>#VALUE!</v>
      </c>
      <c r="O843" s="14" t="e">
        <f ca="1">SEARCH($O$6,INDIRECT("route!J843"))</f>
        <v>#VALUE!</v>
      </c>
      <c r="P843" s="14" t="e">
        <f ca="1">SEARCH($P$6,INDIRECT("route!J843"))</f>
        <v>#VALUE!</v>
      </c>
      <c r="Q843" s="14" t="e">
        <f ca="1">SEARCH($Q$6,INDIRECT("route!J843"))</f>
        <v>#VALUE!</v>
      </c>
      <c r="R843" s="14" t="e">
        <f ca="1">SEARCH($R$6,INDIRECT("route!J843"))</f>
        <v>#VALUE!</v>
      </c>
      <c r="S843" s="14" t="b">
        <f t="shared" ca="1" si="106"/>
        <v>1</v>
      </c>
    </row>
    <row r="844" spans="1:19">
      <c r="A844" s="23" t="str">
        <f ca="1">IF(INDIRECT("route!D844")&gt;0,K844,(""))</f>
        <v/>
      </c>
      <c r="B844" s="23" t="str">
        <f ca="1">IF(INDIRECT("route!D844")&gt;0,H844,(""))</f>
        <v/>
      </c>
      <c r="C844" s="24" t="str">
        <f ca="1">IF(D844&gt;0,VLOOKUP("FINISH",INDIRECT("route!D$6"):INDIRECT("route!E$8500"),2,FALSE)-D844," ")</f>
        <v xml:space="preserve"> </v>
      </c>
      <c r="D844" s="13">
        <f ca="1">INDIRECT("route!E844")</f>
        <v>0</v>
      </c>
      <c r="E844" s="25" t="str">
        <f t="shared" ca="1" si="105"/>
        <v/>
      </c>
      <c r="F844" s="26">
        <f t="shared" si="99"/>
        <v>11.111111111111111</v>
      </c>
      <c r="G844" s="29">
        <f t="shared" ca="1" si="103"/>
        <v>0</v>
      </c>
      <c r="H844" s="28" t="e">
        <f t="shared" ca="1" si="101"/>
        <v>#NUM!</v>
      </c>
      <c r="I844" s="26">
        <f t="shared" si="100"/>
        <v>11.666666666666666</v>
      </c>
      <c r="J844" s="29">
        <f t="shared" ca="1" si="104"/>
        <v>0</v>
      </c>
      <c r="K844" s="28" t="e">
        <f t="shared" ca="1" si="102"/>
        <v>#NUM!</v>
      </c>
      <c r="L844" s="26">
        <f ca="1">INDIRECT("route!E844")-INDIRECT("route!E843")</f>
        <v>0</v>
      </c>
      <c r="M844" s="24">
        <f ca="1">IF(INDIRECT("route!D844")="START",0,IF(S844=TRUE,M843,INDIRECT("route!E844")))</f>
        <v>115.3</v>
      </c>
      <c r="N844" s="14" t="e">
        <f ca="1">SEARCH($N$6,INDIRECT("route!J844"))</f>
        <v>#VALUE!</v>
      </c>
      <c r="O844" s="14" t="e">
        <f ca="1">SEARCH($O$6,INDIRECT("route!J844"))</f>
        <v>#VALUE!</v>
      </c>
      <c r="P844" s="14" t="e">
        <f ca="1">SEARCH($P$6,INDIRECT("route!J844"))</f>
        <v>#VALUE!</v>
      </c>
      <c r="Q844" s="14" t="e">
        <f ca="1">SEARCH($Q$6,INDIRECT("route!J844"))</f>
        <v>#VALUE!</v>
      </c>
      <c r="R844" s="14" t="e">
        <f ca="1">SEARCH($R$6,INDIRECT("route!J844"))</f>
        <v>#VALUE!</v>
      </c>
      <c r="S844" s="14" t="b">
        <f t="shared" ca="1" si="106"/>
        <v>1</v>
      </c>
    </row>
    <row r="845" spans="1:19">
      <c r="A845" s="23" t="str">
        <f ca="1">IF(INDIRECT("route!D845")&gt;0,K845,(""))</f>
        <v/>
      </c>
      <c r="B845" s="23" t="str">
        <f ca="1">IF(INDIRECT("route!D845")&gt;0,H845,(""))</f>
        <v/>
      </c>
      <c r="C845" s="24" t="str">
        <f ca="1">IF(D845&gt;0,VLOOKUP("FINISH",INDIRECT("route!D$6"):INDIRECT("route!E$8500"),2,FALSE)-D845," ")</f>
        <v xml:space="preserve"> </v>
      </c>
      <c r="D845" s="13">
        <f ca="1">INDIRECT("route!E845")</f>
        <v>0</v>
      </c>
      <c r="E845" s="25" t="str">
        <f t="shared" ca="1" si="105"/>
        <v/>
      </c>
      <c r="F845" s="26">
        <f t="shared" si="99"/>
        <v>11.111111111111111</v>
      </c>
      <c r="G845" s="29">
        <f t="shared" ca="1" si="103"/>
        <v>0</v>
      </c>
      <c r="H845" s="28" t="e">
        <f t="shared" ca="1" si="101"/>
        <v>#NUM!</v>
      </c>
      <c r="I845" s="26">
        <f t="shared" si="100"/>
        <v>11.666666666666666</v>
      </c>
      <c r="J845" s="29">
        <f t="shared" ca="1" si="104"/>
        <v>0</v>
      </c>
      <c r="K845" s="28" t="e">
        <f t="shared" ca="1" si="102"/>
        <v>#NUM!</v>
      </c>
      <c r="L845" s="26">
        <f ca="1">INDIRECT("route!E845")-INDIRECT("route!E844")</f>
        <v>0</v>
      </c>
      <c r="M845" s="24">
        <f ca="1">IF(INDIRECT("route!D845")="START",0,IF(S845=TRUE,M844,INDIRECT("route!E845")))</f>
        <v>115.3</v>
      </c>
      <c r="N845" s="14" t="e">
        <f ca="1">SEARCH($N$6,INDIRECT("route!J845"))</f>
        <v>#VALUE!</v>
      </c>
      <c r="O845" s="14" t="e">
        <f ca="1">SEARCH($O$6,INDIRECT("route!J845"))</f>
        <v>#VALUE!</v>
      </c>
      <c r="P845" s="14" t="e">
        <f ca="1">SEARCH($P$6,INDIRECT("route!J845"))</f>
        <v>#VALUE!</v>
      </c>
      <c r="Q845" s="14" t="e">
        <f ca="1">SEARCH($Q$6,INDIRECT("route!J845"))</f>
        <v>#VALUE!</v>
      </c>
      <c r="R845" s="14" t="e">
        <f ca="1">SEARCH($R$6,INDIRECT("route!J845"))</f>
        <v>#VALUE!</v>
      </c>
      <c r="S845" s="14" t="b">
        <f t="shared" ca="1" si="106"/>
        <v>1</v>
      </c>
    </row>
    <row r="846" spans="1:19">
      <c r="A846" s="23" t="str">
        <f ca="1">IF(INDIRECT("route!D846")&gt;0,K846,(""))</f>
        <v/>
      </c>
      <c r="B846" s="23" t="str">
        <f ca="1">IF(INDIRECT("route!D846")&gt;0,H846,(""))</f>
        <v/>
      </c>
      <c r="C846" s="24" t="str">
        <f ca="1">IF(D846&gt;0,VLOOKUP("FINISH",INDIRECT("route!D$6"):INDIRECT("route!E$8500"),2,FALSE)-D846," ")</f>
        <v xml:space="preserve"> </v>
      </c>
      <c r="D846" s="13">
        <f ca="1">INDIRECT("route!E846")</f>
        <v>0</v>
      </c>
      <c r="E846" s="25" t="str">
        <f t="shared" ca="1" si="105"/>
        <v/>
      </c>
      <c r="F846" s="26">
        <f t="shared" si="99"/>
        <v>11.111111111111111</v>
      </c>
      <c r="G846" s="29">
        <f t="shared" ca="1" si="103"/>
        <v>0</v>
      </c>
      <c r="H846" s="28" t="e">
        <f t="shared" ca="1" si="101"/>
        <v>#NUM!</v>
      </c>
      <c r="I846" s="26">
        <f t="shared" si="100"/>
        <v>11.666666666666666</v>
      </c>
      <c r="J846" s="29">
        <f t="shared" ca="1" si="104"/>
        <v>0</v>
      </c>
      <c r="K846" s="28" t="e">
        <f t="shared" ca="1" si="102"/>
        <v>#NUM!</v>
      </c>
      <c r="L846" s="26">
        <f ca="1">INDIRECT("route!E846")-INDIRECT("route!E845")</f>
        <v>0</v>
      </c>
      <c r="M846" s="24">
        <f ca="1">IF(INDIRECT("route!D846")="START",0,IF(S846=TRUE,M845,INDIRECT("route!E846")))</f>
        <v>115.3</v>
      </c>
      <c r="N846" s="14" t="e">
        <f ca="1">SEARCH($N$6,INDIRECT("route!J846"))</f>
        <v>#VALUE!</v>
      </c>
      <c r="O846" s="14" t="e">
        <f ca="1">SEARCH($O$6,INDIRECT("route!J846"))</f>
        <v>#VALUE!</v>
      </c>
      <c r="P846" s="14" t="e">
        <f ca="1">SEARCH($P$6,INDIRECT("route!J846"))</f>
        <v>#VALUE!</v>
      </c>
      <c r="Q846" s="14" t="e">
        <f ca="1">SEARCH($Q$6,INDIRECT("route!J846"))</f>
        <v>#VALUE!</v>
      </c>
      <c r="R846" s="14" t="e">
        <f ca="1">SEARCH($R$6,INDIRECT("route!J846"))</f>
        <v>#VALUE!</v>
      </c>
      <c r="S846" s="14" t="b">
        <f t="shared" ca="1" si="106"/>
        <v>1</v>
      </c>
    </row>
    <row r="847" spans="1:19">
      <c r="A847" s="23" t="str">
        <f ca="1">IF(INDIRECT("route!D847")&gt;0,K847,(""))</f>
        <v/>
      </c>
      <c r="B847" s="23" t="str">
        <f ca="1">IF(INDIRECT("route!D847")&gt;0,H847,(""))</f>
        <v/>
      </c>
      <c r="C847" s="24" t="str">
        <f ca="1">IF(D847&gt;0,VLOOKUP("FINISH",INDIRECT("route!D$6"):INDIRECT("route!E$8500"),2,FALSE)-D847," ")</f>
        <v xml:space="preserve"> </v>
      </c>
      <c r="D847" s="13">
        <f ca="1">INDIRECT("route!E847")</f>
        <v>0</v>
      </c>
      <c r="E847" s="25" t="str">
        <f t="shared" ca="1" si="105"/>
        <v/>
      </c>
      <c r="F847" s="26">
        <f t="shared" si="99"/>
        <v>11.111111111111111</v>
      </c>
      <c r="G847" s="29">
        <f t="shared" ca="1" si="103"/>
        <v>0</v>
      </c>
      <c r="H847" s="28" t="e">
        <f t="shared" ca="1" si="101"/>
        <v>#NUM!</v>
      </c>
      <c r="I847" s="26">
        <f t="shared" si="100"/>
        <v>11.666666666666666</v>
      </c>
      <c r="J847" s="29">
        <f t="shared" ca="1" si="104"/>
        <v>0</v>
      </c>
      <c r="K847" s="28" t="e">
        <f t="shared" ca="1" si="102"/>
        <v>#NUM!</v>
      </c>
      <c r="L847" s="26">
        <f ca="1">INDIRECT("route!E847")-INDIRECT("route!E846")</f>
        <v>0</v>
      </c>
      <c r="M847" s="24">
        <f ca="1">IF(INDIRECT("route!D847")="START",0,IF(S847=TRUE,M846,INDIRECT("route!E847")))</f>
        <v>115.3</v>
      </c>
      <c r="N847" s="14" t="e">
        <f ca="1">SEARCH($N$6,INDIRECT("route!J847"))</f>
        <v>#VALUE!</v>
      </c>
      <c r="O847" s="14" t="e">
        <f ca="1">SEARCH($O$6,INDIRECT("route!J847"))</f>
        <v>#VALUE!</v>
      </c>
      <c r="P847" s="14" t="e">
        <f ca="1">SEARCH($P$6,INDIRECT("route!J847"))</f>
        <v>#VALUE!</v>
      </c>
      <c r="Q847" s="14" t="e">
        <f ca="1">SEARCH($Q$6,INDIRECT("route!J847"))</f>
        <v>#VALUE!</v>
      </c>
      <c r="R847" s="14" t="e">
        <f ca="1">SEARCH($R$6,INDIRECT("route!J847"))</f>
        <v>#VALUE!</v>
      </c>
      <c r="S847" s="14" t="b">
        <f t="shared" ca="1" si="106"/>
        <v>1</v>
      </c>
    </row>
    <row r="848" spans="1:19">
      <c r="A848" s="23" t="str">
        <f ca="1">IF(INDIRECT("route!D848")&gt;0,K848,(""))</f>
        <v/>
      </c>
      <c r="B848" s="23" t="str">
        <f ca="1">IF(INDIRECT("route!D848")&gt;0,H848,(""))</f>
        <v/>
      </c>
      <c r="C848" s="24" t="str">
        <f ca="1">IF(D848&gt;0,VLOOKUP("FINISH",INDIRECT("route!D$6"):INDIRECT("route!E$8500"),2,FALSE)-D848," ")</f>
        <v xml:space="preserve"> </v>
      </c>
      <c r="D848" s="13">
        <f ca="1">INDIRECT("route!E848")</f>
        <v>0</v>
      </c>
      <c r="E848" s="25" t="str">
        <f t="shared" ca="1" si="105"/>
        <v/>
      </c>
      <c r="F848" s="26">
        <f t="shared" si="99"/>
        <v>11.111111111111111</v>
      </c>
      <c r="G848" s="29">
        <f t="shared" ca="1" si="103"/>
        <v>0</v>
      </c>
      <c r="H848" s="28" t="e">
        <f t="shared" ca="1" si="101"/>
        <v>#NUM!</v>
      </c>
      <c r="I848" s="26">
        <f t="shared" si="100"/>
        <v>11.666666666666666</v>
      </c>
      <c r="J848" s="29">
        <f t="shared" ca="1" si="104"/>
        <v>0</v>
      </c>
      <c r="K848" s="28" t="e">
        <f t="shared" ca="1" si="102"/>
        <v>#NUM!</v>
      </c>
      <c r="L848" s="26">
        <f ca="1">INDIRECT("route!E848")-INDIRECT("route!E847")</f>
        <v>0</v>
      </c>
      <c r="M848" s="24">
        <f ca="1">IF(INDIRECT("route!D848")="START",0,IF(S848=TRUE,M847,INDIRECT("route!E848")))</f>
        <v>115.3</v>
      </c>
      <c r="N848" s="14" t="e">
        <f ca="1">SEARCH($N$6,INDIRECT("route!J848"))</f>
        <v>#VALUE!</v>
      </c>
      <c r="O848" s="14" t="e">
        <f ca="1">SEARCH($O$6,INDIRECT("route!J848"))</f>
        <v>#VALUE!</v>
      </c>
      <c r="P848" s="14" t="e">
        <f ca="1">SEARCH($P$6,INDIRECT("route!J848"))</f>
        <v>#VALUE!</v>
      </c>
      <c r="Q848" s="14" t="e">
        <f ca="1">SEARCH($Q$6,INDIRECT("route!J848"))</f>
        <v>#VALUE!</v>
      </c>
      <c r="R848" s="14" t="e">
        <f ca="1">SEARCH($R$6,INDIRECT("route!J848"))</f>
        <v>#VALUE!</v>
      </c>
      <c r="S848" s="14" t="b">
        <f t="shared" ca="1" si="106"/>
        <v>1</v>
      </c>
    </row>
    <row r="849" spans="1:19">
      <c r="A849" s="23" t="str">
        <f ca="1">IF(INDIRECT("route!D849")&gt;0,K849,(""))</f>
        <v/>
      </c>
      <c r="B849" s="23" t="str">
        <f ca="1">IF(INDIRECT("route!D849")&gt;0,H849,(""))</f>
        <v/>
      </c>
      <c r="C849" s="24" t="str">
        <f ca="1">IF(D849&gt;0,VLOOKUP("FINISH",INDIRECT("route!D$6"):INDIRECT("route!E$8500"),2,FALSE)-D849," ")</f>
        <v xml:space="preserve"> </v>
      </c>
      <c r="D849" s="13">
        <f ca="1">INDIRECT("route!E849")</f>
        <v>0</v>
      </c>
      <c r="E849" s="25" t="str">
        <f t="shared" ca="1" si="105"/>
        <v/>
      </c>
      <c r="F849" s="26">
        <f t="shared" si="99"/>
        <v>11.111111111111111</v>
      </c>
      <c r="G849" s="29">
        <f t="shared" ca="1" si="103"/>
        <v>0</v>
      </c>
      <c r="H849" s="28" t="e">
        <f t="shared" ca="1" si="101"/>
        <v>#NUM!</v>
      </c>
      <c r="I849" s="26">
        <f t="shared" si="100"/>
        <v>11.666666666666666</v>
      </c>
      <c r="J849" s="29">
        <f t="shared" ca="1" si="104"/>
        <v>0</v>
      </c>
      <c r="K849" s="28" t="e">
        <f t="shared" ca="1" si="102"/>
        <v>#NUM!</v>
      </c>
      <c r="L849" s="26">
        <f ca="1">INDIRECT("route!E849")-INDIRECT("route!E848")</f>
        <v>0</v>
      </c>
      <c r="M849" s="24">
        <f ca="1">IF(INDIRECT("route!D849")="START",0,IF(S849=TRUE,M848,INDIRECT("route!E849")))</f>
        <v>115.3</v>
      </c>
      <c r="N849" s="14" t="e">
        <f ca="1">SEARCH($N$6,INDIRECT("route!J849"))</f>
        <v>#VALUE!</v>
      </c>
      <c r="O849" s="14" t="e">
        <f ca="1">SEARCH($O$6,INDIRECT("route!J849"))</f>
        <v>#VALUE!</v>
      </c>
      <c r="P849" s="14" t="e">
        <f ca="1">SEARCH($P$6,INDIRECT("route!J849"))</f>
        <v>#VALUE!</v>
      </c>
      <c r="Q849" s="14" t="e">
        <f ca="1">SEARCH($Q$6,INDIRECT("route!J849"))</f>
        <v>#VALUE!</v>
      </c>
      <c r="R849" s="14" t="e">
        <f ca="1">SEARCH($R$6,INDIRECT("route!J849"))</f>
        <v>#VALUE!</v>
      </c>
      <c r="S849" s="14" t="b">
        <f t="shared" ca="1" si="106"/>
        <v>1</v>
      </c>
    </row>
    <row r="850" spans="1:19">
      <c r="A850" s="23" t="str">
        <f ca="1">IF(INDIRECT("route!D850")&gt;0,K850,(""))</f>
        <v/>
      </c>
      <c r="B850" s="23" t="str">
        <f ca="1">IF(INDIRECT("route!D850")&gt;0,H850,(""))</f>
        <v/>
      </c>
      <c r="C850" s="24" t="str">
        <f ca="1">IF(D850&gt;0,VLOOKUP("FINISH",INDIRECT("route!D$6"):INDIRECT("route!E$8500"),2,FALSE)-D850," ")</f>
        <v xml:space="preserve"> </v>
      </c>
      <c r="D850" s="13">
        <f ca="1">INDIRECT("route!E850")</f>
        <v>0</v>
      </c>
      <c r="E850" s="25" t="str">
        <f t="shared" ca="1" si="105"/>
        <v/>
      </c>
      <c r="F850" s="26">
        <f t="shared" si="99"/>
        <v>11.111111111111111</v>
      </c>
      <c r="G850" s="29">
        <f t="shared" ca="1" si="103"/>
        <v>0</v>
      </c>
      <c r="H850" s="28" t="e">
        <f t="shared" ca="1" si="101"/>
        <v>#NUM!</v>
      </c>
      <c r="I850" s="26">
        <f t="shared" si="100"/>
        <v>11.666666666666666</v>
      </c>
      <c r="J850" s="29">
        <f t="shared" ca="1" si="104"/>
        <v>0</v>
      </c>
      <c r="K850" s="28" t="e">
        <f t="shared" ca="1" si="102"/>
        <v>#NUM!</v>
      </c>
      <c r="L850" s="26">
        <f ca="1">INDIRECT("route!E850")-INDIRECT("route!E849")</f>
        <v>0</v>
      </c>
      <c r="M850" s="24">
        <f ca="1">IF(INDIRECT("route!D850")="START",0,IF(S850=TRUE,M849,INDIRECT("route!E850")))</f>
        <v>115.3</v>
      </c>
      <c r="N850" s="14" t="e">
        <f ca="1">SEARCH($N$6,INDIRECT("route!J850"))</f>
        <v>#VALUE!</v>
      </c>
      <c r="O850" s="14" t="e">
        <f ca="1">SEARCH($O$6,INDIRECT("route!J850"))</f>
        <v>#VALUE!</v>
      </c>
      <c r="P850" s="14" t="e">
        <f ca="1">SEARCH($P$6,INDIRECT("route!J850"))</f>
        <v>#VALUE!</v>
      </c>
      <c r="Q850" s="14" t="e">
        <f ca="1">SEARCH($Q$6,INDIRECT("route!J850"))</f>
        <v>#VALUE!</v>
      </c>
      <c r="R850" s="14" t="e">
        <f ca="1">SEARCH($R$6,INDIRECT("route!J850"))</f>
        <v>#VALUE!</v>
      </c>
      <c r="S850" s="14" t="b">
        <f t="shared" ca="1" si="106"/>
        <v>1</v>
      </c>
    </row>
    <row r="851" spans="1:19">
      <c r="A851" s="23" t="str">
        <f ca="1">IF(INDIRECT("route!D851")&gt;0,K851,(""))</f>
        <v/>
      </c>
      <c r="B851" s="23" t="str">
        <f ca="1">IF(INDIRECT("route!D851")&gt;0,H851,(""))</f>
        <v/>
      </c>
      <c r="C851" s="24" t="str">
        <f ca="1">IF(D851&gt;0,VLOOKUP("FINISH",INDIRECT("route!D$6"):INDIRECT("route!E$8500"),2,FALSE)-D851," ")</f>
        <v xml:space="preserve"> </v>
      </c>
      <c r="D851" s="13">
        <f ca="1">INDIRECT("route!E851")</f>
        <v>0</v>
      </c>
      <c r="E851" s="25" t="str">
        <f t="shared" ca="1" si="105"/>
        <v/>
      </c>
      <c r="F851" s="26">
        <f t="shared" si="99"/>
        <v>11.111111111111111</v>
      </c>
      <c r="G851" s="29">
        <f t="shared" ca="1" si="103"/>
        <v>0</v>
      </c>
      <c r="H851" s="28" t="e">
        <f t="shared" ca="1" si="101"/>
        <v>#NUM!</v>
      </c>
      <c r="I851" s="26">
        <f t="shared" si="100"/>
        <v>11.666666666666666</v>
      </c>
      <c r="J851" s="29">
        <f t="shared" ca="1" si="104"/>
        <v>0</v>
      </c>
      <c r="K851" s="28" t="e">
        <f t="shared" ca="1" si="102"/>
        <v>#NUM!</v>
      </c>
      <c r="L851" s="26">
        <f ca="1">INDIRECT("route!E851")-INDIRECT("route!E850")</f>
        <v>0</v>
      </c>
      <c r="M851" s="24">
        <f ca="1">IF(INDIRECT("route!D851")="START",0,IF(S851=TRUE,M850,INDIRECT("route!E851")))</f>
        <v>115.3</v>
      </c>
      <c r="N851" s="14" t="e">
        <f ca="1">SEARCH($N$6,INDIRECT("route!J851"))</f>
        <v>#VALUE!</v>
      </c>
      <c r="O851" s="14" t="e">
        <f ca="1">SEARCH($O$6,INDIRECT("route!J851"))</f>
        <v>#VALUE!</v>
      </c>
      <c r="P851" s="14" t="e">
        <f ca="1">SEARCH($P$6,INDIRECT("route!J851"))</f>
        <v>#VALUE!</v>
      </c>
      <c r="Q851" s="14" t="e">
        <f ca="1">SEARCH($Q$6,INDIRECT("route!J851"))</f>
        <v>#VALUE!</v>
      </c>
      <c r="R851" s="14" t="e">
        <f ca="1">SEARCH($R$6,INDIRECT("route!J851"))</f>
        <v>#VALUE!</v>
      </c>
      <c r="S851" s="14" t="b">
        <f t="shared" ca="1" si="106"/>
        <v>1</v>
      </c>
    </row>
    <row r="852" spans="1:19">
      <c r="A852" s="23" t="str">
        <f ca="1">IF(INDIRECT("route!D852")&gt;0,K852,(""))</f>
        <v/>
      </c>
      <c r="B852" s="23" t="str">
        <f ca="1">IF(INDIRECT("route!D852")&gt;0,H852,(""))</f>
        <v/>
      </c>
      <c r="C852" s="24" t="str">
        <f ca="1">IF(D852&gt;0,VLOOKUP("FINISH",INDIRECT("route!D$6"):INDIRECT("route!E$8500"),2,FALSE)-D852," ")</f>
        <v xml:space="preserve"> </v>
      </c>
      <c r="D852" s="13">
        <f ca="1">INDIRECT("route!E852")</f>
        <v>0</v>
      </c>
      <c r="E852" s="25" t="str">
        <f t="shared" ca="1" si="105"/>
        <v/>
      </c>
      <c r="F852" s="26">
        <f t="shared" si="99"/>
        <v>11.111111111111111</v>
      </c>
      <c r="G852" s="29">
        <f t="shared" ca="1" si="103"/>
        <v>0</v>
      </c>
      <c r="H852" s="28" t="e">
        <f t="shared" ca="1" si="101"/>
        <v>#NUM!</v>
      </c>
      <c r="I852" s="26">
        <f t="shared" si="100"/>
        <v>11.666666666666666</v>
      </c>
      <c r="J852" s="29">
        <f t="shared" ca="1" si="104"/>
        <v>0</v>
      </c>
      <c r="K852" s="28" t="e">
        <f t="shared" ca="1" si="102"/>
        <v>#NUM!</v>
      </c>
      <c r="L852" s="26">
        <f ca="1">INDIRECT("route!E852")-INDIRECT("route!E851")</f>
        <v>0</v>
      </c>
      <c r="M852" s="24">
        <f ca="1">IF(INDIRECT("route!D852")="START",0,IF(S852=TRUE,M851,INDIRECT("route!E852")))</f>
        <v>115.3</v>
      </c>
      <c r="N852" s="14" t="e">
        <f ca="1">SEARCH($N$6,INDIRECT("route!J852"))</f>
        <v>#VALUE!</v>
      </c>
      <c r="O852" s="14" t="e">
        <f ca="1">SEARCH($O$6,INDIRECT("route!J852"))</f>
        <v>#VALUE!</v>
      </c>
      <c r="P852" s="14" t="e">
        <f ca="1">SEARCH($P$6,INDIRECT("route!J852"))</f>
        <v>#VALUE!</v>
      </c>
      <c r="Q852" s="14" t="e">
        <f ca="1">SEARCH($Q$6,INDIRECT("route!J852"))</f>
        <v>#VALUE!</v>
      </c>
      <c r="R852" s="14" t="e">
        <f ca="1">SEARCH($R$6,INDIRECT("route!J852"))</f>
        <v>#VALUE!</v>
      </c>
      <c r="S852" s="14" t="b">
        <f t="shared" ca="1" si="106"/>
        <v>1</v>
      </c>
    </row>
    <row r="853" spans="1:19">
      <c r="A853" s="23" t="str">
        <f ca="1">IF(INDIRECT("route!D853")&gt;0,K853,(""))</f>
        <v/>
      </c>
      <c r="B853" s="23" t="str">
        <f ca="1">IF(INDIRECT("route!D853")&gt;0,H853,(""))</f>
        <v/>
      </c>
      <c r="C853" s="24" t="str">
        <f ca="1">IF(D853&gt;0,VLOOKUP("FINISH",INDIRECT("route!D$6"):INDIRECT("route!E$8500"),2,FALSE)-D853," ")</f>
        <v xml:space="preserve"> </v>
      </c>
      <c r="D853" s="13">
        <f ca="1">INDIRECT("route!E853")</f>
        <v>0</v>
      </c>
      <c r="E853" s="25" t="str">
        <f t="shared" ca="1" si="105"/>
        <v/>
      </c>
      <c r="F853" s="26">
        <f t="shared" si="99"/>
        <v>11.111111111111111</v>
      </c>
      <c r="G853" s="29">
        <f t="shared" ca="1" si="103"/>
        <v>0</v>
      </c>
      <c r="H853" s="28" t="e">
        <f t="shared" ca="1" si="101"/>
        <v>#NUM!</v>
      </c>
      <c r="I853" s="26">
        <f t="shared" si="100"/>
        <v>11.666666666666666</v>
      </c>
      <c r="J853" s="29">
        <f t="shared" ca="1" si="104"/>
        <v>0</v>
      </c>
      <c r="K853" s="28" t="e">
        <f t="shared" ca="1" si="102"/>
        <v>#NUM!</v>
      </c>
      <c r="L853" s="26">
        <f ca="1">INDIRECT("route!E853")-INDIRECT("route!E852")</f>
        <v>0</v>
      </c>
      <c r="M853" s="24">
        <f ca="1">IF(INDIRECT("route!D853")="START",0,IF(S853=TRUE,M852,INDIRECT("route!E853")))</f>
        <v>115.3</v>
      </c>
      <c r="N853" s="14" t="e">
        <f ca="1">SEARCH($N$6,INDIRECT("route!J853"))</f>
        <v>#VALUE!</v>
      </c>
      <c r="O853" s="14" t="e">
        <f ca="1">SEARCH($O$6,INDIRECT("route!J853"))</f>
        <v>#VALUE!</v>
      </c>
      <c r="P853" s="14" t="e">
        <f ca="1">SEARCH($P$6,INDIRECT("route!J853"))</f>
        <v>#VALUE!</v>
      </c>
      <c r="Q853" s="14" t="e">
        <f ca="1">SEARCH($Q$6,INDIRECT("route!J853"))</f>
        <v>#VALUE!</v>
      </c>
      <c r="R853" s="14" t="e">
        <f ca="1">SEARCH($R$6,INDIRECT("route!J853"))</f>
        <v>#VALUE!</v>
      </c>
      <c r="S853" s="14" t="b">
        <f t="shared" ca="1" si="106"/>
        <v>1</v>
      </c>
    </row>
    <row r="854" spans="1:19">
      <c r="A854" s="23" t="str">
        <f ca="1">IF(INDIRECT("route!D854")&gt;0,K854,(""))</f>
        <v/>
      </c>
      <c r="B854" s="23" t="str">
        <f ca="1">IF(INDIRECT("route!D854")&gt;0,H854,(""))</f>
        <v/>
      </c>
      <c r="C854" s="24" t="str">
        <f ca="1">IF(D854&gt;0,VLOOKUP("FINISH",INDIRECT("route!D$6"):INDIRECT("route!E$8500"),2,FALSE)-D854," ")</f>
        <v xml:space="preserve"> </v>
      </c>
      <c r="D854" s="13">
        <f ca="1">INDIRECT("route!E854")</f>
        <v>0</v>
      </c>
      <c r="E854" s="25" t="str">
        <f t="shared" ca="1" si="105"/>
        <v/>
      </c>
      <c r="F854" s="26">
        <f t="shared" si="99"/>
        <v>11.111111111111111</v>
      </c>
      <c r="G854" s="29">
        <f t="shared" ca="1" si="103"/>
        <v>0</v>
      </c>
      <c r="H854" s="28" t="e">
        <f t="shared" ca="1" si="101"/>
        <v>#NUM!</v>
      </c>
      <c r="I854" s="26">
        <f t="shared" si="100"/>
        <v>11.666666666666666</v>
      </c>
      <c r="J854" s="29">
        <f t="shared" ca="1" si="104"/>
        <v>0</v>
      </c>
      <c r="K854" s="28" t="e">
        <f t="shared" ca="1" si="102"/>
        <v>#NUM!</v>
      </c>
      <c r="L854" s="26">
        <f ca="1">INDIRECT("route!E854")-INDIRECT("route!E853")</f>
        <v>0</v>
      </c>
      <c r="M854" s="24">
        <f ca="1">IF(INDIRECT("route!D854")="START",0,IF(S854=TRUE,M853,INDIRECT("route!E854")))</f>
        <v>115.3</v>
      </c>
      <c r="N854" s="14" t="e">
        <f ca="1">SEARCH($N$6,INDIRECT("route!J854"))</f>
        <v>#VALUE!</v>
      </c>
      <c r="O854" s="14" t="e">
        <f ca="1">SEARCH($O$6,INDIRECT("route!J854"))</f>
        <v>#VALUE!</v>
      </c>
      <c r="P854" s="14" t="e">
        <f ca="1">SEARCH($P$6,INDIRECT("route!J854"))</f>
        <v>#VALUE!</v>
      </c>
      <c r="Q854" s="14" t="e">
        <f ca="1">SEARCH($Q$6,INDIRECT("route!J854"))</f>
        <v>#VALUE!</v>
      </c>
      <c r="R854" s="14" t="e">
        <f ca="1">SEARCH($R$6,INDIRECT("route!J854"))</f>
        <v>#VALUE!</v>
      </c>
      <c r="S854" s="14" t="b">
        <f t="shared" ca="1" si="106"/>
        <v>1</v>
      </c>
    </row>
    <row r="855" spans="1:19">
      <c r="A855" s="23" t="str">
        <f ca="1">IF(INDIRECT("route!D855")&gt;0,K855,(""))</f>
        <v/>
      </c>
      <c r="B855" s="23" t="str">
        <f ca="1">IF(INDIRECT("route!D855")&gt;0,H855,(""))</f>
        <v/>
      </c>
      <c r="C855" s="24" t="str">
        <f ca="1">IF(D855&gt;0,VLOOKUP("FINISH",INDIRECT("route!D$6"):INDIRECT("route!E$8500"),2,FALSE)-D855," ")</f>
        <v xml:space="preserve"> </v>
      </c>
      <c r="D855" s="13">
        <f ca="1">INDIRECT("route!E855")</f>
        <v>0</v>
      </c>
      <c r="E855" s="25" t="str">
        <f t="shared" ca="1" si="105"/>
        <v/>
      </c>
      <c r="F855" s="26">
        <f t="shared" si="99"/>
        <v>11.111111111111111</v>
      </c>
      <c r="G855" s="29">
        <f t="shared" ca="1" si="103"/>
        <v>0</v>
      </c>
      <c r="H855" s="28" t="e">
        <f t="shared" ca="1" si="101"/>
        <v>#NUM!</v>
      </c>
      <c r="I855" s="26">
        <f t="shared" si="100"/>
        <v>11.666666666666666</v>
      </c>
      <c r="J855" s="29">
        <f t="shared" ca="1" si="104"/>
        <v>0</v>
      </c>
      <c r="K855" s="28" t="e">
        <f t="shared" ca="1" si="102"/>
        <v>#NUM!</v>
      </c>
      <c r="L855" s="26">
        <f ca="1">INDIRECT("route!E855")-INDIRECT("route!E854")</f>
        <v>0</v>
      </c>
      <c r="M855" s="24">
        <f ca="1">IF(INDIRECT("route!D855")="START",0,IF(S855=TRUE,M854,INDIRECT("route!E855")))</f>
        <v>115.3</v>
      </c>
      <c r="N855" s="14" t="e">
        <f ca="1">SEARCH($N$6,INDIRECT("route!J855"))</f>
        <v>#VALUE!</v>
      </c>
      <c r="O855" s="14" t="e">
        <f ca="1">SEARCH($O$6,INDIRECT("route!J855"))</f>
        <v>#VALUE!</v>
      </c>
      <c r="P855" s="14" t="e">
        <f ca="1">SEARCH($P$6,INDIRECT("route!J855"))</f>
        <v>#VALUE!</v>
      </c>
      <c r="Q855" s="14" t="e">
        <f ca="1">SEARCH($Q$6,INDIRECT("route!J855"))</f>
        <v>#VALUE!</v>
      </c>
      <c r="R855" s="14" t="e">
        <f ca="1">SEARCH($R$6,INDIRECT("route!J855"))</f>
        <v>#VALUE!</v>
      </c>
      <c r="S855" s="14" t="b">
        <f t="shared" ca="1" si="106"/>
        <v>1</v>
      </c>
    </row>
    <row r="856" spans="1:19">
      <c r="A856" s="23" t="str">
        <f ca="1">IF(INDIRECT("route!D856")&gt;0,K856,(""))</f>
        <v/>
      </c>
      <c r="B856" s="23" t="str">
        <f ca="1">IF(INDIRECT("route!D856")&gt;0,H856,(""))</f>
        <v/>
      </c>
      <c r="C856" s="24" t="str">
        <f ca="1">IF(D856&gt;0,VLOOKUP("FINISH",INDIRECT("route!D$6"):INDIRECT("route!E$8500"),2,FALSE)-D856," ")</f>
        <v xml:space="preserve"> </v>
      </c>
      <c r="D856" s="13">
        <f ca="1">INDIRECT("route!E856")</f>
        <v>0</v>
      </c>
      <c r="E856" s="25" t="str">
        <f t="shared" ca="1" si="105"/>
        <v/>
      </c>
      <c r="F856" s="26">
        <f t="shared" si="99"/>
        <v>11.111111111111111</v>
      </c>
      <c r="G856" s="29">
        <f t="shared" ca="1" si="103"/>
        <v>0</v>
      </c>
      <c r="H856" s="28" t="e">
        <f t="shared" ca="1" si="101"/>
        <v>#NUM!</v>
      </c>
      <c r="I856" s="26">
        <f t="shared" si="100"/>
        <v>11.666666666666666</v>
      </c>
      <c r="J856" s="29">
        <f t="shared" ca="1" si="104"/>
        <v>0</v>
      </c>
      <c r="K856" s="28" t="e">
        <f t="shared" ca="1" si="102"/>
        <v>#NUM!</v>
      </c>
      <c r="L856" s="26">
        <f ca="1">INDIRECT("route!E856")-INDIRECT("route!E855")</f>
        <v>0</v>
      </c>
      <c r="M856" s="24">
        <f ca="1">IF(INDIRECT("route!D856")="START",0,IF(S856=TRUE,M855,INDIRECT("route!E856")))</f>
        <v>115.3</v>
      </c>
      <c r="N856" s="14" t="e">
        <f ca="1">SEARCH($N$6,INDIRECT("route!J856"))</f>
        <v>#VALUE!</v>
      </c>
      <c r="O856" s="14" t="e">
        <f ca="1">SEARCH($O$6,INDIRECT("route!J856"))</f>
        <v>#VALUE!</v>
      </c>
      <c r="P856" s="14" t="e">
        <f ca="1">SEARCH($P$6,INDIRECT("route!J856"))</f>
        <v>#VALUE!</v>
      </c>
      <c r="Q856" s="14" t="e">
        <f ca="1">SEARCH($Q$6,INDIRECT("route!J856"))</f>
        <v>#VALUE!</v>
      </c>
      <c r="R856" s="14" t="e">
        <f ca="1">SEARCH($R$6,INDIRECT("route!J856"))</f>
        <v>#VALUE!</v>
      </c>
      <c r="S856" s="14" t="b">
        <f t="shared" ca="1" si="106"/>
        <v>1</v>
      </c>
    </row>
    <row r="857" spans="1:19">
      <c r="A857" s="23" t="str">
        <f ca="1">IF(INDIRECT("route!D857")&gt;0,K857,(""))</f>
        <v/>
      </c>
      <c r="B857" s="23" t="str">
        <f ca="1">IF(INDIRECT("route!D857")&gt;0,H857,(""))</f>
        <v/>
      </c>
      <c r="C857" s="24" t="str">
        <f ca="1">IF(D857&gt;0,VLOOKUP("FINISH",INDIRECT("route!D$6"):INDIRECT("route!E$8500"),2,FALSE)-D857," ")</f>
        <v xml:space="preserve"> </v>
      </c>
      <c r="D857" s="13">
        <f ca="1">INDIRECT("route!E857")</f>
        <v>0</v>
      </c>
      <c r="E857" s="25" t="str">
        <f t="shared" ca="1" si="105"/>
        <v/>
      </c>
      <c r="F857" s="26">
        <f t="shared" si="99"/>
        <v>11.111111111111111</v>
      </c>
      <c r="G857" s="29">
        <f t="shared" ca="1" si="103"/>
        <v>0</v>
      </c>
      <c r="H857" s="28" t="e">
        <f t="shared" ca="1" si="101"/>
        <v>#NUM!</v>
      </c>
      <c r="I857" s="26">
        <f t="shared" si="100"/>
        <v>11.666666666666666</v>
      </c>
      <c r="J857" s="29">
        <f t="shared" ca="1" si="104"/>
        <v>0</v>
      </c>
      <c r="K857" s="28" t="e">
        <f t="shared" ca="1" si="102"/>
        <v>#NUM!</v>
      </c>
      <c r="L857" s="26">
        <f ca="1">INDIRECT("route!E857")-INDIRECT("route!E856")</f>
        <v>0</v>
      </c>
      <c r="M857" s="24">
        <f ca="1">IF(INDIRECT("route!D857")="START",0,IF(S857=TRUE,M856,INDIRECT("route!E857")))</f>
        <v>115.3</v>
      </c>
      <c r="N857" s="14" t="e">
        <f ca="1">SEARCH($N$6,INDIRECT("route!J857"))</f>
        <v>#VALUE!</v>
      </c>
      <c r="O857" s="14" t="e">
        <f ca="1">SEARCH($O$6,INDIRECT("route!J857"))</f>
        <v>#VALUE!</v>
      </c>
      <c r="P857" s="14" t="e">
        <f ca="1">SEARCH($P$6,INDIRECT("route!J857"))</f>
        <v>#VALUE!</v>
      </c>
      <c r="Q857" s="14" t="e">
        <f ca="1">SEARCH($Q$6,INDIRECT("route!J857"))</f>
        <v>#VALUE!</v>
      </c>
      <c r="R857" s="14" t="e">
        <f ca="1">SEARCH($R$6,INDIRECT("route!J857"))</f>
        <v>#VALUE!</v>
      </c>
      <c r="S857" s="14" t="b">
        <f t="shared" ca="1" si="106"/>
        <v>1</v>
      </c>
    </row>
    <row r="858" spans="1:19">
      <c r="A858" s="23" t="str">
        <f ca="1">IF(INDIRECT("route!D858")&gt;0,K858,(""))</f>
        <v/>
      </c>
      <c r="B858" s="23" t="str">
        <f ca="1">IF(INDIRECT("route!D858")&gt;0,H858,(""))</f>
        <v/>
      </c>
      <c r="C858" s="24" t="str">
        <f ca="1">IF(D858&gt;0,VLOOKUP("FINISH",INDIRECT("route!D$6"):INDIRECT("route!E$8500"),2,FALSE)-D858," ")</f>
        <v xml:space="preserve"> </v>
      </c>
      <c r="D858" s="13">
        <f ca="1">INDIRECT("route!E858")</f>
        <v>0</v>
      </c>
      <c r="E858" s="25" t="str">
        <f t="shared" ca="1" si="105"/>
        <v/>
      </c>
      <c r="F858" s="26">
        <f t="shared" si="99"/>
        <v>11.111111111111111</v>
      </c>
      <c r="G858" s="29">
        <f t="shared" ca="1" si="103"/>
        <v>0</v>
      </c>
      <c r="H858" s="28" t="e">
        <f t="shared" ca="1" si="101"/>
        <v>#NUM!</v>
      </c>
      <c r="I858" s="26">
        <f t="shared" si="100"/>
        <v>11.666666666666666</v>
      </c>
      <c r="J858" s="29">
        <f t="shared" ca="1" si="104"/>
        <v>0</v>
      </c>
      <c r="K858" s="28" t="e">
        <f t="shared" ca="1" si="102"/>
        <v>#NUM!</v>
      </c>
      <c r="L858" s="26">
        <f ca="1">INDIRECT("route!E858")-INDIRECT("route!E857")</f>
        <v>0</v>
      </c>
      <c r="M858" s="24">
        <f ca="1">IF(INDIRECT("route!D858")="START",0,IF(S858=TRUE,M857,INDIRECT("route!E858")))</f>
        <v>115.3</v>
      </c>
      <c r="N858" s="14" t="e">
        <f ca="1">SEARCH($N$6,INDIRECT("route!J858"))</f>
        <v>#VALUE!</v>
      </c>
      <c r="O858" s="14" t="e">
        <f ca="1">SEARCH($O$6,INDIRECT("route!J858"))</f>
        <v>#VALUE!</v>
      </c>
      <c r="P858" s="14" t="e">
        <f ca="1">SEARCH($P$6,INDIRECT("route!J858"))</f>
        <v>#VALUE!</v>
      </c>
      <c r="Q858" s="14" t="e">
        <f ca="1">SEARCH($Q$6,INDIRECT("route!J858"))</f>
        <v>#VALUE!</v>
      </c>
      <c r="R858" s="14" t="e">
        <f ca="1">SEARCH($R$6,INDIRECT("route!J858"))</f>
        <v>#VALUE!</v>
      </c>
      <c r="S858" s="14" t="b">
        <f t="shared" ca="1" si="106"/>
        <v>1</v>
      </c>
    </row>
    <row r="859" spans="1:19">
      <c r="A859" s="23" t="str">
        <f ca="1">IF(INDIRECT("route!D859")&gt;0,K859,(""))</f>
        <v/>
      </c>
      <c r="B859" s="23" t="str">
        <f ca="1">IF(INDIRECT("route!D859")&gt;0,H859,(""))</f>
        <v/>
      </c>
      <c r="C859" s="24" t="str">
        <f ca="1">IF(D859&gt;0,VLOOKUP("FINISH",INDIRECT("route!D$6"):INDIRECT("route!E$8500"),2,FALSE)-D859," ")</f>
        <v xml:space="preserve"> </v>
      </c>
      <c r="D859" s="13">
        <f ca="1">INDIRECT("route!E859")</f>
        <v>0</v>
      </c>
      <c r="E859" s="25" t="str">
        <f t="shared" ca="1" si="105"/>
        <v/>
      </c>
      <c r="F859" s="26">
        <f t="shared" si="99"/>
        <v>11.111111111111111</v>
      </c>
      <c r="G859" s="29">
        <f t="shared" ca="1" si="103"/>
        <v>0</v>
      </c>
      <c r="H859" s="28" t="e">
        <f t="shared" ca="1" si="101"/>
        <v>#NUM!</v>
      </c>
      <c r="I859" s="26">
        <f t="shared" si="100"/>
        <v>11.666666666666666</v>
      </c>
      <c r="J859" s="29">
        <f t="shared" ca="1" si="104"/>
        <v>0</v>
      </c>
      <c r="K859" s="28" t="e">
        <f t="shared" ca="1" si="102"/>
        <v>#NUM!</v>
      </c>
      <c r="L859" s="26">
        <f ca="1">INDIRECT("route!E859")-INDIRECT("route!E858")</f>
        <v>0</v>
      </c>
      <c r="M859" s="24">
        <f ca="1">IF(INDIRECT("route!D859")="START",0,IF(S859=TRUE,M858,INDIRECT("route!E859")))</f>
        <v>115.3</v>
      </c>
      <c r="N859" s="14" t="e">
        <f ca="1">SEARCH($N$6,INDIRECT("route!J859"))</f>
        <v>#VALUE!</v>
      </c>
      <c r="O859" s="14" t="e">
        <f ca="1">SEARCH($O$6,INDIRECT("route!J859"))</f>
        <v>#VALUE!</v>
      </c>
      <c r="P859" s="14" t="e">
        <f ca="1">SEARCH($P$6,INDIRECT("route!J859"))</f>
        <v>#VALUE!</v>
      </c>
      <c r="Q859" s="14" t="e">
        <f ca="1">SEARCH($Q$6,INDIRECT("route!J859"))</f>
        <v>#VALUE!</v>
      </c>
      <c r="R859" s="14" t="e">
        <f ca="1">SEARCH($R$6,INDIRECT("route!J859"))</f>
        <v>#VALUE!</v>
      </c>
      <c r="S859" s="14" t="b">
        <f t="shared" ca="1" si="106"/>
        <v>1</v>
      </c>
    </row>
    <row r="860" spans="1:19">
      <c r="A860" s="23" t="str">
        <f ca="1">IF(INDIRECT("route!D860")&gt;0,K860,(""))</f>
        <v/>
      </c>
      <c r="B860" s="23" t="str">
        <f ca="1">IF(INDIRECT("route!D860")&gt;0,H860,(""))</f>
        <v/>
      </c>
      <c r="C860" s="24" t="str">
        <f ca="1">IF(D860&gt;0,VLOOKUP("FINISH",INDIRECT("route!D$6"):INDIRECT("route!E$8500"),2,FALSE)-D860," ")</f>
        <v xml:space="preserve"> </v>
      </c>
      <c r="D860" s="13">
        <f ca="1">INDIRECT("route!E860")</f>
        <v>0</v>
      </c>
      <c r="E860" s="25" t="str">
        <f t="shared" ca="1" si="105"/>
        <v/>
      </c>
      <c r="F860" s="26">
        <f t="shared" si="99"/>
        <v>11.111111111111111</v>
      </c>
      <c r="G860" s="29">
        <f t="shared" ca="1" si="103"/>
        <v>0</v>
      </c>
      <c r="H860" s="28" t="e">
        <f t="shared" ca="1" si="101"/>
        <v>#NUM!</v>
      </c>
      <c r="I860" s="26">
        <f t="shared" si="100"/>
        <v>11.666666666666666</v>
      </c>
      <c r="J860" s="29">
        <f t="shared" ca="1" si="104"/>
        <v>0</v>
      </c>
      <c r="K860" s="28" t="e">
        <f t="shared" ca="1" si="102"/>
        <v>#NUM!</v>
      </c>
      <c r="L860" s="26">
        <f ca="1">INDIRECT("route!E860")-INDIRECT("route!E859")</f>
        <v>0</v>
      </c>
      <c r="M860" s="24">
        <f ca="1">IF(INDIRECT("route!D860")="START",0,IF(S860=TRUE,M859,INDIRECT("route!E860")))</f>
        <v>115.3</v>
      </c>
      <c r="N860" s="14" t="e">
        <f ca="1">SEARCH($N$6,INDIRECT("route!J860"))</f>
        <v>#VALUE!</v>
      </c>
      <c r="O860" s="14" t="e">
        <f ca="1">SEARCH($O$6,INDIRECT("route!J860"))</f>
        <v>#VALUE!</v>
      </c>
      <c r="P860" s="14" t="e">
        <f ca="1">SEARCH($P$6,INDIRECT("route!J860"))</f>
        <v>#VALUE!</v>
      </c>
      <c r="Q860" s="14" t="e">
        <f ca="1">SEARCH($Q$6,INDIRECT("route!J860"))</f>
        <v>#VALUE!</v>
      </c>
      <c r="R860" s="14" t="e">
        <f ca="1">SEARCH($R$6,INDIRECT("route!J860"))</f>
        <v>#VALUE!</v>
      </c>
      <c r="S860" s="14" t="b">
        <f t="shared" ca="1" si="106"/>
        <v>1</v>
      </c>
    </row>
    <row r="861" spans="1:19">
      <c r="A861" s="23" t="str">
        <f ca="1">IF(INDIRECT("route!D861")&gt;0,K861,(""))</f>
        <v/>
      </c>
      <c r="B861" s="23" t="str">
        <f ca="1">IF(INDIRECT("route!D861")&gt;0,H861,(""))</f>
        <v/>
      </c>
      <c r="C861" s="24" t="str">
        <f ca="1">IF(D861&gt;0,VLOOKUP("FINISH",INDIRECT("route!D$6"):INDIRECT("route!E$8500"),2,FALSE)-D861," ")</f>
        <v xml:space="preserve"> </v>
      </c>
      <c r="D861" s="13">
        <f ca="1">INDIRECT("route!E861")</f>
        <v>0</v>
      </c>
      <c r="E861" s="25" t="str">
        <f t="shared" ca="1" si="105"/>
        <v/>
      </c>
      <c r="F861" s="26">
        <f t="shared" si="99"/>
        <v>11.111111111111111</v>
      </c>
      <c r="G861" s="29">
        <f t="shared" ca="1" si="103"/>
        <v>0</v>
      </c>
      <c r="H861" s="28" t="e">
        <f t="shared" ca="1" si="101"/>
        <v>#NUM!</v>
      </c>
      <c r="I861" s="26">
        <f t="shared" si="100"/>
        <v>11.666666666666666</v>
      </c>
      <c r="J861" s="29">
        <f t="shared" ca="1" si="104"/>
        <v>0</v>
      </c>
      <c r="K861" s="28" t="e">
        <f t="shared" ca="1" si="102"/>
        <v>#NUM!</v>
      </c>
      <c r="L861" s="26">
        <f ca="1">INDIRECT("route!E861")-INDIRECT("route!E860")</f>
        <v>0</v>
      </c>
      <c r="M861" s="24">
        <f ca="1">IF(INDIRECT("route!D861")="START",0,IF(S861=TRUE,M860,INDIRECT("route!E861")))</f>
        <v>115.3</v>
      </c>
      <c r="N861" s="14" t="e">
        <f ca="1">SEARCH($N$6,INDIRECT("route!J861"))</f>
        <v>#VALUE!</v>
      </c>
      <c r="O861" s="14" t="e">
        <f ca="1">SEARCH($O$6,INDIRECT("route!J861"))</f>
        <v>#VALUE!</v>
      </c>
      <c r="P861" s="14" t="e">
        <f ca="1">SEARCH($P$6,INDIRECT("route!J861"))</f>
        <v>#VALUE!</v>
      </c>
      <c r="Q861" s="14" t="e">
        <f ca="1">SEARCH($Q$6,INDIRECT("route!J861"))</f>
        <v>#VALUE!</v>
      </c>
      <c r="R861" s="14" t="e">
        <f ca="1">SEARCH($R$6,INDIRECT("route!J861"))</f>
        <v>#VALUE!</v>
      </c>
      <c r="S861" s="14" t="b">
        <f t="shared" ca="1" si="106"/>
        <v>1</v>
      </c>
    </row>
    <row r="862" spans="1:19">
      <c r="A862" s="23" t="str">
        <f ca="1">IF(INDIRECT("route!D862")&gt;0,K862,(""))</f>
        <v/>
      </c>
      <c r="B862" s="23" t="str">
        <f ca="1">IF(INDIRECT("route!D862")&gt;0,H862,(""))</f>
        <v/>
      </c>
      <c r="C862" s="24" t="str">
        <f ca="1">IF(D862&gt;0,VLOOKUP("FINISH",INDIRECT("route!D$6"):INDIRECT("route!E$8500"),2,FALSE)-D862," ")</f>
        <v xml:space="preserve"> </v>
      </c>
      <c r="D862" s="13">
        <f ca="1">INDIRECT("route!E862")</f>
        <v>0</v>
      </c>
      <c r="E862" s="25" t="str">
        <f t="shared" ca="1" si="105"/>
        <v/>
      </c>
      <c r="F862" s="26">
        <f t="shared" si="99"/>
        <v>11.111111111111111</v>
      </c>
      <c r="G862" s="29">
        <f t="shared" ca="1" si="103"/>
        <v>0</v>
      </c>
      <c r="H862" s="28" t="e">
        <f t="shared" ca="1" si="101"/>
        <v>#NUM!</v>
      </c>
      <c r="I862" s="26">
        <f t="shared" si="100"/>
        <v>11.666666666666666</v>
      </c>
      <c r="J862" s="29">
        <f t="shared" ca="1" si="104"/>
        <v>0</v>
      </c>
      <c r="K862" s="28" t="e">
        <f t="shared" ca="1" si="102"/>
        <v>#NUM!</v>
      </c>
      <c r="L862" s="26">
        <f ca="1">INDIRECT("route!E862")-INDIRECT("route!E861")</f>
        <v>0</v>
      </c>
      <c r="M862" s="24">
        <f ca="1">IF(INDIRECT("route!D862")="START",0,IF(S862=TRUE,M861,INDIRECT("route!E862")))</f>
        <v>115.3</v>
      </c>
      <c r="N862" s="14" t="e">
        <f ca="1">SEARCH($N$6,INDIRECT("route!J862"))</f>
        <v>#VALUE!</v>
      </c>
      <c r="O862" s="14" t="e">
        <f ca="1">SEARCH($O$6,INDIRECT("route!J862"))</f>
        <v>#VALUE!</v>
      </c>
      <c r="P862" s="14" t="e">
        <f ca="1">SEARCH($P$6,INDIRECT("route!J862"))</f>
        <v>#VALUE!</v>
      </c>
      <c r="Q862" s="14" t="e">
        <f ca="1">SEARCH($Q$6,INDIRECT("route!J862"))</f>
        <v>#VALUE!</v>
      </c>
      <c r="R862" s="14" t="e">
        <f ca="1">SEARCH($R$6,INDIRECT("route!J862"))</f>
        <v>#VALUE!</v>
      </c>
      <c r="S862" s="14" t="b">
        <f t="shared" ca="1" si="106"/>
        <v>1</v>
      </c>
    </row>
    <row r="863" spans="1:19">
      <c r="A863" s="23" t="str">
        <f ca="1">IF(INDIRECT("route!D863")&gt;0,K863,(""))</f>
        <v/>
      </c>
      <c r="B863" s="23" t="str">
        <f ca="1">IF(INDIRECT("route!D863")&gt;0,H863,(""))</f>
        <v/>
      </c>
      <c r="C863" s="24" t="str">
        <f ca="1">IF(D863&gt;0,VLOOKUP("FINISH",INDIRECT("route!D$6"):INDIRECT("route!E$8500"),2,FALSE)-D863," ")</f>
        <v xml:space="preserve"> </v>
      </c>
      <c r="D863" s="13">
        <f ca="1">INDIRECT("route!E863")</f>
        <v>0</v>
      </c>
      <c r="E863" s="25" t="str">
        <f t="shared" ca="1" si="105"/>
        <v/>
      </c>
      <c r="F863" s="26">
        <f t="shared" si="99"/>
        <v>11.111111111111111</v>
      </c>
      <c r="G863" s="29">
        <f t="shared" ca="1" si="103"/>
        <v>0</v>
      </c>
      <c r="H863" s="28" t="e">
        <f t="shared" ca="1" si="101"/>
        <v>#NUM!</v>
      </c>
      <c r="I863" s="26">
        <f t="shared" si="100"/>
        <v>11.666666666666666</v>
      </c>
      <c r="J863" s="29">
        <f t="shared" ca="1" si="104"/>
        <v>0</v>
      </c>
      <c r="K863" s="28" t="e">
        <f t="shared" ca="1" si="102"/>
        <v>#NUM!</v>
      </c>
      <c r="L863" s="26">
        <f ca="1">INDIRECT("route!E863")-INDIRECT("route!E862")</f>
        <v>0</v>
      </c>
      <c r="M863" s="24">
        <f ca="1">IF(INDIRECT("route!D863")="START",0,IF(S863=TRUE,M862,INDIRECT("route!E863")))</f>
        <v>115.3</v>
      </c>
      <c r="N863" s="14" t="e">
        <f ca="1">SEARCH($N$6,INDIRECT("route!J863"))</f>
        <v>#VALUE!</v>
      </c>
      <c r="O863" s="14" t="e">
        <f ca="1">SEARCH($O$6,INDIRECT("route!J863"))</f>
        <v>#VALUE!</v>
      </c>
      <c r="P863" s="14" t="e">
        <f ca="1">SEARCH($P$6,INDIRECT("route!J863"))</f>
        <v>#VALUE!</v>
      </c>
      <c r="Q863" s="14" t="e">
        <f ca="1">SEARCH($Q$6,INDIRECT("route!J863"))</f>
        <v>#VALUE!</v>
      </c>
      <c r="R863" s="14" t="e">
        <f ca="1">SEARCH($R$6,INDIRECT("route!J863"))</f>
        <v>#VALUE!</v>
      </c>
      <c r="S863" s="14" t="b">
        <f t="shared" ca="1" si="106"/>
        <v>1</v>
      </c>
    </row>
    <row r="864" spans="1:19">
      <c r="A864" s="23" t="str">
        <f ca="1">IF(INDIRECT("route!D864")&gt;0,K864,(""))</f>
        <v/>
      </c>
      <c r="B864" s="23" t="str">
        <f ca="1">IF(INDIRECT("route!D864")&gt;0,H864,(""))</f>
        <v/>
      </c>
      <c r="C864" s="24" t="str">
        <f ca="1">IF(D864&gt;0,VLOOKUP("FINISH",INDIRECT("route!D$6"):INDIRECT("route!E$8500"),2,FALSE)-D864," ")</f>
        <v xml:space="preserve"> </v>
      </c>
      <c r="D864" s="13">
        <f ca="1">INDIRECT("route!E864")</f>
        <v>0</v>
      </c>
      <c r="E864" s="25" t="str">
        <f t="shared" ca="1" si="105"/>
        <v/>
      </c>
      <c r="F864" s="26">
        <f t="shared" si="99"/>
        <v>11.111111111111111</v>
      </c>
      <c r="G864" s="29">
        <f t="shared" ca="1" si="103"/>
        <v>0</v>
      </c>
      <c r="H864" s="28" t="e">
        <f t="shared" ca="1" si="101"/>
        <v>#NUM!</v>
      </c>
      <c r="I864" s="26">
        <f t="shared" si="100"/>
        <v>11.666666666666666</v>
      </c>
      <c r="J864" s="29">
        <f t="shared" ca="1" si="104"/>
        <v>0</v>
      </c>
      <c r="K864" s="28" t="e">
        <f t="shared" ca="1" si="102"/>
        <v>#NUM!</v>
      </c>
      <c r="L864" s="26">
        <f ca="1">INDIRECT("route!E864")-INDIRECT("route!E863")</f>
        <v>0</v>
      </c>
      <c r="M864" s="24">
        <f ca="1">IF(INDIRECT("route!D864")="START",0,IF(S864=TRUE,M863,INDIRECT("route!E864")))</f>
        <v>115.3</v>
      </c>
      <c r="N864" s="14" t="e">
        <f ca="1">SEARCH($N$6,INDIRECT("route!J864"))</f>
        <v>#VALUE!</v>
      </c>
      <c r="O864" s="14" t="e">
        <f ca="1">SEARCH($O$6,INDIRECT("route!J864"))</f>
        <v>#VALUE!</v>
      </c>
      <c r="P864" s="14" t="e">
        <f ca="1">SEARCH($P$6,INDIRECT("route!J864"))</f>
        <v>#VALUE!</v>
      </c>
      <c r="Q864" s="14" t="e">
        <f ca="1">SEARCH($Q$6,INDIRECT("route!J864"))</f>
        <v>#VALUE!</v>
      </c>
      <c r="R864" s="14" t="e">
        <f ca="1">SEARCH($R$6,INDIRECT("route!J864"))</f>
        <v>#VALUE!</v>
      </c>
      <c r="S864" s="14" t="b">
        <f t="shared" ca="1" si="106"/>
        <v>1</v>
      </c>
    </row>
    <row r="865" spans="1:19">
      <c r="A865" s="23" t="str">
        <f ca="1">IF(INDIRECT("route!D865")&gt;0,K865,(""))</f>
        <v/>
      </c>
      <c r="B865" s="23" t="str">
        <f ca="1">IF(INDIRECT("route!D865")&gt;0,H865,(""))</f>
        <v/>
      </c>
      <c r="C865" s="24" t="str">
        <f ca="1">IF(D865&gt;0,VLOOKUP("FINISH",INDIRECT("route!D$6"):INDIRECT("route!E$8500"),2,FALSE)-D865," ")</f>
        <v xml:space="preserve"> </v>
      </c>
      <c r="D865" s="13">
        <f ca="1">INDIRECT("route!E865")</f>
        <v>0</v>
      </c>
      <c r="E865" s="25" t="str">
        <f t="shared" ca="1" si="105"/>
        <v/>
      </c>
      <c r="F865" s="26">
        <f t="shared" si="99"/>
        <v>11.111111111111111</v>
      </c>
      <c r="G865" s="29">
        <f t="shared" ca="1" si="103"/>
        <v>0</v>
      </c>
      <c r="H865" s="28" t="e">
        <f t="shared" ca="1" si="101"/>
        <v>#NUM!</v>
      </c>
      <c r="I865" s="26">
        <f t="shared" si="100"/>
        <v>11.666666666666666</v>
      </c>
      <c r="J865" s="29">
        <f t="shared" ca="1" si="104"/>
        <v>0</v>
      </c>
      <c r="K865" s="28" t="e">
        <f t="shared" ca="1" si="102"/>
        <v>#NUM!</v>
      </c>
      <c r="L865" s="26">
        <f ca="1">INDIRECT("route!E865")-INDIRECT("route!E864")</f>
        <v>0</v>
      </c>
      <c r="M865" s="24">
        <f ca="1">IF(INDIRECT("route!D865")="START",0,IF(S865=TRUE,M864,INDIRECT("route!E865")))</f>
        <v>115.3</v>
      </c>
      <c r="N865" s="14" t="e">
        <f ca="1">SEARCH($N$6,INDIRECT("route!J865"))</f>
        <v>#VALUE!</v>
      </c>
      <c r="O865" s="14" t="e">
        <f ca="1">SEARCH($O$6,INDIRECT("route!J865"))</f>
        <v>#VALUE!</v>
      </c>
      <c r="P865" s="14" t="e">
        <f ca="1">SEARCH($P$6,INDIRECT("route!J865"))</f>
        <v>#VALUE!</v>
      </c>
      <c r="Q865" s="14" t="e">
        <f ca="1">SEARCH($Q$6,INDIRECT("route!J865"))</f>
        <v>#VALUE!</v>
      </c>
      <c r="R865" s="14" t="e">
        <f ca="1">SEARCH($R$6,INDIRECT("route!J865"))</f>
        <v>#VALUE!</v>
      </c>
      <c r="S865" s="14" t="b">
        <f t="shared" ca="1" si="106"/>
        <v>1</v>
      </c>
    </row>
    <row r="866" spans="1:19">
      <c r="A866" s="23" t="str">
        <f ca="1">IF(INDIRECT("route!D866")&gt;0,K866,(""))</f>
        <v/>
      </c>
      <c r="B866" s="23" t="str">
        <f ca="1">IF(INDIRECT("route!D866")&gt;0,H866,(""))</f>
        <v/>
      </c>
      <c r="C866" s="24" t="str">
        <f ca="1">IF(D866&gt;0,VLOOKUP("FINISH",INDIRECT("route!D$6"):INDIRECT("route!E$8500"),2,FALSE)-D866," ")</f>
        <v xml:space="preserve"> </v>
      </c>
      <c r="D866" s="13">
        <f ca="1">INDIRECT("route!E866")</f>
        <v>0</v>
      </c>
      <c r="E866" s="25" t="str">
        <f t="shared" ca="1" si="105"/>
        <v/>
      </c>
      <c r="F866" s="26">
        <f t="shared" si="99"/>
        <v>11.111111111111111</v>
      </c>
      <c r="G866" s="29">
        <f t="shared" ca="1" si="103"/>
        <v>0</v>
      </c>
      <c r="H866" s="28" t="e">
        <f t="shared" ca="1" si="101"/>
        <v>#NUM!</v>
      </c>
      <c r="I866" s="26">
        <f t="shared" si="100"/>
        <v>11.666666666666666</v>
      </c>
      <c r="J866" s="29">
        <f t="shared" ca="1" si="104"/>
        <v>0</v>
      </c>
      <c r="K866" s="28" t="e">
        <f t="shared" ca="1" si="102"/>
        <v>#NUM!</v>
      </c>
      <c r="L866" s="26">
        <f ca="1">INDIRECT("route!E866")-INDIRECT("route!E865")</f>
        <v>0</v>
      </c>
      <c r="M866" s="24">
        <f ca="1">IF(INDIRECT("route!D866")="START",0,IF(S866=TRUE,M865,INDIRECT("route!E866")))</f>
        <v>115.3</v>
      </c>
      <c r="N866" s="14" t="e">
        <f ca="1">SEARCH($N$6,INDIRECT("route!J866"))</f>
        <v>#VALUE!</v>
      </c>
      <c r="O866" s="14" t="e">
        <f ca="1">SEARCH($O$6,INDIRECT("route!J866"))</f>
        <v>#VALUE!</v>
      </c>
      <c r="P866" s="14" t="e">
        <f ca="1">SEARCH($P$6,INDIRECT("route!J866"))</f>
        <v>#VALUE!</v>
      </c>
      <c r="Q866" s="14" t="e">
        <f ca="1">SEARCH($Q$6,INDIRECT("route!J866"))</f>
        <v>#VALUE!</v>
      </c>
      <c r="R866" s="14" t="e">
        <f ca="1">SEARCH($R$6,INDIRECT("route!J866"))</f>
        <v>#VALUE!</v>
      </c>
      <c r="S866" s="14" t="b">
        <f t="shared" ca="1" si="106"/>
        <v>1</v>
      </c>
    </row>
    <row r="867" spans="1:19">
      <c r="A867" s="23" t="str">
        <f ca="1">IF(INDIRECT("route!D867")&gt;0,K867,(""))</f>
        <v/>
      </c>
      <c r="B867" s="23" t="str">
        <f ca="1">IF(INDIRECT("route!D867")&gt;0,H867,(""))</f>
        <v/>
      </c>
      <c r="C867" s="24" t="str">
        <f ca="1">IF(D867&gt;0,VLOOKUP("FINISH",INDIRECT("route!D$6"):INDIRECT("route!E$8500"),2,FALSE)-D867," ")</f>
        <v xml:space="preserve"> </v>
      </c>
      <c r="D867" s="13">
        <f ca="1">INDIRECT("route!E867")</f>
        <v>0</v>
      </c>
      <c r="E867" s="25" t="str">
        <f t="shared" ca="1" si="105"/>
        <v/>
      </c>
      <c r="F867" s="26">
        <f t="shared" si="99"/>
        <v>11.111111111111111</v>
      </c>
      <c r="G867" s="29">
        <f t="shared" ca="1" si="103"/>
        <v>0</v>
      </c>
      <c r="H867" s="28" t="e">
        <f t="shared" ca="1" si="101"/>
        <v>#NUM!</v>
      </c>
      <c r="I867" s="26">
        <f t="shared" si="100"/>
        <v>11.666666666666666</v>
      </c>
      <c r="J867" s="29">
        <f t="shared" ca="1" si="104"/>
        <v>0</v>
      </c>
      <c r="K867" s="28" t="e">
        <f t="shared" ca="1" si="102"/>
        <v>#NUM!</v>
      </c>
      <c r="L867" s="26">
        <f ca="1">INDIRECT("route!E867")-INDIRECT("route!E866")</f>
        <v>0</v>
      </c>
      <c r="M867" s="24">
        <f ca="1">IF(INDIRECT("route!D867")="START",0,IF(S867=TRUE,M866,INDIRECT("route!E867")))</f>
        <v>115.3</v>
      </c>
      <c r="N867" s="14" t="e">
        <f ca="1">SEARCH($N$6,INDIRECT("route!J867"))</f>
        <v>#VALUE!</v>
      </c>
      <c r="O867" s="14" t="e">
        <f ca="1">SEARCH($O$6,INDIRECT("route!J867"))</f>
        <v>#VALUE!</v>
      </c>
      <c r="P867" s="14" t="e">
        <f ca="1">SEARCH($P$6,INDIRECT("route!J867"))</f>
        <v>#VALUE!</v>
      </c>
      <c r="Q867" s="14" t="e">
        <f ca="1">SEARCH($Q$6,INDIRECT("route!J867"))</f>
        <v>#VALUE!</v>
      </c>
      <c r="R867" s="14" t="e">
        <f ca="1">SEARCH($R$6,INDIRECT("route!J867"))</f>
        <v>#VALUE!</v>
      </c>
      <c r="S867" s="14" t="b">
        <f t="shared" ca="1" si="106"/>
        <v>1</v>
      </c>
    </row>
    <row r="868" spans="1:19">
      <c r="A868" s="23" t="str">
        <f ca="1">IF(INDIRECT("route!D868")&gt;0,K868,(""))</f>
        <v/>
      </c>
      <c r="B868" s="23" t="str">
        <f ca="1">IF(INDIRECT("route!D868")&gt;0,H868,(""))</f>
        <v/>
      </c>
      <c r="C868" s="24" t="str">
        <f ca="1">IF(D868&gt;0,VLOOKUP("FINISH",INDIRECT("route!D$6"):INDIRECT("route!E$8500"),2,FALSE)-D868," ")</f>
        <v xml:space="preserve"> </v>
      </c>
      <c r="D868" s="13">
        <f ca="1">INDIRECT("route!E868")</f>
        <v>0</v>
      </c>
      <c r="E868" s="25" t="str">
        <f t="shared" ca="1" si="105"/>
        <v/>
      </c>
      <c r="F868" s="26">
        <f t="shared" si="99"/>
        <v>11.111111111111111</v>
      </c>
      <c r="G868" s="29">
        <f t="shared" ca="1" si="103"/>
        <v>0</v>
      </c>
      <c r="H868" s="28" t="e">
        <f t="shared" ca="1" si="101"/>
        <v>#NUM!</v>
      </c>
      <c r="I868" s="26">
        <f t="shared" si="100"/>
        <v>11.666666666666666</v>
      </c>
      <c r="J868" s="29">
        <f t="shared" ca="1" si="104"/>
        <v>0</v>
      </c>
      <c r="K868" s="28" t="e">
        <f t="shared" ca="1" si="102"/>
        <v>#NUM!</v>
      </c>
      <c r="L868" s="26">
        <f ca="1">INDIRECT("route!E868")-INDIRECT("route!E867")</f>
        <v>0</v>
      </c>
      <c r="M868" s="24">
        <f ca="1">IF(INDIRECT("route!D868")="START",0,IF(S868=TRUE,M867,INDIRECT("route!E868")))</f>
        <v>115.3</v>
      </c>
      <c r="N868" s="14" t="e">
        <f ca="1">SEARCH($N$6,INDIRECT("route!J868"))</f>
        <v>#VALUE!</v>
      </c>
      <c r="O868" s="14" t="e">
        <f ca="1">SEARCH($O$6,INDIRECT("route!J868"))</f>
        <v>#VALUE!</v>
      </c>
      <c r="P868" s="14" t="e">
        <f ca="1">SEARCH($P$6,INDIRECT("route!J868"))</f>
        <v>#VALUE!</v>
      </c>
      <c r="Q868" s="14" t="e">
        <f ca="1">SEARCH($Q$6,INDIRECT("route!J868"))</f>
        <v>#VALUE!</v>
      </c>
      <c r="R868" s="14" t="e">
        <f ca="1">SEARCH($R$6,INDIRECT("route!J868"))</f>
        <v>#VALUE!</v>
      </c>
      <c r="S868" s="14" t="b">
        <f t="shared" ca="1" si="106"/>
        <v>1</v>
      </c>
    </row>
    <row r="869" spans="1:19">
      <c r="A869" s="23" t="str">
        <f ca="1">IF(INDIRECT("route!D869")&gt;0,K869,(""))</f>
        <v/>
      </c>
      <c r="B869" s="23" t="str">
        <f ca="1">IF(INDIRECT("route!D869")&gt;0,H869,(""))</f>
        <v/>
      </c>
      <c r="C869" s="24" t="str">
        <f ca="1">IF(D869&gt;0,VLOOKUP("FINISH",INDIRECT("route!D$6"):INDIRECT("route!E$8500"),2,FALSE)-D869," ")</f>
        <v xml:space="preserve"> </v>
      </c>
      <c r="D869" s="13">
        <f ca="1">INDIRECT("route!E869")</f>
        <v>0</v>
      </c>
      <c r="E869" s="25" t="str">
        <f t="shared" ca="1" si="105"/>
        <v/>
      </c>
      <c r="F869" s="26">
        <f t="shared" si="99"/>
        <v>11.111111111111111</v>
      </c>
      <c r="G869" s="29">
        <f t="shared" ca="1" si="103"/>
        <v>0</v>
      </c>
      <c r="H869" s="28" t="e">
        <f t="shared" ca="1" si="101"/>
        <v>#NUM!</v>
      </c>
      <c r="I869" s="26">
        <f t="shared" si="100"/>
        <v>11.666666666666666</v>
      </c>
      <c r="J869" s="29">
        <f t="shared" ca="1" si="104"/>
        <v>0</v>
      </c>
      <c r="K869" s="28" t="e">
        <f t="shared" ca="1" si="102"/>
        <v>#NUM!</v>
      </c>
      <c r="L869" s="26">
        <f ca="1">INDIRECT("route!E869")-INDIRECT("route!E868")</f>
        <v>0</v>
      </c>
      <c r="M869" s="24">
        <f ca="1">IF(INDIRECT("route!D869")="START",0,IF(S869=TRUE,M868,INDIRECT("route!E869")))</f>
        <v>115.3</v>
      </c>
      <c r="N869" s="14" t="e">
        <f ca="1">SEARCH($N$6,INDIRECT("route!J869"))</f>
        <v>#VALUE!</v>
      </c>
      <c r="O869" s="14" t="e">
        <f ca="1">SEARCH($O$6,INDIRECT("route!J869"))</f>
        <v>#VALUE!</v>
      </c>
      <c r="P869" s="14" t="e">
        <f ca="1">SEARCH($P$6,INDIRECT("route!J869"))</f>
        <v>#VALUE!</v>
      </c>
      <c r="Q869" s="14" t="e">
        <f ca="1">SEARCH($Q$6,INDIRECT("route!J869"))</f>
        <v>#VALUE!</v>
      </c>
      <c r="R869" s="14" t="e">
        <f ca="1">SEARCH($R$6,INDIRECT("route!J869"))</f>
        <v>#VALUE!</v>
      </c>
      <c r="S869" s="14" t="b">
        <f t="shared" ca="1" si="106"/>
        <v>1</v>
      </c>
    </row>
    <row r="870" spans="1:19">
      <c r="A870" s="23" t="str">
        <f ca="1">IF(INDIRECT("route!D870")&gt;0,K870,(""))</f>
        <v/>
      </c>
      <c r="B870" s="23" t="str">
        <f ca="1">IF(INDIRECT("route!D870")&gt;0,H870,(""))</f>
        <v/>
      </c>
      <c r="C870" s="24" t="str">
        <f ca="1">IF(D870&gt;0,VLOOKUP("FINISH",INDIRECT("route!D$6"):INDIRECT("route!E$8500"),2,FALSE)-D870," ")</f>
        <v xml:space="preserve"> </v>
      </c>
      <c r="D870" s="13">
        <f ca="1">INDIRECT("route!E870")</f>
        <v>0</v>
      </c>
      <c r="E870" s="25" t="str">
        <f t="shared" ca="1" si="105"/>
        <v/>
      </c>
      <c r="F870" s="26">
        <f t="shared" si="99"/>
        <v>11.111111111111111</v>
      </c>
      <c r="G870" s="29">
        <f t="shared" ca="1" si="103"/>
        <v>0</v>
      </c>
      <c r="H870" s="28" t="e">
        <f t="shared" ca="1" si="101"/>
        <v>#NUM!</v>
      </c>
      <c r="I870" s="26">
        <f t="shared" si="100"/>
        <v>11.666666666666666</v>
      </c>
      <c r="J870" s="29">
        <f t="shared" ca="1" si="104"/>
        <v>0</v>
      </c>
      <c r="K870" s="28" t="e">
        <f t="shared" ca="1" si="102"/>
        <v>#NUM!</v>
      </c>
      <c r="L870" s="26">
        <f ca="1">INDIRECT("route!E870")-INDIRECT("route!E869")</f>
        <v>0</v>
      </c>
      <c r="M870" s="24">
        <f ca="1">IF(INDIRECT("route!D870")="START",0,IF(S870=TRUE,M869,INDIRECT("route!E870")))</f>
        <v>115.3</v>
      </c>
      <c r="N870" s="14" t="e">
        <f ca="1">SEARCH($N$6,INDIRECT("route!J870"))</f>
        <v>#VALUE!</v>
      </c>
      <c r="O870" s="14" t="e">
        <f ca="1">SEARCH($O$6,INDIRECT("route!J870"))</f>
        <v>#VALUE!</v>
      </c>
      <c r="P870" s="14" t="e">
        <f ca="1">SEARCH($P$6,INDIRECT("route!J870"))</f>
        <v>#VALUE!</v>
      </c>
      <c r="Q870" s="14" t="e">
        <f ca="1">SEARCH($Q$6,INDIRECT("route!J870"))</f>
        <v>#VALUE!</v>
      </c>
      <c r="R870" s="14" t="e">
        <f ca="1">SEARCH($R$6,INDIRECT("route!J870"))</f>
        <v>#VALUE!</v>
      </c>
      <c r="S870" s="14" t="b">
        <f t="shared" ca="1" si="106"/>
        <v>1</v>
      </c>
    </row>
    <row r="871" spans="1:19">
      <c r="A871" s="23" t="str">
        <f ca="1">IF(INDIRECT("route!D871")&gt;0,K871,(""))</f>
        <v/>
      </c>
      <c r="B871" s="23" t="str">
        <f ca="1">IF(INDIRECT("route!D871")&gt;0,H871,(""))</f>
        <v/>
      </c>
      <c r="C871" s="24" t="str">
        <f ca="1">IF(D871&gt;0,VLOOKUP("FINISH",INDIRECT("route!D$6"):INDIRECT("route!E$8500"),2,FALSE)-D871," ")</f>
        <v xml:space="preserve"> </v>
      </c>
      <c r="D871" s="13">
        <f ca="1">INDIRECT("route!E871")</f>
        <v>0</v>
      </c>
      <c r="E871" s="25" t="str">
        <f t="shared" ca="1" si="105"/>
        <v/>
      </c>
      <c r="F871" s="26">
        <f t="shared" si="99"/>
        <v>11.111111111111111</v>
      </c>
      <c r="G871" s="29">
        <f t="shared" ca="1" si="103"/>
        <v>0</v>
      </c>
      <c r="H871" s="28" t="e">
        <f t="shared" ca="1" si="101"/>
        <v>#NUM!</v>
      </c>
      <c r="I871" s="26">
        <f t="shared" si="100"/>
        <v>11.666666666666666</v>
      </c>
      <c r="J871" s="29">
        <f t="shared" ca="1" si="104"/>
        <v>0</v>
      </c>
      <c r="K871" s="28" t="e">
        <f t="shared" ca="1" si="102"/>
        <v>#NUM!</v>
      </c>
      <c r="L871" s="26">
        <f ca="1">INDIRECT("route!E871")-INDIRECT("route!E870")</f>
        <v>0</v>
      </c>
      <c r="M871" s="24">
        <f ca="1">IF(INDIRECT("route!D871")="START",0,IF(S871=TRUE,M870,INDIRECT("route!E871")))</f>
        <v>115.3</v>
      </c>
      <c r="N871" s="14" t="e">
        <f ca="1">SEARCH($N$6,INDIRECT("route!J871"))</f>
        <v>#VALUE!</v>
      </c>
      <c r="O871" s="14" t="e">
        <f ca="1">SEARCH($O$6,INDIRECT("route!J871"))</f>
        <v>#VALUE!</v>
      </c>
      <c r="P871" s="14" t="e">
        <f ca="1">SEARCH($P$6,INDIRECT("route!J871"))</f>
        <v>#VALUE!</v>
      </c>
      <c r="Q871" s="14" t="e">
        <f ca="1">SEARCH($Q$6,INDIRECT("route!J871"))</f>
        <v>#VALUE!</v>
      </c>
      <c r="R871" s="14" t="e">
        <f ca="1">SEARCH($R$6,INDIRECT("route!J871"))</f>
        <v>#VALUE!</v>
      </c>
      <c r="S871" s="14" t="b">
        <f t="shared" ca="1" si="106"/>
        <v>1</v>
      </c>
    </row>
    <row r="872" spans="1:19">
      <c r="A872" s="23" t="str">
        <f ca="1">IF(INDIRECT("route!D872")&gt;0,K872,(""))</f>
        <v/>
      </c>
      <c r="B872" s="23" t="str">
        <f ca="1">IF(INDIRECT("route!D872")&gt;0,H872,(""))</f>
        <v/>
      </c>
      <c r="C872" s="24" t="str">
        <f ca="1">IF(D872&gt;0,VLOOKUP("FINISH",INDIRECT("route!D$6"):INDIRECT("route!E$8500"),2,FALSE)-D872," ")</f>
        <v xml:space="preserve"> </v>
      </c>
      <c r="D872" s="13">
        <f ca="1">INDIRECT("route!E872")</f>
        <v>0</v>
      </c>
      <c r="E872" s="25" t="str">
        <f t="shared" ca="1" si="105"/>
        <v/>
      </c>
      <c r="F872" s="26">
        <f t="shared" si="99"/>
        <v>11.111111111111111</v>
      </c>
      <c r="G872" s="29">
        <f t="shared" ca="1" si="103"/>
        <v>0</v>
      </c>
      <c r="H872" s="28" t="e">
        <f t="shared" ca="1" si="101"/>
        <v>#NUM!</v>
      </c>
      <c r="I872" s="26">
        <f t="shared" si="100"/>
        <v>11.666666666666666</v>
      </c>
      <c r="J872" s="29">
        <f t="shared" ca="1" si="104"/>
        <v>0</v>
      </c>
      <c r="K872" s="28" t="e">
        <f t="shared" ca="1" si="102"/>
        <v>#NUM!</v>
      </c>
      <c r="L872" s="26">
        <f ca="1">INDIRECT("route!E872")-INDIRECT("route!E871")</f>
        <v>0</v>
      </c>
      <c r="M872" s="24">
        <f ca="1">IF(INDIRECT("route!D872")="START",0,IF(S872=TRUE,M871,INDIRECT("route!E872")))</f>
        <v>115.3</v>
      </c>
      <c r="N872" s="14" t="e">
        <f ca="1">SEARCH($N$6,INDIRECT("route!J872"))</f>
        <v>#VALUE!</v>
      </c>
      <c r="O872" s="14" t="e">
        <f ca="1">SEARCH($O$6,INDIRECT("route!J872"))</f>
        <v>#VALUE!</v>
      </c>
      <c r="P872" s="14" t="e">
        <f ca="1">SEARCH($P$6,INDIRECT("route!J872"))</f>
        <v>#VALUE!</v>
      </c>
      <c r="Q872" s="14" t="e">
        <f ca="1">SEARCH($Q$6,INDIRECT("route!J872"))</f>
        <v>#VALUE!</v>
      </c>
      <c r="R872" s="14" t="e">
        <f ca="1">SEARCH($R$6,INDIRECT("route!J872"))</f>
        <v>#VALUE!</v>
      </c>
      <c r="S872" s="14" t="b">
        <f t="shared" ca="1" si="106"/>
        <v>1</v>
      </c>
    </row>
    <row r="873" spans="1:19">
      <c r="A873" s="23" t="str">
        <f ca="1">IF(INDIRECT("route!D873")&gt;0,K873,(""))</f>
        <v/>
      </c>
      <c r="B873" s="23" t="str">
        <f ca="1">IF(INDIRECT("route!D873")&gt;0,H873,(""))</f>
        <v/>
      </c>
      <c r="C873" s="24" t="str">
        <f ca="1">IF(D873&gt;0,VLOOKUP("FINISH",INDIRECT("route!D$6"):INDIRECT("route!E$8500"),2,FALSE)-D873," ")</f>
        <v xml:space="preserve"> </v>
      </c>
      <c r="D873" s="13">
        <f ca="1">INDIRECT("route!E873")</f>
        <v>0</v>
      </c>
      <c r="E873" s="25" t="str">
        <f t="shared" ca="1" si="105"/>
        <v/>
      </c>
      <c r="F873" s="26">
        <f t="shared" ref="F873:F936" si="107">$B$5*1000/3600</f>
        <v>11.111111111111111</v>
      </c>
      <c r="G873" s="29">
        <f t="shared" ca="1" si="103"/>
        <v>0</v>
      </c>
      <c r="H873" s="28" t="e">
        <f t="shared" ca="1" si="101"/>
        <v>#NUM!</v>
      </c>
      <c r="I873" s="26">
        <f t="shared" ref="I873:I936" si="108">$A$5*1000/3600</f>
        <v>11.666666666666666</v>
      </c>
      <c r="J873" s="29">
        <f t="shared" ca="1" si="104"/>
        <v>0</v>
      </c>
      <c r="K873" s="28" t="e">
        <f t="shared" ca="1" si="102"/>
        <v>#NUM!</v>
      </c>
      <c r="L873" s="26">
        <f ca="1">INDIRECT("route!E873")-INDIRECT("route!E872")</f>
        <v>0</v>
      </c>
      <c r="M873" s="24">
        <f ca="1">IF(INDIRECT("route!D873")="START",0,IF(S873=TRUE,M872,INDIRECT("route!E873")))</f>
        <v>115.3</v>
      </c>
      <c r="N873" s="14" t="e">
        <f ca="1">SEARCH($N$6,INDIRECT("route!J873"))</f>
        <v>#VALUE!</v>
      </c>
      <c r="O873" s="14" t="e">
        <f ca="1">SEARCH($O$6,INDIRECT("route!J873"))</f>
        <v>#VALUE!</v>
      </c>
      <c r="P873" s="14" t="e">
        <f ca="1">SEARCH($P$6,INDIRECT("route!J873"))</f>
        <v>#VALUE!</v>
      </c>
      <c r="Q873" s="14" t="e">
        <f ca="1">SEARCH($Q$6,INDIRECT("route!J873"))</f>
        <v>#VALUE!</v>
      </c>
      <c r="R873" s="14" t="e">
        <f ca="1">SEARCH($R$6,INDIRECT("route!J873"))</f>
        <v>#VALUE!</v>
      </c>
      <c r="S873" s="14" t="b">
        <f t="shared" ca="1" si="106"/>
        <v>1</v>
      </c>
    </row>
    <row r="874" spans="1:19">
      <c r="A874" s="23" t="str">
        <f ca="1">IF(INDIRECT("route!D874")&gt;0,K874,(""))</f>
        <v/>
      </c>
      <c r="B874" s="23" t="str">
        <f ca="1">IF(INDIRECT("route!D874")&gt;0,H874,(""))</f>
        <v/>
      </c>
      <c r="C874" s="24" t="str">
        <f ca="1">IF(D874&gt;0,VLOOKUP("FINISH",INDIRECT("route!D$6"):INDIRECT("route!E$8500"),2,FALSE)-D874," ")</f>
        <v xml:space="preserve"> </v>
      </c>
      <c r="D874" s="13">
        <f ca="1">INDIRECT("route!E874")</f>
        <v>0</v>
      </c>
      <c r="E874" s="25" t="str">
        <f t="shared" ca="1" si="105"/>
        <v/>
      </c>
      <c r="F874" s="26">
        <f t="shared" si="107"/>
        <v>11.111111111111111</v>
      </c>
      <c r="G874" s="29">
        <f t="shared" ca="1" si="103"/>
        <v>0</v>
      </c>
      <c r="H874" s="28" t="e">
        <f t="shared" ref="H874:H937" ca="1" si="109">H873+G874</f>
        <v>#NUM!</v>
      </c>
      <c r="I874" s="26">
        <f t="shared" si="108"/>
        <v>11.666666666666666</v>
      </c>
      <c r="J874" s="29">
        <f t="shared" ca="1" si="104"/>
        <v>0</v>
      </c>
      <c r="K874" s="28" t="e">
        <f t="shared" ref="K874:K937" ca="1" si="110">K873+J874</f>
        <v>#NUM!</v>
      </c>
      <c r="L874" s="26">
        <f ca="1">INDIRECT("route!E874")-INDIRECT("route!E873")</f>
        <v>0</v>
      </c>
      <c r="M874" s="24">
        <f ca="1">IF(INDIRECT("route!D874")="START",0,IF(S874=TRUE,M873,INDIRECT("route!E874")))</f>
        <v>115.3</v>
      </c>
      <c r="N874" s="14" t="e">
        <f ca="1">SEARCH($N$6,INDIRECT("route!J874"))</f>
        <v>#VALUE!</v>
      </c>
      <c r="O874" s="14" t="e">
        <f ca="1">SEARCH($O$6,INDIRECT("route!J874"))</f>
        <v>#VALUE!</v>
      </c>
      <c r="P874" s="14" t="e">
        <f ca="1">SEARCH($P$6,INDIRECT("route!J874"))</f>
        <v>#VALUE!</v>
      </c>
      <c r="Q874" s="14" t="e">
        <f ca="1">SEARCH($Q$6,INDIRECT("route!J874"))</f>
        <v>#VALUE!</v>
      </c>
      <c r="R874" s="14" t="e">
        <f ca="1">SEARCH($R$6,INDIRECT("route!J874"))</f>
        <v>#VALUE!</v>
      </c>
      <c r="S874" s="14" t="b">
        <f t="shared" ca="1" si="106"/>
        <v>1</v>
      </c>
    </row>
    <row r="875" spans="1:19">
      <c r="A875" s="23" t="str">
        <f ca="1">IF(INDIRECT("route!D875")&gt;0,K875,(""))</f>
        <v/>
      </c>
      <c r="B875" s="23" t="str">
        <f ca="1">IF(INDIRECT("route!D875")&gt;0,H875,(""))</f>
        <v/>
      </c>
      <c r="C875" s="24" t="str">
        <f ca="1">IF(D875&gt;0,VLOOKUP("FINISH",INDIRECT("route!D$6"):INDIRECT("route!E$8500"),2,FALSE)-D875," ")</f>
        <v xml:space="preserve"> </v>
      </c>
      <c r="D875" s="13">
        <f ca="1">INDIRECT("route!E875")</f>
        <v>0</v>
      </c>
      <c r="E875" s="25" t="str">
        <f t="shared" ca="1" si="105"/>
        <v/>
      </c>
      <c r="F875" s="26">
        <f t="shared" si="107"/>
        <v>11.111111111111111</v>
      </c>
      <c r="G875" s="29">
        <f t="shared" ref="G875:G938" ca="1" si="111">TIME(0,0,0+L875*1000/F875)</f>
        <v>0</v>
      </c>
      <c r="H875" s="28" t="e">
        <f t="shared" ca="1" si="109"/>
        <v>#NUM!</v>
      </c>
      <c r="I875" s="26">
        <f t="shared" si="108"/>
        <v>11.666666666666666</v>
      </c>
      <c r="J875" s="29">
        <f t="shared" ref="J875:J938" ca="1" si="112">TIME(0,0,0+L875*1000/I875)</f>
        <v>0</v>
      </c>
      <c r="K875" s="28" t="e">
        <f t="shared" ca="1" si="110"/>
        <v>#NUM!</v>
      </c>
      <c r="L875" s="26">
        <f ca="1">INDIRECT("route!E875")-INDIRECT("route!E874")</f>
        <v>0</v>
      </c>
      <c r="M875" s="24">
        <f ca="1">IF(INDIRECT("route!D875")="START",0,IF(S875=TRUE,M874,INDIRECT("route!E875")))</f>
        <v>115.3</v>
      </c>
      <c r="N875" s="14" t="e">
        <f ca="1">SEARCH($N$6,INDIRECT("route!J875"))</f>
        <v>#VALUE!</v>
      </c>
      <c r="O875" s="14" t="e">
        <f ca="1">SEARCH($O$6,INDIRECT("route!J875"))</f>
        <v>#VALUE!</v>
      </c>
      <c r="P875" s="14" t="e">
        <f ca="1">SEARCH($P$6,INDIRECT("route!J875"))</f>
        <v>#VALUE!</v>
      </c>
      <c r="Q875" s="14" t="e">
        <f ca="1">SEARCH($Q$6,INDIRECT("route!J875"))</f>
        <v>#VALUE!</v>
      </c>
      <c r="R875" s="14" t="e">
        <f ca="1">SEARCH($R$6,INDIRECT("route!J875"))</f>
        <v>#VALUE!</v>
      </c>
      <c r="S875" s="14" t="b">
        <f t="shared" ca="1" si="106"/>
        <v>1</v>
      </c>
    </row>
    <row r="876" spans="1:19">
      <c r="A876" s="23" t="str">
        <f ca="1">IF(INDIRECT("route!D876")&gt;0,K876,(""))</f>
        <v/>
      </c>
      <c r="B876" s="23" t="str">
        <f ca="1">IF(INDIRECT("route!D876")&gt;0,H876,(""))</f>
        <v/>
      </c>
      <c r="C876" s="24" t="str">
        <f ca="1">IF(D876&gt;0,VLOOKUP("FINISH",INDIRECT("route!D$6"):INDIRECT("route!E$8500"),2,FALSE)-D876," ")</f>
        <v xml:space="preserve"> </v>
      </c>
      <c r="D876" s="13">
        <f ca="1">INDIRECT("route!E876")</f>
        <v>0</v>
      </c>
      <c r="E876" s="25" t="str">
        <f t="shared" ca="1" si="105"/>
        <v/>
      </c>
      <c r="F876" s="26">
        <f t="shared" si="107"/>
        <v>11.111111111111111</v>
      </c>
      <c r="G876" s="29">
        <f t="shared" ca="1" si="111"/>
        <v>0</v>
      </c>
      <c r="H876" s="28" t="e">
        <f t="shared" ca="1" si="109"/>
        <v>#NUM!</v>
      </c>
      <c r="I876" s="26">
        <f t="shared" si="108"/>
        <v>11.666666666666666</v>
      </c>
      <c r="J876" s="29">
        <f t="shared" ca="1" si="112"/>
        <v>0</v>
      </c>
      <c r="K876" s="28" t="e">
        <f t="shared" ca="1" si="110"/>
        <v>#NUM!</v>
      </c>
      <c r="L876" s="26">
        <f ca="1">INDIRECT("route!E876")-INDIRECT("route!E875")</f>
        <v>0</v>
      </c>
      <c r="M876" s="24">
        <f ca="1">IF(INDIRECT("route!D876")="START",0,IF(S876=TRUE,M875,INDIRECT("route!E876")))</f>
        <v>115.3</v>
      </c>
      <c r="N876" s="14" t="e">
        <f ca="1">SEARCH($N$6,INDIRECT("route!J876"))</f>
        <v>#VALUE!</v>
      </c>
      <c r="O876" s="14" t="e">
        <f ca="1">SEARCH($O$6,INDIRECT("route!J876"))</f>
        <v>#VALUE!</v>
      </c>
      <c r="P876" s="14" t="e">
        <f ca="1">SEARCH($P$6,INDIRECT("route!J876"))</f>
        <v>#VALUE!</v>
      </c>
      <c r="Q876" s="14" t="e">
        <f ca="1">SEARCH($Q$6,INDIRECT("route!J876"))</f>
        <v>#VALUE!</v>
      </c>
      <c r="R876" s="14" t="e">
        <f ca="1">SEARCH($R$6,INDIRECT("route!J876"))</f>
        <v>#VALUE!</v>
      </c>
      <c r="S876" s="14" t="b">
        <f t="shared" ca="1" si="106"/>
        <v>1</v>
      </c>
    </row>
    <row r="877" spans="1:19">
      <c r="A877" s="23" t="str">
        <f ca="1">IF(INDIRECT("route!D877")&gt;0,K877,(""))</f>
        <v/>
      </c>
      <c r="B877" s="23" t="str">
        <f ca="1">IF(INDIRECT("route!D877")&gt;0,H877,(""))</f>
        <v/>
      </c>
      <c r="C877" s="24" t="str">
        <f ca="1">IF(D877&gt;0,VLOOKUP("FINISH",INDIRECT("route!D$6"):INDIRECT("route!E$8500"),2,FALSE)-D877," ")</f>
        <v xml:space="preserve"> </v>
      </c>
      <c r="D877" s="13">
        <f ca="1">INDIRECT("route!E877")</f>
        <v>0</v>
      </c>
      <c r="E877" s="25" t="str">
        <f t="shared" ca="1" si="105"/>
        <v/>
      </c>
      <c r="F877" s="26">
        <f t="shared" si="107"/>
        <v>11.111111111111111</v>
      </c>
      <c r="G877" s="29">
        <f t="shared" ca="1" si="111"/>
        <v>0</v>
      </c>
      <c r="H877" s="28" t="e">
        <f t="shared" ca="1" si="109"/>
        <v>#NUM!</v>
      </c>
      <c r="I877" s="26">
        <f t="shared" si="108"/>
        <v>11.666666666666666</v>
      </c>
      <c r="J877" s="29">
        <f t="shared" ca="1" si="112"/>
        <v>0</v>
      </c>
      <c r="K877" s="28" t="e">
        <f t="shared" ca="1" si="110"/>
        <v>#NUM!</v>
      </c>
      <c r="L877" s="26">
        <f ca="1">INDIRECT("route!E877")-INDIRECT("route!E876")</f>
        <v>0</v>
      </c>
      <c r="M877" s="24">
        <f ca="1">IF(INDIRECT("route!D877")="START",0,IF(S877=TRUE,M876,INDIRECT("route!E877")))</f>
        <v>115.3</v>
      </c>
      <c r="N877" s="14" t="e">
        <f ca="1">SEARCH($N$6,INDIRECT("route!J877"))</f>
        <v>#VALUE!</v>
      </c>
      <c r="O877" s="14" t="e">
        <f ca="1">SEARCH($O$6,INDIRECT("route!J877"))</f>
        <v>#VALUE!</v>
      </c>
      <c r="P877" s="14" t="e">
        <f ca="1">SEARCH($P$6,INDIRECT("route!J877"))</f>
        <v>#VALUE!</v>
      </c>
      <c r="Q877" s="14" t="e">
        <f ca="1">SEARCH($Q$6,INDIRECT("route!J877"))</f>
        <v>#VALUE!</v>
      </c>
      <c r="R877" s="14" t="e">
        <f ca="1">SEARCH($R$6,INDIRECT("route!J877"))</f>
        <v>#VALUE!</v>
      </c>
      <c r="S877" s="14" t="b">
        <f t="shared" ca="1" si="106"/>
        <v>1</v>
      </c>
    </row>
    <row r="878" spans="1:19">
      <c r="A878" s="23" t="str">
        <f ca="1">IF(INDIRECT("route!D878")&gt;0,K878,(""))</f>
        <v/>
      </c>
      <c r="B878" s="23" t="str">
        <f ca="1">IF(INDIRECT("route!D878")&gt;0,H878,(""))</f>
        <v/>
      </c>
      <c r="C878" s="24" t="str">
        <f ca="1">IF(D878&gt;0,VLOOKUP("FINISH",INDIRECT("route!D$6"):INDIRECT("route!E$8500"),2,FALSE)-D878," ")</f>
        <v xml:space="preserve"> </v>
      </c>
      <c r="D878" s="13">
        <f ca="1">INDIRECT("route!E878")</f>
        <v>0</v>
      </c>
      <c r="E878" s="25" t="str">
        <f t="shared" ca="1" si="105"/>
        <v/>
      </c>
      <c r="F878" s="26">
        <f t="shared" si="107"/>
        <v>11.111111111111111</v>
      </c>
      <c r="G878" s="29">
        <f t="shared" ca="1" si="111"/>
        <v>0</v>
      </c>
      <c r="H878" s="28" t="e">
        <f t="shared" ca="1" si="109"/>
        <v>#NUM!</v>
      </c>
      <c r="I878" s="26">
        <f t="shared" si="108"/>
        <v>11.666666666666666</v>
      </c>
      <c r="J878" s="29">
        <f t="shared" ca="1" si="112"/>
        <v>0</v>
      </c>
      <c r="K878" s="28" t="e">
        <f t="shared" ca="1" si="110"/>
        <v>#NUM!</v>
      </c>
      <c r="L878" s="26">
        <f ca="1">INDIRECT("route!E878")-INDIRECT("route!E877")</f>
        <v>0</v>
      </c>
      <c r="M878" s="24">
        <f ca="1">IF(INDIRECT("route!D878")="START",0,IF(S878=TRUE,M877,INDIRECT("route!E878")))</f>
        <v>115.3</v>
      </c>
      <c r="N878" s="14" t="e">
        <f ca="1">SEARCH($N$6,INDIRECT("route!J878"))</f>
        <v>#VALUE!</v>
      </c>
      <c r="O878" s="14" t="e">
        <f ca="1">SEARCH($O$6,INDIRECT("route!J878"))</f>
        <v>#VALUE!</v>
      </c>
      <c r="P878" s="14" t="e">
        <f ca="1">SEARCH($P$6,INDIRECT("route!J878"))</f>
        <v>#VALUE!</v>
      </c>
      <c r="Q878" s="14" t="e">
        <f ca="1">SEARCH($Q$6,INDIRECT("route!J878"))</f>
        <v>#VALUE!</v>
      </c>
      <c r="R878" s="14" t="e">
        <f ca="1">SEARCH($R$6,INDIRECT("route!J878"))</f>
        <v>#VALUE!</v>
      </c>
      <c r="S878" s="14" t="b">
        <f t="shared" ca="1" si="106"/>
        <v>1</v>
      </c>
    </row>
    <row r="879" spans="1:19">
      <c r="A879" s="23" t="str">
        <f ca="1">IF(INDIRECT("route!D879")&gt;0,K879,(""))</f>
        <v/>
      </c>
      <c r="B879" s="23" t="str">
        <f ca="1">IF(INDIRECT("route!D879")&gt;0,H879,(""))</f>
        <v/>
      </c>
      <c r="C879" s="24" t="str">
        <f ca="1">IF(D879&gt;0,VLOOKUP("FINISH",INDIRECT("route!D$6"):INDIRECT("route!E$8500"),2,FALSE)-D879," ")</f>
        <v xml:space="preserve"> </v>
      </c>
      <c r="D879" s="13">
        <f ca="1">INDIRECT("route!E879")</f>
        <v>0</v>
      </c>
      <c r="E879" s="25" t="str">
        <f t="shared" ca="1" si="105"/>
        <v/>
      </c>
      <c r="F879" s="26">
        <f t="shared" si="107"/>
        <v>11.111111111111111</v>
      </c>
      <c r="G879" s="29">
        <f t="shared" ca="1" si="111"/>
        <v>0</v>
      </c>
      <c r="H879" s="28" t="e">
        <f t="shared" ca="1" si="109"/>
        <v>#NUM!</v>
      </c>
      <c r="I879" s="26">
        <f t="shared" si="108"/>
        <v>11.666666666666666</v>
      </c>
      <c r="J879" s="29">
        <f t="shared" ca="1" si="112"/>
        <v>0</v>
      </c>
      <c r="K879" s="28" t="e">
        <f t="shared" ca="1" si="110"/>
        <v>#NUM!</v>
      </c>
      <c r="L879" s="26">
        <f ca="1">INDIRECT("route!E879")-INDIRECT("route!E878")</f>
        <v>0</v>
      </c>
      <c r="M879" s="24">
        <f ca="1">IF(INDIRECT("route!D879")="START",0,IF(S879=TRUE,M878,INDIRECT("route!E879")))</f>
        <v>115.3</v>
      </c>
      <c r="N879" s="14" t="e">
        <f ca="1">SEARCH($N$6,INDIRECT("route!J879"))</f>
        <v>#VALUE!</v>
      </c>
      <c r="O879" s="14" t="e">
        <f ca="1">SEARCH($O$6,INDIRECT("route!J879"))</f>
        <v>#VALUE!</v>
      </c>
      <c r="P879" s="14" t="e">
        <f ca="1">SEARCH($P$6,INDIRECT("route!J879"))</f>
        <v>#VALUE!</v>
      </c>
      <c r="Q879" s="14" t="e">
        <f ca="1">SEARCH($Q$6,INDIRECT("route!J879"))</f>
        <v>#VALUE!</v>
      </c>
      <c r="R879" s="14" t="e">
        <f ca="1">SEARCH($R$6,INDIRECT("route!J879"))</f>
        <v>#VALUE!</v>
      </c>
      <c r="S879" s="14" t="b">
        <f t="shared" ca="1" si="106"/>
        <v>1</v>
      </c>
    </row>
    <row r="880" spans="1:19">
      <c r="A880" s="23" t="str">
        <f ca="1">IF(INDIRECT("route!D880")&gt;0,K880,(""))</f>
        <v/>
      </c>
      <c r="B880" s="23" t="str">
        <f ca="1">IF(INDIRECT("route!D880")&gt;0,H880,(""))</f>
        <v/>
      </c>
      <c r="C880" s="24" t="str">
        <f ca="1">IF(D880&gt;0,VLOOKUP("FINISH",INDIRECT("route!D$6"):INDIRECT("route!E$8500"),2,FALSE)-D880," ")</f>
        <v xml:space="preserve"> </v>
      </c>
      <c r="D880" s="13">
        <f ca="1">INDIRECT("route!E880")</f>
        <v>0</v>
      </c>
      <c r="E880" s="25" t="str">
        <f t="shared" ca="1" si="105"/>
        <v/>
      </c>
      <c r="F880" s="26">
        <f t="shared" si="107"/>
        <v>11.111111111111111</v>
      </c>
      <c r="G880" s="29">
        <f t="shared" ca="1" si="111"/>
        <v>0</v>
      </c>
      <c r="H880" s="28" t="e">
        <f t="shared" ca="1" si="109"/>
        <v>#NUM!</v>
      </c>
      <c r="I880" s="26">
        <f t="shared" si="108"/>
        <v>11.666666666666666</v>
      </c>
      <c r="J880" s="29">
        <f t="shared" ca="1" si="112"/>
        <v>0</v>
      </c>
      <c r="K880" s="28" t="e">
        <f t="shared" ca="1" si="110"/>
        <v>#NUM!</v>
      </c>
      <c r="L880" s="26">
        <f ca="1">INDIRECT("route!E880")-INDIRECT("route!E879")</f>
        <v>0</v>
      </c>
      <c r="M880" s="24">
        <f ca="1">IF(INDIRECT("route!D880")="START",0,IF(S880=TRUE,M879,INDIRECT("route!E880")))</f>
        <v>115.3</v>
      </c>
      <c r="N880" s="14" t="e">
        <f ca="1">SEARCH($N$6,INDIRECT("route!J880"))</f>
        <v>#VALUE!</v>
      </c>
      <c r="O880" s="14" t="e">
        <f ca="1">SEARCH($O$6,INDIRECT("route!J880"))</f>
        <v>#VALUE!</v>
      </c>
      <c r="P880" s="14" t="e">
        <f ca="1">SEARCH($P$6,INDIRECT("route!J880"))</f>
        <v>#VALUE!</v>
      </c>
      <c r="Q880" s="14" t="e">
        <f ca="1">SEARCH($Q$6,INDIRECT("route!J880"))</f>
        <v>#VALUE!</v>
      </c>
      <c r="R880" s="14" t="e">
        <f ca="1">SEARCH($R$6,INDIRECT("route!J880"))</f>
        <v>#VALUE!</v>
      </c>
      <c r="S880" s="14" t="b">
        <f t="shared" ca="1" si="106"/>
        <v>1</v>
      </c>
    </row>
    <row r="881" spans="1:19">
      <c r="A881" s="23" t="str">
        <f ca="1">IF(INDIRECT("route!D881")&gt;0,K881,(""))</f>
        <v/>
      </c>
      <c r="B881" s="23" t="str">
        <f ca="1">IF(INDIRECT("route!D881")&gt;0,H881,(""))</f>
        <v/>
      </c>
      <c r="C881" s="24" t="str">
        <f ca="1">IF(D881&gt;0,VLOOKUP("FINISH",INDIRECT("route!D$6"):INDIRECT("route!E$8500"),2,FALSE)-D881," ")</f>
        <v xml:space="preserve"> </v>
      </c>
      <c r="D881" s="13">
        <f ca="1">INDIRECT("route!E881")</f>
        <v>0</v>
      </c>
      <c r="E881" s="25" t="str">
        <f t="shared" ca="1" si="105"/>
        <v/>
      </c>
      <c r="F881" s="26">
        <f t="shared" si="107"/>
        <v>11.111111111111111</v>
      </c>
      <c r="G881" s="29">
        <f t="shared" ca="1" si="111"/>
        <v>0</v>
      </c>
      <c r="H881" s="28" t="e">
        <f t="shared" ca="1" si="109"/>
        <v>#NUM!</v>
      </c>
      <c r="I881" s="26">
        <f t="shared" si="108"/>
        <v>11.666666666666666</v>
      </c>
      <c r="J881" s="29">
        <f t="shared" ca="1" si="112"/>
        <v>0</v>
      </c>
      <c r="K881" s="28" t="e">
        <f t="shared" ca="1" si="110"/>
        <v>#NUM!</v>
      </c>
      <c r="L881" s="26">
        <f ca="1">INDIRECT("route!E881")-INDIRECT("route!E880")</f>
        <v>0</v>
      </c>
      <c r="M881" s="24">
        <f ca="1">IF(INDIRECT("route!D881")="START",0,IF(S881=TRUE,M880,INDIRECT("route!E881")))</f>
        <v>115.3</v>
      </c>
      <c r="N881" s="14" t="e">
        <f ca="1">SEARCH($N$6,INDIRECT("route!J881"))</f>
        <v>#VALUE!</v>
      </c>
      <c r="O881" s="14" t="e">
        <f ca="1">SEARCH($O$6,INDIRECT("route!J881"))</f>
        <v>#VALUE!</v>
      </c>
      <c r="P881" s="14" t="e">
        <f ca="1">SEARCH($P$6,INDIRECT("route!J881"))</f>
        <v>#VALUE!</v>
      </c>
      <c r="Q881" s="14" t="e">
        <f ca="1">SEARCH($Q$6,INDIRECT("route!J881"))</f>
        <v>#VALUE!</v>
      </c>
      <c r="R881" s="14" t="e">
        <f ca="1">SEARCH($R$6,INDIRECT("route!J881"))</f>
        <v>#VALUE!</v>
      </c>
      <c r="S881" s="14" t="b">
        <f t="shared" ca="1" si="106"/>
        <v>1</v>
      </c>
    </row>
    <row r="882" spans="1:19">
      <c r="A882" s="23" t="str">
        <f ca="1">IF(INDIRECT("route!D882")&gt;0,K882,(""))</f>
        <v/>
      </c>
      <c r="B882" s="23" t="str">
        <f ca="1">IF(INDIRECT("route!D882")&gt;0,H882,(""))</f>
        <v/>
      </c>
      <c r="C882" s="24" t="str">
        <f ca="1">IF(D882&gt;0,VLOOKUP("FINISH",INDIRECT("route!D$6"):INDIRECT("route!E$8500"),2,FALSE)-D882," ")</f>
        <v xml:space="preserve"> </v>
      </c>
      <c r="D882" s="13">
        <f ca="1">INDIRECT("route!E882")</f>
        <v>0</v>
      </c>
      <c r="E882" s="25" t="str">
        <f t="shared" ca="1" si="105"/>
        <v/>
      </c>
      <c r="F882" s="26">
        <f t="shared" si="107"/>
        <v>11.111111111111111</v>
      </c>
      <c r="G882" s="29">
        <f t="shared" ca="1" si="111"/>
        <v>0</v>
      </c>
      <c r="H882" s="28" t="e">
        <f t="shared" ca="1" si="109"/>
        <v>#NUM!</v>
      </c>
      <c r="I882" s="26">
        <f t="shared" si="108"/>
        <v>11.666666666666666</v>
      </c>
      <c r="J882" s="29">
        <f t="shared" ca="1" si="112"/>
        <v>0</v>
      </c>
      <c r="K882" s="28" t="e">
        <f t="shared" ca="1" si="110"/>
        <v>#NUM!</v>
      </c>
      <c r="L882" s="26">
        <f ca="1">INDIRECT("route!E882")-INDIRECT("route!E881")</f>
        <v>0</v>
      </c>
      <c r="M882" s="24">
        <f ca="1">IF(INDIRECT("route!D882")="START",0,IF(S882=TRUE,M881,INDIRECT("route!E882")))</f>
        <v>115.3</v>
      </c>
      <c r="N882" s="14" t="e">
        <f ca="1">SEARCH($N$6,INDIRECT("route!J882"))</f>
        <v>#VALUE!</v>
      </c>
      <c r="O882" s="14" t="e">
        <f ca="1">SEARCH($O$6,INDIRECT("route!J882"))</f>
        <v>#VALUE!</v>
      </c>
      <c r="P882" s="14" t="e">
        <f ca="1">SEARCH($P$6,INDIRECT("route!J882"))</f>
        <v>#VALUE!</v>
      </c>
      <c r="Q882" s="14" t="e">
        <f ca="1">SEARCH($Q$6,INDIRECT("route!J882"))</f>
        <v>#VALUE!</v>
      </c>
      <c r="R882" s="14" t="e">
        <f ca="1">SEARCH($R$6,INDIRECT("route!J882"))</f>
        <v>#VALUE!</v>
      </c>
      <c r="S882" s="14" t="b">
        <f t="shared" ca="1" si="106"/>
        <v>1</v>
      </c>
    </row>
    <row r="883" spans="1:19">
      <c r="A883" s="23" t="str">
        <f ca="1">IF(INDIRECT("route!D883")&gt;0,K883,(""))</f>
        <v/>
      </c>
      <c r="B883" s="23" t="str">
        <f ca="1">IF(INDIRECT("route!D883")&gt;0,H883,(""))</f>
        <v/>
      </c>
      <c r="C883" s="24" t="str">
        <f ca="1">IF(D883&gt;0,VLOOKUP("FINISH",INDIRECT("route!D$6"):INDIRECT("route!E$8500"),2,FALSE)-D883," ")</f>
        <v xml:space="preserve"> </v>
      </c>
      <c r="D883" s="13">
        <f ca="1">INDIRECT("route!E883")</f>
        <v>0</v>
      </c>
      <c r="E883" s="25" t="str">
        <f t="shared" ca="1" si="105"/>
        <v/>
      </c>
      <c r="F883" s="26">
        <f t="shared" si="107"/>
        <v>11.111111111111111</v>
      </c>
      <c r="G883" s="29">
        <f t="shared" ca="1" si="111"/>
        <v>0</v>
      </c>
      <c r="H883" s="28" t="e">
        <f t="shared" ca="1" si="109"/>
        <v>#NUM!</v>
      </c>
      <c r="I883" s="26">
        <f t="shared" si="108"/>
        <v>11.666666666666666</v>
      </c>
      <c r="J883" s="29">
        <f t="shared" ca="1" si="112"/>
        <v>0</v>
      </c>
      <c r="K883" s="28" t="e">
        <f t="shared" ca="1" si="110"/>
        <v>#NUM!</v>
      </c>
      <c r="L883" s="26">
        <f ca="1">INDIRECT("route!E883")-INDIRECT("route!E882")</f>
        <v>0</v>
      </c>
      <c r="M883" s="24">
        <f ca="1">IF(INDIRECT("route!D883")="START",0,IF(S883=TRUE,M882,INDIRECT("route!E883")))</f>
        <v>115.3</v>
      </c>
      <c r="N883" s="14" t="e">
        <f ca="1">SEARCH($N$6,INDIRECT("route!J883"))</f>
        <v>#VALUE!</v>
      </c>
      <c r="O883" s="14" t="e">
        <f ca="1">SEARCH($O$6,INDIRECT("route!J883"))</f>
        <v>#VALUE!</v>
      </c>
      <c r="P883" s="14" t="e">
        <f ca="1">SEARCH($P$6,INDIRECT("route!J883"))</f>
        <v>#VALUE!</v>
      </c>
      <c r="Q883" s="14" t="e">
        <f ca="1">SEARCH($Q$6,INDIRECT("route!J883"))</f>
        <v>#VALUE!</v>
      </c>
      <c r="R883" s="14" t="e">
        <f ca="1">SEARCH($R$6,INDIRECT("route!J883"))</f>
        <v>#VALUE!</v>
      </c>
      <c r="S883" s="14" t="b">
        <f t="shared" ca="1" si="106"/>
        <v>1</v>
      </c>
    </row>
    <row r="884" spans="1:19">
      <c r="A884" s="23" t="str">
        <f ca="1">IF(INDIRECT("route!D884")&gt;0,K884,(""))</f>
        <v/>
      </c>
      <c r="B884" s="23" t="str">
        <f ca="1">IF(INDIRECT("route!D884")&gt;0,H884,(""))</f>
        <v/>
      </c>
      <c r="C884" s="24" t="str">
        <f ca="1">IF(D884&gt;0,VLOOKUP("FINISH",INDIRECT("route!D$6"):INDIRECT("route!E$8500"),2,FALSE)-D884," ")</f>
        <v xml:space="preserve"> </v>
      </c>
      <c r="D884" s="13">
        <f ca="1">INDIRECT("route!E884")</f>
        <v>0</v>
      </c>
      <c r="E884" s="25" t="str">
        <f t="shared" ca="1" si="105"/>
        <v/>
      </c>
      <c r="F884" s="26">
        <f t="shared" si="107"/>
        <v>11.111111111111111</v>
      </c>
      <c r="G884" s="29">
        <f t="shared" ca="1" si="111"/>
        <v>0</v>
      </c>
      <c r="H884" s="28" t="e">
        <f t="shared" ca="1" si="109"/>
        <v>#NUM!</v>
      </c>
      <c r="I884" s="26">
        <f t="shared" si="108"/>
        <v>11.666666666666666</v>
      </c>
      <c r="J884" s="29">
        <f t="shared" ca="1" si="112"/>
        <v>0</v>
      </c>
      <c r="K884" s="28" t="e">
        <f t="shared" ca="1" si="110"/>
        <v>#NUM!</v>
      </c>
      <c r="L884" s="26">
        <f ca="1">INDIRECT("route!E884")-INDIRECT("route!E883")</f>
        <v>0</v>
      </c>
      <c r="M884" s="24">
        <f ca="1">IF(INDIRECT("route!D884")="START",0,IF(S884=TRUE,M883,INDIRECT("route!E884")))</f>
        <v>115.3</v>
      </c>
      <c r="N884" s="14" t="e">
        <f ca="1">SEARCH($N$6,INDIRECT("route!J884"))</f>
        <v>#VALUE!</v>
      </c>
      <c r="O884" s="14" t="e">
        <f ca="1">SEARCH($O$6,INDIRECT("route!J884"))</f>
        <v>#VALUE!</v>
      </c>
      <c r="P884" s="14" t="e">
        <f ca="1">SEARCH($P$6,INDIRECT("route!J884"))</f>
        <v>#VALUE!</v>
      </c>
      <c r="Q884" s="14" t="e">
        <f ca="1">SEARCH($Q$6,INDIRECT("route!J884"))</f>
        <v>#VALUE!</v>
      </c>
      <c r="R884" s="14" t="e">
        <f ca="1">SEARCH($R$6,INDIRECT("route!J884"))</f>
        <v>#VALUE!</v>
      </c>
      <c r="S884" s="14" t="b">
        <f t="shared" ca="1" si="106"/>
        <v>1</v>
      </c>
    </row>
    <row r="885" spans="1:19">
      <c r="A885" s="23" t="str">
        <f ca="1">IF(INDIRECT("route!D885")&gt;0,K885,(""))</f>
        <v/>
      </c>
      <c r="B885" s="23" t="str">
        <f ca="1">IF(INDIRECT("route!D885")&gt;0,H885,(""))</f>
        <v/>
      </c>
      <c r="C885" s="24" t="str">
        <f ca="1">IF(D885&gt;0,VLOOKUP("FINISH",INDIRECT("route!D$6"):INDIRECT("route!E$8500"),2,FALSE)-D885," ")</f>
        <v xml:space="preserve"> </v>
      </c>
      <c r="D885" s="13">
        <f ca="1">INDIRECT("route!E885")</f>
        <v>0</v>
      </c>
      <c r="E885" s="25" t="str">
        <f t="shared" ca="1" si="105"/>
        <v/>
      </c>
      <c r="F885" s="26">
        <f t="shared" si="107"/>
        <v>11.111111111111111</v>
      </c>
      <c r="G885" s="29">
        <f t="shared" ca="1" si="111"/>
        <v>0</v>
      </c>
      <c r="H885" s="28" t="e">
        <f t="shared" ca="1" si="109"/>
        <v>#NUM!</v>
      </c>
      <c r="I885" s="26">
        <f t="shared" si="108"/>
        <v>11.666666666666666</v>
      </c>
      <c r="J885" s="29">
        <f t="shared" ca="1" si="112"/>
        <v>0</v>
      </c>
      <c r="K885" s="28" t="e">
        <f t="shared" ca="1" si="110"/>
        <v>#NUM!</v>
      </c>
      <c r="L885" s="26">
        <f ca="1">INDIRECT("route!E885")-INDIRECT("route!E884")</f>
        <v>0</v>
      </c>
      <c r="M885" s="24">
        <f ca="1">IF(INDIRECT("route!D885")="START",0,IF(S885=TRUE,M884,INDIRECT("route!E885")))</f>
        <v>115.3</v>
      </c>
      <c r="N885" s="14" t="e">
        <f ca="1">SEARCH($N$6,INDIRECT("route!J885"))</f>
        <v>#VALUE!</v>
      </c>
      <c r="O885" s="14" t="e">
        <f ca="1">SEARCH($O$6,INDIRECT("route!J885"))</f>
        <v>#VALUE!</v>
      </c>
      <c r="P885" s="14" t="e">
        <f ca="1">SEARCH($P$6,INDIRECT("route!J885"))</f>
        <v>#VALUE!</v>
      </c>
      <c r="Q885" s="14" t="e">
        <f ca="1">SEARCH($Q$6,INDIRECT("route!J885"))</f>
        <v>#VALUE!</v>
      </c>
      <c r="R885" s="14" t="e">
        <f ca="1">SEARCH($R$6,INDIRECT("route!J885"))</f>
        <v>#VALUE!</v>
      </c>
      <c r="S885" s="14" t="b">
        <f t="shared" ca="1" si="106"/>
        <v>1</v>
      </c>
    </row>
    <row r="886" spans="1:19">
      <c r="A886" s="23" t="str">
        <f ca="1">IF(INDIRECT("route!D886")&gt;0,K886,(""))</f>
        <v/>
      </c>
      <c r="B886" s="23" t="str">
        <f ca="1">IF(INDIRECT("route!D886")&gt;0,H886,(""))</f>
        <v/>
      </c>
      <c r="C886" s="24" t="str">
        <f ca="1">IF(D886&gt;0,VLOOKUP("FINISH",INDIRECT("route!D$6"):INDIRECT("route!E$8500"),2,FALSE)-D886," ")</f>
        <v xml:space="preserve"> </v>
      </c>
      <c r="D886" s="13">
        <f ca="1">INDIRECT("route!E886")</f>
        <v>0</v>
      </c>
      <c r="E886" s="25" t="str">
        <f t="shared" ca="1" si="105"/>
        <v/>
      </c>
      <c r="F886" s="26">
        <f t="shared" si="107"/>
        <v>11.111111111111111</v>
      </c>
      <c r="G886" s="29">
        <f t="shared" ca="1" si="111"/>
        <v>0</v>
      </c>
      <c r="H886" s="28" t="e">
        <f t="shared" ca="1" si="109"/>
        <v>#NUM!</v>
      </c>
      <c r="I886" s="26">
        <f t="shared" si="108"/>
        <v>11.666666666666666</v>
      </c>
      <c r="J886" s="29">
        <f t="shared" ca="1" si="112"/>
        <v>0</v>
      </c>
      <c r="K886" s="28" t="e">
        <f t="shared" ca="1" si="110"/>
        <v>#NUM!</v>
      </c>
      <c r="L886" s="26">
        <f ca="1">INDIRECT("route!E886")-INDIRECT("route!E885")</f>
        <v>0</v>
      </c>
      <c r="M886" s="24">
        <f ca="1">IF(INDIRECT("route!D886")="START",0,IF(S886=TRUE,M885,INDIRECT("route!E886")))</f>
        <v>115.3</v>
      </c>
      <c r="N886" s="14" t="e">
        <f ca="1">SEARCH($N$6,INDIRECT("route!J886"))</f>
        <v>#VALUE!</v>
      </c>
      <c r="O886" s="14" t="e">
        <f ca="1">SEARCH($O$6,INDIRECT("route!J886"))</f>
        <v>#VALUE!</v>
      </c>
      <c r="P886" s="14" t="e">
        <f ca="1">SEARCH($P$6,INDIRECT("route!J886"))</f>
        <v>#VALUE!</v>
      </c>
      <c r="Q886" s="14" t="e">
        <f ca="1">SEARCH($Q$6,INDIRECT("route!J886"))</f>
        <v>#VALUE!</v>
      </c>
      <c r="R886" s="14" t="e">
        <f ca="1">SEARCH($R$6,INDIRECT("route!J886"))</f>
        <v>#VALUE!</v>
      </c>
      <c r="S886" s="14" t="b">
        <f t="shared" ca="1" si="106"/>
        <v>1</v>
      </c>
    </row>
    <row r="887" spans="1:19">
      <c r="A887" s="23" t="str">
        <f ca="1">IF(INDIRECT("route!D887")&gt;0,K887,(""))</f>
        <v/>
      </c>
      <c r="B887" s="23" t="str">
        <f ca="1">IF(INDIRECT("route!D887")&gt;0,H887,(""))</f>
        <v/>
      </c>
      <c r="C887" s="24" t="str">
        <f ca="1">IF(D887&gt;0,VLOOKUP("FINISH",INDIRECT("route!D$6"):INDIRECT("route!E$8500"),2,FALSE)-D887," ")</f>
        <v xml:space="preserve"> </v>
      </c>
      <c r="D887" s="13">
        <f ca="1">INDIRECT("route!E887")</f>
        <v>0</v>
      </c>
      <c r="E887" s="25" t="str">
        <f t="shared" ca="1" si="105"/>
        <v/>
      </c>
      <c r="F887" s="26">
        <f t="shared" si="107"/>
        <v>11.111111111111111</v>
      </c>
      <c r="G887" s="29">
        <f t="shared" ca="1" si="111"/>
        <v>0</v>
      </c>
      <c r="H887" s="28" t="e">
        <f t="shared" ca="1" si="109"/>
        <v>#NUM!</v>
      </c>
      <c r="I887" s="26">
        <f t="shared" si="108"/>
        <v>11.666666666666666</v>
      </c>
      <c r="J887" s="29">
        <f t="shared" ca="1" si="112"/>
        <v>0</v>
      </c>
      <c r="K887" s="28" t="e">
        <f t="shared" ca="1" si="110"/>
        <v>#NUM!</v>
      </c>
      <c r="L887" s="26">
        <f ca="1">INDIRECT("route!E887")-INDIRECT("route!E886")</f>
        <v>0</v>
      </c>
      <c r="M887" s="24">
        <f ca="1">IF(INDIRECT("route!D887")="START",0,IF(S887=TRUE,M886,INDIRECT("route!E887")))</f>
        <v>115.3</v>
      </c>
      <c r="N887" s="14" t="e">
        <f ca="1">SEARCH($N$6,INDIRECT("route!J887"))</f>
        <v>#VALUE!</v>
      </c>
      <c r="O887" s="14" t="e">
        <f ca="1">SEARCH($O$6,INDIRECT("route!J887"))</f>
        <v>#VALUE!</v>
      </c>
      <c r="P887" s="14" t="e">
        <f ca="1">SEARCH($P$6,INDIRECT("route!J887"))</f>
        <v>#VALUE!</v>
      </c>
      <c r="Q887" s="14" t="e">
        <f ca="1">SEARCH($Q$6,INDIRECT("route!J887"))</f>
        <v>#VALUE!</v>
      </c>
      <c r="R887" s="14" t="e">
        <f ca="1">SEARCH($R$6,INDIRECT("route!J887"))</f>
        <v>#VALUE!</v>
      </c>
      <c r="S887" s="14" t="b">
        <f t="shared" ca="1" si="106"/>
        <v>1</v>
      </c>
    </row>
    <row r="888" spans="1:19">
      <c r="A888" s="23" t="str">
        <f ca="1">IF(INDIRECT("route!D888")&gt;0,K888,(""))</f>
        <v/>
      </c>
      <c r="B888" s="23" t="str">
        <f ca="1">IF(INDIRECT("route!D888")&gt;0,H888,(""))</f>
        <v/>
      </c>
      <c r="C888" s="24" t="str">
        <f ca="1">IF(D888&gt;0,VLOOKUP("FINISH",INDIRECT("route!D$6"):INDIRECT("route!E$8500"),2,FALSE)-D888," ")</f>
        <v xml:space="preserve"> </v>
      </c>
      <c r="D888" s="13">
        <f ca="1">INDIRECT("route!E888")</f>
        <v>0</v>
      </c>
      <c r="E888" s="25" t="str">
        <f t="shared" ca="1" si="105"/>
        <v/>
      </c>
      <c r="F888" s="26">
        <f t="shared" si="107"/>
        <v>11.111111111111111</v>
      </c>
      <c r="G888" s="29">
        <f t="shared" ca="1" si="111"/>
        <v>0</v>
      </c>
      <c r="H888" s="28" t="e">
        <f t="shared" ca="1" si="109"/>
        <v>#NUM!</v>
      </c>
      <c r="I888" s="26">
        <f t="shared" si="108"/>
        <v>11.666666666666666</v>
      </c>
      <c r="J888" s="29">
        <f t="shared" ca="1" si="112"/>
        <v>0</v>
      </c>
      <c r="K888" s="28" t="e">
        <f t="shared" ca="1" si="110"/>
        <v>#NUM!</v>
      </c>
      <c r="L888" s="26">
        <f ca="1">INDIRECT("route!E888")-INDIRECT("route!E887")</f>
        <v>0</v>
      </c>
      <c r="M888" s="24">
        <f ca="1">IF(INDIRECT("route!D888")="START",0,IF(S888=TRUE,M887,INDIRECT("route!E888")))</f>
        <v>115.3</v>
      </c>
      <c r="N888" s="14" t="e">
        <f ca="1">SEARCH($N$6,INDIRECT("route!J888"))</f>
        <v>#VALUE!</v>
      </c>
      <c r="O888" s="14" t="e">
        <f ca="1">SEARCH($O$6,INDIRECT("route!J888"))</f>
        <v>#VALUE!</v>
      </c>
      <c r="P888" s="14" t="e">
        <f ca="1">SEARCH($P$6,INDIRECT("route!J888"))</f>
        <v>#VALUE!</v>
      </c>
      <c r="Q888" s="14" t="e">
        <f ca="1">SEARCH($Q$6,INDIRECT("route!J888"))</f>
        <v>#VALUE!</v>
      </c>
      <c r="R888" s="14" t="e">
        <f ca="1">SEARCH($R$6,INDIRECT("route!J888"))</f>
        <v>#VALUE!</v>
      </c>
      <c r="S888" s="14" t="b">
        <f t="shared" ca="1" si="106"/>
        <v>1</v>
      </c>
    </row>
    <row r="889" spans="1:19">
      <c r="A889" s="23" t="str">
        <f ca="1">IF(INDIRECT("route!D889")&gt;0,K889,(""))</f>
        <v/>
      </c>
      <c r="B889" s="23" t="str">
        <f ca="1">IF(INDIRECT("route!D889")&gt;0,H889,(""))</f>
        <v/>
      </c>
      <c r="C889" s="24" t="str">
        <f ca="1">IF(D889&gt;0,VLOOKUP("FINISH",INDIRECT("route!D$6"):INDIRECT("route!E$8500"),2,FALSE)-D889," ")</f>
        <v xml:space="preserve"> </v>
      </c>
      <c r="D889" s="13">
        <f ca="1">INDIRECT("route!E889")</f>
        <v>0</v>
      </c>
      <c r="E889" s="25" t="str">
        <f t="shared" ca="1" si="105"/>
        <v/>
      </c>
      <c r="F889" s="26">
        <f t="shared" si="107"/>
        <v>11.111111111111111</v>
      </c>
      <c r="G889" s="29">
        <f t="shared" ca="1" si="111"/>
        <v>0</v>
      </c>
      <c r="H889" s="28" t="e">
        <f t="shared" ca="1" si="109"/>
        <v>#NUM!</v>
      </c>
      <c r="I889" s="26">
        <f t="shared" si="108"/>
        <v>11.666666666666666</v>
      </c>
      <c r="J889" s="29">
        <f t="shared" ca="1" si="112"/>
        <v>0</v>
      </c>
      <c r="K889" s="28" t="e">
        <f t="shared" ca="1" si="110"/>
        <v>#NUM!</v>
      </c>
      <c r="L889" s="26">
        <f ca="1">INDIRECT("route!E889")-INDIRECT("route!E888")</f>
        <v>0</v>
      </c>
      <c r="M889" s="24">
        <f ca="1">IF(INDIRECT("route!D889")="START",0,IF(S889=TRUE,M888,INDIRECT("route!E889")))</f>
        <v>115.3</v>
      </c>
      <c r="N889" s="14" t="e">
        <f ca="1">SEARCH($N$6,INDIRECT("route!J889"))</f>
        <v>#VALUE!</v>
      </c>
      <c r="O889" s="14" t="e">
        <f ca="1">SEARCH($O$6,INDIRECT("route!J889"))</f>
        <v>#VALUE!</v>
      </c>
      <c r="P889" s="14" t="e">
        <f ca="1">SEARCH($P$6,INDIRECT("route!J889"))</f>
        <v>#VALUE!</v>
      </c>
      <c r="Q889" s="14" t="e">
        <f ca="1">SEARCH($Q$6,INDIRECT("route!J889"))</f>
        <v>#VALUE!</v>
      </c>
      <c r="R889" s="14" t="e">
        <f ca="1">SEARCH($R$6,INDIRECT("route!J889"))</f>
        <v>#VALUE!</v>
      </c>
      <c r="S889" s="14" t="b">
        <f t="shared" ca="1" si="106"/>
        <v>1</v>
      </c>
    </row>
    <row r="890" spans="1:19">
      <c r="A890" s="23" t="str">
        <f ca="1">IF(INDIRECT("route!D890")&gt;0,K890,(""))</f>
        <v/>
      </c>
      <c r="B890" s="23" t="str">
        <f ca="1">IF(INDIRECT("route!D890")&gt;0,H890,(""))</f>
        <v/>
      </c>
      <c r="C890" s="24" t="str">
        <f ca="1">IF(D890&gt;0,VLOOKUP("FINISH",INDIRECT("route!D$6"):INDIRECT("route!E$8500"),2,FALSE)-D890," ")</f>
        <v xml:space="preserve"> </v>
      </c>
      <c r="D890" s="13">
        <f ca="1">INDIRECT("route!E890")</f>
        <v>0</v>
      </c>
      <c r="E890" s="25" t="str">
        <f t="shared" ca="1" si="105"/>
        <v/>
      </c>
      <c r="F890" s="26">
        <f t="shared" si="107"/>
        <v>11.111111111111111</v>
      </c>
      <c r="G890" s="29">
        <f t="shared" ca="1" si="111"/>
        <v>0</v>
      </c>
      <c r="H890" s="28" t="e">
        <f t="shared" ca="1" si="109"/>
        <v>#NUM!</v>
      </c>
      <c r="I890" s="26">
        <f t="shared" si="108"/>
        <v>11.666666666666666</v>
      </c>
      <c r="J890" s="29">
        <f t="shared" ca="1" si="112"/>
        <v>0</v>
      </c>
      <c r="K890" s="28" t="e">
        <f t="shared" ca="1" si="110"/>
        <v>#NUM!</v>
      </c>
      <c r="L890" s="26">
        <f ca="1">INDIRECT("route!E890")-INDIRECT("route!E889")</f>
        <v>0</v>
      </c>
      <c r="M890" s="24">
        <f ca="1">IF(INDIRECT("route!D890")="START",0,IF(S890=TRUE,M889,INDIRECT("route!E890")))</f>
        <v>115.3</v>
      </c>
      <c r="N890" s="14" t="e">
        <f ca="1">SEARCH($N$6,INDIRECT("route!J890"))</f>
        <v>#VALUE!</v>
      </c>
      <c r="O890" s="14" t="e">
        <f ca="1">SEARCH($O$6,INDIRECT("route!J890"))</f>
        <v>#VALUE!</v>
      </c>
      <c r="P890" s="14" t="e">
        <f ca="1">SEARCH($P$6,INDIRECT("route!J890"))</f>
        <v>#VALUE!</v>
      </c>
      <c r="Q890" s="14" t="e">
        <f ca="1">SEARCH($Q$6,INDIRECT("route!J890"))</f>
        <v>#VALUE!</v>
      </c>
      <c r="R890" s="14" t="e">
        <f ca="1">SEARCH($R$6,INDIRECT("route!J890"))</f>
        <v>#VALUE!</v>
      </c>
      <c r="S890" s="14" t="b">
        <f t="shared" ca="1" si="106"/>
        <v>1</v>
      </c>
    </row>
    <row r="891" spans="1:19">
      <c r="A891" s="23" t="str">
        <f ca="1">IF(INDIRECT("route!D891")&gt;0,K891,(""))</f>
        <v/>
      </c>
      <c r="B891" s="23" t="str">
        <f ca="1">IF(INDIRECT("route!D891")&gt;0,H891,(""))</f>
        <v/>
      </c>
      <c r="C891" s="24" t="str">
        <f ca="1">IF(D891&gt;0,VLOOKUP("FINISH",INDIRECT("route!D$6"):INDIRECT("route!E$8500"),2,FALSE)-D891," ")</f>
        <v xml:space="preserve"> </v>
      </c>
      <c r="D891" s="13">
        <f ca="1">INDIRECT("route!E891")</f>
        <v>0</v>
      </c>
      <c r="E891" s="25" t="str">
        <f t="shared" ca="1" si="105"/>
        <v/>
      </c>
      <c r="F891" s="26">
        <f t="shared" si="107"/>
        <v>11.111111111111111</v>
      </c>
      <c r="G891" s="29">
        <f t="shared" ca="1" si="111"/>
        <v>0</v>
      </c>
      <c r="H891" s="28" t="e">
        <f t="shared" ca="1" si="109"/>
        <v>#NUM!</v>
      </c>
      <c r="I891" s="26">
        <f t="shared" si="108"/>
        <v>11.666666666666666</v>
      </c>
      <c r="J891" s="29">
        <f t="shared" ca="1" si="112"/>
        <v>0</v>
      </c>
      <c r="K891" s="28" t="e">
        <f t="shared" ca="1" si="110"/>
        <v>#NUM!</v>
      </c>
      <c r="L891" s="26">
        <f ca="1">INDIRECT("route!E891")-INDIRECT("route!E890")</f>
        <v>0</v>
      </c>
      <c r="M891" s="24">
        <f ca="1">IF(INDIRECT("route!D891")="START",0,IF(S891=TRUE,M890,INDIRECT("route!E891")))</f>
        <v>115.3</v>
      </c>
      <c r="N891" s="14" t="e">
        <f ca="1">SEARCH($N$6,INDIRECT("route!J891"))</f>
        <v>#VALUE!</v>
      </c>
      <c r="O891" s="14" t="e">
        <f ca="1">SEARCH($O$6,INDIRECT("route!J891"))</f>
        <v>#VALUE!</v>
      </c>
      <c r="P891" s="14" t="e">
        <f ca="1">SEARCH($P$6,INDIRECT("route!J891"))</f>
        <v>#VALUE!</v>
      </c>
      <c r="Q891" s="14" t="e">
        <f ca="1">SEARCH($Q$6,INDIRECT("route!J891"))</f>
        <v>#VALUE!</v>
      </c>
      <c r="R891" s="14" t="e">
        <f ca="1">SEARCH($R$6,INDIRECT("route!J891"))</f>
        <v>#VALUE!</v>
      </c>
      <c r="S891" s="14" t="b">
        <f t="shared" ca="1" si="106"/>
        <v>1</v>
      </c>
    </row>
    <row r="892" spans="1:19">
      <c r="A892" s="23" t="str">
        <f ca="1">IF(INDIRECT("route!D892")&gt;0,K892,(""))</f>
        <v/>
      </c>
      <c r="B892" s="23" t="str">
        <f ca="1">IF(INDIRECT("route!D892")&gt;0,H892,(""))</f>
        <v/>
      </c>
      <c r="C892" s="24" t="str">
        <f ca="1">IF(D892&gt;0,VLOOKUP("FINISH",INDIRECT("route!D$6"):INDIRECT("route!E$8500"),2,FALSE)-D892," ")</f>
        <v xml:space="preserve"> </v>
      </c>
      <c r="D892" s="13">
        <f ca="1">INDIRECT("route!E892")</f>
        <v>0</v>
      </c>
      <c r="E892" s="25" t="str">
        <f t="shared" ca="1" si="105"/>
        <v/>
      </c>
      <c r="F892" s="26">
        <f t="shared" si="107"/>
        <v>11.111111111111111</v>
      </c>
      <c r="G892" s="29">
        <f t="shared" ca="1" si="111"/>
        <v>0</v>
      </c>
      <c r="H892" s="28" t="e">
        <f t="shared" ca="1" si="109"/>
        <v>#NUM!</v>
      </c>
      <c r="I892" s="26">
        <f t="shared" si="108"/>
        <v>11.666666666666666</v>
      </c>
      <c r="J892" s="29">
        <f t="shared" ca="1" si="112"/>
        <v>0</v>
      </c>
      <c r="K892" s="28" t="e">
        <f t="shared" ca="1" si="110"/>
        <v>#NUM!</v>
      </c>
      <c r="L892" s="26">
        <f ca="1">INDIRECT("route!E892")-INDIRECT("route!E891")</f>
        <v>0</v>
      </c>
      <c r="M892" s="24">
        <f ca="1">IF(INDIRECT("route!D892")="START",0,IF(S892=TRUE,M891,INDIRECT("route!E892")))</f>
        <v>115.3</v>
      </c>
      <c r="N892" s="14" t="e">
        <f ca="1">SEARCH($N$6,INDIRECT("route!J892"))</f>
        <v>#VALUE!</v>
      </c>
      <c r="O892" s="14" t="e">
        <f ca="1">SEARCH($O$6,INDIRECT("route!J892"))</f>
        <v>#VALUE!</v>
      </c>
      <c r="P892" s="14" t="e">
        <f ca="1">SEARCH($P$6,INDIRECT("route!J892"))</f>
        <v>#VALUE!</v>
      </c>
      <c r="Q892" s="14" t="e">
        <f ca="1">SEARCH($Q$6,INDIRECT("route!J892"))</f>
        <v>#VALUE!</v>
      </c>
      <c r="R892" s="14" t="e">
        <f ca="1">SEARCH($R$6,INDIRECT("route!J892"))</f>
        <v>#VALUE!</v>
      </c>
      <c r="S892" s="14" t="b">
        <f t="shared" ca="1" si="106"/>
        <v>1</v>
      </c>
    </row>
    <row r="893" spans="1:19">
      <c r="A893" s="23" t="str">
        <f ca="1">IF(INDIRECT("route!D893")&gt;0,K893,(""))</f>
        <v/>
      </c>
      <c r="B893" s="23" t="str">
        <f ca="1">IF(INDIRECT("route!D893")&gt;0,H893,(""))</f>
        <v/>
      </c>
      <c r="C893" s="24" t="str">
        <f ca="1">IF(D893&gt;0,VLOOKUP("FINISH",INDIRECT("route!D$6"):INDIRECT("route!E$8500"),2,FALSE)-D893," ")</f>
        <v xml:space="preserve"> </v>
      </c>
      <c r="D893" s="13">
        <f ca="1">INDIRECT("route!E893")</f>
        <v>0</v>
      </c>
      <c r="E893" s="25" t="str">
        <f t="shared" ca="1" si="105"/>
        <v/>
      </c>
      <c r="F893" s="26">
        <f t="shared" si="107"/>
        <v>11.111111111111111</v>
      </c>
      <c r="G893" s="29">
        <f t="shared" ca="1" si="111"/>
        <v>0</v>
      </c>
      <c r="H893" s="28" t="e">
        <f t="shared" ca="1" si="109"/>
        <v>#NUM!</v>
      </c>
      <c r="I893" s="26">
        <f t="shared" si="108"/>
        <v>11.666666666666666</v>
      </c>
      <c r="J893" s="29">
        <f t="shared" ca="1" si="112"/>
        <v>0</v>
      </c>
      <c r="K893" s="28" t="e">
        <f t="shared" ca="1" si="110"/>
        <v>#NUM!</v>
      </c>
      <c r="L893" s="26">
        <f ca="1">INDIRECT("route!E893")-INDIRECT("route!E892")</f>
        <v>0</v>
      </c>
      <c r="M893" s="24">
        <f ca="1">IF(INDIRECT("route!D893")="START",0,IF(S893=TRUE,M892,INDIRECT("route!E893")))</f>
        <v>115.3</v>
      </c>
      <c r="N893" s="14" t="e">
        <f ca="1">SEARCH($N$6,INDIRECT("route!J893"))</f>
        <v>#VALUE!</v>
      </c>
      <c r="O893" s="14" t="e">
        <f ca="1">SEARCH($O$6,INDIRECT("route!J893"))</f>
        <v>#VALUE!</v>
      </c>
      <c r="P893" s="14" t="e">
        <f ca="1">SEARCH($P$6,INDIRECT("route!J893"))</f>
        <v>#VALUE!</v>
      </c>
      <c r="Q893" s="14" t="e">
        <f ca="1">SEARCH($Q$6,INDIRECT("route!J893"))</f>
        <v>#VALUE!</v>
      </c>
      <c r="R893" s="14" t="e">
        <f ca="1">SEARCH($R$6,INDIRECT("route!J893"))</f>
        <v>#VALUE!</v>
      </c>
      <c r="S893" s="14" t="b">
        <f t="shared" ca="1" si="106"/>
        <v>1</v>
      </c>
    </row>
    <row r="894" spans="1:19">
      <c r="A894" s="23" t="str">
        <f ca="1">IF(INDIRECT("route!D894")&gt;0,K894,(""))</f>
        <v/>
      </c>
      <c r="B894" s="23" t="str">
        <f ca="1">IF(INDIRECT("route!D894")&gt;0,H894,(""))</f>
        <v/>
      </c>
      <c r="C894" s="24" t="str">
        <f ca="1">IF(D894&gt;0,VLOOKUP("FINISH",INDIRECT("route!D$6"):INDIRECT("route!E$8500"),2,FALSE)-D894," ")</f>
        <v xml:space="preserve"> </v>
      </c>
      <c r="D894" s="13">
        <f ca="1">INDIRECT("route!E894")</f>
        <v>0</v>
      </c>
      <c r="E894" s="25" t="str">
        <f t="shared" ca="1" si="105"/>
        <v/>
      </c>
      <c r="F894" s="26">
        <f t="shared" si="107"/>
        <v>11.111111111111111</v>
      </c>
      <c r="G894" s="29">
        <f t="shared" ca="1" si="111"/>
        <v>0</v>
      </c>
      <c r="H894" s="28" t="e">
        <f t="shared" ca="1" si="109"/>
        <v>#NUM!</v>
      </c>
      <c r="I894" s="26">
        <f t="shared" si="108"/>
        <v>11.666666666666666</v>
      </c>
      <c r="J894" s="29">
        <f t="shared" ca="1" si="112"/>
        <v>0</v>
      </c>
      <c r="K894" s="28" t="e">
        <f t="shared" ca="1" si="110"/>
        <v>#NUM!</v>
      </c>
      <c r="L894" s="26">
        <f ca="1">INDIRECT("route!E894")-INDIRECT("route!E893")</f>
        <v>0</v>
      </c>
      <c r="M894" s="24">
        <f ca="1">IF(INDIRECT("route!D894")="START",0,IF(S894=TRUE,M893,INDIRECT("route!E894")))</f>
        <v>115.3</v>
      </c>
      <c r="N894" s="14" t="e">
        <f ca="1">SEARCH($N$6,INDIRECT("route!J894"))</f>
        <v>#VALUE!</v>
      </c>
      <c r="O894" s="14" t="e">
        <f ca="1">SEARCH($O$6,INDIRECT("route!J894"))</f>
        <v>#VALUE!</v>
      </c>
      <c r="P894" s="14" t="e">
        <f ca="1">SEARCH($P$6,INDIRECT("route!J894"))</f>
        <v>#VALUE!</v>
      </c>
      <c r="Q894" s="14" t="e">
        <f ca="1">SEARCH($Q$6,INDIRECT("route!J894"))</f>
        <v>#VALUE!</v>
      </c>
      <c r="R894" s="14" t="e">
        <f ca="1">SEARCH($R$6,INDIRECT("route!J894"))</f>
        <v>#VALUE!</v>
      </c>
      <c r="S894" s="14" t="b">
        <f t="shared" ca="1" si="106"/>
        <v>1</v>
      </c>
    </row>
    <row r="895" spans="1:19">
      <c r="A895" s="23" t="str">
        <f ca="1">IF(INDIRECT("route!D895")&gt;0,K895,(""))</f>
        <v/>
      </c>
      <c r="B895" s="23" t="str">
        <f ca="1">IF(INDIRECT("route!D895")&gt;0,H895,(""))</f>
        <v/>
      </c>
      <c r="C895" s="24" t="str">
        <f ca="1">IF(D895&gt;0,VLOOKUP("FINISH",INDIRECT("route!D$6"):INDIRECT("route!E$8500"),2,FALSE)-D895," ")</f>
        <v xml:space="preserve"> </v>
      </c>
      <c r="D895" s="13">
        <f ca="1">INDIRECT("route!E895")</f>
        <v>0</v>
      </c>
      <c r="E895" s="25" t="str">
        <f t="shared" ca="1" si="105"/>
        <v/>
      </c>
      <c r="F895" s="26">
        <f t="shared" si="107"/>
        <v>11.111111111111111</v>
      </c>
      <c r="G895" s="29">
        <f t="shared" ca="1" si="111"/>
        <v>0</v>
      </c>
      <c r="H895" s="28" t="e">
        <f t="shared" ca="1" si="109"/>
        <v>#NUM!</v>
      </c>
      <c r="I895" s="26">
        <f t="shared" si="108"/>
        <v>11.666666666666666</v>
      </c>
      <c r="J895" s="29">
        <f t="shared" ca="1" si="112"/>
        <v>0</v>
      </c>
      <c r="K895" s="28" t="e">
        <f t="shared" ca="1" si="110"/>
        <v>#NUM!</v>
      </c>
      <c r="L895" s="26">
        <f ca="1">INDIRECT("route!E895")-INDIRECT("route!E894")</f>
        <v>0</v>
      </c>
      <c r="M895" s="24">
        <f ca="1">IF(INDIRECT("route!D895")="START",0,IF(S895=TRUE,M894,INDIRECT("route!E895")))</f>
        <v>115.3</v>
      </c>
      <c r="N895" s="14" t="e">
        <f ca="1">SEARCH($N$6,INDIRECT("route!J895"))</f>
        <v>#VALUE!</v>
      </c>
      <c r="O895" s="14" t="e">
        <f ca="1">SEARCH($O$6,INDIRECT("route!J895"))</f>
        <v>#VALUE!</v>
      </c>
      <c r="P895" s="14" t="e">
        <f ca="1">SEARCH($P$6,INDIRECT("route!J895"))</f>
        <v>#VALUE!</v>
      </c>
      <c r="Q895" s="14" t="e">
        <f ca="1">SEARCH($Q$6,INDIRECT("route!J895"))</f>
        <v>#VALUE!</v>
      </c>
      <c r="R895" s="14" t="e">
        <f ca="1">SEARCH($R$6,INDIRECT("route!J895"))</f>
        <v>#VALUE!</v>
      </c>
      <c r="S895" s="14" t="b">
        <f t="shared" ca="1" si="106"/>
        <v>1</v>
      </c>
    </row>
    <row r="896" spans="1:19">
      <c r="A896" s="23" t="str">
        <f ca="1">IF(INDIRECT("route!D896")&gt;0,K896,(""))</f>
        <v/>
      </c>
      <c r="B896" s="23" t="str">
        <f ca="1">IF(INDIRECT("route!D896")&gt;0,H896,(""))</f>
        <v/>
      </c>
      <c r="C896" s="24" t="str">
        <f ca="1">IF(D896&gt;0,VLOOKUP("FINISH",INDIRECT("route!D$6"):INDIRECT("route!E$8500"),2,FALSE)-D896," ")</f>
        <v xml:space="preserve"> </v>
      </c>
      <c r="D896" s="13">
        <f ca="1">INDIRECT("route!E896")</f>
        <v>0</v>
      </c>
      <c r="E896" s="25" t="str">
        <f t="shared" ca="1" si="105"/>
        <v/>
      </c>
      <c r="F896" s="26">
        <f t="shared" si="107"/>
        <v>11.111111111111111</v>
      </c>
      <c r="G896" s="29">
        <f t="shared" ca="1" si="111"/>
        <v>0</v>
      </c>
      <c r="H896" s="28" t="e">
        <f t="shared" ca="1" si="109"/>
        <v>#NUM!</v>
      </c>
      <c r="I896" s="26">
        <f t="shared" si="108"/>
        <v>11.666666666666666</v>
      </c>
      <c r="J896" s="29">
        <f t="shared" ca="1" si="112"/>
        <v>0</v>
      </c>
      <c r="K896" s="28" t="e">
        <f t="shared" ca="1" si="110"/>
        <v>#NUM!</v>
      </c>
      <c r="L896" s="26">
        <f ca="1">INDIRECT("route!E896")-INDIRECT("route!E895")</f>
        <v>0</v>
      </c>
      <c r="M896" s="24">
        <f ca="1">IF(INDIRECT("route!D896")="START",0,IF(S896=TRUE,M895,INDIRECT("route!E896")))</f>
        <v>115.3</v>
      </c>
      <c r="N896" s="14" t="e">
        <f ca="1">SEARCH($N$6,INDIRECT("route!J896"))</f>
        <v>#VALUE!</v>
      </c>
      <c r="O896" s="14" t="e">
        <f ca="1">SEARCH($O$6,INDIRECT("route!J896"))</f>
        <v>#VALUE!</v>
      </c>
      <c r="P896" s="14" t="e">
        <f ca="1">SEARCH($P$6,INDIRECT("route!J896"))</f>
        <v>#VALUE!</v>
      </c>
      <c r="Q896" s="14" t="e">
        <f ca="1">SEARCH($Q$6,INDIRECT("route!J896"))</f>
        <v>#VALUE!</v>
      </c>
      <c r="R896" s="14" t="e">
        <f ca="1">SEARCH($R$6,INDIRECT("route!J896"))</f>
        <v>#VALUE!</v>
      </c>
      <c r="S896" s="14" t="b">
        <f t="shared" ca="1" si="106"/>
        <v>1</v>
      </c>
    </row>
    <row r="897" spans="1:19">
      <c r="A897" s="23" t="str">
        <f ca="1">IF(INDIRECT("route!D897")&gt;0,K897,(""))</f>
        <v/>
      </c>
      <c r="B897" s="23" t="str">
        <f ca="1">IF(INDIRECT("route!D897")&gt;0,H897,(""))</f>
        <v/>
      </c>
      <c r="C897" s="24" t="str">
        <f ca="1">IF(D897&gt;0,VLOOKUP("FINISH",INDIRECT("route!D$6"):INDIRECT("route!E$8500"),2,FALSE)-D897," ")</f>
        <v xml:space="preserve"> </v>
      </c>
      <c r="D897" s="13">
        <f ca="1">INDIRECT("route!E897")</f>
        <v>0</v>
      </c>
      <c r="E897" s="25" t="str">
        <f t="shared" ca="1" si="105"/>
        <v/>
      </c>
      <c r="F897" s="26">
        <f t="shared" si="107"/>
        <v>11.111111111111111</v>
      </c>
      <c r="G897" s="29">
        <f t="shared" ca="1" si="111"/>
        <v>0</v>
      </c>
      <c r="H897" s="28" t="e">
        <f t="shared" ca="1" si="109"/>
        <v>#NUM!</v>
      </c>
      <c r="I897" s="26">
        <f t="shared" si="108"/>
        <v>11.666666666666666</v>
      </c>
      <c r="J897" s="29">
        <f t="shared" ca="1" si="112"/>
        <v>0</v>
      </c>
      <c r="K897" s="28" t="e">
        <f t="shared" ca="1" si="110"/>
        <v>#NUM!</v>
      </c>
      <c r="L897" s="26">
        <f ca="1">INDIRECT("route!E897")-INDIRECT("route!E896")</f>
        <v>0</v>
      </c>
      <c r="M897" s="24">
        <f ca="1">IF(INDIRECT("route!D897")="START",0,IF(S897=TRUE,M896,INDIRECT("route!E897")))</f>
        <v>115.3</v>
      </c>
      <c r="N897" s="14" t="e">
        <f ca="1">SEARCH($N$6,INDIRECT("route!J897"))</f>
        <v>#VALUE!</v>
      </c>
      <c r="O897" s="14" t="e">
        <f ca="1">SEARCH($O$6,INDIRECT("route!J897"))</f>
        <v>#VALUE!</v>
      </c>
      <c r="P897" s="14" t="e">
        <f ca="1">SEARCH($P$6,INDIRECT("route!J897"))</f>
        <v>#VALUE!</v>
      </c>
      <c r="Q897" s="14" t="e">
        <f ca="1">SEARCH($Q$6,INDIRECT("route!J897"))</f>
        <v>#VALUE!</v>
      </c>
      <c r="R897" s="14" t="e">
        <f ca="1">SEARCH($R$6,INDIRECT("route!J897"))</f>
        <v>#VALUE!</v>
      </c>
      <c r="S897" s="14" t="b">
        <f t="shared" ca="1" si="106"/>
        <v>1</v>
      </c>
    </row>
    <row r="898" spans="1:19">
      <c r="A898" s="23" t="str">
        <f ca="1">IF(INDIRECT("route!D898")&gt;0,K898,(""))</f>
        <v/>
      </c>
      <c r="B898" s="23" t="str">
        <f ca="1">IF(INDIRECT("route!D898")&gt;0,H898,(""))</f>
        <v/>
      </c>
      <c r="C898" s="24" t="str">
        <f ca="1">IF(D898&gt;0,VLOOKUP("FINISH",INDIRECT("route!D$6"):INDIRECT("route!E$8500"),2,FALSE)-D898," ")</f>
        <v xml:space="preserve"> </v>
      </c>
      <c r="D898" s="13">
        <f ca="1">INDIRECT("route!E898")</f>
        <v>0</v>
      </c>
      <c r="E898" s="25" t="str">
        <f t="shared" ca="1" si="105"/>
        <v/>
      </c>
      <c r="F898" s="26">
        <f t="shared" si="107"/>
        <v>11.111111111111111</v>
      </c>
      <c r="G898" s="29">
        <f t="shared" ca="1" si="111"/>
        <v>0</v>
      </c>
      <c r="H898" s="28" t="e">
        <f t="shared" ca="1" si="109"/>
        <v>#NUM!</v>
      </c>
      <c r="I898" s="26">
        <f t="shared" si="108"/>
        <v>11.666666666666666</v>
      </c>
      <c r="J898" s="29">
        <f t="shared" ca="1" si="112"/>
        <v>0</v>
      </c>
      <c r="K898" s="28" t="e">
        <f t="shared" ca="1" si="110"/>
        <v>#NUM!</v>
      </c>
      <c r="L898" s="26">
        <f ca="1">INDIRECT("route!E898")-INDIRECT("route!E897")</f>
        <v>0</v>
      </c>
      <c r="M898" s="24">
        <f ca="1">IF(INDIRECT("route!D898")="START",0,IF(S898=TRUE,M897,INDIRECT("route!E898")))</f>
        <v>115.3</v>
      </c>
      <c r="N898" s="14" t="e">
        <f ca="1">SEARCH($N$6,INDIRECT("route!J898"))</f>
        <v>#VALUE!</v>
      </c>
      <c r="O898" s="14" t="e">
        <f ca="1">SEARCH($O$6,INDIRECT("route!J898"))</f>
        <v>#VALUE!</v>
      </c>
      <c r="P898" s="14" t="e">
        <f ca="1">SEARCH($P$6,INDIRECT("route!J898"))</f>
        <v>#VALUE!</v>
      </c>
      <c r="Q898" s="14" t="e">
        <f ca="1">SEARCH($Q$6,INDIRECT("route!J898"))</f>
        <v>#VALUE!</v>
      </c>
      <c r="R898" s="14" t="e">
        <f ca="1">SEARCH($R$6,INDIRECT("route!J898"))</f>
        <v>#VALUE!</v>
      </c>
      <c r="S898" s="14" t="b">
        <f t="shared" ca="1" si="106"/>
        <v>1</v>
      </c>
    </row>
    <row r="899" spans="1:19">
      <c r="A899" s="23" t="str">
        <f ca="1">IF(INDIRECT("route!D899")&gt;0,K899,(""))</f>
        <v/>
      </c>
      <c r="B899" s="23" t="str">
        <f ca="1">IF(INDIRECT("route!D899")&gt;0,H899,(""))</f>
        <v/>
      </c>
      <c r="C899" s="24" t="str">
        <f ca="1">IF(D899&gt;0,VLOOKUP("FINISH",INDIRECT("route!D$6"):INDIRECT("route!E$8500"),2,FALSE)-D899," ")</f>
        <v xml:space="preserve"> </v>
      </c>
      <c r="D899" s="13">
        <f ca="1">INDIRECT("route!E899")</f>
        <v>0</v>
      </c>
      <c r="E899" s="25" t="str">
        <f t="shared" ca="1" si="105"/>
        <v/>
      </c>
      <c r="F899" s="26">
        <f t="shared" si="107"/>
        <v>11.111111111111111</v>
      </c>
      <c r="G899" s="29">
        <f t="shared" ca="1" si="111"/>
        <v>0</v>
      </c>
      <c r="H899" s="28" t="e">
        <f t="shared" ca="1" si="109"/>
        <v>#NUM!</v>
      </c>
      <c r="I899" s="26">
        <f t="shared" si="108"/>
        <v>11.666666666666666</v>
      </c>
      <c r="J899" s="29">
        <f t="shared" ca="1" si="112"/>
        <v>0</v>
      </c>
      <c r="K899" s="28" t="e">
        <f t="shared" ca="1" si="110"/>
        <v>#NUM!</v>
      </c>
      <c r="L899" s="26">
        <f ca="1">INDIRECT("route!E899")-INDIRECT("route!E898")</f>
        <v>0</v>
      </c>
      <c r="M899" s="24">
        <f ca="1">IF(INDIRECT("route!D899")="START",0,IF(S899=TRUE,M898,INDIRECT("route!E899")))</f>
        <v>115.3</v>
      </c>
      <c r="N899" s="14" t="e">
        <f ca="1">SEARCH($N$6,INDIRECT("route!J899"))</f>
        <v>#VALUE!</v>
      </c>
      <c r="O899" s="14" t="e">
        <f ca="1">SEARCH($O$6,INDIRECT("route!J899"))</f>
        <v>#VALUE!</v>
      </c>
      <c r="P899" s="14" t="e">
        <f ca="1">SEARCH($P$6,INDIRECT("route!J899"))</f>
        <v>#VALUE!</v>
      </c>
      <c r="Q899" s="14" t="e">
        <f ca="1">SEARCH($Q$6,INDIRECT("route!J899"))</f>
        <v>#VALUE!</v>
      </c>
      <c r="R899" s="14" t="e">
        <f ca="1">SEARCH($R$6,INDIRECT("route!J899"))</f>
        <v>#VALUE!</v>
      </c>
      <c r="S899" s="14" t="b">
        <f t="shared" ca="1" si="106"/>
        <v>1</v>
      </c>
    </row>
    <row r="900" spans="1:19">
      <c r="A900" s="23" t="str">
        <f ca="1">IF(INDIRECT("route!D900")&gt;0,K900,(""))</f>
        <v/>
      </c>
      <c r="B900" s="23" t="str">
        <f ca="1">IF(INDIRECT("route!D900")&gt;0,H900,(""))</f>
        <v/>
      </c>
      <c r="C900" s="24" t="str">
        <f ca="1">IF(D900&gt;0,VLOOKUP("FINISH",INDIRECT("route!D$6"):INDIRECT("route!E$8500"),2,FALSE)-D900," ")</f>
        <v xml:space="preserve"> </v>
      </c>
      <c r="D900" s="13">
        <f ca="1">INDIRECT("route!E900")</f>
        <v>0</v>
      </c>
      <c r="E900" s="25" t="str">
        <f t="shared" ca="1" si="105"/>
        <v/>
      </c>
      <c r="F900" s="26">
        <f t="shared" si="107"/>
        <v>11.111111111111111</v>
      </c>
      <c r="G900" s="29">
        <f t="shared" ca="1" si="111"/>
        <v>0</v>
      </c>
      <c r="H900" s="28" t="e">
        <f t="shared" ca="1" si="109"/>
        <v>#NUM!</v>
      </c>
      <c r="I900" s="26">
        <f t="shared" si="108"/>
        <v>11.666666666666666</v>
      </c>
      <c r="J900" s="29">
        <f t="shared" ca="1" si="112"/>
        <v>0</v>
      </c>
      <c r="K900" s="28" t="e">
        <f t="shared" ca="1" si="110"/>
        <v>#NUM!</v>
      </c>
      <c r="L900" s="26">
        <f ca="1">INDIRECT("route!E900")-INDIRECT("route!E899")</f>
        <v>0</v>
      </c>
      <c r="M900" s="24">
        <f ca="1">IF(INDIRECT("route!D900")="START",0,IF(S900=TRUE,M899,INDIRECT("route!E900")))</f>
        <v>115.3</v>
      </c>
      <c r="N900" s="14" t="e">
        <f ca="1">SEARCH($N$6,INDIRECT("route!J900"))</f>
        <v>#VALUE!</v>
      </c>
      <c r="O900" s="14" t="e">
        <f ca="1">SEARCH($O$6,INDIRECT("route!J900"))</f>
        <v>#VALUE!</v>
      </c>
      <c r="P900" s="14" t="e">
        <f ca="1">SEARCH($P$6,INDIRECT("route!J900"))</f>
        <v>#VALUE!</v>
      </c>
      <c r="Q900" s="14" t="e">
        <f ca="1">SEARCH($Q$6,INDIRECT("route!J900"))</f>
        <v>#VALUE!</v>
      </c>
      <c r="R900" s="14" t="e">
        <f ca="1">SEARCH($R$6,INDIRECT("route!J900"))</f>
        <v>#VALUE!</v>
      </c>
      <c r="S900" s="14" t="b">
        <f t="shared" ca="1" si="106"/>
        <v>1</v>
      </c>
    </row>
    <row r="901" spans="1:19">
      <c r="A901" s="23" t="str">
        <f ca="1">IF(INDIRECT("route!D901")&gt;0,K901,(""))</f>
        <v/>
      </c>
      <c r="B901" s="23" t="str">
        <f ca="1">IF(INDIRECT("route!D901")&gt;0,H901,(""))</f>
        <v/>
      </c>
      <c r="C901" s="24" t="str">
        <f ca="1">IF(D901&gt;0,VLOOKUP("FINISH",INDIRECT("route!D$6"):INDIRECT("route!E$8500"),2,FALSE)-D901," ")</f>
        <v xml:space="preserve"> </v>
      </c>
      <c r="D901" s="13">
        <f ca="1">INDIRECT("route!E901")</f>
        <v>0</v>
      </c>
      <c r="E901" s="25" t="str">
        <f t="shared" ca="1" si="105"/>
        <v/>
      </c>
      <c r="F901" s="26">
        <f t="shared" si="107"/>
        <v>11.111111111111111</v>
      </c>
      <c r="G901" s="29">
        <f t="shared" ca="1" si="111"/>
        <v>0</v>
      </c>
      <c r="H901" s="28" t="e">
        <f t="shared" ca="1" si="109"/>
        <v>#NUM!</v>
      </c>
      <c r="I901" s="26">
        <f t="shared" si="108"/>
        <v>11.666666666666666</v>
      </c>
      <c r="J901" s="29">
        <f t="shared" ca="1" si="112"/>
        <v>0</v>
      </c>
      <c r="K901" s="28" t="e">
        <f t="shared" ca="1" si="110"/>
        <v>#NUM!</v>
      </c>
      <c r="L901" s="26">
        <f ca="1">INDIRECT("route!E901")-INDIRECT("route!E900")</f>
        <v>0</v>
      </c>
      <c r="M901" s="24">
        <f ca="1">IF(INDIRECT("route!D901")="START",0,IF(S901=TRUE,M900,INDIRECT("route!E901")))</f>
        <v>115.3</v>
      </c>
      <c r="N901" s="14" t="e">
        <f ca="1">SEARCH($N$6,INDIRECT("route!J901"))</f>
        <v>#VALUE!</v>
      </c>
      <c r="O901" s="14" t="e">
        <f ca="1">SEARCH($O$6,INDIRECT("route!J901"))</f>
        <v>#VALUE!</v>
      </c>
      <c r="P901" s="14" t="e">
        <f ca="1">SEARCH($P$6,INDIRECT("route!J901"))</f>
        <v>#VALUE!</v>
      </c>
      <c r="Q901" s="14" t="e">
        <f ca="1">SEARCH($Q$6,INDIRECT("route!J901"))</f>
        <v>#VALUE!</v>
      </c>
      <c r="R901" s="14" t="e">
        <f ca="1">SEARCH($R$6,INDIRECT("route!J901"))</f>
        <v>#VALUE!</v>
      </c>
      <c r="S901" s="14" t="b">
        <f t="shared" ca="1" si="106"/>
        <v>1</v>
      </c>
    </row>
    <row r="902" spans="1:19">
      <c r="A902" s="23" t="str">
        <f ca="1">IF(INDIRECT("route!D902")&gt;0,K902,(""))</f>
        <v/>
      </c>
      <c r="B902" s="23" t="str">
        <f ca="1">IF(INDIRECT("route!D902")&gt;0,H902,(""))</f>
        <v/>
      </c>
      <c r="C902" s="24" t="str">
        <f ca="1">IF(D902&gt;0,VLOOKUP("FINISH",INDIRECT("route!D$6"):INDIRECT("route!E$8500"),2,FALSE)-D902," ")</f>
        <v xml:space="preserve"> </v>
      </c>
      <c r="D902" s="13">
        <f ca="1">INDIRECT("route!E902")</f>
        <v>0</v>
      </c>
      <c r="E902" s="25" t="str">
        <f t="shared" ca="1" si="105"/>
        <v/>
      </c>
      <c r="F902" s="26">
        <f t="shared" si="107"/>
        <v>11.111111111111111</v>
      </c>
      <c r="G902" s="29">
        <f t="shared" ca="1" si="111"/>
        <v>0</v>
      </c>
      <c r="H902" s="28" t="e">
        <f t="shared" ca="1" si="109"/>
        <v>#NUM!</v>
      </c>
      <c r="I902" s="26">
        <f t="shared" si="108"/>
        <v>11.666666666666666</v>
      </c>
      <c r="J902" s="29">
        <f t="shared" ca="1" si="112"/>
        <v>0</v>
      </c>
      <c r="K902" s="28" t="e">
        <f t="shared" ca="1" si="110"/>
        <v>#NUM!</v>
      </c>
      <c r="L902" s="26">
        <f ca="1">INDIRECT("route!E902")-INDIRECT("route!E901")</f>
        <v>0</v>
      </c>
      <c r="M902" s="24">
        <f ca="1">IF(INDIRECT("route!D902")="START",0,IF(S902=TRUE,M901,INDIRECT("route!E902")))</f>
        <v>115.3</v>
      </c>
      <c r="N902" s="14" t="e">
        <f ca="1">SEARCH($N$6,INDIRECT("route!J902"))</f>
        <v>#VALUE!</v>
      </c>
      <c r="O902" s="14" t="e">
        <f ca="1">SEARCH($O$6,INDIRECT("route!J902"))</f>
        <v>#VALUE!</v>
      </c>
      <c r="P902" s="14" t="e">
        <f ca="1">SEARCH($P$6,INDIRECT("route!J902"))</f>
        <v>#VALUE!</v>
      </c>
      <c r="Q902" s="14" t="e">
        <f ca="1">SEARCH($Q$6,INDIRECT("route!J902"))</f>
        <v>#VALUE!</v>
      </c>
      <c r="R902" s="14" t="e">
        <f ca="1">SEARCH($R$6,INDIRECT("route!J902"))</f>
        <v>#VALUE!</v>
      </c>
      <c r="S902" s="14" t="b">
        <f t="shared" ca="1" si="106"/>
        <v>1</v>
      </c>
    </row>
    <row r="903" spans="1:19">
      <c r="A903" s="23" t="str">
        <f ca="1">IF(INDIRECT("route!D903")&gt;0,K903,(""))</f>
        <v/>
      </c>
      <c r="B903" s="23" t="str">
        <f ca="1">IF(INDIRECT("route!D903")&gt;0,H903,(""))</f>
        <v/>
      </c>
      <c r="C903" s="24" t="str">
        <f ca="1">IF(D903&gt;0,VLOOKUP("FINISH",INDIRECT("route!D$6"):INDIRECT("route!E$8500"),2,FALSE)-D903," ")</f>
        <v xml:space="preserve"> </v>
      </c>
      <c r="D903" s="13">
        <f ca="1">INDIRECT("route!E903")</f>
        <v>0</v>
      </c>
      <c r="E903" s="25" t="str">
        <f t="shared" ref="E903:E966" ca="1" si="113">IF($S903=TRUE,"",M903-M902)</f>
        <v/>
      </c>
      <c r="F903" s="26">
        <f t="shared" si="107"/>
        <v>11.111111111111111</v>
      </c>
      <c r="G903" s="29">
        <f t="shared" ca="1" si="111"/>
        <v>0</v>
      </c>
      <c r="H903" s="28" t="e">
        <f t="shared" ca="1" si="109"/>
        <v>#NUM!</v>
      </c>
      <c r="I903" s="26">
        <f t="shared" si="108"/>
        <v>11.666666666666666</v>
      </c>
      <c r="J903" s="29">
        <f t="shared" ca="1" si="112"/>
        <v>0</v>
      </c>
      <c r="K903" s="28" t="e">
        <f t="shared" ca="1" si="110"/>
        <v>#NUM!</v>
      </c>
      <c r="L903" s="26">
        <f ca="1">INDIRECT("route!E903")-INDIRECT("route!E902")</f>
        <v>0</v>
      </c>
      <c r="M903" s="24">
        <f ca="1">IF(INDIRECT("route!D903")="START",0,IF(S903=TRUE,M902,INDIRECT("route!E903")))</f>
        <v>115.3</v>
      </c>
      <c r="N903" s="14" t="e">
        <f ca="1">SEARCH($N$6,INDIRECT("route!J903"))</f>
        <v>#VALUE!</v>
      </c>
      <c r="O903" s="14" t="e">
        <f ca="1">SEARCH($O$6,INDIRECT("route!J903"))</f>
        <v>#VALUE!</v>
      </c>
      <c r="P903" s="14" t="e">
        <f ca="1">SEARCH($P$6,INDIRECT("route!J903"))</f>
        <v>#VALUE!</v>
      </c>
      <c r="Q903" s="14" t="e">
        <f ca="1">SEARCH($Q$6,INDIRECT("route!J903"))</f>
        <v>#VALUE!</v>
      </c>
      <c r="R903" s="14" t="e">
        <f ca="1">SEARCH($R$6,INDIRECT("route!J903"))</f>
        <v>#VALUE!</v>
      </c>
      <c r="S903" s="14" t="b">
        <f t="shared" ca="1" si="106"/>
        <v>1</v>
      </c>
    </row>
    <row r="904" spans="1:19">
      <c r="A904" s="23" t="str">
        <f ca="1">IF(INDIRECT("route!D904")&gt;0,K904,(""))</f>
        <v/>
      </c>
      <c r="B904" s="23" t="str">
        <f ca="1">IF(INDIRECT("route!D904")&gt;0,H904,(""))</f>
        <v/>
      </c>
      <c r="C904" s="24" t="str">
        <f ca="1">IF(D904&gt;0,VLOOKUP("FINISH",INDIRECT("route!D$6"):INDIRECT("route!E$8500"),2,FALSE)-D904," ")</f>
        <v xml:space="preserve"> </v>
      </c>
      <c r="D904" s="13">
        <f ca="1">INDIRECT("route!E904")</f>
        <v>0</v>
      </c>
      <c r="E904" s="25" t="str">
        <f t="shared" ca="1" si="113"/>
        <v/>
      </c>
      <c r="F904" s="26">
        <f t="shared" si="107"/>
        <v>11.111111111111111</v>
      </c>
      <c r="G904" s="29">
        <f t="shared" ca="1" si="111"/>
        <v>0</v>
      </c>
      <c r="H904" s="28" t="e">
        <f t="shared" ca="1" si="109"/>
        <v>#NUM!</v>
      </c>
      <c r="I904" s="26">
        <f t="shared" si="108"/>
        <v>11.666666666666666</v>
      </c>
      <c r="J904" s="29">
        <f t="shared" ca="1" si="112"/>
        <v>0</v>
      </c>
      <c r="K904" s="28" t="e">
        <f t="shared" ca="1" si="110"/>
        <v>#NUM!</v>
      </c>
      <c r="L904" s="26">
        <f ca="1">INDIRECT("route!E904")-INDIRECT("route!E903")</f>
        <v>0</v>
      </c>
      <c r="M904" s="24">
        <f ca="1">IF(INDIRECT("route!D904")="START",0,IF(S904=TRUE,M903,INDIRECT("route!E904")))</f>
        <v>115.3</v>
      </c>
      <c r="N904" s="14" t="e">
        <f ca="1">SEARCH($N$6,INDIRECT("route!J904"))</f>
        <v>#VALUE!</v>
      </c>
      <c r="O904" s="14" t="e">
        <f ca="1">SEARCH($O$6,INDIRECT("route!J904"))</f>
        <v>#VALUE!</v>
      </c>
      <c r="P904" s="14" t="e">
        <f ca="1">SEARCH($P$6,INDIRECT("route!J904"))</f>
        <v>#VALUE!</v>
      </c>
      <c r="Q904" s="14" t="e">
        <f ca="1">SEARCH($Q$6,INDIRECT("route!J904"))</f>
        <v>#VALUE!</v>
      </c>
      <c r="R904" s="14" t="e">
        <f ca="1">SEARCH($R$6,INDIRECT("route!J904"))</f>
        <v>#VALUE!</v>
      </c>
      <c r="S904" s="14" t="b">
        <f t="shared" ref="S904:S967" ca="1" si="114">AND(ISERROR(N904),ISERROR(O904),ISERROR(P904),ISERROR(Q904),ISERROR(R904))</f>
        <v>1</v>
      </c>
    </row>
    <row r="905" spans="1:19">
      <c r="A905" s="23" t="str">
        <f ca="1">IF(INDIRECT("route!D905")&gt;0,K905,(""))</f>
        <v/>
      </c>
      <c r="B905" s="23" t="str">
        <f ca="1">IF(INDIRECT("route!D905")&gt;0,H905,(""))</f>
        <v/>
      </c>
      <c r="C905" s="24" t="str">
        <f ca="1">IF(D905&gt;0,VLOOKUP("FINISH",INDIRECT("route!D$6"):INDIRECT("route!E$8500"),2,FALSE)-D905," ")</f>
        <v xml:space="preserve"> </v>
      </c>
      <c r="D905" s="13">
        <f ca="1">INDIRECT("route!E905")</f>
        <v>0</v>
      </c>
      <c r="E905" s="25" t="str">
        <f t="shared" ca="1" si="113"/>
        <v/>
      </c>
      <c r="F905" s="26">
        <f t="shared" si="107"/>
        <v>11.111111111111111</v>
      </c>
      <c r="G905" s="29">
        <f t="shared" ca="1" si="111"/>
        <v>0</v>
      </c>
      <c r="H905" s="28" t="e">
        <f t="shared" ca="1" si="109"/>
        <v>#NUM!</v>
      </c>
      <c r="I905" s="26">
        <f t="shared" si="108"/>
        <v>11.666666666666666</v>
      </c>
      <c r="J905" s="29">
        <f t="shared" ca="1" si="112"/>
        <v>0</v>
      </c>
      <c r="K905" s="28" t="e">
        <f t="shared" ca="1" si="110"/>
        <v>#NUM!</v>
      </c>
      <c r="L905" s="26">
        <f ca="1">INDIRECT("route!E905")-INDIRECT("route!E904")</f>
        <v>0</v>
      </c>
      <c r="M905" s="24">
        <f ca="1">IF(INDIRECT("route!D905")="START",0,IF(S905=TRUE,M904,INDIRECT("route!E905")))</f>
        <v>115.3</v>
      </c>
      <c r="N905" s="14" t="e">
        <f ca="1">SEARCH($N$6,INDIRECT("route!J905"))</f>
        <v>#VALUE!</v>
      </c>
      <c r="O905" s="14" t="e">
        <f ca="1">SEARCH($O$6,INDIRECT("route!J905"))</f>
        <v>#VALUE!</v>
      </c>
      <c r="P905" s="14" t="e">
        <f ca="1">SEARCH($P$6,INDIRECT("route!J905"))</f>
        <v>#VALUE!</v>
      </c>
      <c r="Q905" s="14" t="e">
        <f ca="1">SEARCH($Q$6,INDIRECT("route!J905"))</f>
        <v>#VALUE!</v>
      </c>
      <c r="R905" s="14" t="e">
        <f ca="1">SEARCH($R$6,INDIRECT("route!J905"))</f>
        <v>#VALUE!</v>
      </c>
      <c r="S905" s="14" t="b">
        <f t="shared" ca="1" si="114"/>
        <v>1</v>
      </c>
    </row>
    <row r="906" spans="1:19">
      <c r="A906" s="23" t="str">
        <f ca="1">IF(INDIRECT("route!D906")&gt;0,K906,(""))</f>
        <v/>
      </c>
      <c r="B906" s="23" t="str">
        <f ca="1">IF(INDIRECT("route!D906")&gt;0,H906,(""))</f>
        <v/>
      </c>
      <c r="C906" s="24" t="str">
        <f ca="1">IF(D906&gt;0,VLOOKUP("FINISH",INDIRECT("route!D$6"):INDIRECT("route!E$8500"),2,FALSE)-D906," ")</f>
        <v xml:space="preserve"> </v>
      </c>
      <c r="D906" s="13">
        <f ca="1">INDIRECT("route!E906")</f>
        <v>0</v>
      </c>
      <c r="E906" s="25" t="str">
        <f t="shared" ca="1" si="113"/>
        <v/>
      </c>
      <c r="F906" s="26">
        <f t="shared" si="107"/>
        <v>11.111111111111111</v>
      </c>
      <c r="G906" s="29">
        <f t="shared" ca="1" si="111"/>
        <v>0</v>
      </c>
      <c r="H906" s="28" t="e">
        <f t="shared" ca="1" si="109"/>
        <v>#NUM!</v>
      </c>
      <c r="I906" s="26">
        <f t="shared" si="108"/>
        <v>11.666666666666666</v>
      </c>
      <c r="J906" s="29">
        <f t="shared" ca="1" si="112"/>
        <v>0</v>
      </c>
      <c r="K906" s="28" t="e">
        <f t="shared" ca="1" si="110"/>
        <v>#NUM!</v>
      </c>
      <c r="L906" s="26">
        <f ca="1">INDIRECT("route!E906")-INDIRECT("route!E905")</f>
        <v>0</v>
      </c>
      <c r="M906" s="24">
        <f ca="1">IF(INDIRECT("route!D906")="START",0,IF(S906=TRUE,M905,INDIRECT("route!E906")))</f>
        <v>115.3</v>
      </c>
      <c r="N906" s="14" t="e">
        <f ca="1">SEARCH($N$6,INDIRECT("route!J906"))</f>
        <v>#VALUE!</v>
      </c>
      <c r="O906" s="14" t="e">
        <f ca="1">SEARCH($O$6,INDIRECT("route!J906"))</f>
        <v>#VALUE!</v>
      </c>
      <c r="P906" s="14" t="e">
        <f ca="1">SEARCH($P$6,INDIRECT("route!J906"))</f>
        <v>#VALUE!</v>
      </c>
      <c r="Q906" s="14" t="e">
        <f ca="1">SEARCH($Q$6,INDIRECT("route!J906"))</f>
        <v>#VALUE!</v>
      </c>
      <c r="R906" s="14" t="e">
        <f ca="1">SEARCH($R$6,INDIRECT("route!J906"))</f>
        <v>#VALUE!</v>
      </c>
      <c r="S906" s="14" t="b">
        <f t="shared" ca="1" si="114"/>
        <v>1</v>
      </c>
    </row>
    <row r="907" spans="1:19">
      <c r="A907" s="23" t="str">
        <f ca="1">IF(INDIRECT("route!D907")&gt;0,K907,(""))</f>
        <v/>
      </c>
      <c r="B907" s="23" t="str">
        <f ca="1">IF(INDIRECT("route!D907")&gt;0,H907,(""))</f>
        <v/>
      </c>
      <c r="C907" s="24" t="str">
        <f ca="1">IF(D907&gt;0,VLOOKUP("FINISH",INDIRECT("route!D$6"):INDIRECT("route!E$8500"),2,FALSE)-D907," ")</f>
        <v xml:space="preserve"> </v>
      </c>
      <c r="D907" s="13">
        <f ca="1">INDIRECT("route!E907")</f>
        <v>0</v>
      </c>
      <c r="E907" s="25" t="str">
        <f t="shared" ca="1" si="113"/>
        <v/>
      </c>
      <c r="F907" s="26">
        <f t="shared" si="107"/>
        <v>11.111111111111111</v>
      </c>
      <c r="G907" s="29">
        <f t="shared" ca="1" si="111"/>
        <v>0</v>
      </c>
      <c r="H907" s="28" t="e">
        <f t="shared" ca="1" si="109"/>
        <v>#NUM!</v>
      </c>
      <c r="I907" s="26">
        <f t="shared" si="108"/>
        <v>11.666666666666666</v>
      </c>
      <c r="J907" s="29">
        <f t="shared" ca="1" si="112"/>
        <v>0</v>
      </c>
      <c r="K907" s="28" t="e">
        <f t="shared" ca="1" si="110"/>
        <v>#NUM!</v>
      </c>
      <c r="L907" s="26">
        <f ca="1">INDIRECT("route!E907")-INDIRECT("route!E906")</f>
        <v>0</v>
      </c>
      <c r="M907" s="24">
        <f ca="1">IF(INDIRECT("route!D907")="START",0,IF(S907=TRUE,M906,INDIRECT("route!E907")))</f>
        <v>115.3</v>
      </c>
      <c r="N907" s="14" t="e">
        <f ca="1">SEARCH($N$6,INDIRECT("route!J907"))</f>
        <v>#VALUE!</v>
      </c>
      <c r="O907" s="14" t="e">
        <f ca="1">SEARCH($O$6,INDIRECT("route!J907"))</f>
        <v>#VALUE!</v>
      </c>
      <c r="P907" s="14" t="e">
        <f ca="1">SEARCH($P$6,INDIRECT("route!J907"))</f>
        <v>#VALUE!</v>
      </c>
      <c r="Q907" s="14" t="e">
        <f ca="1">SEARCH($Q$6,INDIRECT("route!J907"))</f>
        <v>#VALUE!</v>
      </c>
      <c r="R907" s="14" t="e">
        <f ca="1">SEARCH($R$6,INDIRECT("route!J907"))</f>
        <v>#VALUE!</v>
      </c>
      <c r="S907" s="14" t="b">
        <f t="shared" ca="1" si="114"/>
        <v>1</v>
      </c>
    </row>
    <row r="908" spans="1:19">
      <c r="A908" s="23" t="str">
        <f ca="1">IF(INDIRECT("route!D908")&gt;0,K908,(""))</f>
        <v/>
      </c>
      <c r="B908" s="23" t="str">
        <f ca="1">IF(INDIRECT("route!D908")&gt;0,H908,(""))</f>
        <v/>
      </c>
      <c r="C908" s="24" t="str">
        <f ca="1">IF(D908&gt;0,VLOOKUP("FINISH",INDIRECT("route!D$6"):INDIRECT("route!E$8500"),2,FALSE)-D908," ")</f>
        <v xml:space="preserve"> </v>
      </c>
      <c r="D908" s="13">
        <f ca="1">INDIRECT("route!E908")</f>
        <v>0</v>
      </c>
      <c r="E908" s="25" t="str">
        <f t="shared" ca="1" si="113"/>
        <v/>
      </c>
      <c r="F908" s="26">
        <f t="shared" si="107"/>
        <v>11.111111111111111</v>
      </c>
      <c r="G908" s="29">
        <f t="shared" ca="1" si="111"/>
        <v>0</v>
      </c>
      <c r="H908" s="28" t="e">
        <f t="shared" ca="1" si="109"/>
        <v>#NUM!</v>
      </c>
      <c r="I908" s="26">
        <f t="shared" si="108"/>
        <v>11.666666666666666</v>
      </c>
      <c r="J908" s="29">
        <f t="shared" ca="1" si="112"/>
        <v>0</v>
      </c>
      <c r="K908" s="28" t="e">
        <f t="shared" ca="1" si="110"/>
        <v>#NUM!</v>
      </c>
      <c r="L908" s="26">
        <f ca="1">INDIRECT("route!E908")-INDIRECT("route!E907")</f>
        <v>0</v>
      </c>
      <c r="M908" s="24">
        <f ca="1">IF(INDIRECT("route!D908")="START",0,IF(S908=TRUE,M907,INDIRECT("route!E908")))</f>
        <v>115.3</v>
      </c>
      <c r="N908" s="14" t="e">
        <f ca="1">SEARCH($N$6,INDIRECT("route!J908"))</f>
        <v>#VALUE!</v>
      </c>
      <c r="O908" s="14" t="e">
        <f ca="1">SEARCH($O$6,INDIRECT("route!J908"))</f>
        <v>#VALUE!</v>
      </c>
      <c r="P908" s="14" t="e">
        <f ca="1">SEARCH($P$6,INDIRECT("route!J908"))</f>
        <v>#VALUE!</v>
      </c>
      <c r="Q908" s="14" t="e">
        <f ca="1">SEARCH($Q$6,INDIRECT("route!J908"))</f>
        <v>#VALUE!</v>
      </c>
      <c r="R908" s="14" t="e">
        <f ca="1">SEARCH($R$6,INDIRECT("route!J908"))</f>
        <v>#VALUE!</v>
      </c>
      <c r="S908" s="14" t="b">
        <f t="shared" ca="1" si="114"/>
        <v>1</v>
      </c>
    </row>
    <row r="909" spans="1:19">
      <c r="A909" s="23" t="str">
        <f ca="1">IF(INDIRECT("route!D909")&gt;0,K909,(""))</f>
        <v/>
      </c>
      <c r="B909" s="23" t="str">
        <f ca="1">IF(INDIRECT("route!D909")&gt;0,H909,(""))</f>
        <v/>
      </c>
      <c r="C909" s="24" t="str">
        <f ca="1">IF(D909&gt;0,VLOOKUP("FINISH",INDIRECT("route!D$6"):INDIRECT("route!E$8500"),2,FALSE)-D909," ")</f>
        <v xml:space="preserve"> </v>
      </c>
      <c r="D909" s="13">
        <f ca="1">INDIRECT("route!E909")</f>
        <v>0</v>
      </c>
      <c r="E909" s="25" t="str">
        <f t="shared" ca="1" si="113"/>
        <v/>
      </c>
      <c r="F909" s="26">
        <f t="shared" si="107"/>
        <v>11.111111111111111</v>
      </c>
      <c r="G909" s="29">
        <f t="shared" ca="1" si="111"/>
        <v>0</v>
      </c>
      <c r="H909" s="28" t="e">
        <f t="shared" ca="1" si="109"/>
        <v>#NUM!</v>
      </c>
      <c r="I909" s="26">
        <f t="shared" si="108"/>
        <v>11.666666666666666</v>
      </c>
      <c r="J909" s="29">
        <f t="shared" ca="1" si="112"/>
        <v>0</v>
      </c>
      <c r="K909" s="28" t="e">
        <f t="shared" ca="1" si="110"/>
        <v>#NUM!</v>
      </c>
      <c r="L909" s="26">
        <f ca="1">INDIRECT("route!E909")-INDIRECT("route!E908")</f>
        <v>0</v>
      </c>
      <c r="M909" s="24">
        <f ca="1">IF(INDIRECT("route!D909")="START",0,IF(S909=TRUE,M908,INDIRECT("route!E909")))</f>
        <v>115.3</v>
      </c>
      <c r="N909" s="14" t="e">
        <f ca="1">SEARCH($N$6,INDIRECT("route!J909"))</f>
        <v>#VALUE!</v>
      </c>
      <c r="O909" s="14" t="e">
        <f ca="1">SEARCH($O$6,INDIRECT("route!J909"))</f>
        <v>#VALUE!</v>
      </c>
      <c r="P909" s="14" t="e">
        <f ca="1">SEARCH($P$6,INDIRECT("route!J909"))</f>
        <v>#VALUE!</v>
      </c>
      <c r="Q909" s="14" t="e">
        <f ca="1">SEARCH($Q$6,INDIRECT("route!J909"))</f>
        <v>#VALUE!</v>
      </c>
      <c r="R909" s="14" t="e">
        <f ca="1">SEARCH($R$6,INDIRECT("route!J909"))</f>
        <v>#VALUE!</v>
      </c>
      <c r="S909" s="14" t="b">
        <f t="shared" ca="1" si="114"/>
        <v>1</v>
      </c>
    </row>
    <row r="910" spans="1:19">
      <c r="A910" s="23" t="str">
        <f ca="1">IF(INDIRECT("route!D910")&gt;0,K910,(""))</f>
        <v/>
      </c>
      <c r="B910" s="23" t="str">
        <f ca="1">IF(INDIRECT("route!D910")&gt;0,H910,(""))</f>
        <v/>
      </c>
      <c r="C910" s="24" t="str">
        <f ca="1">IF(D910&gt;0,VLOOKUP("FINISH",INDIRECT("route!D$6"):INDIRECT("route!E$8500"),2,FALSE)-D910," ")</f>
        <v xml:space="preserve"> </v>
      </c>
      <c r="D910" s="13">
        <f ca="1">INDIRECT("route!E910")</f>
        <v>0</v>
      </c>
      <c r="E910" s="25" t="str">
        <f t="shared" ca="1" si="113"/>
        <v/>
      </c>
      <c r="F910" s="26">
        <f t="shared" si="107"/>
        <v>11.111111111111111</v>
      </c>
      <c r="G910" s="29">
        <f t="shared" ca="1" si="111"/>
        <v>0</v>
      </c>
      <c r="H910" s="28" t="e">
        <f t="shared" ca="1" si="109"/>
        <v>#NUM!</v>
      </c>
      <c r="I910" s="26">
        <f t="shared" si="108"/>
        <v>11.666666666666666</v>
      </c>
      <c r="J910" s="29">
        <f t="shared" ca="1" si="112"/>
        <v>0</v>
      </c>
      <c r="K910" s="28" t="e">
        <f t="shared" ca="1" si="110"/>
        <v>#NUM!</v>
      </c>
      <c r="L910" s="26">
        <f ca="1">INDIRECT("route!E910")-INDIRECT("route!E909")</f>
        <v>0</v>
      </c>
      <c r="M910" s="24">
        <f ca="1">IF(INDIRECT("route!D910")="START",0,IF(S910=TRUE,M909,INDIRECT("route!E910")))</f>
        <v>115.3</v>
      </c>
      <c r="N910" s="14" t="e">
        <f ca="1">SEARCH($N$6,INDIRECT("route!J910"))</f>
        <v>#VALUE!</v>
      </c>
      <c r="O910" s="14" t="e">
        <f ca="1">SEARCH($O$6,INDIRECT("route!J910"))</f>
        <v>#VALUE!</v>
      </c>
      <c r="P910" s="14" t="e">
        <f ca="1">SEARCH($P$6,INDIRECT("route!J910"))</f>
        <v>#VALUE!</v>
      </c>
      <c r="Q910" s="14" t="e">
        <f ca="1">SEARCH($Q$6,INDIRECT("route!J910"))</f>
        <v>#VALUE!</v>
      </c>
      <c r="R910" s="14" t="e">
        <f ca="1">SEARCH($R$6,INDIRECT("route!J910"))</f>
        <v>#VALUE!</v>
      </c>
      <c r="S910" s="14" t="b">
        <f t="shared" ca="1" si="114"/>
        <v>1</v>
      </c>
    </row>
    <row r="911" spans="1:19">
      <c r="A911" s="23" t="str">
        <f ca="1">IF(INDIRECT("route!D911")&gt;0,K911,(""))</f>
        <v/>
      </c>
      <c r="B911" s="23" t="str">
        <f ca="1">IF(INDIRECT("route!D911")&gt;0,H911,(""))</f>
        <v/>
      </c>
      <c r="C911" s="24" t="str">
        <f ca="1">IF(D911&gt;0,VLOOKUP("FINISH",INDIRECT("route!D$6"):INDIRECT("route!E$8500"),2,FALSE)-D911," ")</f>
        <v xml:space="preserve"> </v>
      </c>
      <c r="D911" s="13">
        <f ca="1">INDIRECT("route!E911")</f>
        <v>0</v>
      </c>
      <c r="E911" s="25" t="str">
        <f t="shared" ca="1" si="113"/>
        <v/>
      </c>
      <c r="F911" s="26">
        <f t="shared" si="107"/>
        <v>11.111111111111111</v>
      </c>
      <c r="G911" s="29">
        <f t="shared" ca="1" si="111"/>
        <v>0</v>
      </c>
      <c r="H911" s="28" t="e">
        <f t="shared" ca="1" si="109"/>
        <v>#NUM!</v>
      </c>
      <c r="I911" s="26">
        <f t="shared" si="108"/>
        <v>11.666666666666666</v>
      </c>
      <c r="J911" s="29">
        <f t="shared" ca="1" si="112"/>
        <v>0</v>
      </c>
      <c r="K911" s="28" t="e">
        <f t="shared" ca="1" si="110"/>
        <v>#NUM!</v>
      </c>
      <c r="L911" s="26">
        <f ca="1">INDIRECT("route!E911")-INDIRECT("route!E910")</f>
        <v>0</v>
      </c>
      <c r="M911" s="24">
        <f ca="1">IF(INDIRECT("route!D911")="START",0,IF(S911=TRUE,M910,INDIRECT("route!E911")))</f>
        <v>115.3</v>
      </c>
      <c r="N911" s="14" t="e">
        <f ca="1">SEARCH($N$6,INDIRECT("route!J911"))</f>
        <v>#VALUE!</v>
      </c>
      <c r="O911" s="14" t="e">
        <f ca="1">SEARCH($O$6,INDIRECT("route!J911"))</f>
        <v>#VALUE!</v>
      </c>
      <c r="P911" s="14" t="e">
        <f ca="1">SEARCH($P$6,INDIRECT("route!J911"))</f>
        <v>#VALUE!</v>
      </c>
      <c r="Q911" s="14" t="e">
        <f ca="1">SEARCH($Q$6,INDIRECT("route!J911"))</f>
        <v>#VALUE!</v>
      </c>
      <c r="R911" s="14" t="e">
        <f ca="1">SEARCH($R$6,INDIRECT("route!J911"))</f>
        <v>#VALUE!</v>
      </c>
      <c r="S911" s="14" t="b">
        <f t="shared" ca="1" si="114"/>
        <v>1</v>
      </c>
    </row>
    <row r="912" spans="1:19">
      <c r="A912" s="23" t="str">
        <f ca="1">IF(INDIRECT("route!D912")&gt;0,K912,(""))</f>
        <v/>
      </c>
      <c r="B912" s="23" t="str">
        <f ca="1">IF(INDIRECT("route!D912")&gt;0,H912,(""))</f>
        <v/>
      </c>
      <c r="C912" s="24" t="str">
        <f ca="1">IF(D912&gt;0,VLOOKUP("FINISH",INDIRECT("route!D$6"):INDIRECT("route!E$8500"),2,FALSE)-D912," ")</f>
        <v xml:space="preserve"> </v>
      </c>
      <c r="D912" s="13">
        <f ca="1">INDIRECT("route!E912")</f>
        <v>0</v>
      </c>
      <c r="E912" s="25" t="str">
        <f t="shared" ca="1" si="113"/>
        <v/>
      </c>
      <c r="F912" s="26">
        <f t="shared" si="107"/>
        <v>11.111111111111111</v>
      </c>
      <c r="G912" s="29">
        <f t="shared" ca="1" si="111"/>
        <v>0</v>
      </c>
      <c r="H912" s="28" t="e">
        <f t="shared" ca="1" si="109"/>
        <v>#NUM!</v>
      </c>
      <c r="I912" s="26">
        <f t="shared" si="108"/>
        <v>11.666666666666666</v>
      </c>
      <c r="J912" s="29">
        <f t="shared" ca="1" si="112"/>
        <v>0</v>
      </c>
      <c r="K912" s="28" t="e">
        <f t="shared" ca="1" si="110"/>
        <v>#NUM!</v>
      </c>
      <c r="L912" s="26">
        <f ca="1">INDIRECT("route!E912")-INDIRECT("route!E911")</f>
        <v>0</v>
      </c>
      <c r="M912" s="24">
        <f ca="1">IF(INDIRECT("route!D912")="START",0,IF(S912=TRUE,M911,INDIRECT("route!E912")))</f>
        <v>115.3</v>
      </c>
      <c r="N912" s="14" t="e">
        <f ca="1">SEARCH($N$6,INDIRECT("route!J912"))</f>
        <v>#VALUE!</v>
      </c>
      <c r="O912" s="14" t="e">
        <f ca="1">SEARCH($O$6,INDIRECT("route!J912"))</f>
        <v>#VALUE!</v>
      </c>
      <c r="P912" s="14" t="e">
        <f ca="1">SEARCH($P$6,INDIRECT("route!J912"))</f>
        <v>#VALUE!</v>
      </c>
      <c r="Q912" s="14" t="e">
        <f ca="1">SEARCH($Q$6,INDIRECT("route!J912"))</f>
        <v>#VALUE!</v>
      </c>
      <c r="R912" s="14" t="e">
        <f ca="1">SEARCH($R$6,INDIRECT("route!J912"))</f>
        <v>#VALUE!</v>
      </c>
      <c r="S912" s="14" t="b">
        <f t="shared" ca="1" si="114"/>
        <v>1</v>
      </c>
    </row>
    <row r="913" spans="1:19">
      <c r="A913" s="23" t="str">
        <f ca="1">IF(INDIRECT("route!D913")&gt;0,K913,(""))</f>
        <v/>
      </c>
      <c r="B913" s="23" t="str">
        <f ca="1">IF(INDIRECT("route!D913")&gt;0,H913,(""))</f>
        <v/>
      </c>
      <c r="C913" s="24" t="str">
        <f ca="1">IF(D913&gt;0,VLOOKUP("FINISH",INDIRECT("route!D$6"):INDIRECT("route!E$8500"),2,FALSE)-D913," ")</f>
        <v xml:space="preserve"> </v>
      </c>
      <c r="D913" s="13">
        <f ca="1">INDIRECT("route!E913")</f>
        <v>0</v>
      </c>
      <c r="E913" s="25" t="str">
        <f t="shared" ca="1" si="113"/>
        <v/>
      </c>
      <c r="F913" s="26">
        <f t="shared" si="107"/>
        <v>11.111111111111111</v>
      </c>
      <c r="G913" s="29">
        <f t="shared" ca="1" si="111"/>
        <v>0</v>
      </c>
      <c r="H913" s="28" t="e">
        <f t="shared" ca="1" si="109"/>
        <v>#NUM!</v>
      </c>
      <c r="I913" s="26">
        <f t="shared" si="108"/>
        <v>11.666666666666666</v>
      </c>
      <c r="J913" s="29">
        <f t="shared" ca="1" si="112"/>
        <v>0</v>
      </c>
      <c r="K913" s="28" t="e">
        <f t="shared" ca="1" si="110"/>
        <v>#NUM!</v>
      </c>
      <c r="L913" s="26">
        <f ca="1">INDIRECT("route!E913")-INDIRECT("route!E912")</f>
        <v>0</v>
      </c>
      <c r="M913" s="24">
        <f ca="1">IF(INDIRECT("route!D913")="START",0,IF(S913=TRUE,M912,INDIRECT("route!E913")))</f>
        <v>115.3</v>
      </c>
      <c r="N913" s="14" t="e">
        <f ca="1">SEARCH($N$6,INDIRECT("route!J913"))</f>
        <v>#VALUE!</v>
      </c>
      <c r="O913" s="14" t="e">
        <f ca="1">SEARCH($O$6,INDIRECT("route!J913"))</f>
        <v>#VALUE!</v>
      </c>
      <c r="P913" s="14" t="e">
        <f ca="1">SEARCH($P$6,INDIRECT("route!J913"))</f>
        <v>#VALUE!</v>
      </c>
      <c r="Q913" s="14" t="e">
        <f ca="1">SEARCH($Q$6,INDIRECT("route!J913"))</f>
        <v>#VALUE!</v>
      </c>
      <c r="R913" s="14" t="e">
        <f ca="1">SEARCH($R$6,INDIRECT("route!J913"))</f>
        <v>#VALUE!</v>
      </c>
      <c r="S913" s="14" t="b">
        <f t="shared" ca="1" si="114"/>
        <v>1</v>
      </c>
    </row>
    <row r="914" spans="1:19">
      <c r="A914" s="23" t="str">
        <f ca="1">IF(INDIRECT("route!D914")&gt;0,K914,(""))</f>
        <v/>
      </c>
      <c r="B914" s="23" t="str">
        <f ca="1">IF(INDIRECT("route!D914")&gt;0,H914,(""))</f>
        <v/>
      </c>
      <c r="C914" s="24" t="str">
        <f ca="1">IF(D914&gt;0,VLOOKUP("FINISH",INDIRECT("route!D$6"):INDIRECT("route!E$8500"),2,FALSE)-D914," ")</f>
        <v xml:space="preserve"> </v>
      </c>
      <c r="D914" s="13">
        <f ca="1">INDIRECT("route!E914")</f>
        <v>0</v>
      </c>
      <c r="E914" s="25" t="str">
        <f t="shared" ca="1" si="113"/>
        <v/>
      </c>
      <c r="F914" s="26">
        <f t="shared" si="107"/>
        <v>11.111111111111111</v>
      </c>
      <c r="G914" s="29">
        <f t="shared" ca="1" si="111"/>
        <v>0</v>
      </c>
      <c r="H914" s="28" t="e">
        <f t="shared" ca="1" si="109"/>
        <v>#NUM!</v>
      </c>
      <c r="I914" s="26">
        <f t="shared" si="108"/>
        <v>11.666666666666666</v>
      </c>
      <c r="J914" s="29">
        <f t="shared" ca="1" si="112"/>
        <v>0</v>
      </c>
      <c r="K914" s="28" t="e">
        <f t="shared" ca="1" si="110"/>
        <v>#NUM!</v>
      </c>
      <c r="L914" s="26">
        <f ca="1">INDIRECT("route!E914")-INDIRECT("route!E913")</f>
        <v>0</v>
      </c>
      <c r="M914" s="24">
        <f ca="1">IF(INDIRECT("route!D914")="START",0,IF(S914=TRUE,M913,INDIRECT("route!E914")))</f>
        <v>115.3</v>
      </c>
      <c r="N914" s="14" t="e">
        <f ca="1">SEARCH($N$6,INDIRECT("route!J914"))</f>
        <v>#VALUE!</v>
      </c>
      <c r="O914" s="14" t="e">
        <f ca="1">SEARCH($O$6,INDIRECT("route!J914"))</f>
        <v>#VALUE!</v>
      </c>
      <c r="P914" s="14" t="e">
        <f ca="1">SEARCH($P$6,INDIRECT("route!J914"))</f>
        <v>#VALUE!</v>
      </c>
      <c r="Q914" s="14" t="e">
        <f ca="1">SEARCH($Q$6,INDIRECT("route!J914"))</f>
        <v>#VALUE!</v>
      </c>
      <c r="R914" s="14" t="e">
        <f ca="1">SEARCH($R$6,INDIRECT("route!J914"))</f>
        <v>#VALUE!</v>
      </c>
      <c r="S914" s="14" t="b">
        <f t="shared" ca="1" si="114"/>
        <v>1</v>
      </c>
    </row>
    <row r="915" spans="1:19">
      <c r="A915" s="23" t="str">
        <f ca="1">IF(INDIRECT("route!D915")&gt;0,K915,(""))</f>
        <v/>
      </c>
      <c r="B915" s="23" t="str">
        <f ca="1">IF(INDIRECT("route!D915")&gt;0,H915,(""))</f>
        <v/>
      </c>
      <c r="C915" s="24" t="str">
        <f ca="1">IF(D915&gt;0,VLOOKUP("FINISH",INDIRECT("route!D$6"):INDIRECT("route!E$8500"),2,FALSE)-D915," ")</f>
        <v xml:space="preserve"> </v>
      </c>
      <c r="D915" s="13">
        <f ca="1">INDIRECT("route!E915")</f>
        <v>0</v>
      </c>
      <c r="E915" s="25" t="str">
        <f t="shared" ca="1" si="113"/>
        <v/>
      </c>
      <c r="F915" s="26">
        <f t="shared" si="107"/>
        <v>11.111111111111111</v>
      </c>
      <c r="G915" s="29">
        <f t="shared" ca="1" si="111"/>
        <v>0</v>
      </c>
      <c r="H915" s="28" t="e">
        <f t="shared" ca="1" si="109"/>
        <v>#NUM!</v>
      </c>
      <c r="I915" s="26">
        <f t="shared" si="108"/>
        <v>11.666666666666666</v>
      </c>
      <c r="J915" s="29">
        <f t="shared" ca="1" si="112"/>
        <v>0</v>
      </c>
      <c r="K915" s="28" t="e">
        <f t="shared" ca="1" si="110"/>
        <v>#NUM!</v>
      </c>
      <c r="L915" s="26">
        <f ca="1">INDIRECT("route!E915")-INDIRECT("route!E914")</f>
        <v>0</v>
      </c>
      <c r="M915" s="24">
        <f ca="1">IF(INDIRECT("route!D915")="START",0,IF(S915=TRUE,M914,INDIRECT("route!E915")))</f>
        <v>115.3</v>
      </c>
      <c r="N915" s="14" t="e">
        <f ca="1">SEARCH($N$6,INDIRECT("route!J915"))</f>
        <v>#VALUE!</v>
      </c>
      <c r="O915" s="14" t="e">
        <f ca="1">SEARCH($O$6,INDIRECT("route!J915"))</f>
        <v>#VALUE!</v>
      </c>
      <c r="P915" s="14" t="e">
        <f ca="1">SEARCH($P$6,INDIRECT("route!J915"))</f>
        <v>#VALUE!</v>
      </c>
      <c r="Q915" s="14" t="e">
        <f ca="1">SEARCH($Q$6,INDIRECT("route!J915"))</f>
        <v>#VALUE!</v>
      </c>
      <c r="R915" s="14" t="e">
        <f ca="1">SEARCH($R$6,INDIRECT("route!J915"))</f>
        <v>#VALUE!</v>
      </c>
      <c r="S915" s="14" t="b">
        <f t="shared" ca="1" si="114"/>
        <v>1</v>
      </c>
    </row>
    <row r="916" spans="1:19">
      <c r="A916" s="23" t="str">
        <f ca="1">IF(INDIRECT("route!D916")&gt;0,K916,(""))</f>
        <v/>
      </c>
      <c r="B916" s="23" t="str">
        <f ca="1">IF(INDIRECT("route!D916")&gt;0,H916,(""))</f>
        <v/>
      </c>
      <c r="C916" s="24" t="str">
        <f ca="1">IF(D916&gt;0,VLOOKUP("FINISH",INDIRECT("route!D$6"):INDIRECT("route!E$8500"),2,FALSE)-D916," ")</f>
        <v xml:space="preserve"> </v>
      </c>
      <c r="D916" s="13">
        <f ca="1">INDIRECT("route!E916")</f>
        <v>0</v>
      </c>
      <c r="E916" s="25" t="str">
        <f t="shared" ca="1" si="113"/>
        <v/>
      </c>
      <c r="F916" s="26">
        <f t="shared" si="107"/>
        <v>11.111111111111111</v>
      </c>
      <c r="G916" s="29">
        <f t="shared" ca="1" si="111"/>
        <v>0</v>
      </c>
      <c r="H916" s="28" t="e">
        <f t="shared" ca="1" si="109"/>
        <v>#NUM!</v>
      </c>
      <c r="I916" s="26">
        <f t="shared" si="108"/>
        <v>11.666666666666666</v>
      </c>
      <c r="J916" s="29">
        <f t="shared" ca="1" si="112"/>
        <v>0</v>
      </c>
      <c r="K916" s="28" t="e">
        <f t="shared" ca="1" si="110"/>
        <v>#NUM!</v>
      </c>
      <c r="L916" s="26">
        <f ca="1">INDIRECT("route!E916")-INDIRECT("route!E915")</f>
        <v>0</v>
      </c>
      <c r="M916" s="24">
        <f ca="1">IF(INDIRECT("route!D916")="START",0,IF(S916=TRUE,M915,INDIRECT("route!E916")))</f>
        <v>115.3</v>
      </c>
      <c r="N916" s="14" t="e">
        <f ca="1">SEARCH($N$6,INDIRECT("route!J916"))</f>
        <v>#VALUE!</v>
      </c>
      <c r="O916" s="14" t="e">
        <f ca="1">SEARCH($O$6,INDIRECT("route!J916"))</f>
        <v>#VALUE!</v>
      </c>
      <c r="P916" s="14" t="e">
        <f ca="1">SEARCH($P$6,INDIRECT("route!J916"))</f>
        <v>#VALUE!</v>
      </c>
      <c r="Q916" s="14" t="e">
        <f ca="1">SEARCH($Q$6,INDIRECT("route!J916"))</f>
        <v>#VALUE!</v>
      </c>
      <c r="R916" s="14" t="e">
        <f ca="1">SEARCH($R$6,INDIRECT("route!J916"))</f>
        <v>#VALUE!</v>
      </c>
      <c r="S916" s="14" t="b">
        <f t="shared" ca="1" si="114"/>
        <v>1</v>
      </c>
    </row>
    <row r="917" spans="1:19">
      <c r="A917" s="23" t="str">
        <f ca="1">IF(INDIRECT("route!D917")&gt;0,K917,(""))</f>
        <v/>
      </c>
      <c r="B917" s="23" t="str">
        <f ca="1">IF(INDIRECT("route!D917")&gt;0,H917,(""))</f>
        <v/>
      </c>
      <c r="C917" s="24" t="str">
        <f ca="1">IF(D917&gt;0,VLOOKUP("FINISH",INDIRECT("route!D$6"):INDIRECT("route!E$8500"),2,FALSE)-D917," ")</f>
        <v xml:space="preserve"> </v>
      </c>
      <c r="D917" s="13">
        <f ca="1">INDIRECT("route!E917")</f>
        <v>0</v>
      </c>
      <c r="E917" s="25" t="str">
        <f t="shared" ca="1" si="113"/>
        <v/>
      </c>
      <c r="F917" s="26">
        <f t="shared" si="107"/>
        <v>11.111111111111111</v>
      </c>
      <c r="G917" s="29">
        <f t="shared" ca="1" si="111"/>
        <v>0</v>
      </c>
      <c r="H917" s="28" t="e">
        <f t="shared" ca="1" si="109"/>
        <v>#NUM!</v>
      </c>
      <c r="I917" s="26">
        <f t="shared" si="108"/>
        <v>11.666666666666666</v>
      </c>
      <c r="J917" s="29">
        <f t="shared" ca="1" si="112"/>
        <v>0</v>
      </c>
      <c r="K917" s="28" t="e">
        <f t="shared" ca="1" si="110"/>
        <v>#NUM!</v>
      </c>
      <c r="L917" s="26">
        <f ca="1">INDIRECT("route!E917")-INDIRECT("route!E916")</f>
        <v>0</v>
      </c>
      <c r="M917" s="24">
        <f ca="1">IF(INDIRECT("route!D917")="START",0,IF(S917=TRUE,M916,INDIRECT("route!E917")))</f>
        <v>115.3</v>
      </c>
      <c r="N917" s="14" t="e">
        <f ca="1">SEARCH($N$6,INDIRECT("route!J917"))</f>
        <v>#VALUE!</v>
      </c>
      <c r="O917" s="14" t="e">
        <f ca="1">SEARCH($O$6,INDIRECT("route!J917"))</f>
        <v>#VALUE!</v>
      </c>
      <c r="P917" s="14" t="e">
        <f ca="1">SEARCH($P$6,INDIRECT("route!J917"))</f>
        <v>#VALUE!</v>
      </c>
      <c r="Q917" s="14" t="e">
        <f ca="1">SEARCH($Q$6,INDIRECT("route!J917"))</f>
        <v>#VALUE!</v>
      </c>
      <c r="R917" s="14" t="e">
        <f ca="1">SEARCH($R$6,INDIRECT("route!J917"))</f>
        <v>#VALUE!</v>
      </c>
      <c r="S917" s="14" t="b">
        <f t="shared" ca="1" si="114"/>
        <v>1</v>
      </c>
    </row>
    <row r="918" spans="1:19">
      <c r="A918" s="23" t="str">
        <f ca="1">IF(INDIRECT("route!D918")&gt;0,K918,(""))</f>
        <v/>
      </c>
      <c r="B918" s="23" t="str">
        <f ca="1">IF(INDIRECT("route!D918")&gt;0,H918,(""))</f>
        <v/>
      </c>
      <c r="C918" s="24" t="str">
        <f ca="1">IF(D918&gt;0,VLOOKUP("FINISH",INDIRECT("route!D$6"):INDIRECT("route!E$8500"),2,FALSE)-D918," ")</f>
        <v xml:space="preserve"> </v>
      </c>
      <c r="D918" s="13">
        <f ca="1">INDIRECT("route!E918")</f>
        <v>0</v>
      </c>
      <c r="E918" s="25" t="str">
        <f t="shared" ca="1" si="113"/>
        <v/>
      </c>
      <c r="F918" s="26">
        <f t="shared" si="107"/>
        <v>11.111111111111111</v>
      </c>
      <c r="G918" s="29">
        <f t="shared" ca="1" si="111"/>
        <v>0</v>
      </c>
      <c r="H918" s="28" t="e">
        <f t="shared" ca="1" si="109"/>
        <v>#NUM!</v>
      </c>
      <c r="I918" s="26">
        <f t="shared" si="108"/>
        <v>11.666666666666666</v>
      </c>
      <c r="J918" s="29">
        <f t="shared" ca="1" si="112"/>
        <v>0</v>
      </c>
      <c r="K918" s="28" t="e">
        <f t="shared" ca="1" si="110"/>
        <v>#NUM!</v>
      </c>
      <c r="L918" s="26">
        <f ca="1">INDIRECT("route!E918")-INDIRECT("route!E917")</f>
        <v>0</v>
      </c>
      <c r="M918" s="24">
        <f ca="1">IF(INDIRECT("route!D918")="START",0,IF(S918=TRUE,M917,INDIRECT("route!E918")))</f>
        <v>115.3</v>
      </c>
      <c r="N918" s="14" t="e">
        <f ca="1">SEARCH($N$6,INDIRECT("route!J918"))</f>
        <v>#VALUE!</v>
      </c>
      <c r="O918" s="14" t="e">
        <f ca="1">SEARCH($O$6,INDIRECT("route!J918"))</f>
        <v>#VALUE!</v>
      </c>
      <c r="P918" s="14" t="e">
        <f ca="1">SEARCH($P$6,INDIRECT("route!J918"))</f>
        <v>#VALUE!</v>
      </c>
      <c r="Q918" s="14" t="e">
        <f ca="1">SEARCH($Q$6,INDIRECT("route!J918"))</f>
        <v>#VALUE!</v>
      </c>
      <c r="R918" s="14" t="e">
        <f ca="1">SEARCH($R$6,INDIRECT("route!J918"))</f>
        <v>#VALUE!</v>
      </c>
      <c r="S918" s="14" t="b">
        <f t="shared" ca="1" si="114"/>
        <v>1</v>
      </c>
    </row>
    <row r="919" spans="1:19">
      <c r="A919" s="23" t="str">
        <f ca="1">IF(INDIRECT("route!D919")&gt;0,K919,(""))</f>
        <v/>
      </c>
      <c r="B919" s="23" t="str">
        <f ca="1">IF(INDIRECT("route!D919")&gt;0,H919,(""))</f>
        <v/>
      </c>
      <c r="C919" s="24" t="str">
        <f ca="1">IF(D919&gt;0,VLOOKUP("FINISH",INDIRECT("route!D$6"):INDIRECT("route!E$8500"),2,FALSE)-D919," ")</f>
        <v xml:space="preserve"> </v>
      </c>
      <c r="D919" s="13">
        <f ca="1">INDIRECT("route!E919")</f>
        <v>0</v>
      </c>
      <c r="E919" s="25" t="str">
        <f t="shared" ca="1" si="113"/>
        <v/>
      </c>
      <c r="F919" s="26">
        <f t="shared" si="107"/>
        <v>11.111111111111111</v>
      </c>
      <c r="G919" s="29">
        <f t="shared" ca="1" si="111"/>
        <v>0</v>
      </c>
      <c r="H919" s="28" t="e">
        <f t="shared" ca="1" si="109"/>
        <v>#NUM!</v>
      </c>
      <c r="I919" s="26">
        <f t="shared" si="108"/>
        <v>11.666666666666666</v>
      </c>
      <c r="J919" s="29">
        <f t="shared" ca="1" si="112"/>
        <v>0</v>
      </c>
      <c r="K919" s="28" t="e">
        <f t="shared" ca="1" si="110"/>
        <v>#NUM!</v>
      </c>
      <c r="L919" s="26">
        <f ca="1">INDIRECT("route!E919")-INDIRECT("route!E918")</f>
        <v>0</v>
      </c>
      <c r="M919" s="24">
        <f ca="1">IF(INDIRECT("route!D919")="START",0,IF(S919=TRUE,M918,INDIRECT("route!E919")))</f>
        <v>115.3</v>
      </c>
      <c r="N919" s="14" t="e">
        <f ca="1">SEARCH($N$6,INDIRECT("route!J919"))</f>
        <v>#VALUE!</v>
      </c>
      <c r="O919" s="14" t="e">
        <f ca="1">SEARCH($O$6,INDIRECT("route!J919"))</f>
        <v>#VALUE!</v>
      </c>
      <c r="P919" s="14" t="e">
        <f ca="1">SEARCH($P$6,INDIRECT("route!J919"))</f>
        <v>#VALUE!</v>
      </c>
      <c r="Q919" s="14" t="e">
        <f ca="1">SEARCH($Q$6,INDIRECT("route!J919"))</f>
        <v>#VALUE!</v>
      </c>
      <c r="R919" s="14" t="e">
        <f ca="1">SEARCH($R$6,INDIRECT("route!J919"))</f>
        <v>#VALUE!</v>
      </c>
      <c r="S919" s="14" t="b">
        <f t="shared" ca="1" si="114"/>
        <v>1</v>
      </c>
    </row>
    <row r="920" spans="1:19">
      <c r="A920" s="23" t="str">
        <f ca="1">IF(INDIRECT("route!D920")&gt;0,K920,(""))</f>
        <v/>
      </c>
      <c r="B920" s="23" t="str">
        <f ca="1">IF(INDIRECT("route!D920")&gt;0,H920,(""))</f>
        <v/>
      </c>
      <c r="C920" s="24" t="str">
        <f ca="1">IF(D920&gt;0,VLOOKUP("FINISH",INDIRECT("route!D$6"):INDIRECT("route!E$8500"),2,FALSE)-D920," ")</f>
        <v xml:space="preserve"> </v>
      </c>
      <c r="D920" s="13">
        <f ca="1">INDIRECT("route!E920")</f>
        <v>0</v>
      </c>
      <c r="E920" s="25" t="str">
        <f t="shared" ca="1" si="113"/>
        <v/>
      </c>
      <c r="F920" s="26">
        <f t="shared" si="107"/>
        <v>11.111111111111111</v>
      </c>
      <c r="G920" s="29">
        <f t="shared" ca="1" si="111"/>
        <v>0</v>
      </c>
      <c r="H920" s="28" t="e">
        <f t="shared" ca="1" si="109"/>
        <v>#NUM!</v>
      </c>
      <c r="I920" s="26">
        <f t="shared" si="108"/>
        <v>11.666666666666666</v>
      </c>
      <c r="J920" s="29">
        <f t="shared" ca="1" si="112"/>
        <v>0</v>
      </c>
      <c r="K920" s="28" t="e">
        <f t="shared" ca="1" si="110"/>
        <v>#NUM!</v>
      </c>
      <c r="L920" s="26">
        <f ca="1">INDIRECT("route!E920")-INDIRECT("route!E919")</f>
        <v>0</v>
      </c>
      <c r="M920" s="24">
        <f ca="1">IF(INDIRECT("route!D920")="START",0,IF(S920=TRUE,M919,INDIRECT("route!E920")))</f>
        <v>115.3</v>
      </c>
      <c r="N920" s="14" t="e">
        <f ca="1">SEARCH($N$6,INDIRECT("route!J920"))</f>
        <v>#VALUE!</v>
      </c>
      <c r="O920" s="14" t="e">
        <f ca="1">SEARCH($O$6,INDIRECT("route!J920"))</f>
        <v>#VALUE!</v>
      </c>
      <c r="P920" s="14" t="e">
        <f ca="1">SEARCH($P$6,INDIRECT("route!J920"))</f>
        <v>#VALUE!</v>
      </c>
      <c r="Q920" s="14" t="e">
        <f ca="1">SEARCH($Q$6,INDIRECT("route!J920"))</f>
        <v>#VALUE!</v>
      </c>
      <c r="R920" s="14" t="e">
        <f ca="1">SEARCH($R$6,INDIRECT("route!J920"))</f>
        <v>#VALUE!</v>
      </c>
      <c r="S920" s="14" t="b">
        <f t="shared" ca="1" si="114"/>
        <v>1</v>
      </c>
    </row>
    <row r="921" spans="1:19">
      <c r="A921" s="23" t="str">
        <f ca="1">IF(INDIRECT("route!D921")&gt;0,K921,(""))</f>
        <v/>
      </c>
      <c r="B921" s="23" t="str">
        <f ca="1">IF(INDIRECT("route!D921")&gt;0,H921,(""))</f>
        <v/>
      </c>
      <c r="C921" s="24" t="str">
        <f ca="1">IF(D921&gt;0,VLOOKUP("FINISH",INDIRECT("route!D$6"):INDIRECT("route!E$8500"),2,FALSE)-D921," ")</f>
        <v xml:space="preserve"> </v>
      </c>
      <c r="D921" s="13">
        <f ca="1">INDIRECT("route!E921")</f>
        <v>0</v>
      </c>
      <c r="E921" s="25" t="str">
        <f t="shared" ca="1" si="113"/>
        <v/>
      </c>
      <c r="F921" s="26">
        <f t="shared" si="107"/>
        <v>11.111111111111111</v>
      </c>
      <c r="G921" s="29">
        <f t="shared" ca="1" si="111"/>
        <v>0</v>
      </c>
      <c r="H921" s="28" t="e">
        <f t="shared" ca="1" si="109"/>
        <v>#NUM!</v>
      </c>
      <c r="I921" s="26">
        <f t="shared" si="108"/>
        <v>11.666666666666666</v>
      </c>
      <c r="J921" s="29">
        <f t="shared" ca="1" si="112"/>
        <v>0</v>
      </c>
      <c r="K921" s="28" t="e">
        <f t="shared" ca="1" si="110"/>
        <v>#NUM!</v>
      </c>
      <c r="L921" s="26">
        <f ca="1">INDIRECT("route!E921")-INDIRECT("route!E920")</f>
        <v>0</v>
      </c>
      <c r="M921" s="24">
        <f ca="1">IF(INDIRECT("route!D921")="START",0,IF(S921=TRUE,M920,INDIRECT("route!E921")))</f>
        <v>115.3</v>
      </c>
      <c r="N921" s="14" t="e">
        <f ca="1">SEARCH($N$6,INDIRECT("route!J921"))</f>
        <v>#VALUE!</v>
      </c>
      <c r="O921" s="14" t="e">
        <f ca="1">SEARCH($O$6,INDIRECT("route!J921"))</f>
        <v>#VALUE!</v>
      </c>
      <c r="P921" s="14" t="e">
        <f ca="1">SEARCH($P$6,INDIRECT("route!J921"))</f>
        <v>#VALUE!</v>
      </c>
      <c r="Q921" s="14" t="e">
        <f ca="1">SEARCH($Q$6,INDIRECT("route!J921"))</f>
        <v>#VALUE!</v>
      </c>
      <c r="R921" s="14" t="e">
        <f ca="1">SEARCH($R$6,INDIRECT("route!J921"))</f>
        <v>#VALUE!</v>
      </c>
      <c r="S921" s="14" t="b">
        <f t="shared" ca="1" si="114"/>
        <v>1</v>
      </c>
    </row>
    <row r="922" spans="1:19">
      <c r="A922" s="23" t="str">
        <f ca="1">IF(INDIRECT("route!D922")&gt;0,K922,(""))</f>
        <v/>
      </c>
      <c r="B922" s="23" t="str">
        <f ca="1">IF(INDIRECT("route!D922")&gt;0,H922,(""))</f>
        <v/>
      </c>
      <c r="C922" s="24" t="str">
        <f ca="1">IF(D922&gt;0,VLOOKUP("FINISH",INDIRECT("route!D$6"):INDIRECT("route!E$8500"),2,FALSE)-D922," ")</f>
        <v xml:space="preserve"> </v>
      </c>
      <c r="D922" s="13">
        <f ca="1">INDIRECT("route!E922")</f>
        <v>0</v>
      </c>
      <c r="E922" s="25" t="str">
        <f t="shared" ca="1" si="113"/>
        <v/>
      </c>
      <c r="F922" s="26">
        <f t="shared" si="107"/>
        <v>11.111111111111111</v>
      </c>
      <c r="G922" s="29">
        <f t="shared" ca="1" si="111"/>
        <v>0</v>
      </c>
      <c r="H922" s="28" t="e">
        <f t="shared" ca="1" si="109"/>
        <v>#NUM!</v>
      </c>
      <c r="I922" s="26">
        <f t="shared" si="108"/>
        <v>11.666666666666666</v>
      </c>
      <c r="J922" s="29">
        <f t="shared" ca="1" si="112"/>
        <v>0</v>
      </c>
      <c r="K922" s="28" t="e">
        <f t="shared" ca="1" si="110"/>
        <v>#NUM!</v>
      </c>
      <c r="L922" s="26">
        <f ca="1">INDIRECT("route!E922")-INDIRECT("route!E921")</f>
        <v>0</v>
      </c>
      <c r="M922" s="24">
        <f ca="1">IF(INDIRECT("route!D922")="START",0,IF(S922=TRUE,M921,INDIRECT("route!E922")))</f>
        <v>115.3</v>
      </c>
      <c r="N922" s="14" t="e">
        <f ca="1">SEARCH($N$6,INDIRECT("route!J922"))</f>
        <v>#VALUE!</v>
      </c>
      <c r="O922" s="14" t="e">
        <f ca="1">SEARCH($O$6,INDIRECT("route!J922"))</f>
        <v>#VALUE!</v>
      </c>
      <c r="P922" s="14" t="e">
        <f ca="1">SEARCH($P$6,INDIRECT("route!J922"))</f>
        <v>#VALUE!</v>
      </c>
      <c r="Q922" s="14" t="e">
        <f ca="1">SEARCH($Q$6,INDIRECT("route!J922"))</f>
        <v>#VALUE!</v>
      </c>
      <c r="R922" s="14" t="e">
        <f ca="1">SEARCH($R$6,INDIRECT("route!J922"))</f>
        <v>#VALUE!</v>
      </c>
      <c r="S922" s="14" t="b">
        <f t="shared" ca="1" si="114"/>
        <v>1</v>
      </c>
    </row>
    <row r="923" spans="1:19">
      <c r="A923" s="23" t="str">
        <f ca="1">IF(INDIRECT("route!D923")&gt;0,K923,(""))</f>
        <v/>
      </c>
      <c r="B923" s="23" t="str">
        <f ca="1">IF(INDIRECT("route!D923")&gt;0,H923,(""))</f>
        <v/>
      </c>
      <c r="C923" s="24" t="str">
        <f ca="1">IF(D923&gt;0,VLOOKUP("FINISH",INDIRECT("route!D$6"):INDIRECT("route!E$8500"),2,FALSE)-D923," ")</f>
        <v xml:space="preserve"> </v>
      </c>
      <c r="D923" s="13">
        <f ca="1">INDIRECT("route!E923")</f>
        <v>0</v>
      </c>
      <c r="E923" s="25" t="str">
        <f t="shared" ca="1" si="113"/>
        <v/>
      </c>
      <c r="F923" s="26">
        <f t="shared" si="107"/>
        <v>11.111111111111111</v>
      </c>
      <c r="G923" s="29">
        <f t="shared" ca="1" si="111"/>
        <v>0</v>
      </c>
      <c r="H923" s="28" t="e">
        <f t="shared" ca="1" si="109"/>
        <v>#NUM!</v>
      </c>
      <c r="I923" s="26">
        <f t="shared" si="108"/>
        <v>11.666666666666666</v>
      </c>
      <c r="J923" s="29">
        <f t="shared" ca="1" si="112"/>
        <v>0</v>
      </c>
      <c r="K923" s="28" t="e">
        <f t="shared" ca="1" si="110"/>
        <v>#NUM!</v>
      </c>
      <c r="L923" s="26">
        <f ca="1">INDIRECT("route!E923")-INDIRECT("route!E922")</f>
        <v>0</v>
      </c>
      <c r="M923" s="24">
        <f ca="1">IF(INDIRECT("route!D923")="START",0,IF(S923=TRUE,M922,INDIRECT("route!E923")))</f>
        <v>115.3</v>
      </c>
      <c r="N923" s="14" t="e">
        <f ca="1">SEARCH($N$6,INDIRECT("route!J923"))</f>
        <v>#VALUE!</v>
      </c>
      <c r="O923" s="14" t="e">
        <f ca="1">SEARCH($O$6,INDIRECT("route!J923"))</f>
        <v>#VALUE!</v>
      </c>
      <c r="P923" s="14" t="e">
        <f ca="1">SEARCH($P$6,INDIRECT("route!J923"))</f>
        <v>#VALUE!</v>
      </c>
      <c r="Q923" s="14" t="e">
        <f ca="1">SEARCH($Q$6,INDIRECT("route!J923"))</f>
        <v>#VALUE!</v>
      </c>
      <c r="R923" s="14" t="e">
        <f ca="1">SEARCH($R$6,INDIRECT("route!J923"))</f>
        <v>#VALUE!</v>
      </c>
      <c r="S923" s="14" t="b">
        <f t="shared" ca="1" si="114"/>
        <v>1</v>
      </c>
    </row>
    <row r="924" spans="1:19">
      <c r="A924" s="23" t="str">
        <f ca="1">IF(INDIRECT("route!D924")&gt;0,K924,(""))</f>
        <v/>
      </c>
      <c r="B924" s="23" t="str">
        <f ca="1">IF(INDIRECT("route!D924")&gt;0,H924,(""))</f>
        <v/>
      </c>
      <c r="C924" s="24" t="str">
        <f ca="1">IF(D924&gt;0,VLOOKUP("FINISH",INDIRECT("route!D$6"):INDIRECT("route!E$8500"),2,FALSE)-D924," ")</f>
        <v xml:space="preserve"> </v>
      </c>
      <c r="D924" s="13">
        <f ca="1">INDIRECT("route!E924")</f>
        <v>0</v>
      </c>
      <c r="E924" s="25" t="str">
        <f t="shared" ca="1" si="113"/>
        <v/>
      </c>
      <c r="F924" s="26">
        <f t="shared" si="107"/>
        <v>11.111111111111111</v>
      </c>
      <c r="G924" s="29">
        <f t="shared" ca="1" si="111"/>
        <v>0</v>
      </c>
      <c r="H924" s="28" t="e">
        <f t="shared" ca="1" si="109"/>
        <v>#NUM!</v>
      </c>
      <c r="I924" s="26">
        <f t="shared" si="108"/>
        <v>11.666666666666666</v>
      </c>
      <c r="J924" s="29">
        <f t="shared" ca="1" si="112"/>
        <v>0</v>
      </c>
      <c r="K924" s="28" t="e">
        <f t="shared" ca="1" si="110"/>
        <v>#NUM!</v>
      </c>
      <c r="L924" s="26">
        <f ca="1">INDIRECT("route!E924")-INDIRECT("route!E923")</f>
        <v>0</v>
      </c>
      <c r="M924" s="24">
        <f ca="1">IF(INDIRECT("route!D924")="START",0,IF(S924=TRUE,M923,INDIRECT("route!E924")))</f>
        <v>115.3</v>
      </c>
      <c r="N924" s="14" t="e">
        <f ca="1">SEARCH($N$6,INDIRECT("route!J924"))</f>
        <v>#VALUE!</v>
      </c>
      <c r="O924" s="14" t="e">
        <f ca="1">SEARCH($O$6,INDIRECT("route!J924"))</f>
        <v>#VALUE!</v>
      </c>
      <c r="P924" s="14" t="e">
        <f ca="1">SEARCH($P$6,INDIRECT("route!J924"))</f>
        <v>#VALUE!</v>
      </c>
      <c r="Q924" s="14" t="e">
        <f ca="1">SEARCH($Q$6,INDIRECT("route!J924"))</f>
        <v>#VALUE!</v>
      </c>
      <c r="R924" s="14" t="e">
        <f ca="1">SEARCH($R$6,INDIRECT("route!J924"))</f>
        <v>#VALUE!</v>
      </c>
      <c r="S924" s="14" t="b">
        <f t="shared" ca="1" si="114"/>
        <v>1</v>
      </c>
    </row>
    <row r="925" spans="1:19">
      <c r="A925" s="23" t="str">
        <f ca="1">IF(INDIRECT("route!D925")&gt;0,K925,(""))</f>
        <v/>
      </c>
      <c r="B925" s="23" t="str">
        <f ca="1">IF(INDIRECT("route!D925")&gt;0,H925,(""))</f>
        <v/>
      </c>
      <c r="C925" s="24" t="str">
        <f ca="1">IF(D925&gt;0,VLOOKUP("FINISH",INDIRECT("route!D$6"):INDIRECT("route!E$8500"),2,FALSE)-D925," ")</f>
        <v xml:space="preserve"> </v>
      </c>
      <c r="D925" s="13">
        <f ca="1">INDIRECT("route!E925")</f>
        <v>0</v>
      </c>
      <c r="E925" s="25" t="str">
        <f t="shared" ca="1" si="113"/>
        <v/>
      </c>
      <c r="F925" s="26">
        <f t="shared" si="107"/>
        <v>11.111111111111111</v>
      </c>
      <c r="G925" s="29">
        <f t="shared" ca="1" si="111"/>
        <v>0</v>
      </c>
      <c r="H925" s="28" t="e">
        <f t="shared" ca="1" si="109"/>
        <v>#NUM!</v>
      </c>
      <c r="I925" s="26">
        <f t="shared" si="108"/>
        <v>11.666666666666666</v>
      </c>
      <c r="J925" s="29">
        <f t="shared" ca="1" si="112"/>
        <v>0</v>
      </c>
      <c r="K925" s="28" t="e">
        <f t="shared" ca="1" si="110"/>
        <v>#NUM!</v>
      </c>
      <c r="L925" s="26">
        <f ca="1">INDIRECT("route!E925")-INDIRECT("route!E924")</f>
        <v>0</v>
      </c>
      <c r="M925" s="24">
        <f ca="1">IF(INDIRECT("route!D925")="START",0,IF(S925=TRUE,M924,INDIRECT("route!E925")))</f>
        <v>115.3</v>
      </c>
      <c r="N925" s="14" t="e">
        <f ca="1">SEARCH($N$6,INDIRECT("route!J925"))</f>
        <v>#VALUE!</v>
      </c>
      <c r="O925" s="14" t="e">
        <f ca="1">SEARCH($O$6,INDIRECT("route!J925"))</f>
        <v>#VALUE!</v>
      </c>
      <c r="P925" s="14" t="e">
        <f ca="1">SEARCH($P$6,INDIRECT("route!J925"))</f>
        <v>#VALUE!</v>
      </c>
      <c r="Q925" s="14" t="e">
        <f ca="1">SEARCH($Q$6,INDIRECT("route!J925"))</f>
        <v>#VALUE!</v>
      </c>
      <c r="R925" s="14" t="e">
        <f ca="1">SEARCH($R$6,INDIRECT("route!J925"))</f>
        <v>#VALUE!</v>
      </c>
      <c r="S925" s="14" t="b">
        <f t="shared" ca="1" si="114"/>
        <v>1</v>
      </c>
    </row>
    <row r="926" spans="1:19">
      <c r="A926" s="23" t="str">
        <f ca="1">IF(INDIRECT("route!D926")&gt;0,K926,(""))</f>
        <v/>
      </c>
      <c r="B926" s="23" t="str">
        <f ca="1">IF(INDIRECT("route!D926")&gt;0,H926,(""))</f>
        <v/>
      </c>
      <c r="C926" s="24" t="str">
        <f ca="1">IF(D926&gt;0,VLOOKUP("FINISH",INDIRECT("route!D$6"):INDIRECT("route!E$8500"),2,FALSE)-D926," ")</f>
        <v xml:space="preserve"> </v>
      </c>
      <c r="D926" s="13">
        <f ca="1">INDIRECT("route!E926")</f>
        <v>0</v>
      </c>
      <c r="E926" s="25" t="str">
        <f t="shared" ca="1" si="113"/>
        <v/>
      </c>
      <c r="F926" s="26">
        <f t="shared" si="107"/>
        <v>11.111111111111111</v>
      </c>
      <c r="G926" s="29">
        <f t="shared" ca="1" si="111"/>
        <v>0</v>
      </c>
      <c r="H926" s="28" t="e">
        <f t="shared" ca="1" si="109"/>
        <v>#NUM!</v>
      </c>
      <c r="I926" s="26">
        <f t="shared" si="108"/>
        <v>11.666666666666666</v>
      </c>
      <c r="J926" s="29">
        <f t="shared" ca="1" si="112"/>
        <v>0</v>
      </c>
      <c r="K926" s="28" t="e">
        <f t="shared" ca="1" si="110"/>
        <v>#NUM!</v>
      </c>
      <c r="L926" s="26">
        <f ca="1">INDIRECT("route!E926")-INDIRECT("route!E925")</f>
        <v>0</v>
      </c>
      <c r="M926" s="24">
        <f ca="1">IF(INDIRECT("route!D926")="START",0,IF(S926=TRUE,M925,INDIRECT("route!E926")))</f>
        <v>115.3</v>
      </c>
      <c r="N926" s="14" t="e">
        <f ca="1">SEARCH($N$6,INDIRECT("route!J926"))</f>
        <v>#VALUE!</v>
      </c>
      <c r="O926" s="14" t="e">
        <f ca="1">SEARCH($O$6,INDIRECT("route!J926"))</f>
        <v>#VALUE!</v>
      </c>
      <c r="P926" s="14" t="e">
        <f ca="1">SEARCH($P$6,INDIRECT("route!J926"))</f>
        <v>#VALUE!</v>
      </c>
      <c r="Q926" s="14" t="e">
        <f ca="1">SEARCH($Q$6,INDIRECT("route!J926"))</f>
        <v>#VALUE!</v>
      </c>
      <c r="R926" s="14" t="e">
        <f ca="1">SEARCH($R$6,INDIRECT("route!J926"))</f>
        <v>#VALUE!</v>
      </c>
      <c r="S926" s="14" t="b">
        <f t="shared" ca="1" si="114"/>
        <v>1</v>
      </c>
    </row>
    <row r="927" spans="1:19">
      <c r="A927" s="23" t="str">
        <f ca="1">IF(INDIRECT("route!D927")&gt;0,K927,(""))</f>
        <v/>
      </c>
      <c r="B927" s="23" t="str">
        <f ca="1">IF(INDIRECT("route!D927")&gt;0,H927,(""))</f>
        <v/>
      </c>
      <c r="C927" s="24" t="str">
        <f ca="1">IF(D927&gt;0,VLOOKUP("FINISH",INDIRECT("route!D$6"):INDIRECT("route!E$8500"),2,FALSE)-D927," ")</f>
        <v xml:space="preserve"> </v>
      </c>
      <c r="D927" s="13">
        <f ca="1">INDIRECT("route!E927")</f>
        <v>0</v>
      </c>
      <c r="E927" s="25" t="str">
        <f t="shared" ca="1" si="113"/>
        <v/>
      </c>
      <c r="F927" s="26">
        <f t="shared" si="107"/>
        <v>11.111111111111111</v>
      </c>
      <c r="G927" s="29">
        <f t="shared" ca="1" si="111"/>
        <v>0</v>
      </c>
      <c r="H927" s="28" t="e">
        <f t="shared" ca="1" si="109"/>
        <v>#NUM!</v>
      </c>
      <c r="I927" s="26">
        <f t="shared" si="108"/>
        <v>11.666666666666666</v>
      </c>
      <c r="J927" s="29">
        <f t="shared" ca="1" si="112"/>
        <v>0</v>
      </c>
      <c r="K927" s="28" t="e">
        <f t="shared" ca="1" si="110"/>
        <v>#NUM!</v>
      </c>
      <c r="L927" s="26">
        <f ca="1">INDIRECT("route!E927")-INDIRECT("route!E926")</f>
        <v>0</v>
      </c>
      <c r="M927" s="24">
        <f ca="1">IF(INDIRECT("route!D927")="START",0,IF(S927=TRUE,M926,INDIRECT("route!E927")))</f>
        <v>115.3</v>
      </c>
      <c r="N927" s="14" t="e">
        <f ca="1">SEARCH($N$6,INDIRECT("route!J927"))</f>
        <v>#VALUE!</v>
      </c>
      <c r="O927" s="14" t="e">
        <f ca="1">SEARCH($O$6,INDIRECT("route!J927"))</f>
        <v>#VALUE!</v>
      </c>
      <c r="P927" s="14" t="e">
        <f ca="1">SEARCH($P$6,INDIRECT("route!J927"))</f>
        <v>#VALUE!</v>
      </c>
      <c r="Q927" s="14" t="e">
        <f ca="1">SEARCH($Q$6,INDIRECT("route!J927"))</f>
        <v>#VALUE!</v>
      </c>
      <c r="R927" s="14" t="e">
        <f ca="1">SEARCH($R$6,INDIRECT("route!J927"))</f>
        <v>#VALUE!</v>
      </c>
      <c r="S927" s="14" t="b">
        <f t="shared" ca="1" si="114"/>
        <v>1</v>
      </c>
    </row>
    <row r="928" spans="1:19">
      <c r="A928" s="23" t="str">
        <f ca="1">IF(INDIRECT("route!D928")&gt;0,K928,(""))</f>
        <v/>
      </c>
      <c r="B928" s="23" t="str">
        <f ca="1">IF(INDIRECT("route!D928")&gt;0,H928,(""))</f>
        <v/>
      </c>
      <c r="C928" s="24" t="str">
        <f ca="1">IF(D928&gt;0,VLOOKUP("FINISH",INDIRECT("route!D$6"):INDIRECT("route!E$8500"),2,FALSE)-D928," ")</f>
        <v xml:space="preserve"> </v>
      </c>
      <c r="D928" s="13">
        <f ca="1">INDIRECT("route!E928")</f>
        <v>0</v>
      </c>
      <c r="E928" s="25" t="str">
        <f t="shared" ca="1" si="113"/>
        <v/>
      </c>
      <c r="F928" s="26">
        <f t="shared" si="107"/>
        <v>11.111111111111111</v>
      </c>
      <c r="G928" s="29">
        <f t="shared" ca="1" si="111"/>
        <v>0</v>
      </c>
      <c r="H928" s="28" t="e">
        <f t="shared" ca="1" si="109"/>
        <v>#NUM!</v>
      </c>
      <c r="I928" s="26">
        <f t="shared" si="108"/>
        <v>11.666666666666666</v>
      </c>
      <c r="J928" s="29">
        <f t="shared" ca="1" si="112"/>
        <v>0</v>
      </c>
      <c r="K928" s="28" t="e">
        <f t="shared" ca="1" si="110"/>
        <v>#NUM!</v>
      </c>
      <c r="L928" s="26">
        <f ca="1">INDIRECT("route!E928")-INDIRECT("route!E927")</f>
        <v>0</v>
      </c>
      <c r="M928" s="24">
        <f ca="1">IF(INDIRECT("route!D928")="START",0,IF(S928=TRUE,M927,INDIRECT("route!E928")))</f>
        <v>115.3</v>
      </c>
      <c r="N928" s="14" t="e">
        <f ca="1">SEARCH($N$6,INDIRECT("route!J928"))</f>
        <v>#VALUE!</v>
      </c>
      <c r="O928" s="14" t="e">
        <f ca="1">SEARCH($O$6,INDIRECT("route!J928"))</f>
        <v>#VALUE!</v>
      </c>
      <c r="P928" s="14" t="e">
        <f ca="1">SEARCH($P$6,INDIRECT("route!J928"))</f>
        <v>#VALUE!</v>
      </c>
      <c r="Q928" s="14" t="e">
        <f ca="1">SEARCH($Q$6,INDIRECT("route!J928"))</f>
        <v>#VALUE!</v>
      </c>
      <c r="R928" s="14" t="e">
        <f ca="1">SEARCH($R$6,INDIRECT("route!J928"))</f>
        <v>#VALUE!</v>
      </c>
      <c r="S928" s="14" t="b">
        <f t="shared" ca="1" si="114"/>
        <v>1</v>
      </c>
    </row>
    <row r="929" spans="1:19">
      <c r="A929" s="23" t="str">
        <f ca="1">IF(INDIRECT("route!D929")&gt;0,K929,(""))</f>
        <v/>
      </c>
      <c r="B929" s="23" t="str">
        <f ca="1">IF(INDIRECT("route!D929")&gt;0,H929,(""))</f>
        <v/>
      </c>
      <c r="C929" s="24" t="str">
        <f ca="1">IF(D929&gt;0,VLOOKUP("FINISH",INDIRECT("route!D$6"):INDIRECT("route!E$8500"),2,FALSE)-D929," ")</f>
        <v xml:space="preserve"> </v>
      </c>
      <c r="D929" s="13">
        <f ca="1">INDIRECT("route!E929")</f>
        <v>0</v>
      </c>
      <c r="E929" s="25" t="str">
        <f t="shared" ca="1" si="113"/>
        <v/>
      </c>
      <c r="F929" s="26">
        <f t="shared" si="107"/>
        <v>11.111111111111111</v>
      </c>
      <c r="G929" s="29">
        <f t="shared" ca="1" si="111"/>
        <v>0</v>
      </c>
      <c r="H929" s="28" t="e">
        <f t="shared" ca="1" si="109"/>
        <v>#NUM!</v>
      </c>
      <c r="I929" s="26">
        <f t="shared" si="108"/>
        <v>11.666666666666666</v>
      </c>
      <c r="J929" s="29">
        <f t="shared" ca="1" si="112"/>
        <v>0</v>
      </c>
      <c r="K929" s="28" t="e">
        <f t="shared" ca="1" si="110"/>
        <v>#NUM!</v>
      </c>
      <c r="L929" s="26">
        <f ca="1">INDIRECT("route!E929")-INDIRECT("route!E928")</f>
        <v>0</v>
      </c>
      <c r="M929" s="24">
        <f ca="1">IF(INDIRECT("route!D929")="START",0,IF(S929=TRUE,M928,INDIRECT("route!E929")))</f>
        <v>115.3</v>
      </c>
      <c r="N929" s="14" t="e">
        <f ca="1">SEARCH($N$6,INDIRECT("route!J929"))</f>
        <v>#VALUE!</v>
      </c>
      <c r="O929" s="14" t="e">
        <f ca="1">SEARCH($O$6,INDIRECT("route!J929"))</f>
        <v>#VALUE!</v>
      </c>
      <c r="P929" s="14" t="e">
        <f ca="1">SEARCH($P$6,INDIRECT("route!J929"))</f>
        <v>#VALUE!</v>
      </c>
      <c r="Q929" s="14" t="e">
        <f ca="1">SEARCH($Q$6,INDIRECT("route!J929"))</f>
        <v>#VALUE!</v>
      </c>
      <c r="R929" s="14" t="e">
        <f ca="1">SEARCH($R$6,INDIRECT("route!J929"))</f>
        <v>#VALUE!</v>
      </c>
      <c r="S929" s="14" t="b">
        <f t="shared" ca="1" si="114"/>
        <v>1</v>
      </c>
    </row>
    <row r="930" spans="1:19">
      <c r="A930" s="23" t="str">
        <f ca="1">IF(INDIRECT("route!D930")&gt;0,K930,(""))</f>
        <v/>
      </c>
      <c r="B930" s="23" t="str">
        <f ca="1">IF(INDIRECT("route!D930")&gt;0,H930,(""))</f>
        <v/>
      </c>
      <c r="C930" s="24" t="str">
        <f ca="1">IF(D930&gt;0,VLOOKUP("FINISH",INDIRECT("route!D$6"):INDIRECT("route!E$8500"),2,FALSE)-D930," ")</f>
        <v xml:space="preserve"> </v>
      </c>
      <c r="D930" s="13">
        <f ca="1">INDIRECT("route!E930")</f>
        <v>0</v>
      </c>
      <c r="E930" s="25" t="str">
        <f t="shared" ca="1" si="113"/>
        <v/>
      </c>
      <c r="F930" s="26">
        <f t="shared" si="107"/>
        <v>11.111111111111111</v>
      </c>
      <c r="G930" s="29">
        <f t="shared" ca="1" si="111"/>
        <v>0</v>
      </c>
      <c r="H930" s="28" t="e">
        <f t="shared" ca="1" si="109"/>
        <v>#NUM!</v>
      </c>
      <c r="I930" s="26">
        <f t="shared" si="108"/>
        <v>11.666666666666666</v>
      </c>
      <c r="J930" s="29">
        <f t="shared" ca="1" si="112"/>
        <v>0</v>
      </c>
      <c r="K930" s="28" t="e">
        <f t="shared" ca="1" si="110"/>
        <v>#NUM!</v>
      </c>
      <c r="L930" s="26">
        <f ca="1">INDIRECT("route!E930")-INDIRECT("route!E929")</f>
        <v>0</v>
      </c>
      <c r="M930" s="24">
        <f ca="1">IF(INDIRECT("route!D930")="START",0,IF(S930=TRUE,M929,INDIRECT("route!E930")))</f>
        <v>115.3</v>
      </c>
      <c r="N930" s="14" t="e">
        <f ca="1">SEARCH($N$6,INDIRECT("route!J930"))</f>
        <v>#VALUE!</v>
      </c>
      <c r="O930" s="14" t="e">
        <f ca="1">SEARCH($O$6,INDIRECT("route!J930"))</f>
        <v>#VALUE!</v>
      </c>
      <c r="P930" s="14" t="e">
        <f ca="1">SEARCH($P$6,INDIRECT("route!J930"))</f>
        <v>#VALUE!</v>
      </c>
      <c r="Q930" s="14" t="e">
        <f ca="1">SEARCH($Q$6,INDIRECT("route!J930"))</f>
        <v>#VALUE!</v>
      </c>
      <c r="R930" s="14" t="e">
        <f ca="1">SEARCH($R$6,INDIRECT("route!J930"))</f>
        <v>#VALUE!</v>
      </c>
      <c r="S930" s="14" t="b">
        <f t="shared" ca="1" si="114"/>
        <v>1</v>
      </c>
    </row>
    <row r="931" spans="1:19">
      <c r="A931" s="23" t="str">
        <f ca="1">IF(INDIRECT("route!D931")&gt;0,K931,(""))</f>
        <v/>
      </c>
      <c r="B931" s="23" t="str">
        <f ca="1">IF(INDIRECT("route!D931")&gt;0,H931,(""))</f>
        <v/>
      </c>
      <c r="C931" s="24" t="str">
        <f ca="1">IF(D931&gt;0,VLOOKUP("FINISH",INDIRECT("route!D$6"):INDIRECT("route!E$8500"),2,FALSE)-D931," ")</f>
        <v xml:space="preserve"> </v>
      </c>
      <c r="D931" s="13">
        <f ca="1">INDIRECT("route!E931")</f>
        <v>0</v>
      </c>
      <c r="E931" s="25" t="str">
        <f t="shared" ca="1" si="113"/>
        <v/>
      </c>
      <c r="F931" s="26">
        <f t="shared" si="107"/>
        <v>11.111111111111111</v>
      </c>
      <c r="G931" s="29">
        <f t="shared" ca="1" si="111"/>
        <v>0</v>
      </c>
      <c r="H931" s="28" t="e">
        <f t="shared" ca="1" si="109"/>
        <v>#NUM!</v>
      </c>
      <c r="I931" s="26">
        <f t="shared" si="108"/>
        <v>11.666666666666666</v>
      </c>
      <c r="J931" s="29">
        <f t="shared" ca="1" si="112"/>
        <v>0</v>
      </c>
      <c r="K931" s="28" t="e">
        <f t="shared" ca="1" si="110"/>
        <v>#NUM!</v>
      </c>
      <c r="L931" s="26">
        <f ca="1">INDIRECT("route!E931")-INDIRECT("route!E930")</f>
        <v>0</v>
      </c>
      <c r="M931" s="24">
        <f ca="1">IF(INDIRECT("route!D931")="START",0,IF(S931=TRUE,M930,INDIRECT("route!E931")))</f>
        <v>115.3</v>
      </c>
      <c r="N931" s="14" t="e">
        <f ca="1">SEARCH($N$6,INDIRECT("route!J931"))</f>
        <v>#VALUE!</v>
      </c>
      <c r="O931" s="14" t="e">
        <f ca="1">SEARCH($O$6,INDIRECT("route!J931"))</f>
        <v>#VALUE!</v>
      </c>
      <c r="P931" s="14" t="e">
        <f ca="1">SEARCH($P$6,INDIRECT("route!J931"))</f>
        <v>#VALUE!</v>
      </c>
      <c r="Q931" s="14" t="e">
        <f ca="1">SEARCH($Q$6,INDIRECT("route!J931"))</f>
        <v>#VALUE!</v>
      </c>
      <c r="R931" s="14" t="e">
        <f ca="1">SEARCH($R$6,INDIRECT("route!J931"))</f>
        <v>#VALUE!</v>
      </c>
      <c r="S931" s="14" t="b">
        <f t="shared" ca="1" si="114"/>
        <v>1</v>
      </c>
    </row>
    <row r="932" spans="1:19">
      <c r="A932" s="23" t="str">
        <f ca="1">IF(INDIRECT("route!D932")&gt;0,K932,(""))</f>
        <v/>
      </c>
      <c r="B932" s="23" t="str">
        <f ca="1">IF(INDIRECT("route!D932")&gt;0,H932,(""))</f>
        <v/>
      </c>
      <c r="C932" s="24" t="str">
        <f ca="1">IF(D932&gt;0,VLOOKUP("FINISH",INDIRECT("route!D$6"):INDIRECT("route!E$8500"),2,FALSE)-D932," ")</f>
        <v xml:space="preserve"> </v>
      </c>
      <c r="D932" s="13">
        <f ca="1">INDIRECT("route!E932")</f>
        <v>0</v>
      </c>
      <c r="E932" s="25" t="str">
        <f t="shared" ca="1" si="113"/>
        <v/>
      </c>
      <c r="F932" s="26">
        <f t="shared" si="107"/>
        <v>11.111111111111111</v>
      </c>
      <c r="G932" s="29">
        <f t="shared" ca="1" si="111"/>
        <v>0</v>
      </c>
      <c r="H932" s="28" t="e">
        <f t="shared" ca="1" si="109"/>
        <v>#NUM!</v>
      </c>
      <c r="I932" s="26">
        <f t="shared" si="108"/>
        <v>11.666666666666666</v>
      </c>
      <c r="J932" s="29">
        <f t="shared" ca="1" si="112"/>
        <v>0</v>
      </c>
      <c r="K932" s="28" t="e">
        <f t="shared" ca="1" si="110"/>
        <v>#NUM!</v>
      </c>
      <c r="L932" s="26">
        <f ca="1">INDIRECT("route!E932")-INDIRECT("route!E931")</f>
        <v>0</v>
      </c>
      <c r="M932" s="24">
        <f ca="1">IF(INDIRECT("route!D932")="START",0,IF(S932=TRUE,M931,INDIRECT("route!E932")))</f>
        <v>115.3</v>
      </c>
      <c r="N932" s="14" t="e">
        <f ca="1">SEARCH($N$6,INDIRECT("route!J932"))</f>
        <v>#VALUE!</v>
      </c>
      <c r="O932" s="14" t="e">
        <f ca="1">SEARCH($O$6,INDIRECT("route!J932"))</f>
        <v>#VALUE!</v>
      </c>
      <c r="P932" s="14" t="e">
        <f ca="1">SEARCH($P$6,INDIRECT("route!J932"))</f>
        <v>#VALUE!</v>
      </c>
      <c r="Q932" s="14" t="e">
        <f ca="1">SEARCH($Q$6,INDIRECT("route!J932"))</f>
        <v>#VALUE!</v>
      </c>
      <c r="R932" s="14" t="e">
        <f ca="1">SEARCH($R$6,INDIRECT("route!J932"))</f>
        <v>#VALUE!</v>
      </c>
      <c r="S932" s="14" t="b">
        <f t="shared" ca="1" si="114"/>
        <v>1</v>
      </c>
    </row>
    <row r="933" spans="1:19">
      <c r="A933" s="23" t="str">
        <f ca="1">IF(INDIRECT("route!D933")&gt;0,K933,(""))</f>
        <v/>
      </c>
      <c r="B933" s="23" t="str">
        <f ca="1">IF(INDIRECT("route!D933")&gt;0,H933,(""))</f>
        <v/>
      </c>
      <c r="C933" s="24" t="str">
        <f ca="1">IF(D933&gt;0,VLOOKUP("FINISH",INDIRECT("route!D$6"):INDIRECT("route!E$8500"),2,FALSE)-D933," ")</f>
        <v xml:space="preserve"> </v>
      </c>
      <c r="D933" s="13">
        <f ca="1">INDIRECT("route!E933")</f>
        <v>0</v>
      </c>
      <c r="E933" s="25" t="str">
        <f t="shared" ca="1" si="113"/>
        <v/>
      </c>
      <c r="F933" s="26">
        <f t="shared" si="107"/>
        <v>11.111111111111111</v>
      </c>
      <c r="G933" s="29">
        <f t="shared" ca="1" si="111"/>
        <v>0</v>
      </c>
      <c r="H933" s="28" t="e">
        <f t="shared" ca="1" si="109"/>
        <v>#NUM!</v>
      </c>
      <c r="I933" s="26">
        <f t="shared" si="108"/>
        <v>11.666666666666666</v>
      </c>
      <c r="J933" s="29">
        <f t="shared" ca="1" si="112"/>
        <v>0</v>
      </c>
      <c r="K933" s="28" t="e">
        <f t="shared" ca="1" si="110"/>
        <v>#NUM!</v>
      </c>
      <c r="L933" s="26">
        <f ca="1">INDIRECT("route!E933")-INDIRECT("route!E932")</f>
        <v>0</v>
      </c>
      <c r="M933" s="24">
        <f ca="1">IF(INDIRECT("route!D933")="START",0,IF(S933=TRUE,M932,INDIRECT("route!E933")))</f>
        <v>115.3</v>
      </c>
      <c r="N933" s="14" t="e">
        <f ca="1">SEARCH($N$6,INDIRECT("route!J933"))</f>
        <v>#VALUE!</v>
      </c>
      <c r="O933" s="14" t="e">
        <f ca="1">SEARCH($O$6,INDIRECT("route!J933"))</f>
        <v>#VALUE!</v>
      </c>
      <c r="P933" s="14" t="e">
        <f ca="1">SEARCH($P$6,INDIRECT("route!J933"))</f>
        <v>#VALUE!</v>
      </c>
      <c r="Q933" s="14" t="e">
        <f ca="1">SEARCH($Q$6,INDIRECT("route!J933"))</f>
        <v>#VALUE!</v>
      </c>
      <c r="R933" s="14" t="e">
        <f ca="1">SEARCH($R$6,INDIRECT("route!J933"))</f>
        <v>#VALUE!</v>
      </c>
      <c r="S933" s="14" t="b">
        <f t="shared" ca="1" si="114"/>
        <v>1</v>
      </c>
    </row>
    <row r="934" spans="1:19">
      <c r="A934" s="23" t="str">
        <f ca="1">IF(INDIRECT("route!D934")&gt;0,K934,(""))</f>
        <v/>
      </c>
      <c r="B934" s="23" t="str">
        <f ca="1">IF(INDIRECT("route!D934")&gt;0,H934,(""))</f>
        <v/>
      </c>
      <c r="C934" s="24" t="str">
        <f ca="1">IF(D934&gt;0,VLOOKUP("FINISH",INDIRECT("route!D$6"):INDIRECT("route!E$8500"),2,FALSE)-D934," ")</f>
        <v xml:space="preserve"> </v>
      </c>
      <c r="D934" s="13">
        <f ca="1">INDIRECT("route!E934")</f>
        <v>0</v>
      </c>
      <c r="E934" s="25" t="str">
        <f t="shared" ca="1" si="113"/>
        <v/>
      </c>
      <c r="F934" s="26">
        <f t="shared" si="107"/>
        <v>11.111111111111111</v>
      </c>
      <c r="G934" s="29">
        <f t="shared" ca="1" si="111"/>
        <v>0</v>
      </c>
      <c r="H934" s="28" t="e">
        <f t="shared" ca="1" si="109"/>
        <v>#NUM!</v>
      </c>
      <c r="I934" s="26">
        <f t="shared" si="108"/>
        <v>11.666666666666666</v>
      </c>
      <c r="J934" s="29">
        <f t="shared" ca="1" si="112"/>
        <v>0</v>
      </c>
      <c r="K934" s="28" t="e">
        <f t="shared" ca="1" si="110"/>
        <v>#NUM!</v>
      </c>
      <c r="L934" s="26">
        <f ca="1">INDIRECT("route!E934")-INDIRECT("route!E933")</f>
        <v>0</v>
      </c>
      <c r="M934" s="24">
        <f ca="1">IF(INDIRECT("route!D934")="START",0,IF(S934=TRUE,M933,INDIRECT("route!E934")))</f>
        <v>115.3</v>
      </c>
      <c r="N934" s="14" t="e">
        <f ca="1">SEARCH($N$6,INDIRECT("route!J934"))</f>
        <v>#VALUE!</v>
      </c>
      <c r="O934" s="14" t="e">
        <f ca="1">SEARCH($O$6,INDIRECT("route!J934"))</f>
        <v>#VALUE!</v>
      </c>
      <c r="P934" s="14" t="e">
        <f ca="1">SEARCH($P$6,INDIRECT("route!J934"))</f>
        <v>#VALUE!</v>
      </c>
      <c r="Q934" s="14" t="e">
        <f ca="1">SEARCH($Q$6,INDIRECT("route!J934"))</f>
        <v>#VALUE!</v>
      </c>
      <c r="R934" s="14" t="e">
        <f ca="1">SEARCH($R$6,INDIRECT("route!J934"))</f>
        <v>#VALUE!</v>
      </c>
      <c r="S934" s="14" t="b">
        <f t="shared" ca="1" si="114"/>
        <v>1</v>
      </c>
    </row>
    <row r="935" spans="1:19">
      <c r="A935" s="23" t="str">
        <f ca="1">IF(INDIRECT("route!D935")&gt;0,K935,(""))</f>
        <v/>
      </c>
      <c r="B935" s="23" t="str">
        <f ca="1">IF(INDIRECT("route!D935")&gt;0,H935,(""))</f>
        <v/>
      </c>
      <c r="C935" s="24" t="str">
        <f ca="1">IF(D935&gt;0,VLOOKUP("FINISH",INDIRECT("route!D$6"):INDIRECT("route!E$8500"),2,FALSE)-D935," ")</f>
        <v xml:space="preserve"> </v>
      </c>
      <c r="D935" s="13">
        <f ca="1">INDIRECT("route!E935")</f>
        <v>0</v>
      </c>
      <c r="E935" s="25" t="str">
        <f t="shared" ca="1" si="113"/>
        <v/>
      </c>
      <c r="F935" s="26">
        <f t="shared" si="107"/>
        <v>11.111111111111111</v>
      </c>
      <c r="G935" s="29">
        <f t="shared" ca="1" si="111"/>
        <v>0</v>
      </c>
      <c r="H935" s="28" t="e">
        <f t="shared" ca="1" si="109"/>
        <v>#NUM!</v>
      </c>
      <c r="I935" s="26">
        <f t="shared" si="108"/>
        <v>11.666666666666666</v>
      </c>
      <c r="J935" s="29">
        <f t="shared" ca="1" si="112"/>
        <v>0</v>
      </c>
      <c r="K935" s="28" t="e">
        <f t="shared" ca="1" si="110"/>
        <v>#NUM!</v>
      </c>
      <c r="L935" s="26">
        <f ca="1">INDIRECT("route!E935")-INDIRECT("route!E934")</f>
        <v>0</v>
      </c>
      <c r="M935" s="24">
        <f ca="1">IF(INDIRECT("route!D935")="START",0,IF(S935=TRUE,M934,INDIRECT("route!E935")))</f>
        <v>115.3</v>
      </c>
      <c r="N935" s="14" t="e">
        <f ca="1">SEARCH($N$6,INDIRECT("route!J935"))</f>
        <v>#VALUE!</v>
      </c>
      <c r="O935" s="14" t="e">
        <f ca="1">SEARCH($O$6,INDIRECT("route!J935"))</f>
        <v>#VALUE!</v>
      </c>
      <c r="P935" s="14" t="e">
        <f ca="1">SEARCH($P$6,INDIRECT("route!J935"))</f>
        <v>#VALUE!</v>
      </c>
      <c r="Q935" s="14" t="e">
        <f ca="1">SEARCH($Q$6,INDIRECT("route!J935"))</f>
        <v>#VALUE!</v>
      </c>
      <c r="R935" s="14" t="e">
        <f ca="1">SEARCH($R$6,INDIRECT("route!J935"))</f>
        <v>#VALUE!</v>
      </c>
      <c r="S935" s="14" t="b">
        <f t="shared" ca="1" si="114"/>
        <v>1</v>
      </c>
    </row>
    <row r="936" spans="1:19">
      <c r="A936" s="23" t="str">
        <f ca="1">IF(INDIRECT("route!D936")&gt;0,K936,(""))</f>
        <v/>
      </c>
      <c r="B936" s="23" t="str">
        <f ca="1">IF(INDIRECT("route!D936")&gt;0,H936,(""))</f>
        <v/>
      </c>
      <c r="C936" s="24" t="str">
        <f ca="1">IF(D936&gt;0,VLOOKUP("FINISH",INDIRECT("route!D$6"):INDIRECT("route!E$8500"),2,FALSE)-D936," ")</f>
        <v xml:space="preserve"> </v>
      </c>
      <c r="D936" s="13">
        <f ca="1">INDIRECT("route!E936")</f>
        <v>0</v>
      </c>
      <c r="E936" s="25" t="str">
        <f t="shared" ca="1" si="113"/>
        <v/>
      </c>
      <c r="F936" s="26">
        <f t="shared" si="107"/>
        <v>11.111111111111111</v>
      </c>
      <c r="G936" s="29">
        <f t="shared" ca="1" si="111"/>
        <v>0</v>
      </c>
      <c r="H936" s="28" t="e">
        <f t="shared" ca="1" si="109"/>
        <v>#NUM!</v>
      </c>
      <c r="I936" s="26">
        <f t="shared" si="108"/>
        <v>11.666666666666666</v>
      </c>
      <c r="J936" s="29">
        <f t="shared" ca="1" si="112"/>
        <v>0</v>
      </c>
      <c r="K936" s="28" t="e">
        <f t="shared" ca="1" si="110"/>
        <v>#NUM!</v>
      </c>
      <c r="L936" s="26">
        <f ca="1">INDIRECT("route!E936")-INDIRECT("route!E935")</f>
        <v>0</v>
      </c>
      <c r="M936" s="24">
        <f ca="1">IF(INDIRECT("route!D936")="START",0,IF(S936=TRUE,M935,INDIRECT("route!E936")))</f>
        <v>115.3</v>
      </c>
      <c r="N936" s="14" t="e">
        <f ca="1">SEARCH($N$6,INDIRECT("route!J936"))</f>
        <v>#VALUE!</v>
      </c>
      <c r="O936" s="14" t="e">
        <f ca="1">SEARCH($O$6,INDIRECT("route!J936"))</f>
        <v>#VALUE!</v>
      </c>
      <c r="P936" s="14" t="e">
        <f ca="1">SEARCH($P$6,INDIRECT("route!J936"))</f>
        <v>#VALUE!</v>
      </c>
      <c r="Q936" s="14" t="e">
        <f ca="1">SEARCH($Q$6,INDIRECT("route!J936"))</f>
        <v>#VALUE!</v>
      </c>
      <c r="R936" s="14" t="e">
        <f ca="1">SEARCH($R$6,INDIRECT("route!J936"))</f>
        <v>#VALUE!</v>
      </c>
      <c r="S936" s="14" t="b">
        <f t="shared" ca="1" si="114"/>
        <v>1</v>
      </c>
    </row>
    <row r="937" spans="1:19">
      <c r="A937" s="23" t="str">
        <f ca="1">IF(INDIRECT("route!D937")&gt;0,K937,(""))</f>
        <v/>
      </c>
      <c r="B937" s="23" t="str">
        <f ca="1">IF(INDIRECT("route!D937")&gt;0,H937,(""))</f>
        <v/>
      </c>
      <c r="C937" s="24" t="str">
        <f ca="1">IF(D937&gt;0,VLOOKUP("FINISH",INDIRECT("route!D$6"):INDIRECT("route!E$8500"),2,FALSE)-D937," ")</f>
        <v xml:space="preserve"> </v>
      </c>
      <c r="D937" s="13">
        <f ca="1">INDIRECT("route!E937")</f>
        <v>0</v>
      </c>
      <c r="E937" s="25" t="str">
        <f t="shared" ca="1" si="113"/>
        <v/>
      </c>
      <c r="F937" s="26">
        <f t="shared" ref="F937:F1000" si="115">$B$5*1000/3600</f>
        <v>11.111111111111111</v>
      </c>
      <c r="G937" s="29">
        <f t="shared" ca="1" si="111"/>
        <v>0</v>
      </c>
      <c r="H937" s="28" t="e">
        <f t="shared" ca="1" si="109"/>
        <v>#NUM!</v>
      </c>
      <c r="I937" s="26">
        <f t="shared" ref="I937:I1000" si="116">$A$5*1000/3600</f>
        <v>11.666666666666666</v>
      </c>
      <c r="J937" s="29">
        <f t="shared" ca="1" si="112"/>
        <v>0</v>
      </c>
      <c r="K937" s="28" t="e">
        <f t="shared" ca="1" si="110"/>
        <v>#NUM!</v>
      </c>
      <c r="L937" s="26">
        <f ca="1">INDIRECT("route!E937")-INDIRECT("route!E936")</f>
        <v>0</v>
      </c>
      <c r="M937" s="24">
        <f ca="1">IF(INDIRECT("route!D937")="START",0,IF(S937=TRUE,M936,INDIRECT("route!E937")))</f>
        <v>115.3</v>
      </c>
      <c r="N937" s="14" t="e">
        <f ca="1">SEARCH($N$6,INDIRECT("route!J937"))</f>
        <v>#VALUE!</v>
      </c>
      <c r="O937" s="14" t="e">
        <f ca="1">SEARCH($O$6,INDIRECT("route!J937"))</f>
        <v>#VALUE!</v>
      </c>
      <c r="P937" s="14" t="e">
        <f ca="1">SEARCH($P$6,INDIRECT("route!J937"))</f>
        <v>#VALUE!</v>
      </c>
      <c r="Q937" s="14" t="e">
        <f ca="1">SEARCH($Q$6,INDIRECT("route!J937"))</f>
        <v>#VALUE!</v>
      </c>
      <c r="R937" s="14" t="e">
        <f ca="1">SEARCH($R$6,INDIRECT("route!J937"))</f>
        <v>#VALUE!</v>
      </c>
      <c r="S937" s="14" t="b">
        <f t="shared" ca="1" si="114"/>
        <v>1</v>
      </c>
    </row>
    <row r="938" spans="1:19">
      <c r="A938" s="23" t="str">
        <f ca="1">IF(INDIRECT("route!D938")&gt;0,K938,(""))</f>
        <v/>
      </c>
      <c r="B938" s="23" t="str">
        <f ca="1">IF(INDIRECT("route!D938")&gt;0,H938,(""))</f>
        <v/>
      </c>
      <c r="C938" s="24" t="str">
        <f ca="1">IF(D938&gt;0,VLOOKUP("FINISH",INDIRECT("route!D$6"):INDIRECT("route!E$8500"),2,FALSE)-D938," ")</f>
        <v xml:space="preserve"> </v>
      </c>
      <c r="D938" s="13">
        <f ca="1">INDIRECT("route!E938")</f>
        <v>0</v>
      </c>
      <c r="E938" s="25" t="str">
        <f t="shared" ca="1" si="113"/>
        <v/>
      </c>
      <c r="F938" s="26">
        <f t="shared" si="115"/>
        <v>11.111111111111111</v>
      </c>
      <c r="G938" s="29">
        <f t="shared" ca="1" si="111"/>
        <v>0</v>
      </c>
      <c r="H938" s="28" t="e">
        <f t="shared" ref="H938:H1001" ca="1" si="117">H937+G938</f>
        <v>#NUM!</v>
      </c>
      <c r="I938" s="26">
        <f t="shared" si="116"/>
        <v>11.666666666666666</v>
      </c>
      <c r="J938" s="29">
        <f t="shared" ca="1" si="112"/>
        <v>0</v>
      </c>
      <c r="K938" s="28" t="e">
        <f t="shared" ref="K938:K1001" ca="1" si="118">K937+J938</f>
        <v>#NUM!</v>
      </c>
      <c r="L938" s="26">
        <f ca="1">INDIRECT("route!E938")-INDIRECT("route!E937")</f>
        <v>0</v>
      </c>
      <c r="M938" s="24">
        <f ca="1">IF(INDIRECT("route!D938")="START",0,IF(S938=TRUE,M937,INDIRECT("route!E938")))</f>
        <v>115.3</v>
      </c>
      <c r="N938" s="14" t="e">
        <f ca="1">SEARCH($N$6,INDIRECT("route!J938"))</f>
        <v>#VALUE!</v>
      </c>
      <c r="O938" s="14" t="e">
        <f ca="1">SEARCH($O$6,INDIRECT("route!J938"))</f>
        <v>#VALUE!</v>
      </c>
      <c r="P938" s="14" t="e">
        <f ca="1">SEARCH($P$6,INDIRECT("route!J938"))</f>
        <v>#VALUE!</v>
      </c>
      <c r="Q938" s="14" t="e">
        <f ca="1">SEARCH($Q$6,INDIRECT("route!J938"))</f>
        <v>#VALUE!</v>
      </c>
      <c r="R938" s="14" t="e">
        <f ca="1">SEARCH($R$6,INDIRECT("route!J938"))</f>
        <v>#VALUE!</v>
      </c>
      <c r="S938" s="14" t="b">
        <f t="shared" ca="1" si="114"/>
        <v>1</v>
      </c>
    </row>
    <row r="939" spans="1:19">
      <c r="A939" s="23" t="str">
        <f ca="1">IF(INDIRECT("route!D939")&gt;0,K939,(""))</f>
        <v/>
      </c>
      <c r="B939" s="23" t="str">
        <f ca="1">IF(INDIRECT("route!D939")&gt;0,H939,(""))</f>
        <v/>
      </c>
      <c r="C939" s="24" t="str">
        <f ca="1">IF(D939&gt;0,VLOOKUP("FINISH",INDIRECT("route!D$6"):INDIRECT("route!E$8500"),2,FALSE)-D939," ")</f>
        <v xml:space="preserve"> </v>
      </c>
      <c r="D939" s="13">
        <f ca="1">INDIRECT("route!E939")</f>
        <v>0</v>
      </c>
      <c r="E939" s="25" t="str">
        <f t="shared" ca="1" si="113"/>
        <v/>
      </c>
      <c r="F939" s="26">
        <f t="shared" si="115"/>
        <v>11.111111111111111</v>
      </c>
      <c r="G939" s="29">
        <f t="shared" ref="G939:G1002" ca="1" si="119">TIME(0,0,0+L939*1000/F939)</f>
        <v>0</v>
      </c>
      <c r="H939" s="28" t="e">
        <f t="shared" ca="1" si="117"/>
        <v>#NUM!</v>
      </c>
      <c r="I939" s="26">
        <f t="shared" si="116"/>
        <v>11.666666666666666</v>
      </c>
      <c r="J939" s="29">
        <f t="shared" ref="J939:J1002" ca="1" si="120">TIME(0,0,0+L939*1000/I939)</f>
        <v>0</v>
      </c>
      <c r="K939" s="28" t="e">
        <f t="shared" ca="1" si="118"/>
        <v>#NUM!</v>
      </c>
      <c r="L939" s="26">
        <f ca="1">INDIRECT("route!E939")-INDIRECT("route!E938")</f>
        <v>0</v>
      </c>
      <c r="M939" s="24">
        <f ca="1">IF(INDIRECT("route!D939")="START",0,IF(S939=TRUE,M938,INDIRECT("route!E939")))</f>
        <v>115.3</v>
      </c>
      <c r="N939" s="14" t="e">
        <f ca="1">SEARCH($N$6,INDIRECT("route!J939"))</f>
        <v>#VALUE!</v>
      </c>
      <c r="O939" s="14" t="e">
        <f ca="1">SEARCH($O$6,INDIRECT("route!J939"))</f>
        <v>#VALUE!</v>
      </c>
      <c r="P939" s="14" t="e">
        <f ca="1">SEARCH($P$6,INDIRECT("route!J939"))</f>
        <v>#VALUE!</v>
      </c>
      <c r="Q939" s="14" t="e">
        <f ca="1">SEARCH($Q$6,INDIRECT("route!J939"))</f>
        <v>#VALUE!</v>
      </c>
      <c r="R939" s="14" t="e">
        <f ca="1">SEARCH($R$6,INDIRECT("route!J939"))</f>
        <v>#VALUE!</v>
      </c>
      <c r="S939" s="14" t="b">
        <f t="shared" ca="1" si="114"/>
        <v>1</v>
      </c>
    </row>
    <row r="940" spans="1:19">
      <c r="A940" s="23" t="str">
        <f ca="1">IF(INDIRECT("route!D940")&gt;0,K940,(""))</f>
        <v/>
      </c>
      <c r="B940" s="23" t="str">
        <f ca="1">IF(INDIRECT("route!D940")&gt;0,H940,(""))</f>
        <v/>
      </c>
      <c r="C940" s="24" t="str">
        <f ca="1">IF(D940&gt;0,VLOOKUP("FINISH",INDIRECT("route!D$6"):INDIRECT("route!E$8500"),2,FALSE)-D940," ")</f>
        <v xml:space="preserve"> </v>
      </c>
      <c r="D940" s="13">
        <f ca="1">INDIRECT("route!E940")</f>
        <v>0</v>
      </c>
      <c r="E940" s="25" t="str">
        <f t="shared" ca="1" si="113"/>
        <v/>
      </c>
      <c r="F940" s="26">
        <f t="shared" si="115"/>
        <v>11.111111111111111</v>
      </c>
      <c r="G940" s="29">
        <f t="shared" ca="1" si="119"/>
        <v>0</v>
      </c>
      <c r="H940" s="28" t="e">
        <f t="shared" ca="1" si="117"/>
        <v>#NUM!</v>
      </c>
      <c r="I940" s="26">
        <f t="shared" si="116"/>
        <v>11.666666666666666</v>
      </c>
      <c r="J940" s="29">
        <f t="shared" ca="1" si="120"/>
        <v>0</v>
      </c>
      <c r="K940" s="28" t="e">
        <f t="shared" ca="1" si="118"/>
        <v>#NUM!</v>
      </c>
      <c r="L940" s="26">
        <f ca="1">INDIRECT("route!E940")-INDIRECT("route!E939")</f>
        <v>0</v>
      </c>
      <c r="M940" s="24">
        <f ca="1">IF(INDIRECT("route!D940")="START",0,IF(S940=TRUE,M939,INDIRECT("route!E940")))</f>
        <v>115.3</v>
      </c>
      <c r="N940" s="14" t="e">
        <f ca="1">SEARCH($N$6,INDIRECT("route!J940"))</f>
        <v>#VALUE!</v>
      </c>
      <c r="O940" s="14" t="e">
        <f ca="1">SEARCH($O$6,INDIRECT("route!J940"))</f>
        <v>#VALUE!</v>
      </c>
      <c r="P940" s="14" t="e">
        <f ca="1">SEARCH($P$6,INDIRECT("route!J940"))</f>
        <v>#VALUE!</v>
      </c>
      <c r="Q940" s="14" t="e">
        <f ca="1">SEARCH($Q$6,INDIRECT("route!J940"))</f>
        <v>#VALUE!</v>
      </c>
      <c r="R940" s="14" t="e">
        <f ca="1">SEARCH($R$6,INDIRECT("route!J940"))</f>
        <v>#VALUE!</v>
      </c>
      <c r="S940" s="14" t="b">
        <f t="shared" ca="1" si="114"/>
        <v>1</v>
      </c>
    </row>
    <row r="941" spans="1:19">
      <c r="A941" s="23" t="str">
        <f ca="1">IF(INDIRECT("route!D941")&gt;0,K941,(""))</f>
        <v/>
      </c>
      <c r="B941" s="23" t="str">
        <f ca="1">IF(INDIRECT("route!D941")&gt;0,H941,(""))</f>
        <v/>
      </c>
      <c r="C941" s="24" t="str">
        <f ca="1">IF(D941&gt;0,VLOOKUP("FINISH",INDIRECT("route!D$6"):INDIRECT("route!E$8500"),2,FALSE)-D941," ")</f>
        <v xml:space="preserve"> </v>
      </c>
      <c r="D941" s="13">
        <f ca="1">INDIRECT("route!E941")</f>
        <v>0</v>
      </c>
      <c r="E941" s="25" t="str">
        <f t="shared" ca="1" si="113"/>
        <v/>
      </c>
      <c r="F941" s="26">
        <f t="shared" si="115"/>
        <v>11.111111111111111</v>
      </c>
      <c r="G941" s="29">
        <f t="shared" ca="1" si="119"/>
        <v>0</v>
      </c>
      <c r="H941" s="28" t="e">
        <f t="shared" ca="1" si="117"/>
        <v>#NUM!</v>
      </c>
      <c r="I941" s="26">
        <f t="shared" si="116"/>
        <v>11.666666666666666</v>
      </c>
      <c r="J941" s="29">
        <f t="shared" ca="1" si="120"/>
        <v>0</v>
      </c>
      <c r="K941" s="28" t="e">
        <f t="shared" ca="1" si="118"/>
        <v>#NUM!</v>
      </c>
      <c r="L941" s="26">
        <f ca="1">INDIRECT("route!E941")-INDIRECT("route!E940")</f>
        <v>0</v>
      </c>
      <c r="M941" s="24">
        <f ca="1">IF(INDIRECT("route!D941")="START",0,IF(S941=TRUE,M940,INDIRECT("route!E941")))</f>
        <v>115.3</v>
      </c>
      <c r="N941" s="14" t="e">
        <f ca="1">SEARCH($N$6,INDIRECT("route!J941"))</f>
        <v>#VALUE!</v>
      </c>
      <c r="O941" s="14" t="e">
        <f ca="1">SEARCH($O$6,INDIRECT("route!J941"))</f>
        <v>#VALUE!</v>
      </c>
      <c r="P941" s="14" t="e">
        <f ca="1">SEARCH($P$6,INDIRECT("route!J941"))</f>
        <v>#VALUE!</v>
      </c>
      <c r="Q941" s="14" t="e">
        <f ca="1">SEARCH($Q$6,INDIRECT("route!J941"))</f>
        <v>#VALUE!</v>
      </c>
      <c r="R941" s="14" t="e">
        <f ca="1">SEARCH($R$6,INDIRECT("route!J941"))</f>
        <v>#VALUE!</v>
      </c>
      <c r="S941" s="14" t="b">
        <f t="shared" ca="1" si="114"/>
        <v>1</v>
      </c>
    </row>
    <row r="942" spans="1:19">
      <c r="A942" s="23" t="str">
        <f ca="1">IF(INDIRECT("route!D942")&gt;0,K942,(""))</f>
        <v/>
      </c>
      <c r="B942" s="23" t="str">
        <f ca="1">IF(INDIRECT("route!D942")&gt;0,H942,(""))</f>
        <v/>
      </c>
      <c r="C942" s="24" t="str">
        <f ca="1">IF(D942&gt;0,VLOOKUP("FINISH",INDIRECT("route!D$6"):INDIRECT("route!E$8500"),2,FALSE)-D942," ")</f>
        <v xml:space="preserve"> </v>
      </c>
      <c r="D942" s="13">
        <f ca="1">INDIRECT("route!E942")</f>
        <v>0</v>
      </c>
      <c r="E942" s="25" t="str">
        <f t="shared" ca="1" si="113"/>
        <v/>
      </c>
      <c r="F942" s="26">
        <f t="shared" si="115"/>
        <v>11.111111111111111</v>
      </c>
      <c r="G942" s="29">
        <f t="shared" ca="1" si="119"/>
        <v>0</v>
      </c>
      <c r="H942" s="28" t="e">
        <f t="shared" ca="1" si="117"/>
        <v>#NUM!</v>
      </c>
      <c r="I942" s="26">
        <f t="shared" si="116"/>
        <v>11.666666666666666</v>
      </c>
      <c r="J942" s="29">
        <f t="shared" ca="1" si="120"/>
        <v>0</v>
      </c>
      <c r="K942" s="28" t="e">
        <f t="shared" ca="1" si="118"/>
        <v>#NUM!</v>
      </c>
      <c r="L942" s="26">
        <f ca="1">INDIRECT("route!E942")-INDIRECT("route!E941")</f>
        <v>0</v>
      </c>
      <c r="M942" s="24">
        <f ca="1">IF(INDIRECT("route!D942")="START",0,IF(S942=TRUE,M941,INDIRECT("route!E942")))</f>
        <v>115.3</v>
      </c>
      <c r="N942" s="14" t="e">
        <f ca="1">SEARCH($N$6,INDIRECT("route!J942"))</f>
        <v>#VALUE!</v>
      </c>
      <c r="O942" s="14" t="e">
        <f ca="1">SEARCH($O$6,INDIRECT("route!J942"))</f>
        <v>#VALUE!</v>
      </c>
      <c r="P942" s="14" t="e">
        <f ca="1">SEARCH($P$6,INDIRECT("route!J942"))</f>
        <v>#VALUE!</v>
      </c>
      <c r="Q942" s="14" t="e">
        <f ca="1">SEARCH($Q$6,INDIRECT("route!J942"))</f>
        <v>#VALUE!</v>
      </c>
      <c r="R942" s="14" t="e">
        <f ca="1">SEARCH($R$6,INDIRECT("route!J942"))</f>
        <v>#VALUE!</v>
      </c>
      <c r="S942" s="14" t="b">
        <f t="shared" ca="1" si="114"/>
        <v>1</v>
      </c>
    </row>
    <row r="943" spans="1:19">
      <c r="A943" s="23" t="str">
        <f ca="1">IF(INDIRECT("route!D943")&gt;0,K943,(""))</f>
        <v/>
      </c>
      <c r="B943" s="23" t="str">
        <f ca="1">IF(INDIRECT("route!D943")&gt;0,H943,(""))</f>
        <v/>
      </c>
      <c r="C943" s="24" t="str">
        <f ca="1">IF(D943&gt;0,VLOOKUP("FINISH",INDIRECT("route!D$6"):INDIRECT("route!E$8500"),2,FALSE)-D943," ")</f>
        <v xml:space="preserve"> </v>
      </c>
      <c r="D943" s="13">
        <f ca="1">INDIRECT("route!E943")</f>
        <v>0</v>
      </c>
      <c r="E943" s="25" t="str">
        <f t="shared" ca="1" si="113"/>
        <v/>
      </c>
      <c r="F943" s="26">
        <f t="shared" si="115"/>
        <v>11.111111111111111</v>
      </c>
      <c r="G943" s="29">
        <f t="shared" ca="1" si="119"/>
        <v>0</v>
      </c>
      <c r="H943" s="28" t="e">
        <f t="shared" ca="1" si="117"/>
        <v>#NUM!</v>
      </c>
      <c r="I943" s="26">
        <f t="shared" si="116"/>
        <v>11.666666666666666</v>
      </c>
      <c r="J943" s="29">
        <f t="shared" ca="1" si="120"/>
        <v>0</v>
      </c>
      <c r="K943" s="28" t="e">
        <f t="shared" ca="1" si="118"/>
        <v>#NUM!</v>
      </c>
      <c r="L943" s="26">
        <f ca="1">INDIRECT("route!E943")-INDIRECT("route!E942")</f>
        <v>0</v>
      </c>
      <c r="M943" s="24">
        <f ca="1">IF(INDIRECT("route!D943")="START",0,IF(S943=TRUE,M942,INDIRECT("route!E943")))</f>
        <v>115.3</v>
      </c>
      <c r="N943" s="14" t="e">
        <f ca="1">SEARCH($N$6,INDIRECT("route!J943"))</f>
        <v>#VALUE!</v>
      </c>
      <c r="O943" s="14" t="e">
        <f ca="1">SEARCH($O$6,INDIRECT("route!J943"))</f>
        <v>#VALUE!</v>
      </c>
      <c r="P943" s="14" t="e">
        <f ca="1">SEARCH($P$6,INDIRECT("route!J943"))</f>
        <v>#VALUE!</v>
      </c>
      <c r="Q943" s="14" t="e">
        <f ca="1">SEARCH($Q$6,INDIRECT("route!J943"))</f>
        <v>#VALUE!</v>
      </c>
      <c r="R943" s="14" t="e">
        <f ca="1">SEARCH($R$6,INDIRECT("route!J943"))</f>
        <v>#VALUE!</v>
      </c>
      <c r="S943" s="14" t="b">
        <f t="shared" ca="1" si="114"/>
        <v>1</v>
      </c>
    </row>
    <row r="944" spans="1:19">
      <c r="A944" s="23" t="str">
        <f ca="1">IF(INDIRECT("route!D944")&gt;0,K944,(""))</f>
        <v/>
      </c>
      <c r="B944" s="23" t="str">
        <f ca="1">IF(INDIRECT("route!D944")&gt;0,H944,(""))</f>
        <v/>
      </c>
      <c r="C944" s="24" t="str">
        <f ca="1">IF(D944&gt;0,VLOOKUP("FINISH",INDIRECT("route!D$6"):INDIRECT("route!E$8500"),2,FALSE)-D944," ")</f>
        <v xml:space="preserve"> </v>
      </c>
      <c r="D944" s="13">
        <f ca="1">INDIRECT("route!E944")</f>
        <v>0</v>
      </c>
      <c r="E944" s="25" t="str">
        <f t="shared" ca="1" si="113"/>
        <v/>
      </c>
      <c r="F944" s="26">
        <f t="shared" si="115"/>
        <v>11.111111111111111</v>
      </c>
      <c r="G944" s="29">
        <f t="shared" ca="1" si="119"/>
        <v>0</v>
      </c>
      <c r="H944" s="28" t="e">
        <f t="shared" ca="1" si="117"/>
        <v>#NUM!</v>
      </c>
      <c r="I944" s="26">
        <f t="shared" si="116"/>
        <v>11.666666666666666</v>
      </c>
      <c r="J944" s="29">
        <f t="shared" ca="1" si="120"/>
        <v>0</v>
      </c>
      <c r="K944" s="28" t="e">
        <f t="shared" ca="1" si="118"/>
        <v>#NUM!</v>
      </c>
      <c r="L944" s="26">
        <f ca="1">INDIRECT("route!E944")-INDIRECT("route!E943")</f>
        <v>0</v>
      </c>
      <c r="M944" s="24">
        <f ca="1">IF(INDIRECT("route!D944")="START",0,IF(S944=TRUE,M943,INDIRECT("route!E944")))</f>
        <v>115.3</v>
      </c>
      <c r="N944" s="14" t="e">
        <f ca="1">SEARCH($N$6,INDIRECT("route!J944"))</f>
        <v>#VALUE!</v>
      </c>
      <c r="O944" s="14" t="e">
        <f ca="1">SEARCH($O$6,INDIRECT("route!J944"))</f>
        <v>#VALUE!</v>
      </c>
      <c r="P944" s="14" t="e">
        <f ca="1">SEARCH($P$6,INDIRECT("route!J944"))</f>
        <v>#VALUE!</v>
      </c>
      <c r="Q944" s="14" t="e">
        <f ca="1">SEARCH($Q$6,INDIRECT("route!J944"))</f>
        <v>#VALUE!</v>
      </c>
      <c r="R944" s="14" t="e">
        <f ca="1">SEARCH($R$6,INDIRECT("route!J944"))</f>
        <v>#VALUE!</v>
      </c>
      <c r="S944" s="14" t="b">
        <f t="shared" ca="1" si="114"/>
        <v>1</v>
      </c>
    </row>
    <row r="945" spans="1:19">
      <c r="A945" s="23" t="str">
        <f ca="1">IF(INDIRECT("route!D945")&gt;0,K945,(""))</f>
        <v/>
      </c>
      <c r="B945" s="23" t="str">
        <f ca="1">IF(INDIRECT("route!D945")&gt;0,H945,(""))</f>
        <v/>
      </c>
      <c r="C945" s="24" t="str">
        <f ca="1">IF(D945&gt;0,VLOOKUP("FINISH",INDIRECT("route!D$6"):INDIRECT("route!E$8500"),2,FALSE)-D945," ")</f>
        <v xml:space="preserve"> </v>
      </c>
      <c r="D945" s="13">
        <f ca="1">INDIRECT("route!E945")</f>
        <v>0</v>
      </c>
      <c r="E945" s="25" t="str">
        <f t="shared" ca="1" si="113"/>
        <v/>
      </c>
      <c r="F945" s="26">
        <f t="shared" si="115"/>
        <v>11.111111111111111</v>
      </c>
      <c r="G945" s="29">
        <f t="shared" ca="1" si="119"/>
        <v>0</v>
      </c>
      <c r="H945" s="28" t="e">
        <f t="shared" ca="1" si="117"/>
        <v>#NUM!</v>
      </c>
      <c r="I945" s="26">
        <f t="shared" si="116"/>
        <v>11.666666666666666</v>
      </c>
      <c r="J945" s="29">
        <f t="shared" ca="1" si="120"/>
        <v>0</v>
      </c>
      <c r="K945" s="28" t="e">
        <f t="shared" ca="1" si="118"/>
        <v>#NUM!</v>
      </c>
      <c r="L945" s="26">
        <f ca="1">INDIRECT("route!E945")-INDIRECT("route!E944")</f>
        <v>0</v>
      </c>
      <c r="M945" s="24">
        <f ca="1">IF(INDIRECT("route!D945")="START",0,IF(S945=TRUE,M944,INDIRECT("route!E945")))</f>
        <v>115.3</v>
      </c>
      <c r="N945" s="14" t="e">
        <f ca="1">SEARCH($N$6,INDIRECT("route!J945"))</f>
        <v>#VALUE!</v>
      </c>
      <c r="O945" s="14" t="e">
        <f ca="1">SEARCH($O$6,INDIRECT("route!J945"))</f>
        <v>#VALUE!</v>
      </c>
      <c r="P945" s="14" t="e">
        <f ca="1">SEARCH($P$6,INDIRECT("route!J945"))</f>
        <v>#VALUE!</v>
      </c>
      <c r="Q945" s="14" t="e">
        <f ca="1">SEARCH($Q$6,INDIRECT("route!J945"))</f>
        <v>#VALUE!</v>
      </c>
      <c r="R945" s="14" t="e">
        <f ca="1">SEARCH($R$6,INDIRECT("route!J945"))</f>
        <v>#VALUE!</v>
      </c>
      <c r="S945" s="14" t="b">
        <f t="shared" ca="1" si="114"/>
        <v>1</v>
      </c>
    </row>
    <row r="946" spans="1:19">
      <c r="A946" s="23" t="str">
        <f ca="1">IF(INDIRECT("route!D946")&gt;0,K946,(""))</f>
        <v/>
      </c>
      <c r="B946" s="23" t="str">
        <f ca="1">IF(INDIRECT("route!D946")&gt;0,H946,(""))</f>
        <v/>
      </c>
      <c r="C946" s="24" t="str">
        <f ca="1">IF(D946&gt;0,VLOOKUP("FINISH",INDIRECT("route!D$6"):INDIRECT("route!E$8500"),2,FALSE)-D946," ")</f>
        <v xml:space="preserve"> </v>
      </c>
      <c r="D946" s="13">
        <f ca="1">INDIRECT("route!E946")</f>
        <v>0</v>
      </c>
      <c r="E946" s="25" t="str">
        <f t="shared" ca="1" si="113"/>
        <v/>
      </c>
      <c r="F946" s="26">
        <f t="shared" si="115"/>
        <v>11.111111111111111</v>
      </c>
      <c r="G946" s="29">
        <f t="shared" ca="1" si="119"/>
        <v>0</v>
      </c>
      <c r="H946" s="28" t="e">
        <f t="shared" ca="1" si="117"/>
        <v>#NUM!</v>
      </c>
      <c r="I946" s="26">
        <f t="shared" si="116"/>
        <v>11.666666666666666</v>
      </c>
      <c r="J946" s="29">
        <f t="shared" ca="1" si="120"/>
        <v>0</v>
      </c>
      <c r="K946" s="28" t="e">
        <f t="shared" ca="1" si="118"/>
        <v>#NUM!</v>
      </c>
      <c r="L946" s="26">
        <f ca="1">INDIRECT("route!E946")-INDIRECT("route!E945")</f>
        <v>0</v>
      </c>
      <c r="M946" s="24">
        <f ca="1">IF(INDIRECT("route!D946")="START",0,IF(S946=TRUE,M945,INDIRECT("route!E946")))</f>
        <v>115.3</v>
      </c>
      <c r="N946" s="14" t="e">
        <f ca="1">SEARCH($N$6,INDIRECT("route!J946"))</f>
        <v>#VALUE!</v>
      </c>
      <c r="O946" s="14" t="e">
        <f ca="1">SEARCH($O$6,INDIRECT("route!J946"))</f>
        <v>#VALUE!</v>
      </c>
      <c r="P946" s="14" t="e">
        <f ca="1">SEARCH($P$6,INDIRECT("route!J946"))</f>
        <v>#VALUE!</v>
      </c>
      <c r="Q946" s="14" t="e">
        <f ca="1">SEARCH($Q$6,INDIRECT("route!J946"))</f>
        <v>#VALUE!</v>
      </c>
      <c r="R946" s="14" t="e">
        <f ca="1">SEARCH($R$6,INDIRECT("route!J946"))</f>
        <v>#VALUE!</v>
      </c>
      <c r="S946" s="14" t="b">
        <f t="shared" ca="1" si="114"/>
        <v>1</v>
      </c>
    </row>
    <row r="947" spans="1:19">
      <c r="A947" s="23" t="str">
        <f ca="1">IF(INDIRECT("route!D947")&gt;0,K947,(""))</f>
        <v/>
      </c>
      <c r="B947" s="23" t="str">
        <f ca="1">IF(INDIRECT("route!D947")&gt;0,H947,(""))</f>
        <v/>
      </c>
      <c r="C947" s="24" t="str">
        <f ca="1">IF(D947&gt;0,VLOOKUP("FINISH",INDIRECT("route!D$6"):INDIRECT("route!E$8500"),2,FALSE)-D947," ")</f>
        <v xml:space="preserve"> </v>
      </c>
      <c r="D947" s="13">
        <f ca="1">INDIRECT("route!E947")</f>
        <v>0</v>
      </c>
      <c r="E947" s="25" t="str">
        <f t="shared" ca="1" si="113"/>
        <v/>
      </c>
      <c r="F947" s="26">
        <f t="shared" si="115"/>
        <v>11.111111111111111</v>
      </c>
      <c r="G947" s="29">
        <f t="shared" ca="1" si="119"/>
        <v>0</v>
      </c>
      <c r="H947" s="28" t="e">
        <f t="shared" ca="1" si="117"/>
        <v>#NUM!</v>
      </c>
      <c r="I947" s="26">
        <f t="shared" si="116"/>
        <v>11.666666666666666</v>
      </c>
      <c r="J947" s="29">
        <f t="shared" ca="1" si="120"/>
        <v>0</v>
      </c>
      <c r="K947" s="28" t="e">
        <f t="shared" ca="1" si="118"/>
        <v>#NUM!</v>
      </c>
      <c r="L947" s="26">
        <f ca="1">INDIRECT("route!E947")-INDIRECT("route!E946")</f>
        <v>0</v>
      </c>
      <c r="M947" s="24">
        <f ca="1">IF(INDIRECT("route!D947")="START",0,IF(S947=TRUE,M946,INDIRECT("route!E947")))</f>
        <v>115.3</v>
      </c>
      <c r="N947" s="14" t="e">
        <f ca="1">SEARCH($N$6,INDIRECT("route!J947"))</f>
        <v>#VALUE!</v>
      </c>
      <c r="O947" s="14" t="e">
        <f ca="1">SEARCH($O$6,INDIRECT("route!J947"))</f>
        <v>#VALUE!</v>
      </c>
      <c r="P947" s="14" t="e">
        <f ca="1">SEARCH($P$6,INDIRECT("route!J947"))</f>
        <v>#VALUE!</v>
      </c>
      <c r="Q947" s="14" t="e">
        <f ca="1">SEARCH($Q$6,INDIRECT("route!J947"))</f>
        <v>#VALUE!</v>
      </c>
      <c r="R947" s="14" t="e">
        <f ca="1">SEARCH($R$6,INDIRECT("route!J947"))</f>
        <v>#VALUE!</v>
      </c>
      <c r="S947" s="14" t="b">
        <f t="shared" ca="1" si="114"/>
        <v>1</v>
      </c>
    </row>
    <row r="948" spans="1:19">
      <c r="A948" s="23" t="str">
        <f ca="1">IF(INDIRECT("route!D948")&gt;0,K948,(""))</f>
        <v/>
      </c>
      <c r="B948" s="23" t="str">
        <f ca="1">IF(INDIRECT("route!D948")&gt;0,H948,(""))</f>
        <v/>
      </c>
      <c r="C948" s="24" t="str">
        <f ca="1">IF(D948&gt;0,VLOOKUP("FINISH",INDIRECT("route!D$6"):INDIRECT("route!E$8500"),2,FALSE)-D948," ")</f>
        <v xml:space="preserve"> </v>
      </c>
      <c r="D948" s="13">
        <f ca="1">INDIRECT("route!E948")</f>
        <v>0</v>
      </c>
      <c r="E948" s="25" t="str">
        <f t="shared" ca="1" si="113"/>
        <v/>
      </c>
      <c r="F948" s="26">
        <f t="shared" si="115"/>
        <v>11.111111111111111</v>
      </c>
      <c r="G948" s="29">
        <f t="shared" ca="1" si="119"/>
        <v>0</v>
      </c>
      <c r="H948" s="28" t="e">
        <f t="shared" ca="1" si="117"/>
        <v>#NUM!</v>
      </c>
      <c r="I948" s="26">
        <f t="shared" si="116"/>
        <v>11.666666666666666</v>
      </c>
      <c r="J948" s="29">
        <f t="shared" ca="1" si="120"/>
        <v>0</v>
      </c>
      <c r="K948" s="28" t="e">
        <f t="shared" ca="1" si="118"/>
        <v>#NUM!</v>
      </c>
      <c r="L948" s="26">
        <f ca="1">INDIRECT("route!E948")-INDIRECT("route!E947")</f>
        <v>0</v>
      </c>
      <c r="M948" s="24">
        <f ca="1">IF(INDIRECT("route!D948")="START",0,IF(S948=TRUE,M947,INDIRECT("route!E948")))</f>
        <v>115.3</v>
      </c>
      <c r="N948" s="14" t="e">
        <f ca="1">SEARCH($N$6,INDIRECT("route!J948"))</f>
        <v>#VALUE!</v>
      </c>
      <c r="O948" s="14" t="e">
        <f ca="1">SEARCH($O$6,INDIRECT("route!J948"))</f>
        <v>#VALUE!</v>
      </c>
      <c r="P948" s="14" t="e">
        <f ca="1">SEARCH($P$6,INDIRECT("route!J948"))</f>
        <v>#VALUE!</v>
      </c>
      <c r="Q948" s="14" t="e">
        <f ca="1">SEARCH($Q$6,INDIRECT("route!J948"))</f>
        <v>#VALUE!</v>
      </c>
      <c r="R948" s="14" t="e">
        <f ca="1">SEARCH($R$6,INDIRECT("route!J948"))</f>
        <v>#VALUE!</v>
      </c>
      <c r="S948" s="14" t="b">
        <f t="shared" ca="1" si="114"/>
        <v>1</v>
      </c>
    </row>
    <row r="949" spans="1:19">
      <c r="A949" s="23" t="str">
        <f ca="1">IF(INDIRECT("route!D949")&gt;0,K949,(""))</f>
        <v/>
      </c>
      <c r="B949" s="23" t="str">
        <f ca="1">IF(INDIRECT("route!D949")&gt;0,H949,(""))</f>
        <v/>
      </c>
      <c r="C949" s="24" t="str">
        <f ca="1">IF(D949&gt;0,VLOOKUP("FINISH",INDIRECT("route!D$6"):INDIRECT("route!E$8500"),2,FALSE)-D949," ")</f>
        <v xml:space="preserve"> </v>
      </c>
      <c r="D949" s="13">
        <f ca="1">INDIRECT("route!E949")</f>
        <v>0</v>
      </c>
      <c r="E949" s="25" t="str">
        <f t="shared" ca="1" si="113"/>
        <v/>
      </c>
      <c r="F949" s="26">
        <f t="shared" si="115"/>
        <v>11.111111111111111</v>
      </c>
      <c r="G949" s="29">
        <f t="shared" ca="1" si="119"/>
        <v>0</v>
      </c>
      <c r="H949" s="28" t="e">
        <f t="shared" ca="1" si="117"/>
        <v>#NUM!</v>
      </c>
      <c r="I949" s="26">
        <f t="shared" si="116"/>
        <v>11.666666666666666</v>
      </c>
      <c r="J949" s="29">
        <f t="shared" ca="1" si="120"/>
        <v>0</v>
      </c>
      <c r="K949" s="28" t="e">
        <f t="shared" ca="1" si="118"/>
        <v>#NUM!</v>
      </c>
      <c r="L949" s="26">
        <f ca="1">INDIRECT("route!E949")-INDIRECT("route!E948")</f>
        <v>0</v>
      </c>
      <c r="M949" s="24">
        <f ca="1">IF(INDIRECT("route!D949")="START",0,IF(S949=TRUE,M948,INDIRECT("route!E949")))</f>
        <v>115.3</v>
      </c>
      <c r="N949" s="14" t="e">
        <f ca="1">SEARCH($N$6,INDIRECT("route!J949"))</f>
        <v>#VALUE!</v>
      </c>
      <c r="O949" s="14" t="e">
        <f ca="1">SEARCH($O$6,INDIRECT("route!J949"))</f>
        <v>#VALUE!</v>
      </c>
      <c r="P949" s="14" t="e">
        <f ca="1">SEARCH($P$6,INDIRECT("route!J949"))</f>
        <v>#VALUE!</v>
      </c>
      <c r="Q949" s="14" t="e">
        <f ca="1">SEARCH($Q$6,INDIRECT("route!J949"))</f>
        <v>#VALUE!</v>
      </c>
      <c r="R949" s="14" t="e">
        <f ca="1">SEARCH($R$6,INDIRECT("route!J949"))</f>
        <v>#VALUE!</v>
      </c>
      <c r="S949" s="14" t="b">
        <f t="shared" ca="1" si="114"/>
        <v>1</v>
      </c>
    </row>
    <row r="950" spans="1:19">
      <c r="A950" s="23" t="str">
        <f ca="1">IF(INDIRECT("route!D950")&gt;0,K950,(""))</f>
        <v/>
      </c>
      <c r="B950" s="23" t="str">
        <f ca="1">IF(INDIRECT("route!D950")&gt;0,H950,(""))</f>
        <v/>
      </c>
      <c r="C950" s="24" t="str">
        <f ca="1">IF(D950&gt;0,VLOOKUP("FINISH",INDIRECT("route!D$6"):INDIRECT("route!E$8500"),2,FALSE)-D950," ")</f>
        <v xml:space="preserve"> </v>
      </c>
      <c r="D950" s="13">
        <f ca="1">INDIRECT("route!E950")</f>
        <v>0</v>
      </c>
      <c r="E950" s="25" t="str">
        <f t="shared" ca="1" si="113"/>
        <v/>
      </c>
      <c r="F950" s="26">
        <f t="shared" si="115"/>
        <v>11.111111111111111</v>
      </c>
      <c r="G950" s="29">
        <f t="shared" ca="1" si="119"/>
        <v>0</v>
      </c>
      <c r="H950" s="28" t="e">
        <f t="shared" ca="1" si="117"/>
        <v>#NUM!</v>
      </c>
      <c r="I950" s="26">
        <f t="shared" si="116"/>
        <v>11.666666666666666</v>
      </c>
      <c r="J950" s="29">
        <f t="shared" ca="1" si="120"/>
        <v>0</v>
      </c>
      <c r="K950" s="28" t="e">
        <f t="shared" ca="1" si="118"/>
        <v>#NUM!</v>
      </c>
      <c r="L950" s="26">
        <f ca="1">INDIRECT("route!E950")-INDIRECT("route!E949")</f>
        <v>0</v>
      </c>
      <c r="M950" s="24">
        <f ca="1">IF(INDIRECT("route!D950")="START",0,IF(S950=TRUE,M949,INDIRECT("route!E950")))</f>
        <v>115.3</v>
      </c>
      <c r="N950" s="14" t="e">
        <f ca="1">SEARCH($N$6,INDIRECT("route!J950"))</f>
        <v>#VALUE!</v>
      </c>
      <c r="O950" s="14" t="e">
        <f ca="1">SEARCH($O$6,INDIRECT("route!J950"))</f>
        <v>#VALUE!</v>
      </c>
      <c r="P950" s="14" t="e">
        <f ca="1">SEARCH($P$6,INDIRECT("route!J950"))</f>
        <v>#VALUE!</v>
      </c>
      <c r="Q950" s="14" t="e">
        <f ca="1">SEARCH($Q$6,INDIRECT("route!J950"))</f>
        <v>#VALUE!</v>
      </c>
      <c r="R950" s="14" t="e">
        <f ca="1">SEARCH($R$6,INDIRECT("route!J950"))</f>
        <v>#VALUE!</v>
      </c>
      <c r="S950" s="14" t="b">
        <f t="shared" ca="1" si="114"/>
        <v>1</v>
      </c>
    </row>
    <row r="951" spans="1:19">
      <c r="A951" s="23" t="str">
        <f ca="1">IF(INDIRECT("route!D951")&gt;0,K951,(""))</f>
        <v/>
      </c>
      <c r="B951" s="23" t="str">
        <f ca="1">IF(INDIRECT("route!D951")&gt;0,H951,(""))</f>
        <v/>
      </c>
      <c r="C951" s="24" t="str">
        <f ca="1">IF(D951&gt;0,VLOOKUP("FINISH",INDIRECT("route!D$6"):INDIRECT("route!E$8500"),2,FALSE)-D951," ")</f>
        <v xml:space="preserve"> </v>
      </c>
      <c r="D951" s="13">
        <f ca="1">INDIRECT("route!E951")</f>
        <v>0</v>
      </c>
      <c r="E951" s="25" t="str">
        <f t="shared" ca="1" si="113"/>
        <v/>
      </c>
      <c r="F951" s="26">
        <f t="shared" si="115"/>
        <v>11.111111111111111</v>
      </c>
      <c r="G951" s="29">
        <f t="shared" ca="1" si="119"/>
        <v>0</v>
      </c>
      <c r="H951" s="28" t="e">
        <f t="shared" ca="1" si="117"/>
        <v>#NUM!</v>
      </c>
      <c r="I951" s="26">
        <f t="shared" si="116"/>
        <v>11.666666666666666</v>
      </c>
      <c r="J951" s="29">
        <f t="shared" ca="1" si="120"/>
        <v>0</v>
      </c>
      <c r="K951" s="28" t="e">
        <f t="shared" ca="1" si="118"/>
        <v>#NUM!</v>
      </c>
      <c r="L951" s="26">
        <f ca="1">INDIRECT("route!E951")-INDIRECT("route!E950")</f>
        <v>0</v>
      </c>
      <c r="M951" s="24">
        <f ca="1">IF(INDIRECT("route!D951")="START",0,IF(S951=TRUE,M950,INDIRECT("route!E951")))</f>
        <v>115.3</v>
      </c>
      <c r="N951" s="14" t="e">
        <f ca="1">SEARCH($N$6,INDIRECT("route!J951"))</f>
        <v>#VALUE!</v>
      </c>
      <c r="O951" s="14" t="e">
        <f ca="1">SEARCH($O$6,INDIRECT("route!J951"))</f>
        <v>#VALUE!</v>
      </c>
      <c r="P951" s="14" t="e">
        <f ca="1">SEARCH($P$6,INDIRECT("route!J951"))</f>
        <v>#VALUE!</v>
      </c>
      <c r="Q951" s="14" t="e">
        <f ca="1">SEARCH($Q$6,INDIRECT("route!J951"))</f>
        <v>#VALUE!</v>
      </c>
      <c r="R951" s="14" t="e">
        <f ca="1">SEARCH($R$6,INDIRECT("route!J951"))</f>
        <v>#VALUE!</v>
      </c>
      <c r="S951" s="14" t="b">
        <f t="shared" ca="1" si="114"/>
        <v>1</v>
      </c>
    </row>
    <row r="952" spans="1:19">
      <c r="A952" s="23" t="str">
        <f ca="1">IF(INDIRECT("route!D952")&gt;0,K952,(""))</f>
        <v/>
      </c>
      <c r="B952" s="23" t="str">
        <f ca="1">IF(INDIRECT("route!D952")&gt;0,H952,(""))</f>
        <v/>
      </c>
      <c r="C952" s="24" t="str">
        <f ca="1">IF(D952&gt;0,VLOOKUP("FINISH",INDIRECT("route!D$6"):INDIRECT("route!E$8500"),2,FALSE)-D952," ")</f>
        <v xml:space="preserve"> </v>
      </c>
      <c r="D952" s="13">
        <f ca="1">INDIRECT("route!E952")</f>
        <v>0</v>
      </c>
      <c r="E952" s="25" t="str">
        <f t="shared" ca="1" si="113"/>
        <v/>
      </c>
      <c r="F952" s="26">
        <f t="shared" si="115"/>
        <v>11.111111111111111</v>
      </c>
      <c r="G952" s="29">
        <f t="shared" ca="1" si="119"/>
        <v>0</v>
      </c>
      <c r="H952" s="28" t="e">
        <f t="shared" ca="1" si="117"/>
        <v>#NUM!</v>
      </c>
      <c r="I952" s="26">
        <f t="shared" si="116"/>
        <v>11.666666666666666</v>
      </c>
      <c r="J952" s="29">
        <f t="shared" ca="1" si="120"/>
        <v>0</v>
      </c>
      <c r="K952" s="28" t="e">
        <f t="shared" ca="1" si="118"/>
        <v>#NUM!</v>
      </c>
      <c r="L952" s="26">
        <f ca="1">INDIRECT("route!E952")-INDIRECT("route!E951")</f>
        <v>0</v>
      </c>
      <c r="M952" s="24">
        <f ca="1">IF(INDIRECT("route!D952")="START",0,IF(S952=TRUE,M951,INDIRECT("route!E952")))</f>
        <v>115.3</v>
      </c>
      <c r="N952" s="14" t="e">
        <f ca="1">SEARCH($N$6,INDIRECT("route!J952"))</f>
        <v>#VALUE!</v>
      </c>
      <c r="O952" s="14" t="e">
        <f ca="1">SEARCH($O$6,INDIRECT("route!J952"))</f>
        <v>#VALUE!</v>
      </c>
      <c r="P952" s="14" t="e">
        <f ca="1">SEARCH($P$6,INDIRECT("route!J952"))</f>
        <v>#VALUE!</v>
      </c>
      <c r="Q952" s="14" t="e">
        <f ca="1">SEARCH($Q$6,INDIRECT("route!J952"))</f>
        <v>#VALUE!</v>
      </c>
      <c r="R952" s="14" t="e">
        <f ca="1">SEARCH($R$6,INDIRECT("route!J952"))</f>
        <v>#VALUE!</v>
      </c>
      <c r="S952" s="14" t="b">
        <f t="shared" ca="1" si="114"/>
        <v>1</v>
      </c>
    </row>
    <row r="953" spans="1:19">
      <c r="A953" s="23" t="str">
        <f ca="1">IF(INDIRECT("route!D953")&gt;0,K953,(""))</f>
        <v/>
      </c>
      <c r="B953" s="23" t="str">
        <f ca="1">IF(INDIRECT("route!D953")&gt;0,H953,(""))</f>
        <v/>
      </c>
      <c r="C953" s="24" t="str">
        <f ca="1">IF(D953&gt;0,VLOOKUP("FINISH",INDIRECT("route!D$6"):INDIRECT("route!E$8500"),2,FALSE)-D953," ")</f>
        <v xml:space="preserve"> </v>
      </c>
      <c r="D953" s="13">
        <f ca="1">INDIRECT("route!E953")</f>
        <v>0</v>
      </c>
      <c r="E953" s="25" t="str">
        <f t="shared" ca="1" si="113"/>
        <v/>
      </c>
      <c r="F953" s="26">
        <f t="shared" si="115"/>
        <v>11.111111111111111</v>
      </c>
      <c r="G953" s="29">
        <f t="shared" ca="1" si="119"/>
        <v>0</v>
      </c>
      <c r="H953" s="28" t="e">
        <f t="shared" ca="1" si="117"/>
        <v>#NUM!</v>
      </c>
      <c r="I953" s="26">
        <f t="shared" si="116"/>
        <v>11.666666666666666</v>
      </c>
      <c r="J953" s="29">
        <f t="shared" ca="1" si="120"/>
        <v>0</v>
      </c>
      <c r="K953" s="28" t="e">
        <f t="shared" ca="1" si="118"/>
        <v>#NUM!</v>
      </c>
      <c r="L953" s="26">
        <f ca="1">INDIRECT("route!E953")-INDIRECT("route!E952")</f>
        <v>0</v>
      </c>
      <c r="M953" s="24">
        <f ca="1">IF(INDIRECT("route!D953")="START",0,IF(S953=TRUE,M952,INDIRECT("route!E953")))</f>
        <v>115.3</v>
      </c>
      <c r="N953" s="14" t="e">
        <f ca="1">SEARCH($N$6,INDIRECT("route!J953"))</f>
        <v>#VALUE!</v>
      </c>
      <c r="O953" s="14" t="e">
        <f ca="1">SEARCH($O$6,INDIRECT("route!J953"))</f>
        <v>#VALUE!</v>
      </c>
      <c r="P953" s="14" t="e">
        <f ca="1">SEARCH($P$6,INDIRECT("route!J953"))</f>
        <v>#VALUE!</v>
      </c>
      <c r="Q953" s="14" t="e">
        <f ca="1">SEARCH($Q$6,INDIRECT("route!J953"))</f>
        <v>#VALUE!</v>
      </c>
      <c r="R953" s="14" t="e">
        <f ca="1">SEARCH($R$6,INDIRECT("route!J953"))</f>
        <v>#VALUE!</v>
      </c>
      <c r="S953" s="14" t="b">
        <f t="shared" ca="1" si="114"/>
        <v>1</v>
      </c>
    </row>
    <row r="954" spans="1:19">
      <c r="A954" s="23" t="str">
        <f ca="1">IF(INDIRECT("route!D954")&gt;0,K954,(""))</f>
        <v/>
      </c>
      <c r="B954" s="23" t="str">
        <f ca="1">IF(INDIRECT("route!D954")&gt;0,H954,(""))</f>
        <v/>
      </c>
      <c r="C954" s="24" t="str">
        <f ca="1">IF(D954&gt;0,VLOOKUP("FINISH",INDIRECT("route!D$6"):INDIRECT("route!E$8500"),2,FALSE)-D954," ")</f>
        <v xml:space="preserve"> </v>
      </c>
      <c r="D954" s="13">
        <f ca="1">INDIRECT("route!E954")</f>
        <v>0</v>
      </c>
      <c r="E954" s="25" t="str">
        <f t="shared" ca="1" si="113"/>
        <v/>
      </c>
      <c r="F954" s="26">
        <f t="shared" si="115"/>
        <v>11.111111111111111</v>
      </c>
      <c r="G954" s="29">
        <f t="shared" ca="1" si="119"/>
        <v>0</v>
      </c>
      <c r="H954" s="28" t="e">
        <f t="shared" ca="1" si="117"/>
        <v>#NUM!</v>
      </c>
      <c r="I954" s="26">
        <f t="shared" si="116"/>
        <v>11.666666666666666</v>
      </c>
      <c r="J954" s="29">
        <f t="shared" ca="1" si="120"/>
        <v>0</v>
      </c>
      <c r="K954" s="28" t="e">
        <f t="shared" ca="1" si="118"/>
        <v>#NUM!</v>
      </c>
      <c r="L954" s="26">
        <f ca="1">INDIRECT("route!E954")-INDIRECT("route!E953")</f>
        <v>0</v>
      </c>
      <c r="M954" s="24">
        <f ca="1">IF(INDIRECT("route!D954")="START",0,IF(S954=TRUE,M953,INDIRECT("route!E954")))</f>
        <v>115.3</v>
      </c>
      <c r="N954" s="14" t="e">
        <f ca="1">SEARCH($N$6,INDIRECT("route!J954"))</f>
        <v>#VALUE!</v>
      </c>
      <c r="O954" s="14" t="e">
        <f ca="1">SEARCH($O$6,INDIRECT("route!J954"))</f>
        <v>#VALUE!</v>
      </c>
      <c r="P954" s="14" t="e">
        <f ca="1">SEARCH($P$6,INDIRECT("route!J954"))</f>
        <v>#VALUE!</v>
      </c>
      <c r="Q954" s="14" t="e">
        <f ca="1">SEARCH($Q$6,INDIRECT("route!J954"))</f>
        <v>#VALUE!</v>
      </c>
      <c r="R954" s="14" t="e">
        <f ca="1">SEARCH($R$6,INDIRECT("route!J954"))</f>
        <v>#VALUE!</v>
      </c>
      <c r="S954" s="14" t="b">
        <f t="shared" ca="1" si="114"/>
        <v>1</v>
      </c>
    </row>
    <row r="955" spans="1:19">
      <c r="A955" s="23" t="str">
        <f ca="1">IF(INDIRECT("route!D955")&gt;0,K955,(""))</f>
        <v/>
      </c>
      <c r="B955" s="23" t="str">
        <f ca="1">IF(INDIRECT("route!D955")&gt;0,H955,(""))</f>
        <v/>
      </c>
      <c r="C955" s="24" t="str">
        <f ca="1">IF(D955&gt;0,VLOOKUP("FINISH",INDIRECT("route!D$6"):INDIRECT("route!E$8500"),2,FALSE)-D955," ")</f>
        <v xml:space="preserve"> </v>
      </c>
      <c r="D955" s="13">
        <f ca="1">INDIRECT("route!E955")</f>
        <v>0</v>
      </c>
      <c r="E955" s="25" t="str">
        <f t="shared" ca="1" si="113"/>
        <v/>
      </c>
      <c r="F955" s="26">
        <f t="shared" si="115"/>
        <v>11.111111111111111</v>
      </c>
      <c r="G955" s="29">
        <f t="shared" ca="1" si="119"/>
        <v>0</v>
      </c>
      <c r="H955" s="28" t="e">
        <f t="shared" ca="1" si="117"/>
        <v>#NUM!</v>
      </c>
      <c r="I955" s="26">
        <f t="shared" si="116"/>
        <v>11.666666666666666</v>
      </c>
      <c r="J955" s="29">
        <f t="shared" ca="1" si="120"/>
        <v>0</v>
      </c>
      <c r="K955" s="28" t="e">
        <f t="shared" ca="1" si="118"/>
        <v>#NUM!</v>
      </c>
      <c r="L955" s="26">
        <f ca="1">INDIRECT("route!E955")-INDIRECT("route!E954")</f>
        <v>0</v>
      </c>
      <c r="M955" s="24">
        <f ca="1">IF(INDIRECT("route!D955")="START",0,IF(S955=TRUE,M954,INDIRECT("route!E955")))</f>
        <v>115.3</v>
      </c>
      <c r="N955" s="14" t="e">
        <f ca="1">SEARCH($N$6,INDIRECT("route!J955"))</f>
        <v>#VALUE!</v>
      </c>
      <c r="O955" s="14" t="e">
        <f ca="1">SEARCH($O$6,INDIRECT("route!J955"))</f>
        <v>#VALUE!</v>
      </c>
      <c r="P955" s="14" t="e">
        <f ca="1">SEARCH($P$6,INDIRECT("route!J955"))</f>
        <v>#VALUE!</v>
      </c>
      <c r="Q955" s="14" t="e">
        <f ca="1">SEARCH($Q$6,INDIRECT("route!J955"))</f>
        <v>#VALUE!</v>
      </c>
      <c r="R955" s="14" t="e">
        <f ca="1">SEARCH($R$6,INDIRECT("route!J955"))</f>
        <v>#VALUE!</v>
      </c>
      <c r="S955" s="14" t="b">
        <f t="shared" ca="1" si="114"/>
        <v>1</v>
      </c>
    </row>
    <row r="956" spans="1:19">
      <c r="A956" s="23" t="str">
        <f ca="1">IF(INDIRECT("route!D956")&gt;0,K956,(""))</f>
        <v/>
      </c>
      <c r="B956" s="23" t="str">
        <f ca="1">IF(INDIRECT("route!D956")&gt;0,H956,(""))</f>
        <v/>
      </c>
      <c r="C956" s="24" t="str">
        <f ca="1">IF(D956&gt;0,VLOOKUP("FINISH",INDIRECT("route!D$6"):INDIRECT("route!E$8500"),2,FALSE)-D956," ")</f>
        <v xml:space="preserve"> </v>
      </c>
      <c r="D956" s="13">
        <f ca="1">INDIRECT("route!E956")</f>
        <v>0</v>
      </c>
      <c r="E956" s="25" t="str">
        <f t="shared" ca="1" si="113"/>
        <v/>
      </c>
      <c r="F956" s="26">
        <f t="shared" si="115"/>
        <v>11.111111111111111</v>
      </c>
      <c r="G956" s="29">
        <f t="shared" ca="1" si="119"/>
        <v>0</v>
      </c>
      <c r="H956" s="28" t="e">
        <f t="shared" ca="1" si="117"/>
        <v>#NUM!</v>
      </c>
      <c r="I956" s="26">
        <f t="shared" si="116"/>
        <v>11.666666666666666</v>
      </c>
      <c r="J956" s="29">
        <f t="shared" ca="1" si="120"/>
        <v>0</v>
      </c>
      <c r="K956" s="28" t="e">
        <f t="shared" ca="1" si="118"/>
        <v>#NUM!</v>
      </c>
      <c r="L956" s="26">
        <f ca="1">INDIRECT("route!E956")-INDIRECT("route!E955")</f>
        <v>0</v>
      </c>
      <c r="M956" s="24">
        <f ca="1">IF(INDIRECT("route!D956")="START",0,IF(S956=TRUE,M955,INDIRECT("route!E956")))</f>
        <v>115.3</v>
      </c>
      <c r="N956" s="14" t="e">
        <f ca="1">SEARCH($N$6,INDIRECT("route!J956"))</f>
        <v>#VALUE!</v>
      </c>
      <c r="O956" s="14" t="e">
        <f ca="1">SEARCH($O$6,INDIRECT("route!J956"))</f>
        <v>#VALUE!</v>
      </c>
      <c r="P956" s="14" t="e">
        <f ca="1">SEARCH($P$6,INDIRECT("route!J956"))</f>
        <v>#VALUE!</v>
      </c>
      <c r="Q956" s="14" t="e">
        <f ca="1">SEARCH($Q$6,INDIRECT("route!J956"))</f>
        <v>#VALUE!</v>
      </c>
      <c r="R956" s="14" t="e">
        <f ca="1">SEARCH($R$6,INDIRECT("route!J956"))</f>
        <v>#VALUE!</v>
      </c>
      <c r="S956" s="14" t="b">
        <f t="shared" ca="1" si="114"/>
        <v>1</v>
      </c>
    </row>
    <row r="957" spans="1:19">
      <c r="A957" s="23" t="str">
        <f ca="1">IF(INDIRECT("route!D957")&gt;0,K957,(""))</f>
        <v/>
      </c>
      <c r="B957" s="23" t="str">
        <f ca="1">IF(INDIRECT("route!D957")&gt;0,H957,(""))</f>
        <v/>
      </c>
      <c r="C957" s="24" t="str">
        <f ca="1">IF(D957&gt;0,VLOOKUP("FINISH",INDIRECT("route!D$6"):INDIRECT("route!E$8500"),2,FALSE)-D957," ")</f>
        <v xml:space="preserve"> </v>
      </c>
      <c r="D957" s="13">
        <f ca="1">INDIRECT("route!E957")</f>
        <v>0</v>
      </c>
      <c r="E957" s="25" t="str">
        <f t="shared" ca="1" si="113"/>
        <v/>
      </c>
      <c r="F957" s="26">
        <f t="shared" si="115"/>
        <v>11.111111111111111</v>
      </c>
      <c r="G957" s="29">
        <f t="shared" ca="1" si="119"/>
        <v>0</v>
      </c>
      <c r="H957" s="28" t="e">
        <f t="shared" ca="1" si="117"/>
        <v>#NUM!</v>
      </c>
      <c r="I957" s="26">
        <f t="shared" si="116"/>
        <v>11.666666666666666</v>
      </c>
      <c r="J957" s="29">
        <f t="shared" ca="1" si="120"/>
        <v>0</v>
      </c>
      <c r="K957" s="28" t="e">
        <f t="shared" ca="1" si="118"/>
        <v>#NUM!</v>
      </c>
      <c r="L957" s="26">
        <f ca="1">INDIRECT("route!E957")-INDIRECT("route!E956")</f>
        <v>0</v>
      </c>
      <c r="M957" s="24">
        <f ca="1">IF(INDIRECT("route!D957")="START",0,IF(S957=TRUE,M956,INDIRECT("route!E957")))</f>
        <v>115.3</v>
      </c>
      <c r="N957" s="14" t="e">
        <f ca="1">SEARCH($N$6,INDIRECT("route!J957"))</f>
        <v>#VALUE!</v>
      </c>
      <c r="O957" s="14" t="e">
        <f ca="1">SEARCH($O$6,INDIRECT("route!J957"))</f>
        <v>#VALUE!</v>
      </c>
      <c r="P957" s="14" t="e">
        <f ca="1">SEARCH($P$6,INDIRECT("route!J957"))</f>
        <v>#VALUE!</v>
      </c>
      <c r="Q957" s="14" t="e">
        <f ca="1">SEARCH($Q$6,INDIRECT("route!J957"))</f>
        <v>#VALUE!</v>
      </c>
      <c r="R957" s="14" t="e">
        <f ca="1">SEARCH($R$6,INDIRECT("route!J957"))</f>
        <v>#VALUE!</v>
      </c>
      <c r="S957" s="14" t="b">
        <f t="shared" ca="1" si="114"/>
        <v>1</v>
      </c>
    </row>
    <row r="958" spans="1:19">
      <c r="A958" s="23" t="str">
        <f ca="1">IF(INDIRECT("route!D958")&gt;0,K958,(""))</f>
        <v/>
      </c>
      <c r="B958" s="23" t="str">
        <f ca="1">IF(INDIRECT("route!D958")&gt;0,H958,(""))</f>
        <v/>
      </c>
      <c r="C958" s="24" t="str">
        <f ca="1">IF(D958&gt;0,VLOOKUP("FINISH",INDIRECT("route!D$6"):INDIRECT("route!E$8500"),2,FALSE)-D958," ")</f>
        <v xml:space="preserve"> </v>
      </c>
      <c r="D958" s="13">
        <f ca="1">INDIRECT("route!E958")</f>
        <v>0</v>
      </c>
      <c r="E958" s="25" t="str">
        <f t="shared" ca="1" si="113"/>
        <v/>
      </c>
      <c r="F958" s="26">
        <f t="shared" si="115"/>
        <v>11.111111111111111</v>
      </c>
      <c r="G958" s="29">
        <f t="shared" ca="1" si="119"/>
        <v>0</v>
      </c>
      <c r="H958" s="28" t="e">
        <f t="shared" ca="1" si="117"/>
        <v>#NUM!</v>
      </c>
      <c r="I958" s="26">
        <f t="shared" si="116"/>
        <v>11.666666666666666</v>
      </c>
      <c r="J958" s="29">
        <f t="shared" ca="1" si="120"/>
        <v>0</v>
      </c>
      <c r="K958" s="28" t="e">
        <f t="shared" ca="1" si="118"/>
        <v>#NUM!</v>
      </c>
      <c r="L958" s="26">
        <f ca="1">INDIRECT("route!E958")-INDIRECT("route!E957")</f>
        <v>0</v>
      </c>
      <c r="M958" s="24">
        <f ca="1">IF(INDIRECT("route!D958")="START",0,IF(S958=TRUE,M957,INDIRECT("route!E958")))</f>
        <v>115.3</v>
      </c>
      <c r="N958" s="14" t="e">
        <f ca="1">SEARCH($N$6,INDIRECT("route!J958"))</f>
        <v>#VALUE!</v>
      </c>
      <c r="O958" s="14" t="e">
        <f ca="1">SEARCH($O$6,INDIRECT("route!J958"))</f>
        <v>#VALUE!</v>
      </c>
      <c r="P958" s="14" t="e">
        <f ca="1">SEARCH($P$6,INDIRECT("route!J958"))</f>
        <v>#VALUE!</v>
      </c>
      <c r="Q958" s="14" t="e">
        <f ca="1">SEARCH($Q$6,INDIRECT("route!J958"))</f>
        <v>#VALUE!</v>
      </c>
      <c r="R958" s="14" t="e">
        <f ca="1">SEARCH($R$6,INDIRECT("route!J958"))</f>
        <v>#VALUE!</v>
      </c>
      <c r="S958" s="14" t="b">
        <f t="shared" ca="1" si="114"/>
        <v>1</v>
      </c>
    </row>
    <row r="959" spans="1:19">
      <c r="A959" s="23" t="str">
        <f ca="1">IF(INDIRECT("route!D959")&gt;0,K959,(""))</f>
        <v/>
      </c>
      <c r="B959" s="23" t="str">
        <f ca="1">IF(INDIRECT("route!D959")&gt;0,H959,(""))</f>
        <v/>
      </c>
      <c r="C959" s="24" t="str">
        <f ca="1">IF(D959&gt;0,VLOOKUP("FINISH",INDIRECT("route!D$6"):INDIRECT("route!E$8500"),2,FALSE)-D959," ")</f>
        <v xml:space="preserve"> </v>
      </c>
      <c r="D959" s="13">
        <f ca="1">INDIRECT("route!E959")</f>
        <v>0</v>
      </c>
      <c r="E959" s="25" t="str">
        <f t="shared" ca="1" si="113"/>
        <v/>
      </c>
      <c r="F959" s="26">
        <f t="shared" si="115"/>
        <v>11.111111111111111</v>
      </c>
      <c r="G959" s="29">
        <f t="shared" ca="1" si="119"/>
        <v>0</v>
      </c>
      <c r="H959" s="28" t="e">
        <f t="shared" ca="1" si="117"/>
        <v>#NUM!</v>
      </c>
      <c r="I959" s="26">
        <f t="shared" si="116"/>
        <v>11.666666666666666</v>
      </c>
      <c r="J959" s="29">
        <f t="shared" ca="1" si="120"/>
        <v>0</v>
      </c>
      <c r="K959" s="28" t="e">
        <f t="shared" ca="1" si="118"/>
        <v>#NUM!</v>
      </c>
      <c r="L959" s="26">
        <f ca="1">INDIRECT("route!E959")-INDIRECT("route!E958")</f>
        <v>0</v>
      </c>
      <c r="M959" s="24">
        <f ca="1">IF(INDIRECT("route!D959")="START",0,IF(S959=TRUE,M958,INDIRECT("route!E959")))</f>
        <v>115.3</v>
      </c>
      <c r="N959" s="14" t="e">
        <f ca="1">SEARCH($N$6,INDIRECT("route!J959"))</f>
        <v>#VALUE!</v>
      </c>
      <c r="O959" s="14" t="e">
        <f ca="1">SEARCH($O$6,INDIRECT("route!J959"))</f>
        <v>#VALUE!</v>
      </c>
      <c r="P959" s="14" t="e">
        <f ca="1">SEARCH($P$6,INDIRECT("route!J959"))</f>
        <v>#VALUE!</v>
      </c>
      <c r="Q959" s="14" t="e">
        <f ca="1">SEARCH($Q$6,INDIRECT("route!J959"))</f>
        <v>#VALUE!</v>
      </c>
      <c r="R959" s="14" t="e">
        <f ca="1">SEARCH($R$6,INDIRECT("route!J959"))</f>
        <v>#VALUE!</v>
      </c>
      <c r="S959" s="14" t="b">
        <f t="shared" ca="1" si="114"/>
        <v>1</v>
      </c>
    </row>
    <row r="960" spans="1:19">
      <c r="A960" s="23" t="str">
        <f ca="1">IF(INDIRECT("route!D960")&gt;0,K960,(""))</f>
        <v/>
      </c>
      <c r="B960" s="23" t="str">
        <f ca="1">IF(INDIRECT("route!D960")&gt;0,H960,(""))</f>
        <v/>
      </c>
      <c r="C960" s="24" t="str">
        <f ca="1">IF(D960&gt;0,VLOOKUP("FINISH",INDIRECT("route!D$6"):INDIRECT("route!E$8500"),2,FALSE)-D960," ")</f>
        <v xml:space="preserve"> </v>
      </c>
      <c r="D960" s="13">
        <f ca="1">INDIRECT("route!E960")</f>
        <v>0</v>
      </c>
      <c r="E960" s="25" t="str">
        <f t="shared" ca="1" si="113"/>
        <v/>
      </c>
      <c r="F960" s="26">
        <f t="shared" si="115"/>
        <v>11.111111111111111</v>
      </c>
      <c r="G960" s="29">
        <f t="shared" ca="1" si="119"/>
        <v>0</v>
      </c>
      <c r="H960" s="28" t="e">
        <f t="shared" ca="1" si="117"/>
        <v>#NUM!</v>
      </c>
      <c r="I960" s="26">
        <f t="shared" si="116"/>
        <v>11.666666666666666</v>
      </c>
      <c r="J960" s="29">
        <f t="shared" ca="1" si="120"/>
        <v>0</v>
      </c>
      <c r="K960" s="28" t="e">
        <f t="shared" ca="1" si="118"/>
        <v>#NUM!</v>
      </c>
      <c r="L960" s="26">
        <f ca="1">INDIRECT("route!E960")-INDIRECT("route!E959")</f>
        <v>0</v>
      </c>
      <c r="M960" s="24">
        <f ca="1">IF(INDIRECT("route!D960")="START",0,IF(S960=TRUE,M959,INDIRECT("route!E960")))</f>
        <v>115.3</v>
      </c>
      <c r="N960" s="14" t="e">
        <f ca="1">SEARCH($N$6,INDIRECT("route!J960"))</f>
        <v>#VALUE!</v>
      </c>
      <c r="O960" s="14" t="e">
        <f ca="1">SEARCH($O$6,INDIRECT("route!J960"))</f>
        <v>#VALUE!</v>
      </c>
      <c r="P960" s="14" t="e">
        <f ca="1">SEARCH($P$6,INDIRECT("route!J960"))</f>
        <v>#VALUE!</v>
      </c>
      <c r="Q960" s="14" t="e">
        <f ca="1">SEARCH($Q$6,INDIRECT("route!J960"))</f>
        <v>#VALUE!</v>
      </c>
      <c r="R960" s="14" t="e">
        <f ca="1">SEARCH($R$6,INDIRECT("route!J960"))</f>
        <v>#VALUE!</v>
      </c>
      <c r="S960" s="14" t="b">
        <f t="shared" ca="1" si="114"/>
        <v>1</v>
      </c>
    </row>
    <row r="961" spans="1:19">
      <c r="A961" s="23" t="str">
        <f ca="1">IF(INDIRECT("route!D961")&gt;0,K961,(""))</f>
        <v/>
      </c>
      <c r="B961" s="23" t="str">
        <f ca="1">IF(INDIRECT("route!D961")&gt;0,H961,(""))</f>
        <v/>
      </c>
      <c r="C961" s="24" t="str">
        <f ca="1">IF(D961&gt;0,VLOOKUP("FINISH",INDIRECT("route!D$6"):INDIRECT("route!E$8500"),2,FALSE)-D961," ")</f>
        <v xml:space="preserve"> </v>
      </c>
      <c r="D961" s="13">
        <f ca="1">INDIRECT("route!E961")</f>
        <v>0</v>
      </c>
      <c r="E961" s="25" t="str">
        <f t="shared" ca="1" si="113"/>
        <v/>
      </c>
      <c r="F961" s="26">
        <f t="shared" si="115"/>
        <v>11.111111111111111</v>
      </c>
      <c r="G961" s="29">
        <f t="shared" ca="1" si="119"/>
        <v>0</v>
      </c>
      <c r="H961" s="28" t="e">
        <f t="shared" ca="1" si="117"/>
        <v>#NUM!</v>
      </c>
      <c r="I961" s="26">
        <f t="shared" si="116"/>
        <v>11.666666666666666</v>
      </c>
      <c r="J961" s="29">
        <f t="shared" ca="1" si="120"/>
        <v>0</v>
      </c>
      <c r="K961" s="28" t="e">
        <f t="shared" ca="1" si="118"/>
        <v>#NUM!</v>
      </c>
      <c r="L961" s="26">
        <f ca="1">INDIRECT("route!E961")-INDIRECT("route!E960")</f>
        <v>0</v>
      </c>
      <c r="M961" s="24">
        <f ca="1">IF(INDIRECT("route!D961")="START",0,IF(S961=TRUE,M960,INDIRECT("route!E961")))</f>
        <v>115.3</v>
      </c>
      <c r="N961" s="14" t="e">
        <f ca="1">SEARCH($N$6,INDIRECT("route!J961"))</f>
        <v>#VALUE!</v>
      </c>
      <c r="O961" s="14" t="e">
        <f ca="1">SEARCH($O$6,INDIRECT("route!J961"))</f>
        <v>#VALUE!</v>
      </c>
      <c r="P961" s="14" t="e">
        <f ca="1">SEARCH($P$6,INDIRECT("route!J961"))</f>
        <v>#VALUE!</v>
      </c>
      <c r="Q961" s="14" t="e">
        <f ca="1">SEARCH($Q$6,INDIRECT("route!J961"))</f>
        <v>#VALUE!</v>
      </c>
      <c r="R961" s="14" t="e">
        <f ca="1">SEARCH($R$6,INDIRECT("route!J961"))</f>
        <v>#VALUE!</v>
      </c>
      <c r="S961" s="14" t="b">
        <f t="shared" ca="1" si="114"/>
        <v>1</v>
      </c>
    </row>
    <row r="962" spans="1:19">
      <c r="A962" s="23" t="str">
        <f ca="1">IF(INDIRECT("route!D962")&gt;0,K962,(""))</f>
        <v/>
      </c>
      <c r="B962" s="23" t="str">
        <f ca="1">IF(INDIRECT("route!D962")&gt;0,H962,(""))</f>
        <v/>
      </c>
      <c r="C962" s="24" t="str">
        <f ca="1">IF(D962&gt;0,VLOOKUP("FINISH",INDIRECT("route!D$6"):INDIRECT("route!E$8500"),2,FALSE)-D962," ")</f>
        <v xml:space="preserve"> </v>
      </c>
      <c r="D962" s="13">
        <f ca="1">INDIRECT("route!E962")</f>
        <v>0</v>
      </c>
      <c r="E962" s="25" t="str">
        <f t="shared" ca="1" si="113"/>
        <v/>
      </c>
      <c r="F962" s="26">
        <f t="shared" si="115"/>
        <v>11.111111111111111</v>
      </c>
      <c r="G962" s="29">
        <f t="shared" ca="1" si="119"/>
        <v>0</v>
      </c>
      <c r="H962" s="28" t="e">
        <f t="shared" ca="1" si="117"/>
        <v>#NUM!</v>
      </c>
      <c r="I962" s="26">
        <f t="shared" si="116"/>
        <v>11.666666666666666</v>
      </c>
      <c r="J962" s="29">
        <f t="shared" ca="1" si="120"/>
        <v>0</v>
      </c>
      <c r="K962" s="28" t="e">
        <f t="shared" ca="1" si="118"/>
        <v>#NUM!</v>
      </c>
      <c r="L962" s="26">
        <f ca="1">INDIRECT("route!E962")-INDIRECT("route!E961")</f>
        <v>0</v>
      </c>
      <c r="M962" s="24">
        <f ca="1">IF(INDIRECT("route!D962")="START",0,IF(S962=TRUE,M961,INDIRECT("route!E962")))</f>
        <v>115.3</v>
      </c>
      <c r="N962" s="14" t="e">
        <f ca="1">SEARCH($N$6,INDIRECT("route!J962"))</f>
        <v>#VALUE!</v>
      </c>
      <c r="O962" s="14" t="e">
        <f ca="1">SEARCH($O$6,INDIRECT("route!J962"))</f>
        <v>#VALUE!</v>
      </c>
      <c r="P962" s="14" t="e">
        <f ca="1">SEARCH($P$6,INDIRECT("route!J962"))</f>
        <v>#VALUE!</v>
      </c>
      <c r="Q962" s="14" t="e">
        <f ca="1">SEARCH($Q$6,INDIRECT("route!J962"))</f>
        <v>#VALUE!</v>
      </c>
      <c r="R962" s="14" t="e">
        <f ca="1">SEARCH($R$6,INDIRECT("route!J962"))</f>
        <v>#VALUE!</v>
      </c>
      <c r="S962" s="14" t="b">
        <f t="shared" ca="1" si="114"/>
        <v>1</v>
      </c>
    </row>
    <row r="963" spans="1:19">
      <c r="A963" s="23" t="str">
        <f ca="1">IF(INDIRECT("route!D963")&gt;0,K963,(""))</f>
        <v/>
      </c>
      <c r="B963" s="23" t="str">
        <f ca="1">IF(INDIRECT("route!D963")&gt;0,H963,(""))</f>
        <v/>
      </c>
      <c r="C963" s="24" t="str">
        <f ca="1">IF(D963&gt;0,VLOOKUP("FINISH",INDIRECT("route!D$6"):INDIRECT("route!E$8500"),2,FALSE)-D963," ")</f>
        <v xml:space="preserve"> </v>
      </c>
      <c r="D963" s="13">
        <f ca="1">INDIRECT("route!E963")</f>
        <v>0</v>
      </c>
      <c r="E963" s="25" t="str">
        <f t="shared" ca="1" si="113"/>
        <v/>
      </c>
      <c r="F963" s="26">
        <f t="shared" si="115"/>
        <v>11.111111111111111</v>
      </c>
      <c r="G963" s="29">
        <f t="shared" ca="1" si="119"/>
        <v>0</v>
      </c>
      <c r="H963" s="28" t="e">
        <f t="shared" ca="1" si="117"/>
        <v>#NUM!</v>
      </c>
      <c r="I963" s="26">
        <f t="shared" si="116"/>
        <v>11.666666666666666</v>
      </c>
      <c r="J963" s="29">
        <f t="shared" ca="1" si="120"/>
        <v>0</v>
      </c>
      <c r="K963" s="28" t="e">
        <f t="shared" ca="1" si="118"/>
        <v>#NUM!</v>
      </c>
      <c r="L963" s="26">
        <f ca="1">INDIRECT("route!E963")-INDIRECT("route!E962")</f>
        <v>0</v>
      </c>
      <c r="M963" s="24">
        <f ca="1">IF(INDIRECT("route!D963")="START",0,IF(S963=TRUE,M962,INDIRECT("route!E963")))</f>
        <v>115.3</v>
      </c>
      <c r="N963" s="14" t="e">
        <f ca="1">SEARCH($N$6,INDIRECT("route!J963"))</f>
        <v>#VALUE!</v>
      </c>
      <c r="O963" s="14" t="e">
        <f ca="1">SEARCH($O$6,INDIRECT("route!J963"))</f>
        <v>#VALUE!</v>
      </c>
      <c r="P963" s="14" t="e">
        <f ca="1">SEARCH($P$6,INDIRECT("route!J963"))</f>
        <v>#VALUE!</v>
      </c>
      <c r="Q963" s="14" t="e">
        <f ca="1">SEARCH($Q$6,INDIRECT("route!J963"))</f>
        <v>#VALUE!</v>
      </c>
      <c r="R963" s="14" t="e">
        <f ca="1">SEARCH($R$6,INDIRECT("route!J963"))</f>
        <v>#VALUE!</v>
      </c>
      <c r="S963" s="14" t="b">
        <f t="shared" ca="1" si="114"/>
        <v>1</v>
      </c>
    </row>
    <row r="964" spans="1:19">
      <c r="A964" s="23" t="str">
        <f ca="1">IF(INDIRECT("route!D964")&gt;0,K964,(""))</f>
        <v/>
      </c>
      <c r="B964" s="23" t="str">
        <f ca="1">IF(INDIRECT("route!D964")&gt;0,H964,(""))</f>
        <v/>
      </c>
      <c r="C964" s="24" t="str">
        <f ca="1">IF(D964&gt;0,VLOOKUP("FINISH",INDIRECT("route!D$6"):INDIRECT("route!E$8500"),2,FALSE)-D964," ")</f>
        <v xml:space="preserve"> </v>
      </c>
      <c r="D964" s="13">
        <f ca="1">INDIRECT("route!E964")</f>
        <v>0</v>
      </c>
      <c r="E964" s="25" t="str">
        <f t="shared" ca="1" si="113"/>
        <v/>
      </c>
      <c r="F964" s="26">
        <f t="shared" si="115"/>
        <v>11.111111111111111</v>
      </c>
      <c r="G964" s="29">
        <f t="shared" ca="1" si="119"/>
        <v>0</v>
      </c>
      <c r="H964" s="28" t="e">
        <f t="shared" ca="1" si="117"/>
        <v>#NUM!</v>
      </c>
      <c r="I964" s="26">
        <f t="shared" si="116"/>
        <v>11.666666666666666</v>
      </c>
      <c r="J964" s="29">
        <f t="shared" ca="1" si="120"/>
        <v>0</v>
      </c>
      <c r="K964" s="28" t="e">
        <f t="shared" ca="1" si="118"/>
        <v>#NUM!</v>
      </c>
      <c r="L964" s="26">
        <f ca="1">INDIRECT("route!E964")-INDIRECT("route!E963")</f>
        <v>0</v>
      </c>
      <c r="M964" s="24">
        <f ca="1">IF(INDIRECT("route!D964")="START",0,IF(S964=TRUE,M963,INDIRECT("route!E964")))</f>
        <v>115.3</v>
      </c>
      <c r="N964" s="14" t="e">
        <f ca="1">SEARCH($N$6,INDIRECT("route!J964"))</f>
        <v>#VALUE!</v>
      </c>
      <c r="O964" s="14" t="e">
        <f ca="1">SEARCH($O$6,INDIRECT("route!J964"))</f>
        <v>#VALUE!</v>
      </c>
      <c r="P964" s="14" t="e">
        <f ca="1">SEARCH($P$6,INDIRECT("route!J964"))</f>
        <v>#VALUE!</v>
      </c>
      <c r="Q964" s="14" t="e">
        <f ca="1">SEARCH($Q$6,INDIRECT("route!J964"))</f>
        <v>#VALUE!</v>
      </c>
      <c r="R964" s="14" t="e">
        <f ca="1">SEARCH($R$6,INDIRECT("route!J964"))</f>
        <v>#VALUE!</v>
      </c>
      <c r="S964" s="14" t="b">
        <f t="shared" ca="1" si="114"/>
        <v>1</v>
      </c>
    </row>
    <row r="965" spans="1:19">
      <c r="A965" s="23" t="str">
        <f ca="1">IF(INDIRECT("route!D965")&gt;0,K965,(""))</f>
        <v/>
      </c>
      <c r="B965" s="23" t="str">
        <f ca="1">IF(INDIRECT("route!D965")&gt;0,H965,(""))</f>
        <v/>
      </c>
      <c r="C965" s="24" t="str">
        <f ca="1">IF(D965&gt;0,VLOOKUP("FINISH",INDIRECT("route!D$6"):INDIRECT("route!E$8500"),2,FALSE)-D965," ")</f>
        <v xml:space="preserve"> </v>
      </c>
      <c r="D965" s="13">
        <f ca="1">INDIRECT("route!E965")</f>
        <v>0</v>
      </c>
      <c r="E965" s="25" t="str">
        <f t="shared" ca="1" si="113"/>
        <v/>
      </c>
      <c r="F965" s="26">
        <f t="shared" si="115"/>
        <v>11.111111111111111</v>
      </c>
      <c r="G965" s="29">
        <f t="shared" ca="1" si="119"/>
        <v>0</v>
      </c>
      <c r="H965" s="28" t="e">
        <f t="shared" ca="1" si="117"/>
        <v>#NUM!</v>
      </c>
      <c r="I965" s="26">
        <f t="shared" si="116"/>
        <v>11.666666666666666</v>
      </c>
      <c r="J965" s="29">
        <f t="shared" ca="1" si="120"/>
        <v>0</v>
      </c>
      <c r="K965" s="28" t="e">
        <f t="shared" ca="1" si="118"/>
        <v>#NUM!</v>
      </c>
      <c r="L965" s="26">
        <f ca="1">INDIRECT("route!E965")-INDIRECT("route!E964")</f>
        <v>0</v>
      </c>
      <c r="M965" s="24">
        <f ca="1">IF(INDIRECT("route!D965")="START",0,IF(S965=TRUE,M964,INDIRECT("route!E965")))</f>
        <v>115.3</v>
      </c>
      <c r="N965" s="14" t="e">
        <f ca="1">SEARCH($N$6,INDIRECT("route!J965"))</f>
        <v>#VALUE!</v>
      </c>
      <c r="O965" s="14" t="e">
        <f ca="1">SEARCH($O$6,INDIRECT("route!J965"))</f>
        <v>#VALUE!</v>
      </c>
      <c r="P965" s="14" t="e">
        <f ca="1">SEARCH($P$6,INDIRECT("route!J965"))</f>
        <v>#VALUE!</v>
      </c>
      <c r="Q965" s="14" t="e">
        <f ca="1">SEARCH($Q$6,INDIRECT("route!J965"))</f>
        <v>#VALUE!</v>
      </c>
      <c r="R965" s="14" t="e">
        <f ca="1">SEARCH($R$6,INDIRECT("route!J965"))</f>
        <v>#VALUE!</v>
      </c>
      <c r="S965" s="14" t="b">
        <f t="shared" ca="1" si="114"/>
        <v>1</v>
      </c>
    </row>
    <row r="966" spans="1:19">
      <c r="A966" s="23" t="str">
        <f ca="1">IF(INDIRECT("route!D966")&gt;0,K966,(""))</f>
        <v/>
      </c>
      <c r="B966" s="23" t="str">
        <f ca="1">IF(INDIRECT("route!D966")&gt;0,H966,(""))</f>
        <v/>
      </c>
      <c r="C966" s="24" t="str">
        <f ca="1">IF(D966&gt;0,VLOOKUP("FINISH",INDIRECT("route!D$6"):INDIRECT("route!E$8500"),2,FALSE)-D966," ")</f>
        <v xml:space="preserve"> </v>
      </c>
      <c r="D966" s="13">
        <f ca="1">INDIRECT("route!E966")</f>
        <v>0</v>
      </c>
      <c r="E966" s="25" t="str">
        <f t="shared" ca="1" si="113"/>
        <v/>
      </c>
      <c r="F966" s="26">
        <f t="shared" si="115"/>
        <v>11.111111111111111</v>
      </c>
      <c r="G966" s="29">
        <f t="shared" ca="1" si="119"/>
        <v>0</v>
      </c>
      <c r="H966" s="28" t="e">
        <f t="shared" ca="1" si="117"/>
        <v>#NUM!</v>
      </c>
      <c r="I966" s="26">
        <f t="shared" si="116"/>
        <v>11.666666666666666</v>
      </c>
      <c r="J966" s="29">
        <f t="shared" ca="1" si="120"/>
        <v>0</v>
      </c>
      <c r="K966" s="28" t="e">
        <f t="shared" ca="1" si="118"/>
        <v>#NUM!</v>
      </c>
      <c r="L966" s="26">
        <f ca="1">INDIRECT("route!E966")-INDIRECT("route!E965")</f>
        <v>0</v>
      </c>
      <c r="M966" s="24">
        <f ca="1">IF(INDIRECT("route!D966")="START",0,IF(S966=TRUE,M965,INDIRECT("route!E966")))</f>
        <v>115.3</v>
      </c>
      <c r="N966" s="14" t="e">
        <f ca="1">SEARCH($N$6,INDIRECT("route!J966"))</f>
        <v>#VALUE!</v>
      </c>
      <c r="O966" s="14" t="e">
        <f ca="1">SEARCH($O$6,INDIRECT("route!J966"))</f>
        <v>#VALUE!</v>
      </c>
      <c r="P966" s="14" t="e">
        <f ca="1">SEARCH($P$6,INDIRECT("route!J966"))</f>
        <v>#VALUE!</v>
      </c>
      <c r="Q966" s="14" t="e">
        <f ca="1">SEARCH($Q$6,INDIRECT("route!J966"))</f>
        <v>#VALUE!</v>
      </c>
      <c r="R966" s="14" t="e">
        <f ca="1">SEARCH($R$6,INDIRECT("route!J966"))</f>
        <v>#VALUE!</v>
      </c>
      <c r="S966" s="14" t="b">
        <f t="shared" ca="1" si="114"/>
        <v>1</v>
      </c>
    </row>
    <row r="967" spans="1:19">
      <c r="A967" s="23" t="str">
        <f ca="1">IF(INDIRECT("route!D967")&gt;0,K967,(""))</f>
        <v/>
      </c>
      <c r="B967" s="23" t="str">
        <f ca="1">IF(INDIRECT("route!D967")&gt;0,H967,(""))</f>
        <v/>
      </c>
      <c r="C967" s="24" t="str">
        <f ca="1">IF(D967&gt;0,VLOOKUP("FINISH",INDIRECT("route!D$6"):INDIRECT("route!E$8500"),2,FALSE)-D967," ")</f>
        <v xml:space="preserve"> </v>
      </c>
      <c r="D967" s="13">
        <f ca="1">INDIRECT("route!E967")</f>
        <v>0</v>
      </c>
      <c r="E967" s="25" t="str">
        <f t="shared" ref="E967:E1030" ca="1" si="121">IF($S967=TRUE,"",M967-M966)</f>
        <v/>
      </c>
      <c r="F967" s="26">
        <f t="shared" si="115"/>
        <v>11.111111111111111</v>
      </c>
      <c r="G967" s="29">
        <f t="shared" ca="1" si="119"/>
        <v>0</v>
      </c>
      <c r="H967" s="28" t="e">
        <f t="shared" ca="1" si="117"/>
        <v>#NUM!</v>
      </c>
      <c r="I967" s="26">
        <f t="shared" si="116"/>
        <v>11.666666666666666</v>
      </c>
      <c r="J967" s="29">
        <f t="shared" ca="1" si="120"/>
        <v>0</v>
      </c>
      <c r="K967" s="28" t="e">
        <f t="shared" ca="1" si="118"/>
        <v>#NUM!</v>
      </c>
      <c r="L967" s="26">
        <f ca="1">INDIRECT("route!E967")-INDIRECT("route!E966")</f>
        <v>0</v>
      </c>
      <c r="M967" s="24">
        <f ca="1">IF(INDIRECT("route!D967")="START",0,IF(S967=TRUE,M966,INDIRECT("route!E967")))</f>
        <v>115.3</v>
      </c>
      <c r="N967" s="14" t="e">
        <f ca="1">SEARCH($N$6,INDIRECT("route!J967"))</f>
        <v>#VALUE!</v>
      </c>
      <c r="O967" s="14" t="e">
        <f ca="1">SEARCH($O$6,INDIRECT("route!J967"))</f>
        <v>#VALUE!</v>
      </c>
      <c r="P967" s="14" t="e">
        <f ca="1">SEARCH($P$6,INDIRECT("route!J967"))</f>
        <v>#VALUE!</v>
      </c>
      <c r="Q967" s="14" t="e">
        <f ca="1">SEARCH($Q$6,INDIRECT("route!J967"))</f>
        <v>#VALUE!</v>
      </c>
      <c r="R967" s="14" t="e">
        <f ca="1">SEARCH($R$6,INDIRECT("route!J967"))</f>
        <v>#VALUE!</v>
      </c>
      <c r="S967" s="14" t="b">
        <f t="shared" ca="1" si="114"/>
        <v>1</v>
      </c>
    </row>
    <row r="968" spans="1:19">
      <c r="A968" s="23" t="str">
        <f ca="1">IF(INDIRECT("route!D968")&gt;0,K968,(""))</f>
        <v/>
      </c>
      <c r="B968" s="23" t="str">
        <f ca="1">IF(INDIRECT("route!D968")&gt;0,H968,(""))</f>
        <v/>
      </c>
      <c r="C968" s="24" t="str">
        <f ca="1">IF(D968&gt;0,VLOOKUP("FINISH",INDIRECT("route!D$6"):INDIRECT("route!E$8500"),2,FALSE)-D968," ")</f>
        <v xml:space="preserve"> </v>
      </c>
      <c r="D968" s="13">
        <f ca="1">INDIRECT("route!E968")</f>
        <v>0</v>
      </c>
      <c r="E968" s="25" t="str">
        <f t="shared" ca="1" si="121"/>
        <v/>
      </c>
      <c r="F968" s="26">
        <f t="shared" si="115"/>
        <v>11.111111111111111</v>
      </c>
      <c r="G968" s="29">
        <f t="shared" ca="1" si="119"/>
        <v>0</v>
      </c>
      <c r="H968" s="28" t="e">
        <f t="shared" ca="1" si="117"/>
        <v>#NUM!</v>
      </c>
      <c r="I968" s="26">
        <f t="shared" si="116"/>
        <v>11.666666666666666</v>
      </c>
      <c r="J968" s="29">
        <f t="shared" ca="1" si="120"/>
        <v>0</v>
      </c>
      <c r="K968" s="28" t="e">
        <f t="shared" ca="1" si="118"/>
        <v>#NUM!</v>
      </c>
      <c r="L968" s="26">
        <f ca="1">INDIRECT("route!E968")-INDIRECT("route!E967")</f>
        <v>0</v>
      </c>
      <c r="M968" s="24">
        <f ca="1">IF(INDIRECT("route!D968")="START",0,IF(S968=TRUE,M967,INDIRECT("route!E968")))</f>
        <v>115.3</v>
      </c>
      <c r="N968" s="14" t="e">
        <f ca="1">SEARCH($N$6,INDIRECT("route!J968"))</f>
        <v>#VALUE!</v>
      </c>
      <c r="O968" s="14" t="e">
        <f ca="1">SEARCH($O$6,INDIRECT("route!J968"))</f>
        <v>#VALUE!</v>
      </c>
      <c r="P968" s="14" t="e">
        <f ca="1">SEARCH($P$6,INDIRECT("route!J968"))</f>
        <v>#VALUE!</v>
      </c>
      <c r="Q968" s="14" t="e">
        <f ca="1">SEARCH($Q$6,INDIRECT("route!J968"))</f>
        <v>#VALUE!</v>
      </c>
      <c r="R968" s="14" t="e">
        <f ca="1">SEARCH($R$6,INDIRECT("route!J968"))</f>
        <v>#VALUE!</v>
      </c>
      <c r="S968" s="14" t="b">
        <f t="shared" ref="S968:S1031" ca="1" si="122">AND(ISERROR(N968),ISERROR(O968),ISERROR(P968),ISERROR(Q968),ISERROR(R968))</f>
        <v>1</v>
      </c>
    </row>
    <row r="969" spans="1:19">
      <c r="A969" s="23" t="str">
        <f ca="1">IF(INDIRECT("route!D969")&gt;0,K969,(""))</f>
        <v/>
      </c>
      <c r="B969" s="23" t="str">
        <f ca="1">IF(INDIRECT("route!D969")&gt;0,H969,(""))</f>
        <v/>
      </c>
      <c r="C969" s="24" t="str">
        <f ca="1">IF(D969&gt;0,VLOOKUP("FINISH",INDIRECT("route!D$6"):INDIRECT("route!E$8500"),2,FALSE)-D969," ")</f>
        <v xml:space="preserve"> </v>
      </c>
      <c r="D969" s="13">
        <f ca="1">INDIRECT("route!E969")</f>
        <v>0</v>
      </c>
      <c r="E969" s="25" t="str">
        <f t="shared" ca="1" si="121"/>
        <v/>
      </c>
      <c r="F969" s="26">
        <f t="shared" si="115"/>
        <v>11.111111111111111</v>
      </c>
      <c r="G969" s="29">
        <f t="shared" ca="1" si="119"/>
        <v>0</v>
      </c>
      <c r="H969" s="28" t="e">
        <f t="shared" ca="1" si="117"/>
        <v>#NUM!</v>
      </c>
      <c r="I969" s="26">
        <f t="shared" si="116"/>
        <v>11.666666666666666</v>
      </c>
      <c r="J969" s="29">
        <f t="shared" ca="1" si="120"/>
        <v>0</v>
      </c>
      <c r="K969" s="28" t="e">
        <f t="shared" ca="1" si="118"/>
        <v>#NUM!</v>
      </c>
      <c r="L969" s="26">
        <f ca="1">INDIRECT("route!E969")-INDIRECT("route!E968")</f>
        <v>0</v>
      </c>
      <c r="M969" s="24">
        <f ca="1">IF(INDIRECT("route!D969")="START",0,IF(S969=TRUE,M968,INDIRECT("route!E969")))</f>
        <v>115.3</v>
      </c>
      <c r="N969" s="14" t="e">
        <f ca="1">SEARCH($N$6,INDIRECT("route!J969"))</f>
        <v>#VALUE!</v>
      </c>
      <c r="O969" s="14" t="e">
        <f ca="1">SEARCH($O$6,INDIRECT("route!J969"))</f>
        <v>#VALUE!</v>
      </c>
      <c r="P969" s="14" t="e">
        <f ca="1">SEARCH($P$6,INDIRECT("route!J969"))</f>
        <v>#VALUE!</v>
      </c>
      <c r="Q969" s="14" t="e">
        <f ca="1">SEARCH($Q$6,INDIRECT("route!J969"))</f>
        <v>#VALUE!</v>
      </c>
      <c r="R969" s="14" t="e">
        <f ca="1">SEARCH($R$6,INDIRECT("route!J969"))</f>
        <v>#VALUE!</v>
      </c>
      <c r="S969" s="14" t="b">
        <f t="shared" ca="1" si="122"/>
        <v>1</v>
      </c>
    </row>
    <row r="970" spans="1:19">
      <c r="A970" s="23" t="str">
        <f ca="1">IF(INDIRECT("route!D970")&gt;0,K970,(""))</f>
        <v/>
      </c>
      <c r="B970" s="23" t="str">
        <f ca="1">IF(INDIRECT("route!D970")&gt;0,H970,(""))</f>
        <v/>
      </c>
      <c r="C970" s="24" t="str">
        <f ca="1">IF(D970&gt;0,VLOOKUP("FINISH",INDIRECT("route!D$6"):INDIRECT("route!E$8500"),2,FALSE)-D970," ")</f>
        <v xml:space="preserve"> </v>
      </c>
      <c r="D970" s="13">
        <f ca="1">INDIRECT("route!E970")</f>
        <v>0</v>
      </c>
      <c r="E970" s="25" t="str">
        <f t="shared" ca="1" si="121"/>
        <v/>
      </c>
      <c r="F970" s="26">
        <f t="shared" si="115"/>
        <v>11.111111111111111</v>
      </c>
      <c r="G970" s="29">
        <f t="shared" ca="1" si="119"/>
        <v>0</v>
      </c>
      <c r="H970" s="28" t="e">
        <f t="shared" ca="1" si="117"/>
        <v>#NUM!</v>
      </c>
      <c r="I970" s="26">
        <f t="shared" si="116"/>
        <v>11.666666666666666</v>
      </c>
      <c r="J970" s="29">
        <f t="shared" ca="1" si="120"/>
        <v>0</v>
      </c>
      <c r="K970" s="28" t="e">
        <f t="shared" ca="1" si="118"/>
        <v>#NUM!</v>
      </c>
      <c r="L970" s="26">
        <f ca="1">INDIRECT("route!E970")-INDIRECT("route!E969")</f>
        <v>0</v>
      </c>
      <c r="M970" s="24">
        <f ca="1">IF(INDIRECT("route!D970")="START",0,IF(S970=TRUE,M969,INDIRECT("route!E970")))</f>
        <v>115.3</v>
      </c>
      <c r="N970" s="14" t="e">
        <f ca="1">SEARCH($N$6,INDIRECT("route!J970"))</f>
        <v>#VALUE!</v>
      </c>
      <c r="O970" s="14" t="e">
        <f ca="1">SEARCH($O$6,INDIRECT("route!J970"))</f>
        <v>#VALUE!</v>
      </c>
      <c r="P970" s="14" t="e">
        <f ca="1">SEARCH($P$6,INDIRECT("route!J970"))</f>
        <v>#VALUE!</v>
      </c>
      <c r="Q970" s="14" t="e">
        <f ca="1">SEARCH($Q$6,INDIRECT("route!J970"))</f>
        <v>#VALUE!</v>
      </c>
      <c r="R970" s="14" t="e">
        <f ca="1">SEARCH($R$6,INDIRECT("route!J970"))</f>
        <v>#VALUE!</v>
      </c>
      <c r="S970" s="14" t="b">
        <f t="shared" ca="1" si="122"/>
        <v>1</v>
      </c>
    </row>
    <row r="971" spans="1:19">
      <c r="A971" s="23" t="str">
        <f ca="1">IF(INDIRECT("route!D971")&gt;0,K971,(""))</f>
        <v/>
      </c>
      <c r="B971" s="23" t="str">
        <f ca="1">IF(INDIRECT("route!D971")&gt;0,H971,(""))</f>
        <v/>
      </c>
      <c r="C971" s="24" t="str">
        <f ca="1">IF(D971&gt;0,VLOOKUP("FINISH",INDIRECT("route!D$6"):INDIRECT("route!E$8500"),2,FALSE)-D971," ")</f>
        <v xml:space="preserve"> </v>
      </c>
      <c r="D971" s="13">
        <f ca="1">INDIRECT("route!E971")</f>
        <v>0</v>
      </c>
      <c r="E971" s="25" t="str">
        <f t="shared" ca="1" si="121"/>
        <v/>
      </c>
      <c r="F971" s="26">
        <f t="shared" si="115"/>
        <v>11.111111111111111</v>
      </c>
      <c r="G971" s="29">
        <f t="shared" ca="1" si="119"/>
        <v>0</v>
      </c>
      <c r="H971" s="28" t="e">
        <f t="shared" ca="1" si="117"/>
        <v>#NUM!</v>
      </c>
      <c r="I971" s="26">
        <f t="shared" si="116"/>
        <v>11.666666666666666</v>
      </c>
      <c r="J971" s="29">
        <f t="shared" ca="1" si="120"/>
        <v>0</v>
      </c>
      <c r="K971" s="28" t="e">
        <f t="shared" ca="1" si="118"/>
        <v>#NUM!</v>
      </c>
      <c r="L971" s="26">
        <f ca="1">INDIRECT("route!E971")-INDIRECT("route!E970")</f>
        <v>0</v>
      </c>
      <c r="M971" s="24">
        <f ca="1">IF(INDIRECT("route!D971")="START",0,IF(S971=TRUE,M970,INDIRECT("route!E971")))</f>
        <v>115.3</v>
      </c>
      <c r="N971" s="14" t="e">
        <f ca="1">SEARCH($N$6,INDIRECT("route!J971"))</f>
        <v>#VALUE!</v>
      </c>
      <c r="O971" s="14" t="e">
        <f ca="1">SEARCH($O$6,INDIRECT("route!J971"))</f>
        <v>#VALUE!</v>
      </c>
      <c r="P971" s="14" t="e">
        <f ca="1">SEARCH($P$6,INDIRECT("route!J971"))</f>
        <v>#VALUE!</v>
      </c>
      <c r="Q971" s="14" t="e">
        <f ca="1">SEARCH($Q$6,INDIRECT("route!J971"))</f>
        <v>#VALUE!</v>
      </c>
      <c r="R971" s="14" t="e">
        <f ca="1">SEARCH($R$6,INDIRECT("route!J971"))</f>
        <v>#VALUE!</v>
      </c>
      <c r="S971" s="14" t="b">
        <f t="shared" ca="1" si="122"/>
        <v>1</v>
      </c>
    </row>
    <row r="972" spans="1:19">
      <c r="A972" s="23" t="str">
        <f ca="1">IF(INDIRECT("route!D972")&gt;0,K972,(""))</f>
        <v/>
      </c>
      <c r="B972" s="23" t="str">
        <f ca="1">IF(INDIRECT("route!D972")&gt;0,H972,(""))</f>
        <v/>
      </c>
      <c r="C972" s="24" t="str">
        <f ca="1">IF(D972&gt;0,VLOOKUP("FINISH",INDIRECT("route!D$6"):INDIRECT("route!E$8500"),2,FALSE)-D972," ")</f>
        <v xml:space="preserve"> </v>
      </c>
      <c r="D972" s="13">
        <f ca="1">INDIRECT("route!E972")</f>
        <v>0</v>
      </c>
      <c r="E972" s="25" t="str">
        <f t="shared" ca="1" si="121"/>
        <v/>
      </c>
      <c r="F972" s="26">
        <f t="shared" si="115"/>
        <v>11.111111111111111</v>
      </c>
      <c r="G972" s="29">
        <f t="shared" ca="1" si="119"/>
        <v>0</v>
      </c>
      <c r="H972" s="28" t="e">
        <f t="shared" ca="1" si="117"/>
        <v>#NUM!</v>
      </c>
      <c r="I972" s="26">
        <f t="shared" si="116"/>
        <v>11.666666666666666</v>
      </c>
      <c r="J972" s="29">
        <f t="shared" ca="1" si="120"/>
        <v>0</v>
      </c>
      <c r="K972" s="28" t="e">
        <f t="shared" ca="1" si="118"/>
        <v>#NUM!</v>
      </c>
      <c r="L972" s="26">
        <f ca="1">INDIRECT("route!E972")-INDIRECT("route!E971")</f>
        <v>0</v>
      </c>
      <c r="M972" s="24">
        <f ca="1">IF(INDIRECT("route!D972")="START",0,IF(S972=TRUE,M971,INDIRECT("route!E972")))</f>
        <v>115.3</v>
      </c>
      <c r="N972" s="14" t="e">
        <f ca="1">SEARCH($N$6,INDIRECT("route!J972"))</f>
        <v>#VALUE!</v>
      </c>
      <c r="O972" s="14" t="e">
        <f ca="1">SEARCH($O$6,INDIRECT("route!J972"))</f>
        <v>#VALUE!</v>
      </c>
      <c r="P972" s="14" t="e">
        <f ca="1">SEARCH($P$6,INDIRECT("route!J972"))</f>
        <v>#VALUE!</v>
      </c>
      <c r="Q972" s="14" t="e">
        <f ca="1">SEARCH($Q$6,INDIRECT("route!J972"))</f>
        <v>#VALUE!</v>
      </c>
      <c r="R972" s="14" t="e">
        <f ca="1">SEARCH($R$6,INDIRECT("route!J972"))</f>
        <v>#VALUE!</v>
      </c>
      <c r="S972" s="14" t="b">
        <f t="shared" ca="1" si="122"/>
        <v>1</v>
      </c>
    </row>
    <row r="973" spans="1:19">
      <c r="A973" s="23" t="str">
        <f ca="1">IF(INDIRECT("route!D973")&gt;0,K973,(""))</f>
        <v/>
      </c>
      <c r="B973" s="23" t="str">
        <f ca="1">IF(INDIRECT("route!D973")&gt;0,H973,(""))</f>
        <v/>
      </c>
      <c r="C973" s="24" t="str">
        <f ca="1">IF(D973&gt;0,VLOOKUP("FINISH",INDIRECT("route!D$6"):INDIRECT("route!E$8500"),2,FALSE)-D973," ")</f>
        <v xml:space="preserve"> </v>
      </c>
      <c r="D973" s="13">
        <f ca="1">INDIRECT("route!E973")</f>
        <v>0</v>
      </c>
      <c r="E973" s="25" t="str">
        <f t="shared" ca="1" si="121"/>
        <v/>
      </c>
      <c r="F973" s="26">
        <f t="shared" si="115"/>
        <v>11.111111111111111</v>
      </c>
      <c r="G973" s="29">
        <f t="shared" ca="1" si="119"/>
        <v>0</v>
      </c>
      <c r="H973" s="28" t="e">
        <f t="shared" ca="1" si="117"/>
        <v>#NUM!</v>
      </c>
      <c r="I973" s="26">
        <f t="shared" si="116"/>
        <v>11.666666666666666</v>
      </c>
      <c r="J973" s="29">
        <f t="shared" ca="1" si="120"/>
        <v>0</v>
      </c>
      <c r="K973" s="28" t="e">
        <f t="shared" ca="1" si="118"/>
        <v>#NUM!</v>
      </c>
      <c r="L973" s="26">
        <f ca="1">INDIRECT("route!E973")-INDIRECT("route!E972")</f>
        <v>0</v>
      </c>
      <c r="M973" s="24">
        <f ca="1">IF(INDIRECT("route!D973")="START",0,IF(S973=TRUE,M972,INDIRECT("route!E973")))</f>
        <v>115.3</v>
      </c>
      <c r="N973" s="14" t="e">
        <f ca="1">SEARCH($N$6,INDIRECT("route!J973"))</f>
        <v>#VALUE!</v>
      </c>
      <c r="O973" s="14" t="e">
        <f ca="1">SEARCH($O$6,INDIRECT("route!J973"))</f>
        <v>#VALUE!</v>
      </c>
      <c r="P973" s="14" t="e">
        <f ca="1">SEARCH($P$6,INDIRECT("route!J973"))</f>
        <v>#VALUE!</v>
      </c>
      <c r="Q973" s="14" t="e">
        <f ca="1">SEARCH($Q$6,INDIRECT("route!J973"))</f>
        <v>#VALUE!</v>
      </c>
      <c r="R973" s="14" t="e">
        <f ca="1">SEARCH($R$6,INDIRECT("route!J973"))</f>
        <v>#VALUE!</v>
      </c>
      <c r="S973" s="14" t="b">
        <f t="shared" ca="1" si="122"/>
        <v>1</v>
      </c>
    </row>
    <row r="974" spans="1:19">
      <c r="A974" s="23" t="str">
        <f ca="1">IF(INDIRECT("route!D974")&gt;0,K974,(""))</f>
        <v/>
      </c>
      <c r="B974" s="23" t="str">
        <f ca="1">IF(INDIRECT("route!D974")&gt;0,H974,(""))</f>
        <v/>
      </c>
      <c r="C974" s="24" t="str">
        <f ca="1">IF(D974&gt;0,VLOOKUP("FINISH",INDIRECT("route!D$6"):INDIRECT("route!E$8500"),2,FALSE)-D974," ")</f>
        <v xml:space="preserve"> </v>
      </c>
      <c r="D974" s="13">
        <f ca="1">INDIRECT("route!E974")</f>
        <v>0</v>
      </c>
      <c r="E974" s="25" t="str">
        <f t="shared" ca="1" si="121"/>
        <v/>
      </c>
      <c r="F974" s="26">
        <f t="shared" si="115"/>
        <v>11.111111111111111</v>
      </c>
      <c r="G974" s="29">
        <f t="shared" ca="1" si="119"/>
        <v>0</v>
      </c>
      <c r="H974" s="28" t="e">
        <f t="shared" ca="1" si="117"/>
        <v>#NUM!</v>
      </c>
      <c r="I974" s="26">
        <f t="shared" si="116"/>
        <v>11.666666666666666</v>
      </c>
      <c r="J974" s="29">
        <f t="shared" ca="1" si="120"/>
        <v>0</v>
      </c>
      <c r="K974" s="28" t="e">
        <f t="shared" ca="1" si="118"/>
        <v>#NUM!</v>
      </c>
      <c r="L974" s="26">
        <f ca="1">INDIRECT("route!E974")-INDIRECT("route!E973")</f>
        <v>0</v>
      </c>
      <c r="M974" s="24">
        <f ca="1">IF(INDIRECT("route!D974")="START",0,IF(S974=TRUE,M973,INDIRECT("route!E974")))</f>
        <v>115.3</v>
      </c>
      <c r="N974" s="14" t="e">
        <f ca="1">SEARCH($N$6,INDIRECT("route!J974"))</f>
        <v>#VALUE!</v>
      </c>
      <c r="O974" s="14" t="e">
        <f ca="1">SEARCH($O$6,INDIRECT("route!J974"))</f>
        <v>#VALUE!</v>
      </c>
      <c r="P974" s="14" t="e">
        <f ca="1">SEARCH($P$6,INDIRECT("route!J974"))</f>
        <v>#VALUE!</v>
      </c>
      <c r="Q974" s="14" t="e">
        <f ca="1">SEARCH($Q$6,INDIRECT("route!J974"))</f>
        <v>#VALUE!</v>
      </c>
      <c r="R974" s="14" t="e">
        <f ca="1">SEARCH($R$6,INDIRECT("route!J974"))</f>
        <v>#VALUE!</v>
      </c>
      <c r="S974" s="14" t="b">
        <f t="shared" ca="1" si="122"/>
        <v>1</v>
      </c>
    </row>
    <row r="975" spans="1:19">
      <c r="A975" s="23" t="str">
        <f ca="1">IF(INDIRECT("route!D975")&gt;0,K975,(""))</f>
        <v/>
      </c>
      <c r="B975" s="23" t="str">
        <f ca="1">IF(INDIRECT("route!D975")&gt;0,H975,(""))</f>
        <v/>
      </c>
      <c r="C975" s="24" t="str">
        <f ca="1">IF(D975&gt;0,VLOOKUP("FINISH",INDIRECT("route!D$6"):INDIRECT("route!E$8500"),2,FALSE)-D975," ")</f>
        <v xml:space="preserve"> </v>
      </c>
      <c r="D975" s="13">
        <f ca="1">INDIRECT("route!E975")</f>
        <v>0</v>
      </c>
      <c r="E975" s="25" t="str">
        <f t="shared" ca="1" si="121"/>
        <v/>
      </c>
      <c r="F975" s="26">
        <f t="shared" si="115"/>
        <v>11.111111111111111</v>
      </c>
      <c r="G975" s="29">
        <f t="shared" ca="1" si="119"/>
        <v>0</v>
      </c>
      <c r="H975" s="28" t="e">
        <f t="shared" ca="1" si="117"/>
        <v>#NUM!</v>
      </c>
      <c r="I975" s="26">
        <f t="shared" si="116"/>
        <v>11.666666666666666</v>
      </c>
      <c r="J975" s="29">
        <f t="shared" ca="1" si="120"/>
        <v>0</v>
      </c>
      <c r="K975" s="28" t="e">
        <f t="shared" ca="1" si="118"/>
        <v>#NUM!</v>
      </c>
      <c r="L975" s="26">
        <f ca="1">INDIRECT("route!E975")-INDIRECT("route!E974")</f>
        <v>0</v>
      </c>
      <c r="M975" s="24">
        <f ca="1">IF(INDIRECT("route!D975")="START",0,IF(S975=TRUE,M974,INDIRECT("route!E975")))</f>
        <v>115.3</v>
      </c>
      <c r="N975" s="14" t="e">
        <f ca="1">SEARCH($N$6,INDIRECT("route!J975"))</f>
        <v>#VALUE!</v>
      </c>
      <c r="O975" s="14" t="e">
        <f ca="1">SEARCH($O$6,INDIRECT("route!J975"))</f>
        <v>#VALUE!</v>
      </c>
      <c r="P975" s="14" t="e">
        <f ca="1">SEARCH($P$6,INDIRECT("route!J975"))</f>
        <v>#VALUE!</v>
      </c>
      <c r="Q975" s="14" t="e">
        <f ca="1">SEARCH($Q$6,INDIRECT("route!J975"))</f>
        <v>#VALUE!</v>
      </c>
      <c r="R975" s="14" t="e">
        <f ca="1">SEARCH($R$6,INDIRECT("route!J975"))</f>
        <v>#VALUE!</v>
      </c>
      <c r="S975" s="14" t="b">
        <f t="shared" ca="1" si="122"/>
        <v>1</v>
      </c>
    </row>
    <row r="976" spans="1:19">
      <c r="A976" s="23" t="str">
        <f ca="1">IF(INDIRECT("route!D976")&gt;0,K976,(""))</f>
        <v/>
      </c>
      <c r="B976" s="23" t="str">
        <f ca="1">IF(INDIRECT("route!D976")&gt;0,H976,(""))</f>
        <v/>
      </c>
      <c r="C976" s="24" t="str">
        <f ca="1">IF(D976&gt;0,VLOOKUP("FINISH",INDIRECT("route!D$6"):INDIRECT("route!E$8500"),2,FALSE)-D976," ")</f>
        <v xml:space="preserve"> </v>
      </c>
      <c r="D976" s="13">
        <f ca="1">INDIRECT("route!E976")</f>
        <v>0</v>
      </c>
      <c r="E976" s="25" t="str">
        <f t="shared" ca="1" si="121"/>
        <v/>
      </c>
      <c r="F976" s="26">
        <f t="shared" si="115"/>
        <v>11.111111111111111</v>
      </c>
      <c r="G976" s="29">
        <f t="shared" ca="1" si="119"/>
        <v>0</v>
      </c>
      <c r="H976" s="28" t="e">
        <f t="shared" ca="1" si="117"/>
        <v>#NUM!</v>
      </c>
      <c r="I976" s="26">
        <f t="shared" si="116"/>
        <v>11.666666666666666</v>
      </c>
      <c r="J976" s="29">
        <f t="shared" ca="1" si="120"/>
        <v>0</v>
      </c>
      <c r="K976" s="28" t="e">
        <f t="shared" ca="1" si="118"/>
        <v>#NUM!</v>
      </c>
      <c r="L976" s="26">
        <f ca="1">INDIRECT("route!E976")-INDIRECT("route!E975")</f>
        <v>0</v>
      </c>
      <c r="M976" s="24">
        <f ca="1">IF(INDIRECT("route!D976")="START",0,IF(S976=TRUE,M975,INDIRECT("route!E976")))</f>
        <v>115.3</v>
      </c>
      <c r="N976" s="14" t="e">
        <f ca="1">SEARCH($N$6,INDIRECT("route!J976"))</f>
        <v>#VALUE!</v>
      </c>
      <c r="O976" s="14" t="e">
        <f ca="1">SEARCH($O$6,INDIRECT("route!J976"))</f>
        <v>#VALUE!</v>
      </c>
      <c r="P976" s="14" t="e">
        <f ca="1">SEARCH($P$6,INDIRECT("route!J976"))</f>
        <v>#VALUE!</v>
      </c>
      <c r="Q976" s="14" t="e">
        <f ca="1">SEARCH($Q$6,INDIRECT("route!J976"))</f>
        <v>#VALUE!</v>
      </c>
      <c r="R976" s="14" t="e">
        <f ca="1">SEARCH($R$6,INDIRECT("route!J976"))</f>
        <v>#VALUE!</v>
      </c>
      <c r="S976" s="14" t="b">
        <f t="shared" ca="1" si="122"/>
        <v>1</v>
      </c>
    </row>
    <row r="977" spans="1:19">
      <c r="A977" s="23" t="str">
        <f ca="1">IF(INDIRECT("route!D977")&gt;0,K977,(""))</f>
        <v/>
      </c>
      <c r="B977" s="23" t="str">
        <f ca="1">IF(INDIRECT("route!D977")&gt;0,H977,(""))</f>
        <v/>
      </c>
      <c r="C977" s="24" t="str">
        <f ca="1">IF(D977&gt;0,VLOOKUP("FINISH",INDIRECT("route!D$6"):INDIRECT("route!E$8500"),2,FALSE)-D977," ")</f>
        <v xml:space="preserve"> </v>
      </c>
      <c r="D977" s="13">
        <f ca="1">INDIRECT("route!E977")</f>
        <v>0</v>
      </c>
      <c r="E977" s="25" t="str">
        <f t="shared" ca="1" si="121"/>
        <v/>
      </c>
      <c r="F977" s="26">
        <f t="shared" si="115"/>
        <v>11.111111111111111</v>
      </c>
      <c r="G977" s="29">
        <f t="shared" ca="1" si="119"/>
        <v>0</v>
      </c>
      <c r="H977" s="28" t="e">
        <f t="shared" ca="1" si="117"/>
        <v>#NUM!</v>
      </c>
      <c r="I977" s="26">
        <f t="shared" si="116"/>
        <v>11.666666666666666</v>
      </c>
      <c r="J977" s="29">
        <f t="shared" ca="1" si="120"/>
        <v>0</v>
      </c>
      <c r="K977" s="28" t="e">
        <f t="shared" ca="1" si="118"/>
        <v>#NUM!</v>
      </c>
      <c r="L977" s="26">
        <f ca="1">INDIRECT("route!E977")-INDIRECT("route!E976")</f>
        <v>0</v>
      </c>
      <c r="M977" s="24">
        <f ca="1">IF(INDIRECT("route!D977")="START",0,IF(S977=TRUE,M976,INDIRECT("route!E977")))</f>
        <v>115.3</v>
      </c>
      <c r="N977" s="14" t="e">
        <f ca="1">SEARCH($N$6,INDIRECT("route!J977"))</f>
        <v>#VALUE!</v>
      </c>
      <c r="O977" s="14" t="e">
        <f ca="1">SEARCH($O$6,INDIRECT("route!J977"))</f>
        <v>#VALUE!</v>
      </c>
      <c r="P977" s="14" t="e">
        <f ca="1">SEARCH($P$6,INDIRECT("route!J977"))</f>
        <v>#VALUE!</v>
      </c>
      <c r="Q977" s="14" t="e">
        <f ca="1">SEARCH($Q$6,INDIRECT("route!J977"))</f>
        <v>#VALUE!</v>
      </c>
      <c r="R977" s="14" t="e">
        <f ca="1">SEARCH($R$6,INDIRECT("route!J977"))</f>
        <v>#VALUE!</v>
      </c>
      <c r="S977" s="14" t="b">
        <f t="shared" ca="1" si="122"/>
        <v>1</v>
      </c>
    </row>
    <row r="978" spans="1:19">
      <c r="A978" s="23" t="str">
        <f ca="1">IF(INDIRECT("route!D978")&gt;0,K978,(""))</f>
        <v/>
      </c>
      <c r="B978" s="23" t="str">
        <f ca="1">IF(INDIRECT("route!D978")&gt;0,H978,(""))</f>
        <v/>
      </c>
      <c r="C978" s="24" t="str">
        <f ca="1">IF(D978&gt;0,VLOOKUP("FINISH",INDIRECT("route!D$6"):INDIRECT("route!E$8500"),2,FALSE)-D978," ")</f>
        <v xml:space="preserve"> </v>
      </c>
      <c r="D978" s="13">
        <f ca="1">INDIRECT("route!E978")</f>
        <v>0</v>
      </c>
      <c r="E978" s="25" t="str">
        <f t="shared" ca="1" si="121"/>
        <v/>
      </c>
      <c r="F978" s="26">
        <f t="shared" si="115"/>
        <v>11.111111111111111</v>
      </c>
      <c r="G978" s="29">
        <f t="shared" ca="1" si="119"/>
        <v>0</v>
      </c>
      <c r="H978" s="28" t="e">
        <f t="shared" ca="1" si="117"/>
        <v>#NUM!</v>
      </c>
      <c r="I978" s="26">
        <f t="shared" si="116"/>
        <v>11.666666666666666</v>
      </c>
      <c r="J978" s="29">
        <f t="shared" ca="1" si="120"/>
        <v>0</v>
      </c>
      <c r="K978" s="28" t="e">
        <f t="shared" ca="1" si="118"/>
        <v>#NUM!</v>
      </c>
      <c r="L978" s="26">
        <f ca="1">INDIRECT("route!E978")-INDIRECT("route!E977")</f>
        <v>0</v>
      </c>
      <c r="M978" s="24">
        <f ca="1">IF(INDIRECT("route!D978")="START",0,IF(S978=TRUE,M977,INDIRECT("route!E978")))</f>
        <v>115.3</v>
      </c>
      <c r="N978" s="14" t="e">
        <f ca="1">SEARCH($N$6,INDIRECT("route!J978"))</f>
        <v>#VALUE!</v>
      </c>
      <c r="O978" s="14" t="e">
        <f ca="1">SEARCH($O$6,INDIRECT("route!J978"))</f>
        <v>#VALUE!</v>
      </c>
      <c r="P978" s="14" t="e">
        <f ca="1">SEARCH($P$6,INDIRECT("route!J978"))</f>
        <v>#VALUE!</v>
      </c>
      <c r="Q978" s="14" t="e">
        <f ca="1">SEARCH($Q$6,INDIRECT("route!J978"))</f>
        <v>#VALUE!</v>
      </c>
      <c r="R978" s="14" t="e">
        <f ca="1">SEARCH($R$6,INDIRECT("route!J978"))</f>
        <v>#VALUE!</v>
      </c>
      <c r="S978" s="14" t="b">
        <f t="shared" ca="1" si="122"/>
        <v>1</v>
      </c>
    </row>
    <row r="979" spans="1:19">
      <c r="A979" s="23" t="str">
        <f ca="1">IF(INDIRECT("route!D979")&gt;0,K979,(""))</f>
        <v/>
      </c>
      <c r="B979" s="23" t="str">
        <f ca="1">IF(INDIRECT("route!D979")&gt;0,H979,(""))</f>
        <v/>
      </c>
      <c r="C979" s="24" t="str">
        <f ca="1">IF(D979&gt;0,VLOOKUP("FINISH",INDIRECT("route!D$6"):INDIRECT("route!E$8500"),2,FALSE)-D979," ")</f>
        <v xml:space="preserve"> </v>
      </c>
      <c r="D979" s="13">
        <f ca="1">INDIRECT("route!E979")</f>
        <v>0</v>
      </c>
      <c r="E979" s="25" t="str">
        <f t="shared" ca="1" si="121"/>
        <v/>
      </c>
      <c r="F979" s="26">
        <f t="shared" si="115"/>
        <v>11.111111111111111</v>
      </c>
      <c r="G979" s="29">
        <f t="shared" ca="1" si="119"/>
        <v>0</v>
      </c>
      <c r="H979" s="28" t="e">
        <f t="shared" ca="1" si="117"/>
        <v>#NUM!</v>
      </c>
      <c r="I979" s="26">
        <f t="shared" si="116"/>
        <v>11.666666666666666</v>
      </c>
      <c r="J979" s="29">
        <f t="shared" ca="1" si="120"/>
        <v>0</v>
      </c>
      <c r="K979" s="28" t="e">
        <f t="shared" ca="1" si="118"/>
        <v>#NUM!</v>
      </c>
      <c r="L979" s="26">
        <f ca="1">INDIRECT("route!E979")-INDIRECT("route!E978")</f>
        <v>0</v>
      </c>
      <c r="M979" s="24">
        <f ca="1">IF(INDIRECT("route!D979")="START",0,IF(S979=TRUE,M978,INDIRECT("route!E979")))</f>
        <v>115.3</v>
      </c>
      <c r="N979" s="14" t="e">
        <f ca="1">SEARCH($N$6,INDIRECT("route!J979"))</f>
        <v>#VALUE!</v>
      </c>
      <c r="O979" s="14" t="e">
        <f ca="1">SEARCH($O$6,INDIRECT("route!J979"))</f>
        <v>#VALUE!</v>
      </c>
      <c r="P979" s="14" t="e">
        <f ca="1">SEARCH($P$6,INDIRECT("route!J979"))</f>
        <v>#VALUE!</v>
      </c>
      <c r="Q979" s="14" t="e">
        <f ca="1">SEARCH($Q$6,INDIRECT("route!J979"))</f>
        <v>#VALUE!</v>
      </c>
      <c r="R979" s="14" t="e">
        <f ca="1">SEARCH($R$6,INDIRECT("route!J979"))</f>
        <v>#VALUE!</v>
      </c>
      <c r="S979" s="14" t="b">
        <f t="shared" ca="1" si="122"/>
        <v>1</v>
      </c>
    </row>
    <row r="980" spans="1:19">
      <c r="A980" s="23" t="str">
        <f ca="1">IF(INDIRECT("route!D980")&gt;0,K980,(""))</f>
        <v/>
      </c>
      <c r="B980" s="23" t="str">
        <f ca="1">IF(INDIRECT("route!D980")&gt;0,H980,(""))</f>
        <v/>
      </c>
      <c r="C980" s="24" t="str">
        <f ca="1">IF(D980&gt;0,VLOOKUP("FINISH",INDIRECT("route!D$6"):INDIRECT("route!E$8500"),2,FALSE)-D980," ")</f>
        <v xml:space="preserve"> </v>
      </c>
      <c r="D980" s="13">
        <f ca="1">INDIRECT("route!E980")</f>
        <v>0</v>
      </c>
      <c r="E980" s="25" t="str">
        <f t="shared" ca="1" si="121"/>
        <v/>
      </c>
      <c r="F980" s="26">
        <f t="shared" si="115"/>
        <v>11.111111111111111</v>
      </c>
      <c r="G980" s="29">
        <f t="shared" ca="1" si="119"/>
        <v>0</v>
      </c>
      <c r="H980" s="28" t="e">
        <f t="shared" ca="1" si="117"/>
        <v>#NUM!</v>
      </c>
      <c r="I980" s="26">
        <f t="shared" si="116"/>
        <v>11.666666666666666</v>
      </c>
      <c r="J980" s="29">
        <f t="shared" ca="1" si="120"/>
        <v>0</v>
      </c>
      <c r="K980" s="28" t="e">
        <f t="shared" ca="1" si="118"/>
        <v>#NUM!</v>
      </c>
      <c r="L980" s="26">
        <f ca="1">INDIRECT("route!E980")-INDIRECT("route!E979")</f>
        <v>0</v>
      </c>
      <c r="M980" s="24">
        <f ca="1">IF(INDIRECT("route!D980")="START",0,IF(S980=TRUE,M979,INDIRECT("route!E980")))</f>
        <v>115.3</v>
      </c>
      <c r="N980" s="14" t="e">
        <f ca="1">SEARCH($N$6,INDIRECT("route!J980"))</f>
        <v>#VALUE!</v>
      </c>
      <c r="O980" s="14" t="e">
        <f ca="1">SEARCH($O$6,INDIRECT("route!J980"))</f>
        <v>#VALUE!</v>
      </c>
      <c r="P980" s="14" t="e">
        <f ca="1">SEARCH($P$6,INDIRECT("route!J980"))</f>
        <v>#VALUE!</v>
      </c>
      <c r="Q980" s="14" t="e">
        <f ca="1">SEARCH($Q$6,INDIRECT("route!J980"))</f>
        <v>#VALUE!</v>
      </c>
      <c r="R980" s="14" t="e">
        <f ca="1">SEARCH($R$6,INDIRECT("route!J980"))</f>
        <v>#VALUE!</v>
      </c>
      <c r="S980" s="14" t="b">
        <f t="shared" ca="1" si="122"/>
        <v>1</v>
      </c>
    </row>
    <row r="981" spans="1:19">
      <c r="A981" s="23" t="str">
        <f ca="1">IF(INDIRECT("route!D981")&gt;0,K981,(""))</f>
        <v/>
      </c>
      <c r="B981" s="23" t="str">
        <f ca="1">IF(INDIRECT("route!D981")&gt;0,H981,(""))</f>
        <v/>
      </c>
      <c r="C981" s="24" t="str">
        <f ca="1">IF(D981&gt;0,VLOOKUP("FINISH",INDIRECT("route!D$6"):INDIRECT("route!E$8500"),2,FALSE)-D981," ")</f>
        <v xml:space="preserve"> </v>
      </c>
      <c r="D981" s="13">
        <f ca="1">INDIRECT("route!E981")</f>
        <v>0</v>
      </c>
      <c r="E981" s="25" t="str">
        <f t="shared" ca="1" si="121"/>
        <v/>
      </c>
      <c r="F981" s="26">
        <f t="shared" si="115"/>
        <v>11.111111111111111</v>
      </c>
      <c r="G981" s="29">
        <f t="shared" ca="1" si="119"/>
        <v>0</v>
      </c>
      <c r="H981" s="28" t="e">
        <f t="shared" ca="1" si="117"/>
        <v>#NUM!</v>
      </c>
      <c r="I981" s="26">
        <f t="shared" si="116"/>
        <v>11.666666666666666</v>
      </c>
      <c r="J981" s="29">
        <f t="shared" ca="1" si="120"/>
        <v>0</v>
      </c>
      <c r="K981" s="28" t="e">
        <f t="shared" ca="1" si="118"/>
        <v>#NUM!</v>
      </c>
      <c r="L981" s="26">
        <f ca="1">INDIRECT("route!E981")-INDIRECT("route!E980")</f>
        <v>0</v>
      </c>
      <c r="M981" s="24">
        <f ca="1">IF(INDIRECT("route!D981")="START",0,IF(S981=TRUE,M980,INDIRECT("route!E981")))</f>
        <v>115.3</v>
      </c>
      <c r="N981" s="14" t="e">
        <f ca="1">SEARCH($N$6,INDIRECT("route!J981"))</f>
        <v>#VALUE!</v>
      </c>
      <c r="O981" s="14" t="e">
        <f ca="1">SEARCH($O$6,INDIRECT("route!J981"))</f>
        <v>#VALUE!</v>
      </c>
      <c r="P981" s="14" t="e">
        <f ca="1">SEARCH($P$6,INDIRECT("route!J981"))</f>
        <v>#VALUE!</v>
      </c>
      <c r="Q981" s="14" t="e">
        <f ca="1">SEARCH($Q$6,INDIRECT("route!J981"))</f>
        <v>#VALUE!</v>
      </c>
      <c r="R981" s="14" t="e">
        <f ca="1">SEARCH($R$6,INDIRECT("route!J981"))</f>
        <v>#VALUE!</v>
      </c>
      <c r="S981" s="14" t="b">
        <f t="shared" ca="1" si="122"/>
        <v>1</v>
      </c>
    </row>
    <row r="982" spans="1:19">
      <c r="A982" s="23" t="str">
        <f ca="1">IF(INDIRECT("route!D982")&gt;0,K982,(""))</f>
        <v/>
      </c>
      <c r="B982" s="23" t="str">
        <f ca="1">IF(INDIRECT("route!D982")&gt;0,H982,(""))</f>
        <v/>
      </c>
      <c r="C982" s="24" t="str">
        <f ca="1">IF(D982&gt;0,VLOOKUP("FINISH",INDIRECT("route!D$6"):INDIRECT("route!E$8500"),2,FALSE)-D982," ")</f>
        <v xml:space="preserve"> </v>
      </c>
      <c r="D982" s="13">
        <f ca="1">INDIRECT("route!E982")</f>
        <v>0</v>
      </c>
      <c r="E982" s="25" t="str">
        <f t="shared" ca="1" si="121"/>
        <v/>
      </c>
      <c r="F982" s="26">
        <f t="shared" si="115"/>
        <v>11.111111111111111</v>
      </c>
      <c r="G982" s="29">
        <f t="shared" ca="1" si="119"/>
        <v>0</v>
      </c>
      <c r="H982" s="28" t="e">
        <f t="shared" ca="1" si="117"/>
        <v>#NUM!</v>
      </c>
      <c r="I982" s="26">
        <f t="shared" si="116"/>
        <v>11.666666666666666</v>
      </c>
      <c r="J982" s="29">
        <f t="shared" ca="1" si="120"/>
        <v>0</v>
      </c>
      <c r="K982" s="28" t="e">
        <f t="shared" ca="1" si="118"/>
        <v>#NUM!</v>
      </c>
      <c r="L982" s="26">
        <f ca="1">INDIRECT("route!E982")-INDIRECT("route!E981")</f>
        <v>0</v>
      </c>
      <c r="M982" s="24">
        <f ca="1">IF(INDIRECT("route!D982")="START",0,IF(S982=TRUE,M981,INDIRECT("route!E982")))</f>
        <v>115.3</v>
      </c>
      <c r="N982" s="14" t="e">
        <f ca="1">SEARCH($N$6,INDIRECT("route!J982"))</f>
        <v>#VALUE!</v>
      </c>
      <c r="O982" s="14" t="e">
        <f ca="1">SEARCH($O$6,INDIRECT("route!J982"))</f>
        <v>#VALUE!</v>
      </c>
      <c r="P982" s="14" t="e">
        <f ca="1">SEARCH($P$6,INDIRECT("route!J982"))</f>
        <v>#VALUE!</v>
      </c>
      <c r="Q982" s="14" t="e">
        <f ca="1">SEARCH($Q$6,INDIRECT("route!J982"))</f>
        <v>#VALUE!</v>
      </c>
      <c r="R982" s="14" t="e">
        <f ca="1">SEARCH($R$6,INDIRECT("route!J982"))</f>
        <v>#VALUE!</v>
      </c>
      <c r="S982" s="14" t="b">
        <f t="shared" ca="1" si="122"/>
        <v>1</v>
      </c>
    </row>
    <row r="983" spans="1:19">
      <c r="A983" s="23" t="str">
        <f ca="1">IF(INDIRECT("route!D983")&gt;0,K983,(""))</f>
        <v/>
      </c>
      <c r="B983" s="23" t="str">
        <f ca="1">IF(INDIRECT("route!D983")&gt;0,H983,(""))</f>
        <v/>
      </c>
      <c r="C983" s="24" t="str">
        <f ca="1">IF(D983&gt;0,VLOOKUP("FINISH",INDIRECT("route!D$6"):INDIRECT("route!E$8500"),2,FALSE)-D983," ")</f>
        <v xml:space="preserve"> </v>
      </c>
      <c r="D983" s="13">
        <f ca="1">INDIRECT("route!E983")</f>
        <v>0</v>
      </c>
      <c r="E983" s="25" t="str">
        <f t="shared" ca="1" si="121"/>
        <v/>
      </c>
      <c r="F983" s="26">
        <f t="shared" si="115"/>
        <v>11.111111111111111</v>
      </c>
      <c r="G983" s="29">
        <f t="shared" ca="1" si="119"/>
        <v>0</v>
      </c>
      <c r="H983" s="28" t="e">
        <f t="shared" ca="1" si="117"/>
        <v>#NUM!</v>
      </c>
      <c r="I983" s="26">
        <f t="shared" si="116"/>
        <v>11.666666666666666</v>
      </c>
      <c r="J983" s="29">
        <f t="shared" ca="1" si="120"/>
        <v>0</v>
      </c>
      <c r="K983" s="28" t="e">
        <f t="shared" ca="1" si="118"/>
        <v>#NUM!</v>
      </c>
      <c r="L983" s="26">
        <f ca="1">INDIRECT("route!E983")-INDIRECT("route!E982")</f>
        <v>0</v>
      </c>
      <c r="M983" s="24">
        <f ca="1">IF(INDIRECT("route!D983")="START",0,IF(S983=TRUE,M982,INDIRECT("route!E983")))</f>
        <v>115.3</v>
      </c>
      <c r="N983" s="14" t="e">
        <f ca="1">SEARCH($N$6,INDIRECT("route!J983"))</f>
        <v>#VALUE!</v>
      </c>
      <c r="O983" s="14" t="e">
        <f ca="1">SEARCH($O$6,INDIRECT("route!J983"))</f>
        <v>#VALUE!</v>
      </c>
      <c r="P983" s="14" t="e">
        <f ca="1">SEARCH($P$6,INDIRECT("route!J983"))</f>
        <v>#VALUE!</v>
      </c>
      <c r="Q983" s="14" t="e">
        <f ca="1">SEARCH($Q$6,INDIRECT("route!J983"))</f>
        <v>#VALUE!</v>
      </c>
      <c r="R983" s="14" t="e">
        <f ca="1">SEARCH($R$6,INDIRECT("route!J983"))</f>
        <v>#VALUE!</v>
      </c>
      <c r="S983" s="14" t="b">
        <f t="shared" ca="1" si="122"/>
        <v>1</v>
      </c>
    </row>
    <row r="984" spans="1:19">
      <c r="A984" s="23" t="str">
        <f ca="1">IF(INDIRECT("route!D984")&gt;0,K984,(""))</f>
        <v/>
      </c>
      <c r="B984" s="23" t="str">
        <f ca="1">IF(INDIRECT("route!D984")&gt;0,H984,(""))</f>
        <v/>
      </c>
      <c r="C984" s="24" t="str">
        <f ca="1">IF(D984&gt;0,VLOOKUP("FINISH",INDIRECT("route!D$6"):INDIRECT("route!E$8500"),2,FALSE)-D984," ")</f>
        <v xml:space="preserve"> </v>
      </c>
      <c r="D984" s="13">
        <f ca="1">INDIRECT("route!E984")</f>
        <v>0</v>
      </c>
      <c r="E984" s="25" t="str">
        <f t="shared" ca="1" si="121"/>
        <v/>
      </c>
      <c r="F984" s="26">
        <f t="shared" si="115"/>
        <v>11.111111111111111</v>
      </c>
      <c r="G984" s="29">
        <f t="shared" ca="1" si="119"/>
        <v>0</v>
      </c>
      <c r="H984" s="28" t="e">
        <f t="shared" ca="1" si="117"/>
        <v>#NUM!</v>
      </c>
      <c r="I984" s="26">
        <f t="shared" si="116"/>
        <v>11.666666666666666</v>
      </c>
      <c r="J984" s="29">
        <f t="shared" ca="1" si="120"/>
        <v>0</v>
      </c>
      <c r="K984" s="28" t="e">
        <f t="shared" ca="1" si="118"/>
        <v>#NUM!</v>
      </c>
      <c r="L984" s="26">
        <f ca="1">INDIRECT("route!E984")-INDIRECT("route!E983")</f>
        <v>0</v>
      </c>
      <c r="M984" s="24">
        <f ca="1">IF(INDIRECT("route!D984")="START",0,IF(S984=TRUE,M983,INDIRECT("route!E984")))</f>
        <v>115.3</v>
      </c>
      <c r="N984" s="14" t="e">
        <f ca="1">SEARCH($N$6,INDIRECT("route!J984"))</f>
        <v>#VALUE!</v>
      </c>
      <c r="O984" s="14" t="e">
        <f ca="1">SEARCH($O$6,INDIRECT("route!J984"))</f>
        <v>#VALUE!</v>
      </c>
      <c r="P984" s="14" t="e">
        <f ca="1">SEARCH($P$6,INDIRECT("route!J984"))</f>
        <v>#VALUE!</v>
      </c>
      <c r="Q984" s="14" t="e">
        <f ca="1">SEARCH($Q$6,INDIRECT("route!J984"))</f>
        <v>#VALUE!</v>
      </c>
      <c r="R984" s="14" t="e">
        <f ca="1">SEARCH($R$6,INDIRECT("route!J984"))</f>
        <v>#VALUE!</v>
      </c>
      <c r="S984" s="14" t="b">
        <f t="shared" ca="1" si="122"/>
        <v>1</v>
      </c>
    </row>
    <row r="985" spans="1:19">
      <c r="A985" s="23" t="str">
        <f ca="1">IF(INDIRECT("route!D985")&gt;0,K985,(""))</f>
        <v/>
      </c>
      <c r="B985" s="23" t="str">
        <f ca="1">IF(INDIRECT("route!D985")&gt;0,H985,(""))</f>
        <v/>
      </c>
      <c r="C985" s="24" t="str">
        <f ca="1">IF(D985&gt;0,VLOOKUP("FINISH",INDIRECT("route!D$6"):INDIRECT("route!E$8500"),2,FALSE)-D985," ")</f>
        <v xml:space="preserve"> </v>
      </c>
      <c r="D985" s="13">
        <f ca="1">INDIRECT("route!E985")</f>
        <v>0</v>
      </c>
      <c r="E985" s="25" t="str">
        <f t="shared" ca="1" si="121"/>
        <v/>
      </c>
      <c r="F985" s="26">
        <f t="shared" si="115"/>
        <v>11.111111111111111</v>
      </c>
      <c r="G985" s="29">
        <f t="shared" ca="1" si="119"/>
        <v>0</v>
      </c>
      <c r="H985" s="28" t="e">
        <f t="shared" ca="1" si="117"/>
        <v>#NUM!</v>
      </c>
      <c r="I985" s="26">
        <f t="shared" si="116"/>
        <v>11.666666666666666</v>
      </c>
      <c r="J985" s="29">
        <f t="shared" ca="1" si="120"/>
        <v>0</v>
      </c>
      <c r="K985" s="28" t="e">
        <f t="shared" ca="1" si="118"/>
        <v>#NUM!</v>
      </c>
      <c r="L985" s="26">
        <f ca="1">INDIRECT("route!E985")-INDIRECT("route!E984")</f>
        <v>0</v>
      </c>
      <c r="M985" s="24">
        <f ca="1">IF(INDIRECT("route!D985")="START",0,IF(S985=TRUE,M984,INDIRECT("route!E985")))</f>
        <v>115.3</v>
      </c>
      <c r="N985" s="14" t="e">
        <f ca="1">SEARCH($N$6,INDIRECT("route!J985"))</f>
        <v>#VALUE!</v>
      </c>
      <c r="O985" s="14" t="e">
        <f ca="1">SEARCH($O$6,INDIRECT("route!J985"))</f>
        <v>#VALUE!</v>
      </c>
      <c r="P985" s="14" t="e">
        <f ca="1">SEARCH($P$6,INDIRECT("route!J985"))</f>
        <v>#VALUE!</v>
      </c>
      <c r="Q985" s="14" t="e">
        <f ca="1">SEARCH($Q$6,INDIRECT("route!J985"))</f>
        <v>#VALUE!</v>
      </c>
      <c r="R985" s="14" t="e">
        <f ca="1">SEARCH($R$6,INDIRECT("route!J985"))</f>
        <v>#VALUE!</v>
      </c>
      <c r="S985" s="14" t="b">
        <f t="shared" ca="1" si="122"/>
        <v>1</v>
      </c>
    </row>
    <row r="986" spans="1:19">
      <c r="A986" s="23" t="str">
        <f ca="1">IF(INDIRECT("route!D986")&gt;0,K986,(""))</f>
        <v/>
      </c>
      <c r="B986" s="23" t="str">
        <f ca="1">IF(INDIRECT("route!D986")&gt;0,H986,(""))</f>
        <v/>
      </c>
      <c r="C986" s="24" t="str">
        <f ca="1">IF(D986&gt;0,VLOOKUP("FINISH",INDIRECT("route!D$6"):INDIRECT("route!E$8500"),2,FALSE)-D986," ")</f>
        <v xml:space="preserve"> </v>
      </c>
      <c r="D986" s="13">
        <f ca="1">INDIRECT("route!E986")</f>
        <v>0</v>
      </c>
      <c r="E986" s="25" t="str">
        <f t="shared" ca="1" si="121"/>
        <v/>
      </c>
      <c r="F986" s="26">
        <f t="shared" si="115"/>
        <v>11.111111111111111</v>
      </c>
      <c r="G986" s="29">
        <f t="shared" ca="1" si="119"/>
        <v>0</v>
      </c>
      <c r="H986" s="28" t="e">
        <f t="shared" ca="1" si="117"/>
        <v>#NUM!</v>
      </c>
      <c r="I986" s="26">
        <f t="shared" si="116"/>
        <v>11.666666666666666</v>
      </c>
      <c r="J986" s="29">
        <f t="shared" ca="1" si="120"/>
        <v>0</v>
      </c>
      <c r="K986" s="28" t="e">
        <f t="shared" ca="1" si="118"/>
        <v>#NUM!</v>
      </c>
      <c r="L986" s="26">
        <f ca="1">INDIRECT("route!E986")-INDIRECT("route!E985")</f>
        <v>0</v>
      </c>
      <c r="M986" s="24">
        <f ca="1">IF(INDIRECT("route!D986")="START",0,IF(S986=TRUE,M985,INDIRECT("route!E986")))</f>
        <v>115.3</v>
      </c>
      <c r="N986" s="14" t="e">
        <f ca="1">SEARCH($N$6,INDIRECT("route!J986"))</f>
        <v>#VALUE!</v>
      </c>
      <c r="O986" s="14" t="e">
        <f ca="1">SEARCH($O$6,INDIRECT("route!J986"))</f>
        <v>#VALUE!</v>
      </c>
      <c r="P986" s="14" t="e">
        <f ca="1">SEARCH($P$6,INDIRECT("route!J986"))</f>
        <v>#VALUE!</v>
      </c>
      <c r="Q986" s="14" t="e">
        <f ca="1">SEARCH($Q$6,INDIRECT("route!J986"))</f>
        <v>#VALUE!</v>
      </c>
      <c r="R986" s="14" t="e">
        <f ca="1">SEARCH($R$6,INDIRECT("route!J986"))</f>
        <v>#VALUE!</v>
      </c>
      <c r="S986" s="14" t="b">
        <f t="shared" ca="1" si="122"/>
        <v>1</v>
      </c>
    </row>
    <row r="987" spans="1:19">
      <c r="A987" s="23" t="str">
        <f ca="1">IF(INDIRECT("route!D987")&gt;0,K987,(""))</f>
        <v/>
      </c>
      <c r="B987" s="23" t="str">
        <f ca="1">IF(INDIRECT("route!D987")&gt;0,H987,(""))</f>
        <v/>
      </c>
      <c r="C987" s="24" t="str">
        <f ca="1">IF(D987&gt;0,VLOOKUP("FINISH",INDIRECT("route!D$6"):INDIRECT("route!E$8500"),2,FALSE)-D987," ")</f>
        <v xml:space="preserve"> </v>
      </c>
      <c r="D987" s="13">
        <f ca="1">INDIRECT("route!E987")</f>
        <v>0</v>
      </c>
      <c r="E987" s="25" t="str">
        <f t="shared" ca="1" si="121"/>
        <v/>
      </c>
      <c r="F987" s="26">
        <f t="shared" si="115"/>
        <v>11.111111111111111</v>
      </c>
      <c r="G987" s="29">
        <f t="shared" ca="1" si="119"/>
        <v>0</v>
      </c>
      <c r="H987" s="28" t="e">
        <f t="shared" ca="1" si="117"/>
        <v>#NUM!</v>
      </c>
      <c r="I987" s="26">
        <f t="shared" si="116"/>
        <v>11.666666666666666</v>
      </c>
      <c r="J987" s="29">
        <f t="shared" ca="1" si="120"/>
        <v>0</v>
      </c>
      <c r="K987" s="28" t="e">
        <f t="shared" ca="1" si="118"/>
        <v>#NUM!</v>
      </c>
      <c r="L987" s="26">
        <f ca="1">INDIRECT("route!E987")-INDIRECT("route!E986")</f>
        <v>0</v>
      </c>
      <c r="M987" s="24">
        <f ca="1">IF(INDIRECT("route!D987")="START",0,IF(S987=TRUE,M986,INDIRECT("route!E987")))</f>
        <v>115.3</v>
      </c>
      <c r="N987" s="14" t="e">
        <f ca="1">SEARCH($N$6,INDIRECT("route!J987"))</f>
        <v>#VALUE!</v>
      </c>
      <c r="O987" s="14" t="e">
        <f ca="1">SEARCH($O$6,INDIRECT("route!J987"))</f>
        <v>#VALUE!</v>
      </c>
      <c r="P987" s="14" t="e">
        <f ca="1">SEARCH($P$6,INDIRECT("route!J987"))</f>
        <v>#VALUE!</v>
      </c>
      <c r="Q987" s="14" t="e">
        <f ca="1">SEARCH($Q$6,INDIRECT("route!J987"))</f>
        <v>#VALUE!</v>
      </c>
      <c r="R987" s="14" t="e">
        <f ca="1">SEARCH($R$6,INDIRECT("route!J987"))</f>
        <v>#VALUE!</v>
      </c>
      <c r="S987" s="14" t="b">
        <f t="shared" ca="1" si="122"/>
        <v>1</v>
      </c>
    </row>
    <row r="988" spans="1:19">
      <c r="A988" s="23" t="str">
        <f ca="1">IF(INDIRECT("route!D988")&gt;0,K988,(""))</f>
        <v/>
      </c>
      <c r="B988" s="23" t="str">
        <f ca="1">IF(INDIRECT("route!D988")&gt;0,H988,(""))</f>
        <v/>
      </c>
      <c r="C988" s="24" t="str">
        <f ca="1">IF(D988&gt;0,VLOOKUP("FINISH",INDIRECT("route!D$6"):INDIRECT("route!E$8500"),2,FALSE)-D988," ")</f>
        <v xml:space="preserve"> </v>
      </c>
      <c r="D988" s="13">
        <f ca="1">INDIRECT("route!E988")</f>
        <v>0</v>
      </c>
      <c r="E988" s="25" t="str">
        <f t="shared" ca="1" si="121"/>
        <v/>
      </c>
      <c r="F988" s="26">
        <f t="shared" si="115"/>
        <v>11.111111111111111</v>
      </c>
      <c r="G988" s="29">
        <f t="shared" ca="1" si="119"/>
        <v>0</v>
      </c>
      <c r="H988" s="28" t="e">
        <f t="shared" ca="1" si="117"/>
        <v>#NUM!</v>
      </c>
      <c r="I988" s="26">
        <f t="shared" si="116"/>
        <v>11.666666666666666</v>
      </c>
      <c r="J988" s="29">
        <f t="shared" ca="1" si="120"/>
        <v>0</v>
      </c>
      <c r="K988" s="28" t="e">
        <f t="shared" ca="1" si="118"/>
        <v>#NUM!</v>
      </c>
      <c r="L988" s="26">
        <f ca="1">INDIRECT("route!E988")-INDIRECT("route!E987")</f>
        <v>0</v>
      </c>
      <c r="M988" s="24">
        <f ca="1">IF(INDIRECT("route!D988")="START",0,IF(S988=TRUE,M987,INDIRECT("route!E988")))</f>
        <v>115.3</v>
      </c>
      <c r="N988" s="14" t="e">
        <f ca="1">SEARCH($N$6,INDIRECT("route!J988"))</f>
        <v>#VALUE!</v>
      </c>
      <c r="O988" s="14" t="e">
        <f ca="1">SEARCH($O$6,INDIRECT("route!J988"))</f>
        <v>#VALUE!</v>
      </c>
      <c r="P988" s="14" t="e">
        <f ca="1">SEARCH($P$6,INDIRECT("route!J988"))</f>
        <v>#VALUE!</v>
      </c>
      <c r="Q988" s="14" t="e">
        <f ca="1">SEARCH($Q$6,INDIRECT("route!J988"))</f>
        <v>#VALUE!</v>
      </c>
      <c r="R988" s="14" t="e">
        <f ca="1">SEARCH($R$6,INDIRECT("route!J988"))</f>
        <v>#VALUE!</v>
      </c>
      <c r="S988" s="14" t="b">
        <f t="shared" ca="1" si="122"/>
        <v>1</v>
      </c>
    </row>
    <row r="989" spans="1:19">
      <c r="A989" s="23" t="str">
        <f ca="1">IF(INDIRECT("route!D989")&gt;0,K989,(""))</f>
        <v/>
      </c>
      <c r="B989" s="23" t="str">
        <f ca="1">IF(INDIRECT("route!D989")&gt;0,H989,(""))</f>
        <v/>
      </c>
      <c r="C989" s="24" t="str">
        <f ca="1">IF(D989&gt;0,VLOOKUP("FINISH",INDIRECT("route!D$6"):INDIRECT("route!E$8500"),2,FALSE)-D989," ")</f>
        <v xml:space="preserve"> </v>
      </c>
      <c r="D989" s="13">
        <f ca="1">INDIRECT("route!E989")</f>
        <v>0</v>
      </c>
      <c r="E989" s="25" t="str">
        <f t="shared" ca="1" si="121"/>
        <v/>
      </c>
      <c r="F989" s="26">
        <f t="shared" si="115"/>
        <v>11.111111111111111</v>
      </c>
      <c r="G989" s="29">
        <f t="shared" ca="1" si="119"/>
        <v>0</v>
      </c>
      <c r="H989" s="28" t="e">
        <f t="shared" ca="1" si="117"/>
        <v>#NUM!</v>
      </c>
      <c r="I989" s="26">
        <f t="shared" si="116"/>
        <v>11.666666666666666</v>
      </c>
      <c r="J989" s="29">
        <f t="shared" ca="1" si="120"/>
        <v>0</v>
      </c>
      <c r="K989" s="28" t="e">
        <f t="shared" ca="1" si="118"/>
        <v>#NUM!</v>
      </c>
      <c r="L989" s="26">
        <f ca="1">INDIRECT("route!E989")-INDIRECT("route!E988")</f>
        <v>0</v>
      </c>
      <c r="M989" s="24">
        <f ca="1">IF(INDIRECT("route!D989")="START",0,IF(S989=TRUE,M988,INDIRECT("route!E989")))</f>
        <v>115.3</v>
      </c>
      <c r="N989" s="14" t="e">
        <f ca="1">SEARCH($N$6,INDIRECT("route!J989"))</f>
        <v>#VALUE!</v>
      </c>
      <c r="O989" s="14" t="e">
        <f ca="1">SEARCH($O$6,INDIRECT("route!J989"))</f>
        <v>#VALUE!</v>
      </c>
      <c r="P989" s="14" t="e">
        <f ca="1">SEARCH($P$6,INDIRECT("route!J989"))</f>
        <v>#VALUE!</v>
      </c>
      <c r="Q989" s="14" t="e">
        <f ca="1">SEARCH($Q$6,INDIRECT("route!J989"))</f>
        <v>#VALUE!</v>
      </c>
      <c r="R989" s="14" t="e">
        <f ca="1">SEARCH($R$6,INDIRECT("route!J989"))</f>
        <v>#VALUE!</v>
      </c>
      <c r="S989" s="14" t="b">
        <f t="shared" ca="1" si="122"/>
        <v>1</v>
      </c>
    </row>
    <row r="990" spans="1:19">
      <c r="A990" s="23" t="str">
        <f ca="1">IF(INDIRECT("route!D990")&gt;0,K990,(""))</f>
        <v/>
      </c>
      <c r="B990" s="23" t="str">
        <f ca="1">IF(INDIRECT("route!D990")&gt;0,H990,(""))</f>
        <v/>
      </c>
      <c r="C990" s="24" t="str">
        <f ca="1">IF(D990&gt;0,VLOOKUP("FINISH",INDIRECT("route!D$6"):INDIRECT("route!E$8500"),2,FALSE)-D990," ")</f>
        <v xml:space="preserve"> </v>
      </c>
      <c r="D990" s="13">
        <f ca="1">INDIRECT("route!E990")</f>
        <v>0</v>
      </c>
      <c r="E990" s="25" t="str">
        <f t="shared" ca="1" si="121"/>
        <v/>
      </c>
      <c r="F990" s="26">
        <f t="shared" si="115"/>
        <v>11.111111111111111</v>
      </c>
      <c r="G990" s="29">
        <f t="shared" ca="1" si="119"/>
        <v>0</v>
      </c>
      <c r="H990" s="28" t="e">
        <f t="shared" ca="1" si="117"/>
        <v>#NUM!</v>
      </c>
      <c r="I990" s="26">
        <f t="shared" si="116"/>
        <v>11.666666666666666</v>
      </c>
      <c r="J990" s="29">
        <f t="shared" ca="1" si="120"/>
        <v>0</v>
      </c>
      <c r="K990" s="28" t="e">
        <f t="shared" ca="1" si="118"/>
        <v>#NUM!</v>
      </c>
      <c r="L990" s="26">
        <f ca="1">INDIRECT("route!E990")-INDIRECT("route!E989")</f>
        <v>0</v>
      </c>
      <c r="M990" s="24">
        <f ca="1">IF(INDIRECT("route!D990")="START",0,IF(S990=TRUE,M989,INDIRECT("route!E990")))</f>
        <v>115.3</v>
      </c>
      <c r="N990" s="14" t="e">
        <f ca="1">SEARCH($N$6,INDIRECT("route!J990"))</f>
        <v>#VALUE!</v>
      </c>
      <c r="O990" s="14" t="e">
        <f ca="1">SEARCH($O$6,INDIRECT("route!J990"))</f>
        <v>#VALUE!</v>
      </c>
      <c r="P990" s="14" t="e">
        <f ca="1">SEARCH($P$6,INDIRECT("route!J990"))</f>
        <v>#VALUE!</v>
      </c>
      <c r="Q990" s="14" t="e">
        <f ca="1">SEARCH($Q$6,INDIRECT("route!J990"))</f>
        <v>#VALUE!</v>
      </c>
      <c r="R990" s="14" t="e">
        <f ca="1">SEARCH($R$6,INDIRECT("route!J990"))</f>
        <v>#VALUE!</v>
      </c>
      <c r="S990" s="14" t="b">
        <f t="shared" ca="1" si="122"/>
        <v>1</v>
      </c>
    </row>
    <row r="991" spans="1:19">
      <c r="A991" s="23" t="str">
        <f ca="1">IF(INDIRECT("route!D991")&gt;0,K991,(""))</f>
        <v/>
      </c>
      <c r="B991" s="23" t="str">
        <f ca="1">IF(INDIRECT("route!D991")&gt;0,H991,(""))</f>
        <v/>
      </c>
      <c r="C991" s="24" t="str">
        <f ca="1">IF(D991&gt;0,VLOOKUP("FINISH",INDIRECT("route!D$6"):INDIRECT("route!E$8500"),2,FALSE)-D991," ")</f>
        <v xml:space="preserve"> </v>
      </c>
      <c r="D991" s="13">
        <f ca="1">INDIRECT("route!E991")</f>
        <v>0</v>
      </c>
      <c r="E991" s="25" t="str">
        <f t="shared" ca="1" si="121"/>
        <v/>
      </c>
      <c r="F991" s="26">
        <f t="shared" si="115"/>
        <v>11.111111111111111</v>
      </c>
      <c r="G991" s="29">
        <f t="shared" ca="1" si="119"/>
        <v>0</v>
      </c>
      <c r="H991" s="28" t="e">
        <f t="shared" ca="1" si="117"/>
        <v>#NUM!</v>
      </c>
      <c r="I991" s="26">
        <f t="shared" si="116"/>
        <v>11.666666666666666</v>
      </c>
      <c r="J991" s="29">
        <f t="shared" ca="1" si="120"/>
        <v>0</v>
      </c>
      <c r="K991" s="28" t="e">
        <f t="shared" ca="1" si="118"/>
        <v>#NUM!</v>
      </c>
      <c r="L991" s="26">
        <f ca="1">INDIRECT("route!E991")-INDIRECT("route!E990")</f>
        <v>0</v>
      </c>
      <c r="M991" s="24">
        <f ca="1">IF(INDIRECT("route!D991")="START",0,IF(S991=TRUE,M990,INDIRECT("route!E991")))</f>
        <v>115.3</v>
      </c>
      <c r="N991" s="14" t="e">
        <f ca="1">SEARCH($N$6,INDIRECT("route!J991"))</f>
        <v>#VALUE!</v>
      </c>
      <c r="O991" s="14" t="e">
        <f ca="1">SEARCH($O$6,INDIRECT("route!J991"))</f>
        <v>#VALUE!</v>
      </c>
      <c r="P991" s="14" t="e">
        <f ca="1">SEARCH($P$6,INDIRECT("route!J991"))</f>
        <v>#VALUE!</v>
      </c>
      <c r="Q991" s="14" t="e">
        <f ca="1">SEARCH($Q$6,INDIRECT("route!J991"))</f>
        <v>#VALUE!</v>
      </c>
      <c r="R991" s="14" t="e">
        <f ca="1">SEARCH($R$6,INDIRECT("route!J991"))</f>
        <v>#VALUE!</v>
      </c>
      <c r="S991" s="14" t="b">
        <f t="shared" ca="1" si="122"/>
        <v>1</v>
      </c>
    </row>
    <row r="992" spans="1:19">
      <c r="A992" s="23" t="str">
        <f ca="1">IF(INDIRECT("route!D992")&gt;0,K992,(""))</f>
        <v/>
      </c>
      <c r="B992" s="23" t="str">
        <f ca="1">IF(INDIRECT("route!D992")&gt;0,H992,(""))</f>
        <v/>
      </c>
      <c r="C992" s="24" t="str">
        <f ca="1">IF(D992&gt;0,VLOOKUP("FINISH",INDIRECT("route!D$6"):INDIRECT("route!E$8500"),2,FALSE)-D992," ")</f>
        <v xml:space="preserve"> </v>
      </c>
      <c r="D992" s="13">
        <f ca="1">INDIRECT("route!E992")</f>
        <v>0</v>
      </c>
      <c r="E992" s="25" t="str">
        <f t="shared" ca="1" si="121"/>
        <v/>
      </c>
      <c r="F992" s="26">
        <f t="shared" si="115"/>
        <v>11.111111111111111</v>
      </c>
      <c r="G992" s="29">
        <f t="shared" ca="1" si="119"/>
        <v>0</v>
      </c>
      <c r="H992" s="28" t="e">
        <f t="shared" ca="1" si="117"/>
        <v>#NUM!</v>
      </c>
      <c r="I992" s="26">
        <f t="shared" si="116"/>
        <v>11.666666666666666</v>
      </c>
      <c r="J992" s="29">
        <f t="shared" ca="1" si="120"/>
        <v>0</v>
      </c>
      <c r="K992" s="28" t="e">
        <f t="shared" ca="1" si="118"/>
        <v>#NUM!</v>
      </c>
      <c r="L992" s="26">
        <f ca="1">INDIRECT("route!E992")-INDIRECT("route!E991")</f>
        <v>0</v>
      </c>
      <c r="M992" s="24">
        <f ca="1">IF(INDIRECT("route!D992")="START",0,IF(S992=TRUE,M991,INDIRECT("route!E992")))</f>
        <v>115.3</v>
      </c>
      <c r="N992" s="14" t="e">
        <f ca="1">SEARCH($N$6,INDIRECT("route!J992"))</f>
        <v>#VALUE!</v>
      </c>
      <c r="O992" s="14" t="e">
        <f ca="1">SEARCH($O$6,INDIRECT("route!J992"))</f>
        <v>#VALUE!</v>
      </c>
      <c r="P992" s="14" t="e">
        <f ca="1">SEARCH($P$6,INDIRECT("route!J992"))</f>
        <v>#VALUE!</v>
      </c>
      <c r="Q992" s="14" t="e">
        <f ca="1">SEARCH($Q$6,INDIRECT("route!J992"))</f>
        <v>#VALUE!</v>
      </c>
      <c r="R992" s="14" t="e">
        <f ca="1">SEARCH($R$6,INDIRECT("route!J992"))</f>
        <v>#VALUE!</v>
      </c>
      <c r="S992" s="14" t="b">
        <f t="shared" ca="1" si="122"/>
        <v>1</v>
      </c>
    </row>
    <row r="993" spans="1:19">
      <c r="A993" s="23" t="str">
        <f ca="1">IF(INDIRECT("route!D993")&gt;0,K993,(""))</f>
        <v/>
      </c>
      <c r="B993" s="23" t="str">
        <f ca="1">IF(INDIRECT("route!D993")&gt;0,H993,(""))</f>
        <v/>
      </c>
      <c r="C993" s="24" t="str">
        <f ca="1">IF(D993&gt;0,VLOOKUP("FINISH",INDIRECT("route!D$6"):INDIRECT("route!E$8500"),2,FALSE)-D993," ")</f>
        <v xml:space="preserve"> </v>
      </c>
      <c r="D993" s="13">
        <f ca="1">INDIRECT("route!E993")</f>
        <v>0</v>
      </c>
      <c r="E993" s="25" t="str">
        <f t="shared" ca="1" si="121"/>
        <v/>
      </c>
      <c r="F993" s="26">
        <f t="shared" si="115"/>
        <v>11.111111111111111</v>
      </c>
      <c r="G993" s="29">
        <f t="shared" ca="1" si="119"/>
        <v>0</v>
      </c>
      <c r="H993" s="28" t="e">
        <f t="shared" ca="1" si="117"/>
        <v>#NUM!</v>
      </c>
      <c r="I993" s="26">
        <f t="shared" si="116"/>
        <v>11.666666666666666</v>
      </c>
      <c r="J993" s="29">
        <f t="shared" ca="1" si="120"/>
        <v>0</v>
      </c>
      <c r="K993" s="28" t="e">
        <f t="shared" ca="1" si="118"/>
        <v>#NUM!</v>
      </c>
      <c r="L993" s="26">
        <f ca="1">INDIRECT("route!E993")-INDIRECT("route!E992")</f>
        <v>0</v>
      </c>
      <c r="M993" s="24">
        <f ca="1">IF(INDIRECT("route!D993")="START",0,IF(S993=TRUE,M992,INDIRECT("route!E993")))</f>
        <v>115.3</v>
      </c>
      <c r="N993" s="14" t="e">
        <f ca="1">SEARCH($N$6,INDIRECT("route!J993"))</f>
        <v>#VALUE!</v>
      </c>
      <c r="O993" s="14" t="e">
        <f ca="1">SEARCH($O$6,INDIRECT("route!J993"))</f>
        <v>#VALUE!</v>
      </c>
      <c r="P993" s="14" t="e">
        <f ca="1">SEARCH($P$6,INDIRECT("route!J993"))</f>
        <v>#VALUE!</v>
      </c>
      <c r="Q993" s="14" t="e">
        <f ca="1">SEARCH($Q$6,INDIRECT("route!J993"))</f>
        <v>#VALUE!</v>
      </c>
      <c r="R993" s="14" t="e">
        <f ca="1">SEARCH($R$6,INDIRECT("route!J993"))</f>
        <v>#VALUE!</v>
      </c>
      <c r="S993" s="14" t="b">
        <f t="shared" ca="1" si="122"/>
        <v>1</v>
      </c>
    </row>
    <row r="994" spans="1:19">
      <c r="A994" s="23" t="str">
        <f ca="1">IF(INDIRECT("route!D994")&gt;0,K994,(""))</f>
        <v/>
      </c>
      <c r="B994" s="23" t="str">
        <f ca="1">IF(INDIRECT("route!D994")&gt;0,H994,(""))</f>
        <v/>
      </c>
      <c r="C994" s="24" t="str">
        <f ca="1">IF(D994&gt;0,VLOOKUP("FINISH",INDIRECT("route!D$6"):INDIRECT("route!E$8500"),2,FALSE)-D994," ")</f>
        <v xml:space="preserve"> </v>
      </c>
      <c r="D994" s="13">
        <f ca="1">INDIRECT("route!E994")</f>
        <v>0</v>
      </c>
      <c r="E994" s="25" t="str">
        <f t="shared" ca="1" si="121"/>
        <v/>
      </c>
      <c r="F994" s="26">
        <f t="shared" si="115"/>
        <v>11.111111111111111</v>
      </c>
      <c r="G994" s="29">
        <f t="shared" ca="1" si="119"/>
        <v>0</v>
      </c>
      <c r="H994" s="28" t="e">
        <f t="shared" ca="1" si="117"/>
        <v>#NUM!</v>
      </c>
      <c r="I994" s="26">
        <f t="shared" si="116"/>
        <v>11.666666666666666</v>
      </c>
      <c r="J994" s="29">
        <f t="shared" ca="1" si="120"/>
        <v>0</v>
      </c>
      <c r="K994" s="28" t="e">
        <f t="shared" ca="1" si="118"/>
        <v>#NUM!</v>
      </c>
      <c r="L994" s="26">
        <f ca="1">INDIRECT("route!E994")-INDIRECT("route!E993")</f>
        <v>0</v>
      </c>
      <c r="M994" s="24">
        <f ca="1">IF(INDIRECT("route!D994")="START",0,IF(S994=TRUE,M993,INDIRECT("route!E994")))</f>
        <v>115.3</v>
      </c>
      <c r="N994" s="14" t="e">
        <f ca="1">SEARCH($N$6,INDIRECT("route!J994"))</f>
        <v>#VALUE!</v>
      </c>
      <c r="O994" s="14" t="e">
        <f ca="1">SEARCH($O$6,INDIRECT("route!J994"))</f>
        <v>#VALUE!</v>
      </c>
      <c r="P994" s="14" t="e">
        <f ca="1">SEARCH($P$6,INDIRECT("route!J994"))</f>
        <v>#VALUE!</v>
      </c>
      <c r="Q994" s="14" t="e">
        <f ca="1">SEARCH($Q$6,INDIRECT("route!J994"))</f>
        <v>#VALUE!</v>
      </c>
      <c r="R994" s="14" t="e">
        <f ca="1">SEARCH($R$6,INDIRECT("route!J994"))</f>
        <v>#VALUE!</v>
      </c>
      <c r="S994" s="14" t="b">
        <f t="shared" ca="1" si="122"/>
        <v>1</v>
      </c>
    </row>
    <row r="995" spans="1:19">
      <c r="A995" s="23" t="str">
        <f ca="1">IF(INDIRECT("route!D995")&gt;0,K995,(""))</f>
        <v/>
      </c>
      <c r="B995" s="23" t="str">
        <f ca="1">IF(INDIRECT("route!D995")&gt;0,H995,(""))</f>
        <v/>
      </c>
      <c r="C995" s="24" t="str">
        <f ca="1">IF(D995&gt;0,VLOOKUP("FINISH",INDIRECT("route!D$6"):INDIRECT("route!E$8500"),2,FALSE)-D995," ")</f>
        <v xml:space="preserve"> </v>
      </c>
      <c r="D995" s="13">
        <f ca="1">INDIRECT("route!E995")</f>
        <v>0</v>
      </c>
      <c r="E995" s="25" t="str">
        <f t="shared" ca="1" si="121"/>
        <v/>
      </c>
      <c r="F995" s="26">
        <f t="shared" si="115"/>
        <v>11.111111111111111</v>
      </c>
      <c r="G995" s="29">
        <f t="shared" ca="1" si="119"/>
        <v>0</v>
      </c>
      <c r="H995" s="28" t="e">
        <f t="shared" ca="1" si="117"/>
        <v>#NUM!</v>
      </c>
      <c r="I995" s="26">
        <f t="shared" si="116"/>
        <v>11.666666666666666</v>
      </c>
      <c r="J995" s="29">
        <f t="shared" ca="1" si="120"/>
        <v>0</v>
      </c>
      <c r="K995" s="28" t="e">
        <f t="shared" ca="1" si="118"/>
        <v>#NUM!</v>
      </c>
      <c r="L995" s="26">
        <f ca="1">INDIRECT("route!E995")-INDIRECT("route!E994")</f>
        <v>0</v>
      </c>
      <c r="M995" s="24">
        <f ca="1">IF(INDIRECT("route!D995")="START",0,IF(S995=TRUE,M994,INDIRECT("route!E995")))</f>
        <v>115.3</v>
      </c>
      <c r="N995" s="14" t="e">
        <f ca="1">SEARCH($N$6,INDIRECT("route!J995"))</f>
        <v>#VALUE!</v>
      </c>
      <c r="O995" s="14" t="e">
        <f ca="1">SEARCH($O$6,INDIRECT("route!J995"))</f>
        <v>#VALUE!</v>
      </c>
      <c r="P995" s="14" t="e">
        <f ca="1">SEARCH($P$6,INDIRECT("route!J995"))</f>
        <v>#VALUE!</v>
      </c>
      <c r="Q995" s="14" t="e">
        <f ca="1">SEARCH($Q$6,INDIRECT("route!J995"))</f>
        <v>#VALUE!</v>
      </c>
      <c r="R995" s="14" t="e">
        <f ca="1">SEARCH($R$6,INDIRECT("route!J995"))</f>
        <v>#VALUE!</v>
      </c>
      <c r="S995" s="14" t="b">
        <f t="shared" ca="1" si="122"/>
        <v>1</v>
      </c>
    </row>
    <row r="996" spans="1:19">
      <c r="A996" s="23" t="str">
        <f ca="1">IF(INDIRECT("route!D996")&gt;0,K996,(""))</f>
        <v/>
      </c>
      <c r="B996" s="23" t="str">
        <f ca="1">IF(INDIRECT("route!D996")&gt;0,H996,(""))</f>
        <v/>
      </c>
      <c r="C996" s="24" t="str">
        <f ca="1">IF(D996&gt;0,VLOOKUP("FINISH",INDIRECT("route!D$6"):INDIRECT("route!E$8500"),2,FALSE)-D996," ")</f>
        <v xml:space="preserve"> </v>
      </c>
      <c r="D996" s="13">
        <f ca="1">INDIRECT("route!E996")</f>
        <v>0</v>
      </c>
      <c r="E996" s="25" t="str">
        <f t="shared" ca="1" si="121"/>
        <v/>
      </c>
      <c r="F996" s="26">
        <f t="shared" si="115"/>
        <v>11.111111111111111</v>
      </c>
      <c r="G996" s="29">
        <f t="shared" ca="1" si="119"/>
        <v>0</v>
      </c>
      <c r="H996" s="28" t="e">
        <f t="shared" ca="1" si="117"/>
        <v>#NUM!</v>
      </c>
      <c r="I996" s="26">
        <f t="shared" si="116"/>
        <v>11.666666666666666</v>
      </c>
      <c r="J996" s="29">
        <f t="shared" ca="1" si="120"/>
        <v>0</v>
      </c>
      <c r="K996" s="28" t="e">
        <f t="shared" ca="1" si="118"/>
        <v>#NUM!</v>
      </c>
      <c r="L996" s="26">
        <f ca="1">INDIRECT("route!E996")-INDIRECT("route!E995")</f>
        <v>0</v>
      </c>
      <c r="M996" s="24">
        <f ca="1">IF(INDIRECT("route!D996")="START",0,IF(S996=TRUE,M995,INDIRECT("route!E996")))</f>
        <v>115.3</v>
      </c>
      <c r="N996" s="14" t="e">
        <f ca="1">SEARCH($N$6,INDIRECT("route!J996"))</f>
        <v>#VALUE!</v>
      </c>
      <c r="O996" s="14" t="e">
        <f ca="1">SEARCH($O$6,INDIRECT("route!J996"))</f>
        <v>#VALUE!</v>
      </c>
      <c r="P996" s="14" t="e">
        <f ca="1">SEARCH($P$6,INDIRECT("route!J996"))</f>
        <v>#VALUE!</v>
      </c>
      <c r="Q996" s="14" t="e">
        <f ca="1">SEARCH($Q$6,INDIRECT("route!J996"))</f>
        <v>#VALUE!</v>
      </c>
      <c r="R996" s="14" t="e">
        <f ca="1">SEARCH($R$6,INDIRECT("route!J996"))</f>
        <v>#VALUE!</v>
      </c>
      <c r="S996" s="14" t="b">
        <f t="shared" ca="1" si="122"/>
        <v>1</v>
      </c>
    </row>
    <row r="997" spans="1:19">
      <c r="A997" s="23" t="str">
        <f ca="1">IF(INDIRECT("route!D997")&gt;0,K997,(""))</f>
        <v/>
      </c>
      <c r="B997" s="23" t="str">
        <f ca="1">IF(INDIRECT("route!D997")&gt;0,H997,(""))</f>
        <v/>
      </c>
      <c r="C997" s="24" t="str">
        <f ca="1">IF(D997&gt;0,VLOOKUP("FINISH",INDIRECT("route!D$6"):INDIRECT("route!E$8500"),2,FALSE)-D997," ")</f>
        <v xml:space="preserve"> </v>
      </c>
      <c r="D997" s="13">
        <f ca="1">INDIRECT("route!E997")</f>
        <v>0</v>
      </c>
      <c r="E997" s="25" t="str">
        <f t="shared" ca="1" si="121"/>
        <v/>
      </c>
      <c r="F997" s="26">
        <f t="shared" si="115"/>
        <v>11.111111111111111</v>
      </c>
      <c r="G997" s="29">
        <f t="shared" ca="1" si="119"/>
        <v>0</v>
      </c>
      <c r="H997" s="28" t="e">
        <f t="shared" ca="1" si="117"/>
        <v>#NUM!</v>
      </c>
      <c r="I997" s="26">
        <f t="shared" si="116"/>
        <v>11.666666666666666</v>
      </c>
      <c r="J997" s="29">
        <f t="shared" ca="1" si="120"/>
        <v>0</v>
      </c>
      <c r="K997" s="28" t="e">
        <f t="shared" ca="1" si="118"/>
        <v>#NUM!</v>
      </c>
      <c r="L997" s="26">
        <f ca="1">INDIRECT("route!E997")-INDIRECT("route!E996")</f>
        <v>0</v>
      </c>
      <c r="M997" s="24">
        <f ca="1">IF(INDIRECT("route!D997")="START",0,IF(S997=TRUE,M996,INDIRECT("route!E997")))</f>
        <v>115.3</v>
      </c>
      <c r="N997" s="14" t="e">
        <f ca="1">SEARCH($N$6,INDIRECT("route!J997"))</f>
        <v>#VALUE!</v>
      </c>
      <c r="O997" s="14" t="e">
        <f ca="1">SEARCH($O$6,INDIRECT("route!J997"))</f>
        <v>#VALUE!</v>
      </c>
      <c r="P997" s="14" t="e">
        <f ca="1">SEARCH($P$6,INDIRECT("route!J997"))</f>
        <v>#VALUE!</v>
      </c>
      <c r="Q997" s="14" t="e">
        <f ca="1">SEARCH($Q$6,INDIRECT("route!J997"))</f>
        <v>#VALUE!</v>
      </c>
      <c r="R997" s="14" t="e">
        <f ca="1">SEARCH($R$6,INDIRECT("route!J997"))</f>
        <v>#VALUE!</v>
      </c>
      <c r="S997" s="14" t="b">
        <f t="shared" ca="1" si="122"/>
        <v>1</v>
      </c>
    </row>
    <row r="998" spans="1:19">
      <c r="A998" s="23" t="str">
        <f ca="1">IF(INDIRECT("route!D998")&gt;0,K998,(""))</f>
        <v/>
      </c>
      <c r="B998" s="23" t="str">
        <f ca="1">IF(INDIRECT("route!D998")&gt;0,H998,(""))</f>
        <v/>
      </c>
      <c r="C998" s="24" t="str">
        <f ca="1">IF(D998&gt;0,VLOOKUP("FINISH",INDIRECT("route!D$6"):INDIRECT("route!E$8500"),2,FALSE)-D998," ")</f>
        <v xml:space="preserve"> </v>
      </c>
      <c r="D998" s="13">
        <f ca="1">INDIRECT("route!E998")</f>
        <v>0</v>
      </c>
      <c r="E998" s="25" t="str">
        <f t="shared" ca="1" si="121"/>
        <v/>
      </c>
      <c r="F998" s="26">
        <f t="shared" si="115"/>
        <v>11.111111111111111</v>
      </c>
      <c r="G998" s="29">
        <f t="shared" ca="1" si="119"/>
        <v>0</v>
      </c>
      <c r="H998" s="28" t="e">
        <f t="shared" ca="1" si="117"/>
        <v>#NUM!</v>
      </c>
      <c r="I998" s="26">
        <f t="shared" si="116"/>
        <v>11.666666666666666</v>
      </c>
      <c r="J998" s="29">
        <f t="shared" ca="1" si="120"/>
        <v>0</v>
      </c>
      <c r="K998" s="28" t="e">
        <f t="shared" ca="1" si="118"/>
        <v>#NUM!</v>
      </c>
      <c r="L998" s="26">
        <f ca="1">INDIRECT("route!E998")-INDIRECT("route!E997")</f>
        <v>0</v>
      </c>
      <c r="M998" s="24">
        <f ca="1">IF(INDIRECT("route!D998")="START",0,IF(S998=TRUE,M997,INDIRECT("route!E998")))</f>
        <v>115.3</v>
      </c>
      <c r="N998" s="14" t="e">
        <f ca="1">SEARCH($N$6,INDIRECT("route!J998"))</f>
        <v>#VALUE!</v>
      </c>
      <c r="O998" s="14" t="e">
        <f ca="1">SEARCH($O$6,INDIRECT("route!J998"))</f>
        <v>#VALUE!</v>
      </c>
      <c r="P998" s="14" t="e">
        <f ca="1">SEARCH($P$6,INDIRECT("route!J998"))</f>
        <v>#VALUE!</v>
      </c>
      <c r="Q998" s="14" t="e">
        <f ca="1">SEARCH($Q$6,INDIRECT("route!J998"))</f>
        <v>#VALUE!</v>
      </c>
      <c r="R998" s="14" t="e">
        <f ca="1">SEARCH($R$6,INDIRECT("route!J998"))</f>
        <v>#VALUE!</v>
      </c>
      <c r="S998" s="14" t="b">
        <f t="shared" ca="1" si="122"/>
        <v>1</v>
      </c>
    </row>
    <row r="999" spans="1:19">
      <c r="A999" s="23" t="str">
        <f ca="1">IF(INDIRECT("route!D999")&gt;0,K999,(""))</f>
        <v/>
      </c>
      <c r="B999" s="23" t="str">
        <f ca="1">IF(INDIRECT("route!D999")&gt;0,H999,(""))</f>
        <v/>
      </c>
      <c r="C999" s="24" t="str">
        <f ca="1">IF(D999&gt;0,VLOOKUP("FINISH",INDIRECT("route!D$6"):INDIRECT("route!E$8500"),2,FALSE)-D999," ")</f>
        <v xml:space="preserve"> </v>
      </c>
      <c r="D999" s="13">
        <f ca="1">INDIRECT("route!E999")</f>
        <v>0</v>
      </c>
      <c r="E999" s="25" t="str">
        <f t="shared" ca="1" si="121"/>
        <v/>
      </c>
      <c r="F999" s="26">
        <f t="shared" si="115"/>
        <v>11.111111111111111</v>
      </c>
      <c r="G999" s="29">
        <f t="shared" ca="1" si="119"/>
        <v>0</v>
      </c>
      <c r="H999" s="28" t="e">
        <f t="shared" ca="1" si="117"/>
        <v>#NUM!</v>
      </c>
      <c r="I999" s="26">
        <f t="shared" si="116"/>
        <v>11.666666666666666</v>
      </c>
      <c r="J999" s="29">
        <f t="shared" ca="1" si="120"/>
        <v>0</v>
      </c>
      <c r="K999" s="28" t="e">
        <f t="shared" ca="1" si="118"/>
        <v>#NUM!</v>
      </c>
      <c r="L999" s="26">
        <f ca="1">INDIRECT("route!E999")-INDIRECT("route!E998")</f>
        <v>0</v>
      </c>
      <c r="M999" s="24">
        <f ca="1">IF(INDIRECT("route!D999")="START",0,IF(S999=TRUE,M998,INDIRECT("route!E999")))</f>
        <v>115.3</v>
      </c>
      <c r="N999" s="14" t="e">
        <f ca="1">SEARCH($N$6,INDIRECT("route!J999"))</f>
        <v>#VALUE!</v>
      </c>
      <c r="O999" s="14" t="e">
        <f ca="1">SEARCH($O$6,INDIRECT("route!J999"))</f>
        <v>#VALUE!</v>
      </c>
      <c r="P999" s="14" t="e">
        <f ca="1">SEARCH($P$6,INDIRECT("route!J999"))</f>
        <v>#VALUE!</v>
      </c>
      <c r="Q999" s="14" t="e">
        <f ca="1">SEARCH($Q$6,INDIRECT("route!J999"))</f>
        <v>#VALUE!</v>
      </c>
      <c r="R999" s="14" t="e">
        <f ca="1">SEARCH($R$6,INDIRECT("route!J999"))</f>
        <v>#VALUE!</v>
      </c>
      <c r="S999" s="14" t="b">
        <f t="shared" ca="1" si="122"/>
        <v>1</v>
      </c>
    </row>
    <row r="1000" spans="1:19">
      <c r="A1000" s="23" t="str">
        <f ca="1">IF(INDIRECT("route!D1000")&gt;0,K1000,(""))</f>
        <v/>
      </c>
      <c r="B1000" s="23" t="str">
        <f ca="1">IF(INDIRECT("route!D1000")&gt;0,H1000,(""))</f>
        <v/>
      </c>
      <c r="C1000" s="24" t="str">
        <f ca="1">IF(D1000&gt;0,VLOOKUP("FINISH",INDIRECT("route!D$6"):INDIRECT("route!E$8500"),2,FALSE)-D1000," ")</f>
        <v xml:space="preserve"> </v>
      </c>
      <c r="D1000" s="13">
        <f ca="1">INDIRECT("route!E1000")</f>
        <v>0</v>
      </c>
      <c r="E1000" s="25" t="str">
        <f t="shared" ca="1" si="121"/>
        <v/>
      </c>
      <c r="F1000" s="26">
        <f t="shared" si="115"/>
        <v>11.111111111111111</v>
      </c>
      <c r="G1000" s="29">
        <f t="shared" ca="1" si="119"/>
        <v>0</v>
      </c>
      <c r="H1000" s="28" t="e">
        <f t="shared" ca="1" si="117"/>
        <v>#NUM!</v>
      </c>
      <c r="I1000" s="26">
        <f t="shared" si="116"/>
        <v>11.666666666666666</v>
      </c>
      <c r="J1000" s="29">
        <f t="shared" ca="1" si="120"/>
        <v>0</v>
      </c>
      <c r="K1000" s="28" t="e">
        <f t="shared" ca="1" si="118"/>
        <v>#NUM!</v>
      </c>
      <c r="L1000" s="26">
        <f ca="1">INDIRECT("route!E1000")-INDIRECT("route!E999")</f>
        <v>0</v>
      </c>
      <c r="M1000" s="24">
        <f ca="1">IF(INDIRECT("route!D1000")="START",0,IF(S1000=TRUE,M999,INDIRECT("route!E1000")))</f>
        <v>115.3</v>
      </c>
      <c r="N1000" s="14" t="e">
        <f ca="1">SEARCH($N$6,INDIRECT("route!J1000"))</f>
        <v>#VALUE!</v>
      </c>
      <c r="O1000" s="14" t="e">
        <f ca="1">SEARCH($O$6,INDIRECT("route!J1000"))</f>
        <v>#VALUE!</v>
      </c>
      <c r="P1000" s="14" t="e">
        <f ca="1">SEARCH($P$6,INDIRECT("route!J1000"))</f>
        <v>#VALUE!</v>
      </c>
      <c r="Q1000" s="14" t="e">
        <f ca="1">SEARCH($Q$6,INDIRECT("route!J1000"))</f>
        <v>#VALUE!</v>
      </c>
      <c r="R1000" s="14" t="e">
        <f ca="1">SEARCH($R$6,INDIRECT("route!J1000"))</f>
        <v>#VALUE!</v>
      </c>
      <c r="S1000" s="14" t="b">
        <f t="shared" ca="1" si="122"/>
        <v>1</v>
      </c>
    </row>
    <row r="1001" spans="1:19">
      <c r="A1001" s="23" t="str">
        <f ca="1">IF(INDIRECT("route!D1001")&gt;0,K1001,(""))</f>
        <v/>
      </c>
      <c r="B1001" s="23" t="str">
        <f ca="1">IF(INDIRECT("route!D1001")&gt;0,H1001,(""))</f>
        <v/>
      </c>
      <c r="C1001" s="24" t="str">
        <f ca="1">IF(D1001&gt;0,VLOOKUP("FINISH",INDIRECT("route!D$6"):INDIRECT("route!E$8500"),2,FALSE)-D1001," ")</f>
        <v xml:space="preserve"> </v>
      </c>
      <c r="D1001" s="13">
        <f ca="1">INDIRECT("route!E1001")</f>
        <v>0</v>
      </c>
      <c r="E1001" s="25" t="str">
        <f t="shared" ca="1" si="121"/>
        <v/>
      </c>
      <c r="F1001" s="26">
        <f t="shared" ref="F1001:F1064" si="123">$B$5*1000/3600</f>
        <v>11.111111111111111</v>
      </c>
      <c r="G1001" s="29">
        <f t="shared" ca="1" si="119"/>
        <v>0</v>
      </c>
      <c r="H1001" s="28" t="e">
        <f t="shared" ca="1" si="117"/>
        <v>#NUM!</v>
      </c>
      <c r="I1001" s="26">
        <f t="shared" ref="I1001:I1064" si="124">$A$5*1000/3600</f>
        <v>11.666666666666666</v>
      </c>
      <c r="J1001" s="29">
        <f t="shared" ca="1" si="120"/>
        <v>0</v>
      </c>
      <c r="K1001" s="28" t="e">
        <f t="shared" ca="1" si="118"/>
        <v>#NUM!</v>
      </c>
      <c r="L1001" s="26">
        <f ca="1">INDIRECT("route!E1001")-INDIRECT("route!E1000")</f>
        <v>0</v>
      </c>
      <c r="M1001" s="24">
        <f ca="1">IF(INDIRECT("route!D1001")="START",0,IF(S1001=TRUE,M1000,INDIRECT("route!E1001")))</f>
        <v>115.3</v>
      </c>
      <c r="N1001" s="14" t="e">
        <f ca="1">SEARCH($N$6,INDIRECT("route!J1001"))</f>
        <v>#VALUE!</v>
      </c>
      <c r="O1001" s="14" t="e">
        <f ca="1">SEARCH($O$6,INDIRECT("route!J1001"))</f>
        <v>#VALUE!</v>
      </c>
      <c r="P1001" s="14" t="e">
        <f ca="1">SEARCH($P$6,INDIRECT("route!J1001"))</f>
        <v>#VALUE!</v>
      </c>
      <c r="Q1001" s="14" t="e">
        <f ca="1">SEARCH($Q$6,INDIRECT("route!J1001"))</f>
        <v>#VALUE!</v>
      </c>
      <c r="R1001" s="14" t="e">
        <f ca="1">SEARCH($R$6,INDIRECT("route!J1001"))</f>
        <v>#VALUE!</v>
      </c>
      <c r="S1001" s="14" t="b">
        <f t="shared" ca="1" si="122"/>
        <v>1</v>
      </c>
    </row>
    <row r="1002" spans="1:19">
      <c r="A1002" s="23" t="str">
        <f ca="1">IF(INDIRECT("route!D1002")&gt;0,K1002,(""))</f>
        <v/>
      </c>
      <c r="B1002" s="23" t="str">
        <f ca="1">IF(INDIRECT("route!D1002")&gt;0,H1002,(""))</f>
        <v/>
      </c>
      <c r="C1002" s="24" t="str">
        <f ca="1">IF(D1002&gt;0,VLOOKUP("FINISH",INDIRECT("route!D$6"):INDIRECT("route!E$8500"),2,FALSE)-D1002," ")</f>
        <v xml:space="preserve"> </v>
      </c>
      <c r="D1002" s="13">
        <f ca="1">INDIRECT("route!E1002")</f>
        <v>0</v>
      </c>
      <c r="E1002" s="25" t="str">
        <f t="shared" ca="1" si="121"/>
        <v/>
      </c>
      <c r="F1002" s="26">
        <f t="shared" si="123"/>
        <v>11.111111111111111</v>
      </c>
      <c r="G1002" s="29">
        <f t="shared" ca="1" si="119"/>
        <v>0</v>
      </c>
      <c r="H1002" s="28" t="e">
        <f t="shared" ref="H1002:H1065" ca="1" si="125">H1001+G1002</f>
        <v>#NUM!</v>
      </c>
      <c r="I1002" s="26">
        <f t="shared" si="124"/>
        <v>11.666666666666666</v>
      </c>
      <c r="J1002" s="29">
        <f t="shared" ca="1" si="120"/>
        <v>0</v>
      </c>
      <c r="K1002" s="28" t="e">
        <f t="shared" ref="K1002:K1065" ca="1" si="126">K1001+J1002</f>
        <v>#NUM!</v>
      </c>
      <c r="L1002" s="26">
        <f ca="1">INDIRECT("route!E1002")-INDIRECT("route!E1001")</f>
        <v>0</v>
      </c>
      <c r="M1002" s="24">
        <f ca="1">IF(INDIRECT("route!D1002")="START",0,IF(S1002=TRUE,M1001,INDIRECT("route!E1002")))</f>
        <v>115.3</v>
      </c>
      <c r="N1002" s="14" t="e">
        <f ca="1">SEARCH($N$6,INDIRECT("route!J1002"))</f>
        <v>#VALUE!</v>
      </c>
      <c r="O1002" s="14" t="e">
        <f ca="1">SEARCH($O$6,INDIRECT("route!J1002"))</f>
        <v>#VALUE!</v>
      </c>
      <c r="P1002" s="14" t="e">
        <f ca="1">SEARCH($P$6,INDIRECT("route!J1002"))</f>
        <v>#VALUE!</v>
      </c>
      <c r="Q1002" s="14" t="e">
        <f ca="1">SEARCH($Q$6,INDIRECT("route!J1002"))</f>
        <v>#VALUE!</v>
      </c>
      <c r="R1002" s="14" t="e">
        <f ca="1">SEARCH($R$6,INDIRECT("route!J1002"))</f>
        <v>#VALUE!</v>
      </c>
      <c r="S1002" s="14" t="b">
        <f t="shared" ca="1" si="122"/>
        <v>1</v>
      </c>
    </row>
    <row r="1003" spans="1:19">
      <c r="A1003" s="23" t="str">
        <f ca="1">IF(INDIRECT("route!D1003")&gt;0,K1003,(""))</f>
        <v/>
      </c>
      <c r="B1003" s="23" t="str">
        <f ca="1">IF(INDIRECT("route!D1003")&gt;0,H1003,(""))</f>
        <v/>
      </c>
      <c r="C1003" s="24" t="str">
        <f ca="1">IF(D1003&gt;0,VLOOKUP("FINISH",INDIRECT("route!D$6"):INDIRECT("route!E$8500"),2,FALSE)-D1003," ")</f>
        <v xml:space="preserve"> </v>
      </c>
      <c r="D1003" s="13">
        <f ca="1">INDIRECT("route!E1003")</f>
        <v>0</v>
      </c>
      <c r="E1003" s="25" t="str">
        <f t="shared" ca="1" si="121"/>
        <v/>
      </c>
      <c r="F1003" s="26">
        <f t="shared" si="123"/>
        <v>11.111111111111111</v>
      </c>
      <c r="G1003" s="29">
        <f t="shared" ref="G1003:G1066" ca="1" si="127">TIME(0,0,0+L1003*1000/F1003)</f>
        <v>0</v>
      </c>
      <c r="H1003" s="28" t="e">
        <f t="shared" ca="1" si="125"/>
        <v>#NUM!</v>
      </c>
      <c r="I1003" s="26">
        <f t="shared" si="124"/>
        <v>11.666666666666666</v>
      </c>
      <c r="J1003" s="29">
        <f t="shared" ref="J1003:J1066" ca="1" si="128">TIME(0,0,0+L1003*1000/I1003)</f>
        <v>0</v>
      </c>
      <c r="K1003" s="28" t="e">
        <f t="shared" ca="1" si="126"/>
        <v>#NUM!</v>
      </c>
      <c r="L1003" s="26">
        <f ca="1">INDIRECT("route!E1003")-INDIRECT("route!E1002")</f>
        <v>0</v>
      </c>
      <c r="M1003" s="24">
        <f ca="1">IF(INDIRECT("route!D1003")="START",0,IF(S1003=TRUE,M1002,INDIRECT("route!E1003")))</f>
        <v>115.3</v>
      </c>
      <c r="N1003" s="14" t="e">
        <f ca="1">SEARCH($N$6,INDIRECT("route!J1003"))</f>
        <v>#VALUE!</v>
      </c>
      <c r="O1003" s="14" t="e">
        <f ca="1">SEARCH($O$6,INDIRECT("route!J1003"))</f>
        <v>#VALUE!</v>
      </c>
      <c r="P1003" s="14" t="e">
        <f ca="1">SEARCH($P$6,INDIRECT("route!J1003"))</f>
        <v>#VALUE!</v>
      </c>
      <c r="Q1003" s="14" t="e">
        <f ca="1">SEARCH($Q$6,INDIRECT("route!J1003"))</f>
        <v>#VALUE!</v>
      </c>
      <c r="R1003" s="14" t="e">
        <f ca="1">SEARCH($R$6,INDIRECT("route!J1003"))</f>
        <v>#VALUE!</v>
      </c>
      <c r="S1003" s="14" t="b">
        <f t="shared" ca="1" si="122"/>
        <v>1</v>
      </c>
    </row>
    <row r="1004" spans="1:19">
      <c r="A1004" s="23" t="str">
        <f ca="1">IF(INDIRECT("route!D1004")&gt;0,K1004,(""))</f>
        <v/>
      </c>
      <c r="B1004" s="23" t="str">
        <f ca="1">IF(INDIRECT("route!D1004")&gt;0,H1004,(""))</f>
        <v/>
      </c>
      <c r="C1004" s="24" t="str">
        <f ca="1">IF(D1004&gt;0,VLOOKUP("FINISH",INDIRECT("route!D$6"):INDIRECT("route!E$8500"),2,FALSE)-D1004," ")</f>
        <v xml:space="preserve"> </v>
      </c>
      <c r="D1004" s="13">
        <f ca="1">INDIRECT("route!E1004")</f>
        <v>0</v>
      </c>
      <c r="E1004" s="25" t="str">
        <f t="shared" ca="1" si="121"/>
        <v/>
      </c>
      <c r="F1004" s="26">
        <f t="shared" si="123"/>
        <v>11.111111111111111</v>
      </c>
      <c r="G1004" s="29">
        <f t="shared" ca="1" si="127"/>
        <v>0</v>
      </c>
      <c r="H1004" s="28" t="e">
        <f t="shared" ca="1" si="125"/>
        <v>#NUM!</v>
      </c>
      <c r="I1004" s="26">
        <f t="shared" si="124"/>
        <v>11.666666666666666</v>
      </c>
      <c r="J1004" s="29">
        <f t="shared" ca="1" si="128"/>
        <v>0</v>
      </c>
      <c r="K1004" s="28" t="e">
        <f t="shared" ca="1" si="126"/>
        <v>#NUM!</v>
      </c>
      <c r="L1004" s="26">
        <f ca="1">INDIRECT("route!E1004")-INDIRECT("route!E1003")</f>
        <v>0</v>
      </c>
      <c r="M1004" s="24">
        <f ca="1">IF(INDIRECT("route!D1004")="START",0,IF(S1004=TRUE,M1003,INDIRECT("route!E1004")))</f>
        <v>115.3</v>
      </c>
      <c r="N1004" s="14" t="e">
        <f ca="1">SEARCH($N$6,INDIRECT("route!J1004"))</f>
        <v>#VALUE!</v>
      </c>
      <c r="O1004" s="14" t="e">
        <f ca="1">SEARCH($O$6,INDIRECT("route!J1004"))</f>
        <v>#VALUE!</v>
      </c>
      <c r="P1004" s="14" t="e">
        <f ca="1">SEARCH($P$6,INDIRECT("route!J1004"))</f>
        <v>#VALUE!</v>
      </c>
      <c r="Q1004" s="14" t="e">
        <f ca="1">SEARCH($Q$6,INDIRECT("route!J1004"))</f>
        <v>#VALUE!</v>
      </c>
      <c r="R1004" s="14" t="e">
        <f ca="1">SEARCH($R$6,INDIRECT("route!J1004"))</f>
        <v>#VALUE!</v>
      </c>
      <c r="S1004" s="14" t="b">
        <f t="shared" ca="1" si="122"/>
        <v>1</v>
      </c>
    </row>
    <row r="1005" spans="1:19">
      <c r="A1005" s="23" t="str">
        <f ca="1">IF(INDIRECT("route!D1005")&gt;0,K1005,(""))</f>
        <v/>
      </c>
      <c r="B1005" s="23" t="str">
        <f ca="1">IF(INDIRECT("route!D1005")&gt;0,H1005,(""))</f>
        <v/>
      </c>
      <c r="C1005" s="24" t="str">
        <f ca="1">IF(D1005&gt;0,VLOOKUP("FINISH",INDIRECT("route!D$6"):INDIRECT("route!E$8500"),2,FALSE)-D1005," ")</f>
        <v xml:space="preserve"> </v>
      </c>
      <c r="D1005" s="13">
        <f ca="1">INDIRECT("route!E1005")</f>
        <v>0</v>
      </c>
      <c r="E1005" s="25" t="str">
        <f t="shared" ca="1" si="121"/>
        <v/>
      </c>
      <c r="F1005" s="26">
        <f t="shared" si="123"/>
        <v>11.111111111111111</v>
      </c>
      <c r="G1005" s="29">
        <f t="shared" ca="1" si="127"/>
        <v>0</v>
      </c>
      <c r="H1005" s="28" t="e">
        <f t="shared" ca="1" si="125"/>
        <v>#NUM!</v>
      </c>
      <c r="I1005" s="26">
        <f t="shared" si="124"/>
        <v>11.666666666666666</v>
      </c>
      <c r="J1005" s="29">
        <f t="shared" ca="1" si="128"/>
        <v>0</v>
      </c>
      <c r="K1005" s="28" t="e">
        <f t="shared" ca="1" si="126"/>
        <v>#NUM!</v>
      </c>
      <c r="L1005" s="26">
        <f ca="1">INDIRECT("route!E1005")-INDIRECT("route!E1004")</f>
        <v>0</v>
      </c>
      <c r="M1005" s="24">
        <f ca="1">IF(INDIRECT("route!D1005")="START",0,IF(S1005=TRUE,M1004,INDIRECT("route!E1005")))</f>
        <v>115.3</v>
      </c>
      <c r="N1005" s="14" t="e">
        <f ca="1">SEARCH($N$6,INDIRECT("route!J1005"))</f>
        <v>#VALUE!</v>
      </c>
      <c r="O1005" s="14" t="e">
        <f ca="1">SEARCH($O$6,INDIRECT("route!J1005"))</f>
        <v>#VALUE!</v>
      </c>
      <c r="P1005" s="14" t="e">
        <f ca="1">SEARCH($P$6,INDIRECT("route!J1005"))</f>
        <v>#VALUE!</v>
      </c>
      <c r="Q1005" s="14" t="e">
        <f ca="1">SEARCH($Q$6,INDIRECT("route!J1005"))</f>
        <v>#VALUE!</v>
      </c>
      <c r="R1005" s="14" t="e">
        <f ca="1">SEARCH($R$6,INDIRECT("route!J1005"))</f>
        <v>#VALUE!</v>
      </c>
      <c r="S1005" s="14" t="b">
        <f t="shared" ca="1" si="122"/>
        <v>1</v>
      </c>
    </row>
    <row r="1006" spans="1:19">
      <c r="A1006" s="23" t="str">
        <f ca="1">IF(INDIRECT("route!D1006")&gt;0,K1006,(""))</f>
        <v/>
      </c>
      <c r="B1006" s="23" t="str">
        <f ca="1">IF(INDIRECT("route!D1006")&gt;0,H1006,(""))</f>
        <v/>
      </c>
      <c r="C1006" s="24" t="str">
        <f ca="1">IF(D1006&gt;0,VLOOKUP("FINISH",INDIRECT("route!D$6"):INDIRECT("route!E$8500"),2,FALSE)-D1006," ")</f>
        <v xml:space="preserve"> </v>
      </c>
      <c r="D1006" s="13">
        <f ca="1">INDIRECT("route!E1006")</f>
        <v>0</v>
      </c>
      <c r="E1006" s="25" t="str">
        <f t="shared" ca="1" si="121"/>
        <v/>
      </c>
      <c r="F1006" s="26">
        <f t="shared" si="123"/>
        <v>11.111111111111111</v>
      </c>
      <c r="G1006" s="29">
        <f t="shared" ca="1" si="127"/>
        <v>0</v>
      </c>
      <c r="H1006" s="28" t="e">
        <f t="shared" ca="1" si="125"/>
        <v>#NUM!</v>
      </c>
      <c r="I1006" s="26">
        <f t="shared" si="124"/>
        <v>11.666666666666666</v>
      </c>
      <c r="J1006" s="29">
        <f t="shared" ca="1" si="128"/>
        <v>0</v>
      </c>
      <c r="K1006" s="28" t="e">
        <f t="shared" ca="1" si="126"/>
        <v>#NUM!</v>
      </c>
      <c r="L1006" s="26">
        <f ca="1">INDIRECT("route!E1006")-INDIRECT("route!E1005")</f>
        <v>0</v>
      </c>
      <c r="M1006" s="24">
        <f ca="1">IF(INDIRECT("route!D1006")="START",0,IF(S1006=TRUE,M1005,INDIRECT("route!E1006")))</f>
        <v>115.3</v>
      </c>
      <c r="N1006" s="14" t="e">
        <f ca="1">SEARCH($N$6,INDIRECT("route!J1006"))</f>
        <v>#VALUE!</v>
      </c>
      <c r="O1006" s="14" t="e">
        <f ca="1">SEARCH($O$6,INDIRECT("route!J1006"))</f>
        <v>#VALUE!</v>
      </c>
      <c r="P1006" s="14" t="e">
        <f ca="1">SEARCH($P$6,INDIRECT("route!J1006"))</f>
        <v>#VALUE!</v>
      </c>
      <c r="Q1006" s="14" t="e">
        <f ca="1">SEARCH($Q$6,INDIRECT("route!J1006"))</f>
        <v>#VALUE!</v>
      </c>
      <c r="R1006" s="14" t="e">
        <f ca="1">SEARCH($R$6,INDIRECT("route!J1006"))</f>
        <v>#VALUE!</v>
      </c>
      <c r="S1006" s="14" t="b">
        <f t="shared" ca="1" si="122"/>
        <v>1</v>
      </c>
    </row>
    <row r="1007" spans="1:19">
      <c r="A1007" s="23" t="str">
        <f ca="1">IF(INDIRECT("route!D1007")&gt;0,K1007,(""))</f>
        <v/>
      </c>
      <c r="B1007" s="23" t="str">
        <f ca="1">IF(INDIRECT("route!D1007")&gt;0,H1007,(""))</f>
        <v/>
      </c>
      <c r="C1007" s="24" t="str">
        <f ca="1">IF(D1007&gt;0,VLOOKUP("FINISH",INDIRECT("route!D$6"):INDIRECT("route!E$8500"),2,FALSE)-D1007," ")</f>
        <v xml:space="preserve"> </v>
      </c>
      <c r="D1007" s="13">
        <f ca="1">INDIRECT("route!E1007")</f>
        <v>0</v>
      </c>
      <c r="E1007" s="25" t="str">
        <f t="shared" ca="1" si="121"/>
        <v/>
      </c>
      <c r="F1007" s="26">
        <f t="shared" si="123"/>
        <v>11.111111111111111</v>
      </c>
      <c r="G1007" s="29">
        <f t="shared" ca="1" si="127"/>
        <v>0</v>
      </c>
      <c r="H1007" s="28" t="e">
        <f t="shared" ca="1" si="125"/>
        <v>#NUM!</v>
      </c>
      <c r="I1007" s="26">
        <f t="shared" si="124"/>
        <v>11.666666666666666</v>
      </c>
      <c r="J1007" s="29">
        <f t="shared" ca="1" si="128"/>
        <v>0</v>
      </c>
      <c r="K1007" s="28" t="e">
        <f t="shared" ca="1" si="126"/>
        <v>#NUM!</v>
      </c>
      <c r="L1007" s="26">
        <f ca="1">INDIRECT("route!E1007")-INDIRECT("route!E1006")</f>
        <v>0</v>
      </c>
      <c r="M1007" s="24">
        <f ca="1">IF(INDIRECT("route!D1007")="START",0,IF(S1007=TRUE,M1006,INDIRECT("route!E1007")))</f>
        <v>115.3</v>
      </c>
      <c r="N1007" s="14" t="e">
        <f ca="1">SEARCH($N$6,INDIRECT("route!J1007"))</f>
        <v>#VALUE!</v>
      </c>
      <c r="O1007" s="14" t="e">
        <f ca="1">SEARCH($O$6,INDIRECT("route!J1007"))</f>
        <v>#VALUE!</v>
      </c>
      <c r="P1007" s="14" t="e">
        <f ca="1">SEARCH($P$6,INDIRECT("route!J1007"))</f>
        <v>#VALUE!</v>
      </c>
      <c r="Q1007" s="14" t="e">
        <f ca="1">SEARCH($Q$6,INDIRECT("route!J1007"))</f>
        <v>#VALUE!</v>
      </c>
      <c r="R1007" s="14" t="e">
        <f ca="1">SEARCH($R$6,INDIRECT("route!J1007"))</f>
        <v>#VALUE!</v>
      </c>
      <c r="S1007" s="14" t="b">
        <f t="shared" ca="1" si="122"/>
        <v>1</v>
      </c>
    </row>
    <row r="1008" spans="1:19">
      <c r="A1008" s="23" t="str">
        <f ca="1">IF(INDIRECT("route!D1008")&gt;0,K1008,(""))</f>
        <v/>
      </c>
      <c r="B1008" s="23" t="str">
        <f ca="1">IF(INDIRECT("route!D1008")&gt;0,H1008,(""))</f>
        <v/>
      </c>
      <c r="C1008" s="24" t="str">
        <f ca="1">IF(D1008&gt;0,VLOOKUP("FINISH",INDIRECT("route!D$6"):INDIRECT("route!E$8500"),2,FALSE)-D1008," ")</f>
        <v xml:space="preserve"> </v>
      </c>
      <c r="D1008" s="13">
        <f ca="1">INDIRECT("route!E1008")</f>
        <v>0</v>
      </c>
      <c r="E1008" s="25" t="str">
        <f t="shared" ca="1" si="121"/>
        <v/>
      </c>
      <c r="F1008" s="26">
        <f t="shared" si="123"/>
        <v>11.111111111111111</v>
      </c>
      <c r="G1008" s="29">
        <f t="shared" ca="1" si="127"/>
        <v>0</v>
      </c>
      <c r="H1008" s="28" t="e">
        <f t="shared" ca="1" si="125"/>
        <v>#NUM!</v>
      </c>
      <c r="I1008" s="26">
        <f t="shared" si="124"/>
        <v>11.666666666666666</v>
      </c>
      <c r="J1008" s="29">
        <f t="shared" ca="1" si="128"/>
        <v>0</v>
      </c>
      <c r="K1008" s="28" t="e">
        <f t="shared" ca="1" si="126"/>
        <v>#NUM!</v>
      </c>
      <c r="L1008" s="26">
        <f ca="1">INDIRECT("route!E1008")-INDIRECT("route!E1007")</f>
        <v>0</v>
      </c>
      <c r="M1008" s="24">
        <f ca="1">IF(INDIRECT("route!D1008")="START",0,IF(S1008=TRUE,M1007,INDIRECT("route!E1008")))</f>
        <v>115.3</v>
      </c>
      <c r="N1008" s="14" t="e">
        <f ca="1">SEARCH($N$6,INDIRECT("route!J1008"))</f>
        <v>#VALUE!</v>
      </c>
      <c r="O1008" s="14" t="e">
        <f ca="1">SEARCH($O$6,INDIRECT("route!J1008"))</f>
        <v>#VALUE!</v>
      </c>
      <c r="P1008" s="14" t="e">
        <f ca="1">SEARCH($P$6,INDIRECT("route!J1008"))</f>
        <v>#VALUE!</v>
      </c>
      <c r="Q1008" s="14" t="e">
        <f ca="1">SEARCH($Q$6,INDIRECT("route!J1008"))</f>
        <v>#VALUE!</v>
      </c>
      <c r="R1008" s="14" t="e">
        <f ca="1">SEARCH($R$6,INDIRECT("route!J1008"))</f>
        <v>#VALUE!</v>
      </c>
      <c r="S1008" s="14" t="b">
        <f t="shared" ca="1" si="122"/>
        <v>1</v>
      </c>
    </row>
    <row r="1009" spans="1:19">
      <c r="A1009" s="23" t="str">
        <f ca="1">IF(INDIRECT("route!D1009")&gt;0,K1009,(""))</f>
        <v/>
      </c>
      <c r="B1009" s="23" t="str">
        <f ca="1">IF(INDIRECT("route!D1009")&gt;0,H1009,(""))</f>
        <v/>
      </c>
      <c r="C1009" s="24" t="str">
        <f ca="1">IF(D1009&gt;0,VLOOKUP("FINISH",INDIRECT("route!D$6"):INDIRECT("route!E$8500"),2,FALSE)-D1009," ")</f>
        <v xml:space="preserve"> </v>
      </c>
      <c r="D1009" s="13">
        <f ca="1">INDIRECT("route!E1009")</f>
        <v>0</v>
      </c>
      <c r="E1009" s="25" t="str">
        <f t="shared" ca="1" si="121"/>
        <v/>
      </c>
      <c r="F1009" s="26">
        <f t="shared" si="123"/>
        <v>11.111111111111111</v>
      </c>
      <c r="G1009" s="29">
        <f t="shared" ca="1" si="127"/>
        <v>0</v>
      </c>
      <c r="H1009" s="28" t="e">
        <f t="shared" ca="1" si="125"/>
        <v>#NUM!</v>
      </c>
      <c r="I1009" s="26">
        <f t="shared" si="124"/>
        <v>11.666666666666666</v>
      </c>
      <c r="J1009" s="29">
        <f t="shared" ca="1" si="128"/>
        <v>0</v>
      </c>
      <c r="K1009" s="28" t="e">
        <f t="shared" ca="1" si="126"/>
        <v>#NUM!</v>
      </c>
      <c r="L1009" s="26">
        <f ca="1">INDIRECT("route!E1009")-INDIRECT("route!E1008")</f>
        <v>0</v>
      </c>
      <c r="M1009" s="24">
        <f ca="1">IF(INDIRECT("route!D1009")="START",0,IF(S1009=TRUE,M1008,INDIRECT("route!E1009")))</f>
        <v>115.3</v>
      </c>
      <c r="N1009" s="14" t="e">
        <f ca="1">SEARCH($N$6,INDIRECT("route!J1009"))</f>
        <v>#VALUE!</v>
      </c>
      <c r="O1009" s="14" t="e">
        <f ca="1">SEARCH($O$6,INDIRECT("route!J1009"))</f>
        <v>#VALUE!</v>
      </c>
      <c r="P1009" s="14" t="e">
        <f ca="1">SEARCH($P$6,INDIRECT("route!J1009"))</f>
        <v>#VALUE!</v>
      </c>
      <c r="Q1009" s="14" t="e">
        <f ca="1">SEARCH($Q$6,INDIRECT("route!J1009"))</f>
        <v>#VALUE!</v>
      </c>
      <c r="R1009" s="14" t="e">
        <f ca="1">SEARCH($R$6,INDIRECT("route!J1009"))</f>
        <v>#VALUE!</v>
      </c>
      <c r="S1009" s="14" t="b">
        <f t="shared" ca="1" si="122"/>
        <v>1</v>
      </c>
    </row>
    <row r="1010" spans="1:19">
      <c r="A1010" s="23" t="str">
        <f ca="1">IF(INDIRECT("route!D1010")&gt;0,K1010,(""))</f>
        <v/>
      </c>
      <c r="B1010" s="23" t="str">
        <f ca="1">IF(INDIRECT("route!D1010")&gt;0,H1010,(""))</f>
        <v/>
      </c>
      <c r="C1010" s="24" t="str">
        <f ca="1">IF(D1010&gt;0,VLOOKUP("FINISH",INDIRECT("route!D$6"):INDIRECT("route!E$8500"),2,FALSE)-D1010," ")</f>
        <v xml:space="preserve"> </v>
      </c>
      <c r="D1010" s="13">
        <f ca="1">INDIRECT("route!E1010")</f>
        <v>0</v>
      </c>
      <c r="E1010" s="25" t="str">
        <f t="shared" ca="1" si="121"/>
        <v/>
      </c>
      <c r="F1010" s="26">
        <f t="shared" si="123"/>
        <v>11.111111111111111</v>
      </c>
      <c r="G1010" s="29">
        <f t="shared" ca="1" si="127"/>
        <v>0</v>
      </c>
      <c r="H1010" s="28" t="e">
        <f t="shared" ca="1" si="125"/>
        <v>#NUM!</v>
      </c>
      <c r="I1010" s="26">
        <f t="shared" si="124"/>
        <v>11.666666666666666</v>
      </c>
      <c r="J1010" s="29">
        <f t="shared" ca="1" si="128"/>
        <v>0</v>
      </c>
      <c r="K1010" s="28" t="e">
        <f t="shared" ca="1" si="126"/>
        <v>#NUM!</v>
      </c>
      <c r="L1010" s="26">
        <f ca="1">INDIRECT("route!E1010")-INDIRECT("route!E1009")</f>
        <v>0</v>
      </c>
      <c r="M1010" s="24">
        <f ca="1">IF(INDIRECT("route!D1010")="START",0,IF(S1010=TRUE,M1009,INDIRECT("route!E1010")))</f>
        <v>115.3</v>
      </c>
      <c r="N1010" s="14" t="e">
        <f ca="1">SEARCH($N$6,INDIRECT("route!J1010"))</f>
        <v>#VALUE!</v>
      </c>
      <c r="O1010" s="14" t="e">
        <f ca="1">SEARCH($O$6,INDIRECT("route!J1010"))</f>
        <v>#VALUE!</v>
      </c>
      <c r="P1010" s="14" t="e">
        <f ca="1">SEARCH($P$6,INDIRECT("route!J1010"))</f>
        <v>#VALUE!</v>
      </c>
      <c r="Q1010" s="14" t="e">
        <f ca="1">SEARCH($Q$6,INDIRECT("route!J1010"))</f>
        <v>#VALUE!</v>
      </c>
      <c r="R1010" s="14" t="e">
        <f ca="1">SEARCH($R$6,INDIRECT("route!J1010"))</f>
        <v>#VALUE!</v>
      </c>
      <c r="S1010" s="14" t="b">
        <f t="shared" ca="1" si="122"/>
        <v>1</v>
      </c>
    </row>
    <row r="1011" spans="1:19">
      <c r="A1011" s="23" t="str">
        <f ca="1">IF(INDIRECT("route!D1011")&gt;0,K1011,(""))</f>
        <v/>
      </c>
      <c r="B1011" s="23" t="str">
        <f ca="1">IF(INDIRECT("route!D1011")&gt;0,H1011,(""))</f>
        <v/>
      </c>
      <c r="C1011" s="24" t="str">
        <f ca="1">IF(D1011&gt;0,VLOOKUP("FINISH",INDIRECT("route!D$6"):INDIRECT("route!E$8500"),2,FALSE)-D1011," ")</f>
        <v xml:space="preserve"> </v>
      </c>
      <c r="D1011" s="13">
        <f ca="1">INDIRECT("route!E1011")</f>
        <v>0</v>
      </c>
      <c r="E1011" s="25" t="str">
        <f t="shared" ca="1" si="121"/>
        <v/>
      </c>
      <c r="F1011" s="26">
        <f t="shared" si="123"/>
        <v>11.111111111111111</v>
      </c>
      <c r="G1011" s="29">
        <f t="shared" ca="1" si="127"/>
        <v>0</v>
      </c>
      <c r="H1011" s="28" t="e">
        <f t="shared" ca="1" si="125"/>
        <v>#NUM!</v>
      </c>
      <c r="I1011" s="26">
        <f t="shared" si="124"/>
        <v>11.666666666666666</v>
      </c>
      <c r="J1011" s="29">
        <f t="shared" ca="1" si="128"/>
        <v>0</v>
      </c>
      <c r="K1011" s="28" t="e">
        <f t="shared" ca="1" si="126"/>
        <v>#NUM!</v>
      </c>
      <c r="L1011" s="26">
        <f ca="1">INDIRECT("route!E1011")-INDIRECT("route!E1010")</f>
        <v>0</v>
      </c>
      <c r="M1011" s="24">
        <f ca="1">IF(INDIRECT("route!D1011")="START",0,IF(S1011=TRUE,M1010,INDIRECT("route!E1011")))</f>
        <v>115.3</v>
      </c>
      <c r="N1011" s="14" t="e">
        <f ca="1">SEARCH($N$6,INDIRECT("route!J1011"))</f>
        <v>#VALUE!</v>
      </c>
      <c r="O1011" s="14" t="e">
        <f ca="1">SEARCH($O$6,INDIRECT("route!J1011"))</f>
        <v>#VALUE!</v>
      </c>
      <c r="P1011" s="14" t="e">
        <f ca="1">SEARCH($P$6,INDIRECT("route!J1011"))</f>
        <v>#VALUE!</v>
      </c>
      <c r="Q1011" s="14" t="e">
        <f ca="1">SEARCH($Q$6,INDIRECT("route!J1011"))</f>
        <v>#VALUE!</v>
      </c>
      <c r="R1011" s="14" t="e">
        <f ca="1">SEARCH($R$6,INDIRECT("route!J1011"))</f>
        <v>#VALUE!</v>
      </c>
      <c r="S1011" s="14" t="b">
        <f t="shared" ca="1" si="122"/>
        <v>1</v>
      </c>
    </row>
    <row r="1012" spans="1:19">
      <c r="A1012" s="23" t="str">
        <f ca="1">IF(INDIRECT("route!D1012")&gt;0,K1012,(""))</f>
        <v/>
      </c>
      <c r="B1012" s="23" t="str">
        <f ca="1">IF(INDIRECT("route!D1012")&gt;0,H1012,(""))</f>
        <v/>
      </c>
      <c r="C1012" s="24" t="str">
        <f ca="1">IF(D1012&gt;0,VLOOKUP("FINISH",INDIRECT("route!D$6"):INDIRECT("route!E$8500"),2,FALSE)-D1012," ")</f>
        <v xml:space="preserve"> </v>
      </c>
      <c r="D1012" s="13">
        <f ca="1">INDIRECT("route!E1012")</f>
        <v>0</v>
      </c>
      <c r="E1012" s="25" t="str">
        <f t="shared" ca="1" si="121"/>
        <v/>
      </c>
      <c r="F1012" s="26">
        <f t="shared" si="123"/>
        <v>11.111111111111111</v>
      </c>
      <c r="G1012" s="29">
        <f t="shared" ca="1" si="127"/>
        <v>0</v>
      </c>
      <c r="H1012" s="28" t="e">
        <f t="shared" ca="1" si="125"/>
        <v>#NUM!</v>
      </c>
      <c r="I1012" s="26">
        <f t="shared" si="124"/>
        <v>11.666666666666666</v>
      </c>
      <c r="J1012" s="29">
        <f t="shared" ca="1" si="128"/>
        <v>0</v>
      </c>
      <c r="K1012" s="28" t="e">
        <f t="shared" ca="1" si="126"/>
        <v>#NUM!</v>
      </c>
      <c r="L1012" s="26">
        <f ca="1">INDIRECT("route!E1012")-INDIRECT("route!E1011")</f>
        <v>0</v>
      </c>
      <c r="M1012" s="24">
        <f ca="1">IF(INDIRECT("route!D1012")="START",0,IF(S1012=TRUE,M1011,INDIRECT("route!E1012")))</f>
        <v>115.3</v>
      </c>
      <c r="N1012" s="14" t="e">
        <f ca="1">SEARCH($N$6,INDIRECT("route!J1012"))</f>
        <v>#VALUE!</v>
      </c>
      <c r="O1012" s="14" t="e">
        <f ca="1">SEARCH($O$6,INDIRECT("route!J1012"))</f>
        <v>#VALUE!</v>
      </c>
      <c r="P1012" s="14" t="e">
        <f ca="1">SEARCH($P$6,INDIRECT("route!J1012"))</f>
        <v>#VALUE!</v>
      </c>
      <c r="Q1012" s="14" t="e">
        <f ca="1">SEARCH($Q$6,INDIRECT("route!J1012"))</f>
        <v>#VALUE!</v>
      </c>
      <c r="R1012" s="14" t="e">
        <f ca="1">SEARCH($R$6,INDIRECT("route!J1012"))</f>
        <v>#VALUE!</v>
      </c>
      <c r="S1012" s="14" t="b">
        <f t="shared" ca="1" si="122"/>
        <v>1</v>
      </c>
    </row>
    <row r="1013" spans="1:19">
      <c r="A1013" s="23" t="str">
        <f ca="1">IF(INDIRECT("route!D1013")&gt;0,K1013,(""))</f>
        <v/>
      </c>
      <c r="B1013" s="23" t="str">
        <f ca="1">IF(INDIRECT("route!D1013")&gt;0,H1013,(""))</f>
        <v/>
      </c>
      <c r="C1013" s="24" t="str">
        <f ca="1">IF(D1013&gt;0,VLOOKUP("FINISH",INDIRECT("route!D$6"):INDIRECT("route!E$8500"),2,FALSE)-D1013," ")</f>
        <v xml:space="preserve"> </v>
      </c>
      <c r="D1013" s="13">
        <f ca="1">INDIRECT("route!E1013")</f>
        <v>0</v>
      </c>
      <c r="E1013" s="25" t="str">
        <f t="shared" ca="1" si="121"/>
        <v/>
      </c>
      <c r="F1013" s="26">
        <f t="shared" si="123"/>
        <v>11.111111111111111</v>
      </c>
      <c r="G1013" s="29">
        <f t="shared" ca="1" si="127"/>
        <v>0</v>
      </c>
      <c r="H1013" s="28" t="e">
        <f t="shared" ca="1" si="125"/>
        <v>#NUM!</v>
      </c>
      <c r="I1013" s="26">
        <f t="shared" si="124"/>
        <v>11.666666666666666</v>
      </c>
      <c r="J1013" s="29">
        <f t="shared" ca="1" si="128"/>
        <v>0</v>
      </c>
      <c r="K1013" s="28" t="e">
        <f t="shared" ca="1" si="126"/>
        <v>#NUM!</v>
      </c>
      <c r="L1013" s="26">
        <f ca="1">INDIRECT("route!E1013")-INDIRECT("route!E1012")</f>
        <v>0</v>
      </c>
      <c r="M1013" s="24">
        <f ca="1">IF(INDIRECT("route!D1013")="START",0,IF(S1013=TRUE,M1012,INDIRECT("route!E1013")))</f>
        <v>115.3</v>
      </c>
      <c r="N1013" s="14" t="e">
        <f ca="1">SEARCH($N$6,INDIRECT("route!J1013"))</f>
        <v>#VALUE!</v>
      </c>
      <c r="O1013" s="14" t="e">
        <f ca="1">SEARCH($O$6,INDIRECT("route!J1013"))</f>
        <v>#VALUE!</v>
      </c>
      <c r="P1013" s="14" t="e">
        <f ca="1">SEARCH($P$6,INDIRECT("route!J1013"))</f>
        <v>#VALUE!</v>
      </c>
      <c r="Q1013" s="14" t="e">
        <f ca="1">SEARCH($Q$6,INDIRECT("route!J1013"))</f>
        <v>#VALUE!</v>
      </c>
      <c r="R1013" s="14" t="e">
        <f ca="1">SEARCH($R$6,INDIRECT("route!J1013"))</f>
        <v>#VALUE!</v>
      </c>
      <c r="S1013" s="14" t="b">
        <f t="shared" ca="1" si="122"/>
        <v>1</v>
      </c>
    </row>
    <row r="1014" spans="1:19">
      <c r="A1014" s="23" t="str">
        <f ca="1">IF(INDIRECT("route!D1014")&gt;0,K1014,(""))</f>
        <v/>
      </c>
      <c r="B1014" s="23" t="str">
        <f ca="1">IF(INDIRECT("route!D1014")&gt;0,H1014,(""))</f>
        <v/>
      </c>
      <c r="C1014" s="24" t="str">
        <f ca="1">IF(D1014&gt;0,VLOOKUP("FINISH",INDIRECT("route!D$6"):INDIRECT("route!E$8500"),2,FALSE)-D1014," ")</f>
        <v xml:space="preserve"> </v>
      </c>
      <c r="D1014" s="13">
        <f ca="1">INDIRECT("route!E1014")</f>
        <v>0</v>
      </c>
      <c r="E1014" s="25" t="str">
        <f t="shared" ca="1" si="121"/>
        <v/>
      </c>
      <c r="F1014" s="26">
        <f t="shared" si="123"/>
        <v>11.111111111111111</v>
      </c>
      <c r="G1014" s="29">
        <f t="shared" ca="1" si="127"/>
        <v>0</v>
      </c>
      <c r="H1014" s="28" t="e">
        <f t="shared" ca="1" si="125"/>
        <v>#NUM!</v>
      </c>
      <c r="I1014" s="26">
        <f t="shared" si="124"/>
        <v>11.666666666666666</v>
      </c>
      <c r="J1014" s="29">
        <f t="shared" ca="1" si="128"/>
        <v>0</v>
      </c>
      <c r="K1014" s="28" t="e">
        <f t="shared" ca="1" si="126"/>
        <v>#NUM!</v>
      </c>
      <c r="L1014" s="26">
        <f ca="1">INDIRECT("route!E1014")-INDIRECT("route!E1013")</f>
        <v>0</v>
      </c>
      <c r="M1014" s="24">
        <f ca="1">IF(INDIRECT("route!D1014")="START",0,IF(S1014=TRUE,M1013,INDIRECT("route!E1014")))</f>
        <v>115.3</v>
      </c>
      <c r="N1014" s="14" t="e">
        <f ca="1">SEARCH($N$6,INDIRECT("route!J1014"))</f>
        <v>#VALUE!</v>
      </c>
      <c r="O1014" s="14" t="e">
        <f ca="1">SEARCH($O$6,INDIRECT("route!J1014"))</f>
        <v>#VALUE!</v>
      </c>
      <c r="P1014" s="14" t="e">
        <f ca="1">SEARCH($P$6,INDIRECT("route!J1014"))</f>
        <v>#VALUE!</v>
      </c>
      <c r="Q1014" s="14" t="e">
        <f ca="1">SEARCH($Q$6,INDIRECT("route!J1014"))</f>
        <v>#VALUE!</v>
      </c>
      <c r="R1014" s="14" t="e">
        <f ca="1">SEARCH($R$6,INDIRECT("route!J1014"))</f>
        <v>#VALUE!</v>
      </c>
      <c r="S1014" s="14" t="b">
        <f t="shared" ca="1" si="122"/>
        <v>1</v>
      </c>
    </row>
    <row r="1015" spans="1:19">
      <c r="A1015" s="23" t="str">
        <f ca="1">IF(INDIRECT("route!D1015")&gt;0,K1015,(""))</f>
        <v/>
      </c>
      <c r="B1015" s="23" t="str">
        <f ca="1">IF(INDIRECT("route!D1015")&gt;0,H1015,(""))</f>
        <v/>
      </c>
      <c r="C1015" s="24" t="str">
        <f ca="1">IF(D1015&gt;0,VLOOKUP("FINISH",INDIRECT("route!D$6"):INDIRECT("route!E$8500"),2,FALSE)-D1015," ")</f>
        <v xml:space="preserve"> </v>
      </c>
      <c r="D1015" s="13">
        <f ca="1">INDIRECT("route!E1015")</f>
        <v>0</v>
      </c>
      <c r="E1015" s="25" t="str">
        <f t="shared" ca="1" si="121"/>
        <v/>
      </c>
      <c r="F1015" s="26">
        <f t="shared" si="123"/>
        <v>11.111111111111111</v>
      </c>
      <c r="G1015" s="29">
        <f t="shared" ca="1" si="127"/>
        <v>0</v>
      </c>
      <c r="H1015" s="28" t="e">
        <f t="shared" ca="1" si="125"/>
        <v>#NUM!</v>
      </c>
      <c r="I1015" s="26">
        <f t="shared" si="124"/>
        <v>11.666666666666666</v>
      </c>
      <c r="J1015" s="29">
        <f t="shared" ca="1" si="128"/>
        <v>0</v>
      </c>
      <c r="K1015" s="28" t="e">
        <f t="shared" ca="1" si="126"/>
        <v>#NUM!</v>
      </c>
      <c r="L1015" s="26">
        <f ca="1">INDIRECT("route!E1015")-INDIRECT("route!E1014")</f>
        <v>0</v>
      </c>
      <c r="M1015" s="24">
        <f ca="1">IF(INDIRECT("route!D1015")="START",0,IF(S1015=TRUE,M1014,INDIRECT("route!E1015")))</f>
        <v>115.3</v>
      </c>
      <c r="N1015" s="14" t="e">
        <f ca="1">SEARCH($N$6,INDIRECT("route!J1015"))</f>
        <v>#VALUE!</v>
      </c>
      <c r="O1015" s="14" t="e">
        <f ca="1">SEARCH($O$6,INDIRECT("route!J1015"))</f>
        <v>#VALUE!</v>
      </c>
      <c r="P1015" s="14" t="e">
        <f ca="1">SEARCH($P$6,INDIRECT("route!J1015"))</f>
        <v>#VALUE!</v>
      </c>
      <c r="Q1015" s="14" t="e">
        <f ca="1">SEARCH($Q$6,INDIRECT("route!J1015"))</f>
        <v>#VALUE!</v>
      </c>
      <c r="R1015" s="14" t="e">
        <f ca="1">SEARCH($R$6,INDIRECT("route!J1015"))</f>
        <v>#VALUE!</v>
      </c>
      <c r="S1015" s="14" t="b">
        <f t="shared" ca="1" si="122"/>
        <v>1</v>
      </c>
    </row>
    <row r="1016" spans="1:19">
      <c r="A1016" s="23" t="str">
        <f ca="1">IF(INDIRECT("route!D1016")&gt;0,K1016,(""))</f>
        <v/>
      </c>
      <c r="B1016" s="23" t="str">
        <f ca="1">IF(INDIRECT("route!D1016")&gt;0,H1016,(""))</f>
        <v/>
      </c>
      <c r="C1016" s="24" t="str">
        <f ca="1">IF(D1016&gt;0,VLOOKUP("FINISH",INDIRECT("route!D$6"):INDIRECT("route!E$8500"),2,FALSE)-D1016," ")</f>
        <v xml:space="preserve"> </v>
      </c>
      <c r="D1016" s="13">
        <f ca="1">INDIRECT("route!E1016")</f>
        <v>0</v>
      </c>
      <c r="E1016" s="25" t="str">
        <f t="shared" ca="1" si="121"/>
        <v/>
      </c>
      <c r="F1016" s="26">
        <f t="shared" si="123"/>
        <v>11.111111111111111</v>
      </c>
      <c r="G1016" s="29">
        <f t="shared" ca="1" si="127"/>
        <v>0</v>
      </c>
      <c r="H1016" s="28" t="e">
        <f t="shared" ca="1" si="125"/>
        <v>#NUM!</v>
      </c>
      <c r="I1016" s="26">
        <f t="shared" si="124"/>
        <v>11.666666666666666</v>
      </c>
      <c r="J1016" s="29">
        <f t="shared" ca="1" si="128"/>
        <v>0</v>
      </c>
      <c r="K1016" s="28" t="e">
        <f t="shared" ca="1" si="126"/>
        <v>#NUM!</v>
      </c>
      <c r="L1016" s="26">
        <f ca="1">INDIRECT("route!E1016")-INDIRECT("route!E1015")</f>
        <v>0</v>
      </c>
      <c r="M1016" s="24">
        <f ca="1">IF(INDIRECT("route!D1016")="START",0,IF(S1016=TRUE,M1015,INDIRECT("route!E1016")))</f>
        <v>115.3</v>
      </c>
      <c r="N1016" s="14" t="e">
        <f ca="1">SEARCH($N$6,INDIRECT("route!J1016"))</f>
        <v>#VALUE!</v>
      </c>
      <c r="O1016" s="14" t="e">
        <f ca="1">SEARCH($O$6,INDIRECT("route!J1016"))</f>
        <v>#VALUE!</v>
      </c>
      <c r="P1016" s="14" t="e">
        <f ca="1">SEARCH($P$6,INDIRECT("route!J1016"))</f>
        <v>#VALUE!</v>
      </c>
      <c r="Q1016" s="14" t="e">
        <f ca="1">SEARCH($Q$6,INDIRECT("route!J1016"))</f>
        <v>#VALUE!</v>
      </c>
      <c r="R1016" s="14" t="e">
        <f ca="1">SEARCH($R$6,INDIRECT("route!J1016"))</f>
        <v>#VALUE!</v>
      </c>
      <c r="S1016" s="14" t="b">
        <f t="shared" ca="1" si="122"/>
        <v>1</v>
      </c>
    </row>
    <row r="1017" spans="1:19">
      <c r="A1017" s="23" t="str">
        <f ca="1">IF(INDIRECT("route!D1017")&gt;0,K1017,(""))</f>
        <v/>
      </c>
      <c r="B1017" s="23" t="str">
        <f ca="1">IF(INDIRECT("route!D1017")&gt;0,H1017,(""))</f>
        <v/>
      </c>
      <c r="C1017" s="24" t="str">
        <f ca="1">IF(D1017&gt;0,VLOOKUP("FINISH",INDIRECT("route!D$6"):INDIRECT("route!E$8500"),2,FALSE)-D1017," ")</f>
        <v xml:space="preserve"> </v>
      </c>
      <c r="D1017" s="13">
        <f ca="1">INDIRECT("route!E1017")</f>
        <v>0</v>
      </c>
      <c r="E1017" s="25" t="str">
        <f t="shared" ca="1" si="121"/>
        <v/>
      </c>
      <c r="F1017" s="26">
        <f t="shared" si="123"/>
        <v>11.111111111111111</v>
      </c>
      <c r="G1017" s="29">
        <f t="shared" ca="1" si="127"/>
        <v>0</v>
      </c>
      <c r="H1017" s="28" t="e">
        <f t="shared" ca="1" si="125"/>
        <v>#NUM!</v>
      </c>
      <c r="I1017" s="26">
        <f t="shared" si="124"/>
        <v>11.666666666666666</v>
      </c>
      <c r="J1017" s="29">
        <f t="shared" ca="1" si="128"/>
        <v>0</v>
      </c>
      <c r="K1017" s="28" t="e">
        <f t="shared" ca="1" si="126"/>
        <v>#NUM!</v>
      </c>
      <c r="L1017" s="26">
        <f ca="1">INDIRECT("route!E1017")-INDIRECT("route!E1016")</f>
        <v>0</v>
      </c>
      <c r="M1017" s="24">
        <f ca="1">IF(INDIRECT("route!D1017")="START",0,IF(S1017=TRUE,M1016,INDIRECT("route!E1017")))</f>
        <v>115.3</v>
      </c>
      <c r="N1017" s="14" t="e">
        <f ca="1">SEARCH($N$6,INDIRECT("route!J1017"))</f>
        <v>#VALUE!</v>
      </c>
      <c r="O1017" s="14" t="e">
        <f ca="1">SEARCH($O$6,INDIRECT("route!J1017"))</f>
        <v>#VALUE!</v>
      </c>
      <c r="P1017" s="14" t="e">
        <f ca="1">SEARCH($P$6,INDIRECT("route!J1017"))</f>
        <v>#VALUE!</v>
      </c>
      <c r="Q1017" s="14" t="e">
        <f ca="1">SEARCH($Q$6,INDIRECT("route!J1017"))</f>
        <v>#VALUE!</v>
      </c>
      <c r="R1017" s="14" t="e">
        <f ca="1">SEARCH($R$6,INDIRECT("route!J1017"))</f>
        <v>#VALUE!</v>
      </c>
      <c r="S1017" s="14" t="b">
        <f t="shared" ca="1" si="122"/>
        <v>1</v>
      </c>
    </row>
    <row r="1018" spans="1:19">
      <c r="A1018" s="23" t="str">
        <f ca="1">IF(INDIRECT("route!D1018")&gt;0,K1018,(""))</f>
        <v/>
      </c>
      <c r="B1018" s="23" t="str">
        <f ca="1">IF(INDIRECT("route!D1018")&gt;0,H1018,(""))</f>
        <v/>
      </c>
      <c r="C1018" s="24" t="str">
        <f ca="1">IF(D1018&gt;0,VLOOKUP("FINISH",INDIRECT("route!D$6"):INDIRECT("route!E$8500"),2,FALSE)-D1018," ")</f>
        <v xml:space="preserve"> </v>
      </c>
      <c r="D1018" s="13">
        <f ca="1">INDIRECT("route!E1018")</f>
        <v>0</v>
      </c>
      <c r="E1018" s="25" t="str">
        <f t="shared" ca="1" si="121"/>
        <v/>
      </c>
      <c r="F1018" s="26">
        <f t="shared" si="123"/>
        <v>11.111111111111111</v>
      </c>
      <c r="G1018" s="29">
        <f t="shared" ca="1" si="127"/>
        <v>0</v>
      </c>
      <c r="H1018" s="28" t="e">
        <f t="shared" ca="1" si="125"/>
        <v>#NUM!</v>
      </c>
      <c r="I1018" s="26">
        <f t="shared" si="124"/>
        <v>11.666666666666666</v>
      </c>
      <c r="J1018" s="29">
        <f t="shared" ca="1" si="128"/>
        <v>0</v>
      </c>
      <c r="K1018" s="28" t="e">
        <f t="shared" ca="1" si="126"/>
        <v>#NUM!</v>
      </c>
      <c r="L1018" s="26">
        <f ca="1">INDIRECT("route!E1018")-INDIRECT("route!E1017")</f>
        <v>0</v>
      </c>
      <c r="M1018" s="24">
        <f ca="1">IF(INDIRECT("route!D1018")="START",0,IF(S1018=TRUE,M1017,INDIRECT("route!E1018")))</f>
        <v>115.3</v>
      </c>
      <c r="N1018" s="14" t="e">
        <f ca="1">SEARCH($N$6,INDIRECT("route!J1018"))</f>
        <v>#VALUE!</v>
      </c>
      <c r="O1018" s="14" t="e">
        <f ca="1">SEARCH($O$6,INDIRECT("route!J1018"))</f>
        <v>#VALUE!</v>
      </c>
      <c r="P1018" s="14" t="e">
        <f ca="1">SEARCH($P$6,INDIRECT("route!J1018"))</f>
        <v>#VALUE!</v>
      </c>
      <c r="Q1018" s="14" t="e">
        <f ca="1">SEARCH($Q$6,INDIRECT("route!J1018"))</f>
        <v>#VALUE!</v>
      </c>
      <c r="R1018" s="14" t="e">
        <f ca="1">SEARCH($R$6,INDIRECT("route!J1018"))</f>
        <v>#VALUE!</v>
      </c>
      <c r="S1018" s="14" t="b">
        <f t="shared" ca="1" si="122"/>
        <v>1</v>
      </c>
    </row>
    <row r="1019" spans="1:19">
      <c r="A1019" s="23" t="str">
        <f ca="1">IF(INDIRECT("route!D1019")&gt;0,K1019,(""))</f>
        <v/>
      </c>
      <c r="B1019" s="23" t="str">
        <f ca="1">IF(INDIRECT("route!D1019")&gt;0,H1019,(""))</f>
        <v/>
      </c>
      <c r="C1019" s="24" t="str">
        <f ca="1">IF(D1019&gt;0,VLOOKUP("FINISH",INDIRECT("route!D$6"):INDIRECT("route!E$8500"),2,FALSE)-D1019," ")</f>
        <v xml:space="preserve"> </v>
      </c>
      <c r="D1019" s="13">
        <f ca="1">INDIRECT("route!E1019")</f>
        <v>0</v>
      </c>
      <c r="E1019" s="25" t="str">
        <f t="shared" ca="1" si="121"/>
        <v/>
      </c>
      <c r="F1019" s="26">
        <f t="shared" si="123"/>
        <v>11.111111111111111</v>
      </c>
      <c r="G1019" s="29">
        <f t="shared" ca="1" si="127"/>
        <v>0</v>
      </c>
      <c r="H1019" s="28" t="e">
        <f t="shared" ca="1" si="125"/>
        <v>#NUM!</v>
      </c>
      <c r="I1019" s="26">
        <f t="shared" si="124"/>
        <v>11.666666666666666</v>
      </c>
      <c r="J1019" s="29">
        <f t="shared" ca="1" si="128"/>
        <v>0</v>
      </c>
      <c r="K1019" s="28" t="e">
        <f t="shared" ca="1" si="126"/>
        <v>#NUM!</v>
      </c>
      <c r="L1019" s="26">
        <f ca="1">INDIRECT("route!E1019")-INDIRECT("route!E1018")</f>
        <v>0</v>
      </c>
      <c r="M1019" s="24">
        <f ca="1">IF(INDIRECT("route!D1019")="START",0,IF(S1019=TRUE,M1018,INDIRECT("route!E1019")))</f>
        <v>115.3</v>
      </c>
      <c r="N1019" s="14" t="e">
        <f ca="1">SEARCH($N$6,INDIRECT("route!J1019"))</f>
        <v>#VALUE!</v>
      </c>
      <c r="O1019" s="14" t="e">
        <f ca="1">SEARCH($O$6,INDIRECT("route!J1019"))</f>
        <v>#VALUE!</v>
      </c>
      <c r="P1019" s="14" t="e">
        <f ca="1">SEARCH($P$6,INDIRECT("route!J1019"))</f>
        <v>#VALUE!</v>
      </c>
      <c r="Q1019" s="14" t="e">
        <f ca="1">SEARCH($Q$6,INDIRECT("route!J1019"))</f>
        <v>#VALUE!</v>
      </c>
      <c r="R1019" s="14" t="e">
        <f ca="1">SEARCH($R$6,INDIRECT("route!J1019"))</f>
        <v>#VALUE!</v>
      </c>
      <c r="S1019" s="14" t="b">
        <f t="shared" ca="1" si="122"/>
        <v>1</v>
      </c>
    </row>
    <row r="1020" spans="1:19">
      <c r="A1020" s="23" t="str">
        <f ca="1">IF(INDIRECT("route!D1020")&gt;0,K1020,(""))</f>
        <v/>
      </c>
      <c r="B1020" s="23" t="str">
        <f ca="1">IF(INDIRECT("route!D1020")&gt;0,H1020,(""))</f>
        <v/>
      </c>
      <c r="C1020" s="24" t="str">
        <f ca="1">IF(D1020&gt;0,VLOOKUP("FINISH",INDIRECT("route!D$6"):INDIRECT("route!E$8500"),2,FALSE)-D1020," ")</f>
        <v xml:space="preserve"> </v>
      </c>
      <c r="D1020" s="13">
        <f ca="1">INDIRECT("route!E1020")</f>
        <v>0</v>
      </c>
      <c r="E1020" s="25" t="str">
        <f t="shared" ca="1" si="121"/>
        <v/>
      </c>
      <c r="F1020" s="26">
        <f t="shared" si="123"/>
        <v>11.111111111111111</v>
      </c>
      <c r="G1020" s="29">
        <f t="shared" ca="1" si="127"/>
        <v>0</v>
      </c>
      <c r="H1020" s="28" t="e">
        <f t="shared" ca="1" si="125"/>
        <v>#NUM!</v>
      </c>
      <c r="I1020" s="26">
        <f t="shared" si="124"/>
        <v>11.666666666666666</v>
      </c>
      <c r="J1020" s="29">
        <f t="shared" ca="1" si="128"/>
        <v>0</v>
      </c>
      <c r="K1020" s="28" t="e">
        <f t="shared" ca="1" si="126"/>
        <v>#NUM!</v>
      </c>
      <c r="L1020" s="26">
        <f ca="1">INDIRECT("route!E1020")-INDIRECT("route!E1019")</f>
        <v>0</v>
      </c>
      <c r="M1020" s="24">
        <f ca="1">IF(INDIRECT("route!D1020")="START",0,IF(S1020=TRUE,M1019,INDIRECT("route!E1020")))</f>
        <v>115.3</v>
      </c>
      <c r="N1020" s="14" t="e">
        <f ca="1">SEARCH($N$6,INDIRECT("route!J1020"))</f>
        <v>#VALUE!</v>
      </c>
      <c r="O1020" s="14" t="e">
        <f ca="1">SEARCH($O$6,INDIRECT("route!J1020"))</f>
        <v>#VALUE!</v>
      </c>
      <c r="P1020" s="14" t="e">
        <f ca="1">SEARCH($P$6,INDIRECT("route!J1020"))</f>
        <v>#VALUE!</v>
      </c>
      <c r="Q1020" s="14" t="e">
        <f ca="1">SEARCH($Q$6,INDIRECT("route!J1020"))</f>
        <v>#VALUE!</v>
      </c>
      <c r="R1020" s="14" t="e">
        <f ca="1">SEARCH($R$6,INDIRECT("route!J1020"))</f>
        <v>#VALUE!</v>
      </c>
      <c r="S1020" s="14" t="b">
        <f t="shared" ca="1" si="122"/>
        <v>1</v>
      </c>
    </row>
    <row r="1021" spans="1:19">
      <c r="A1021" s="23" t="str">
        <f ca="1">IF(INDIRECT("route!D1021")&gt;0,K1021,(""))</f>
        <v/>
      </c>
      <c r="B1021" s="23" t="str">
        <f ca="1">IF(INDIRECT("route!D1021")&gt;0,H1021,(""))</f>
        <v/>
      </c>
      <c r="C1021" s="24" t="str">
        <f ca="1">IF(D1021&gt;0,VLOOKUP("FINISH",INDIRECT("route!D$6"):INDIRECT("route!E$8500"),2,FALSE)-D1021," ")</f>
        <v xml:space="preserve"> </v>
      </c>
      <c r="D1021" s="13">
        <f ca="1">INDIRECT("route!E1021")</f>
        <v>0</v>
      </c>
      <c r="E1021" s="25" t="str">
        <f t="shared" ca="1" si="121"/>
        <v/>
      </c>
      <c r="F1021" s="26">
        <f t="shared" si="123"/>
        <v>11.111111111111111</v>
      </c>
      <c r="G1021" s="29">
        <f t="shared" ca="1" si="127"/>
        <v>0</v>
      </c>
      <c r="H1021" s="28" t="e">
        <f t="shared" ca="1" si="125"/>
        <v>#NUM!</v>
      </c>
      <c r="I1021" s="26">
        <f t="shared" si="124"/>
        <v>11.666666666666666</v>
      </c>
      <c r="J1021" s="29">
        <f t="shared" ca="1" si="128"/>
        <v>0</v>
      </c>
      <c r="K1021" s="28" t="e">
        <f t="shared" ca="1" si="126"/>
        <v>#NUM!</v>
      </c>
      <c r="L1021" s="26">
        <f ca="1">INDIRECT("route!E1021")-INDIRECT("route!E1020")</f>
        <v>0</v>
      </c>
      <c r="M1021" s="24">
        <f ca="1">IF(INDIRECT("route!D1021")="START",0,IF(S1021=TRUE,M1020,INDIRECT("route!E1021")))</f>
        <v>115.3</v>
      </c>
      <c r="N1021" s="14" t="e">
        <f ca="1">SEARCH($N$6,INDIRECT("route!J1021"))</f>
        <v>#VALUE!</v>
      </c>
      <c r="O1021" s="14" t="e">
        <f ca="1">SEARCH($O$6,INDIRECT("route!J1021"))</f>
        <v>#VALUE!</v>
      </c>
      <c r="P1021" s="14" t="e">
        <f ca="1">SEARCH($P$6,INDIRECT("route!J1021"))</f>
        <v>#VALUE!</v>
      </c>
      <c r="Q1021" s="14" t="e">
        <f ca="1">SEARCH($Q$6,INDIRECT("route!J1021"))</f>
        <v>#VALUE!</v>
      </c>
      <c r="R1021" s="14" t="e">
        <f ca="1">SEARCH($R$6,INDIRECT("route!J1021"))</f>
        <v>#VALUE!</v>
      </c>
      <c r="S1021" s="14" t="b">
        <f t="shared" ca="1" si="122"/>
        <v>1</v>
      </c>
    </row>
    <row r="1022" spans="1:19">
      <c r="A1022" s="23" t="str">
        <f ca="1">IF(INDIRECT("route!D1022")&gt;0,K1022,(""))</f>
        <v/>
      </c>
      <c r="B1022" s="23" t="str">
        <f ca="1">IF(INDIRECT("route!D1022")&gt;0,H1022,(""))</f>
        <v/>
      </c>
      <c r="C1022" s="24" t="str">
        <f ca="1">IF(D1022&gt;0,VLOOKUP("FINISH",INDIRECT("route!D$6"):INDIRECT("route!E$8500"),2,FALSE)-D1022," ")</f>
        <v xml:space="preserve"> </v>
      </c>
      <c r="D1022" s="13">
        <f ca="1">INDIRECT("route!E1022")</f>
        <v>0</v>
      </c>
      <c r="E1022" s="25" t="str">
        <f t="shared" ca="1" si="121"/>
        <v/>
      </c>
      <c r="F1022" s="26">
        <f t="shared" si="123"/>
        <v>11.111111111111111</v>
      </c>
      <c r="G1022" s="29">
        <f t="shared" ca="1" si="127"/>
        <v>0</v>
      </c>
      <c r="H1022" s="28" t="e">
        <f t="shared" ca="1" si="125"/>
        <v>#NUM!</v>
      </c>
      <c r="I1022" s="26">
        <f t="shared" si="124"/>
        <v>11.666666666666666</v>
      </c>
      <c r="J1022" s="29">
        <f t="shared" ca="1" si="128"/>
        <v>0</v>
      </c>
      <c r="K1022" s="28" t="e">
        <f t="shared" ca="1" si="126"/>
        <v>#NUM!</v>
      </c>
      <c r="L1022" s="26">
        <f ca="1">INDIRECT("route!E1022")-INDIRECT("route!E1021")</f>
        <v>0</v>
      </c>
      <c r="M1022" s="24">
        <f ca="1">IF(INDIRECT("route!D1022")="START",0,IF(S1022=TRUE,M1021,INDIRECT("route!E1022")))</f>
        <v>115.3</v>
      </c>
      <c r="N1022" s="14" t="e">
        <f ca="1">SEARCH($N$6,INDIRECT("route!J1022"))</f>
        <v>#VALUE!</v>
      </c>
      <c r="O1022" s="14" t="e">
        <f ca="1">SEARCH($O$6,INDIRECT("route!J1022"))</f>
        <v>#VALUE!</v>
      </c>
      <c r="P1022" s="14" t="e">
        <f ca="1">SEARCH($P$6,INDIRECT("route!J1022"))</f>
        <v>#VALUE!</v>
      </c>
      <c r="Q1022" s="14" t="e">
        <f ca="1">SEARCH($Q$6,INDIRECT("route!J1022"))</f>
        <v>#VALUE!</v>
      </c>
      <c r="R1022" s="14" t="e">
        <f ca="1">SEARCH($R$6,INDIRECT("route!J1022"))</f>
        <v>#VALUE!</v>
      </c>
      <c r="S1022" s="14" t="b">
        <f t="shared" ca="1" si="122"/>
        <v>1</v>
      </c>
    </row>
    <row r="1023" spans="1:19">
      <c r="A1023" s="23" t="str">
        <f ca="1">IF(INDIRECT("route!D1023")&gt;0,K1023,(""))</f>
        <v/>
      </c>
      <c r="B1023" s="23" t="str">
        <f ca="1">IF(INDIRECT("route!D1023")&gt;0,H1023,(""))</f>
        <v/>
      </c>
      <c r="C1023" s="24" t="str">
        <f ca="1">IF(D1023&gt;0,VLOOKUP("FINISH",INDIRECT("route!D$6"):INDIRECT("route!E$8500"),2,FALSE)-D1023," ")</f>
        <v xml:space="preserve"> </v>
      </c>
      <c r="D1023" s="13">
        <f ca="1">INDIRECT("route!E1023")</f>
        <v>0</v>
      </c>
      <c r="E1023" s="25" t="str">
        <f t="shared" ca="1" si="121"/>
        <v/>
      </c>
      <c r="F1023" s="26">
        <f t="shared" si="123"/>
        <v>11.111111111111111</v>
      </c>
      <c r="G1023" s="29">
        <f t="shared" ca="1" si="127"/>
        <v>0</v>
      </c>
      <c r="H1023" s="28" t="e">
        <f t="shared" ca="1" si="125"/>
        <v>#NUM!</v>
      </c>
      <c r="I1023" s="26">
        <f t="shared" si="124"/>
        <v>11.666666666666666</v>
      </c>
      <c r="J1023" s="29">
        <f t="shared" ca="1" si="128"/>
        <v>0</v>
      </c>
      <c r="K1023" s="28" t="e">
        <f t="shared" ca="1" si="126"/>
        <v>#NUM!</v>
      </c>
      <c r="L1023" s="26">
        <f ca="1">INDIRECT("route!E1023")-INDIRECT("route!E1022")</f>
        <v>0</v>
      </c>
      <c r="M1023" s="24">
        <f ca="1">IF(INDIRECT("route!D1023")="START",0,IF(S1023=TRUE,M1022,INDIRECT("route!E1023")))</f>
        <v>115.3</v>
      </c>
      <c r="N1023" s="14" t="e">
        <f ca="1">SEARCH($N$6,INDIRECT("route!J1023"))</f>
        <v>#VALUE!</v>
      </c>
      <c r="O1023" s="14" t="e">
        <f ca="1">SEARCH($O$6,INDIRECT("route!J1023"))</f>
        <v>#VALUE!</v>
      </c>
      <c r="P1023" s="14" t="e">
        <f ca="1">SEARCH($P$6,INDIRECT("route!J1023"))</f>
        <v>#VALUE!</v>
      </c>
      <c r="Q1023" s="14" t="e">
        <f ca="1">SEARCH($Q$6,INDIRECT("route!J1023"))</f>
        <v>#VALUE!</v>
      </c>
      <c r="R1023" s="14" t="e">
        <f ca="1">SEARCH($R$6,INDIRECT("route!J1023"))</f>
        <v>#VALUE!</v>
      </c>
      <c r="S1023" s="14" t="b">
        <f t="shared" ca="1" si="122"/>
        <v>1</v>
      </c>
    </row>
    <row r="1024" spans="1:19">
      <c r="A1024" s="23" t="str">
        <f ca="1">IF(INDIRECT("route!D1024")&gt;0,K1024,(""))</f>
        <v/>
      </c>
      <c r="B1024" s="23" t="str">
        <f ca="1">IF(INDIRECT("route!D1024")&gt;0,H1024,(""))</f>
        <v/>
      </c>
      <c r="C1024" s="24" t="str">
        <f ca="1">IF(D1024&gt;0,VLOOKUP("FINISH",INDIRECT("route!D$6"):INDIRECT("route!E$8500"),2,FALSE)-D1024," ")</f>
        <v xml:space="preserve"> </v>
      </c>
      <c r="D1024" s="13">
        <f ca="1">INDIRECT("route!E1024")</f>
        <v>0</v>
      </c>
      <c r="E1024" s="25" t="str">
        <f t="shared" ca="1" si="121"/>
        <v/>
      </c>
      <c r="F1024" s="26">
        <f t="shared" si="123"/>
        <v>11.111111111111111</v>
      </c>
      <c r="G1024" s="29">
        <f t="shared" ca="1" si="127"/>
        <v>0</v>
      </c>
      <c r="H1024" s="28" t="e">
        <f t="shared" ca="1" si="125"/>
        <v>#NUM!</v>
      </c>
      <c r="I1024" s="26">
        <f t="shared" si="124"/>
        <v>11.666666666666666</v>
      </c>
      <c r="J1024" s="29">
        <f t="shared" ca="1" si="128"/>
        <v>0</v>
      </c>
      <c r="K1024" s="28" t="e">
        <f t="shared" ca="1" si="126"/>
        <v>#NUM!</v>
      </c>
      <c r="L1024" s="26">
        <f ca="1">INDIRECT("route!E1024")-INDIRECT("route!E1023")</f>
        <v>0</v>
      </c>
      <c r="M1024" s="24">
        <f ca="1">IF(INDIRECT("route!D1024")="START",0,IF(S1024=TRUE,M1023,INDIRECT("route!E1024")))</f>
        <v>115.3</v>
      </c>
      <c r="N1024" s="14" t="e">
        <f ca="1">SEARCH($N$6,INDIRECT("route!J1024"))</f>
        <v>#VALUE!</v>
      </c>
      <c r="O1024" s="14" t="e">
        <f ca="1">SEARCH($O$6,INDIRECT("route!J1024"))</f>
        <v>#VALUE!</v>
      </c>
      <c r="P1024" s="14" t="e">
        <f ca="1">SEARCH($P$6,INDIRECT("route!J1024"))</f>
        <v>#VALUE!</v>
      </c>
      <c r="Q1024" s="14" t="e">
        <f ca="1">SEARCH($Q$6,INDIRECT("route!J1024"))</f>
        <v>#VALUE!</v>
      </c>
      <c r="R1024" s="14" t="e">
        <f ca="1">SEARCH($R$6,INDIRECT("route!J1024"))</f>
        <v>#VALUE!</v>
      </c>
      <c r="S1024" s="14" t="b">
        <f t="shared" ca="1" si="122"/>
        <v>1</v>
      </c>
    </row>
    <row r="1025" spans="1:19">
      <c r="A1025" s="23" t="str">
        <f ca="1">IF(INDIRECT("route!D1025")&gt;0,K1025,(""))</f>
        <v/>
      </c>
      <c r="B1025" s="23" t="str">
        <f ca="1">IF(INDIRECT("route!D1025")&gt;0,H1025,(""))</f>
        <v/>
      </c>
      <c r="C1025" s="24" t="str">
        <f ca="1">IF(D1025&gt;0,VLOOKUP("FINISH",INDIRECT("route!D$6"):INDIRECT("route!E$8500"),2,FALSE)-D1025," ")</f>
        <v xml:space="preserve"> </v>
      </c>
      <c r="D1025" s="13">
        <f ca="1">INDIRECT("route!E1025")</f>
        <v>0</v>
      </c>
      <c r="E1025" s="25" t="str">
        <f t="shared" ca="1" si="121"/>
        <v/>
      </c>
      <c r="F1025" s="26">
        <f t="shared" si="123"/>
        <v>11.111111111111111</v>
      </c>
      <c r="G1025" s="29">
        <f t="shared" ca="1" si="127"/>
        <v>0</v>
      </c>
      <c r="H1025" s="28" t="e">
        <f t="shared" ca="1" si="125"/>
        <v>#NUM!</v>
      </c>
      <c r="I1025" s="26">
        <f t="shared" si="124"/>
        <v>11.666666666666666</v>
      </c>
      <c r="J1025" s="29">
        <f t="shared" ca="1" si="128"/>
        <v>0</v>
      </c>
      <c r="K1025" s="28" t="e">
        <f t="shared" ca="1" si="126"/>
        <v>#NUM!</v>
      </c>
      <c r="L1025" s="26">
        <f ca="1">INDIRECT("route!E1025")-INDIRECT("route!E1024")</f>
        <v>0</v>
      </c>
      <c r="M1025" s="24">
        <f ca="1">IF(INDIRECT("route!D1025")="START",0,IF(S1025=TRUE,M1024,INDIRECT("route!E1025")))</f>
        <v>115.3</v>
      </c>
      <c r="N1025" s="14" t="e">
        <f ca="1">SEARCH($N$6,INDIRECT("route!J1025"))</f>
        <v>#VALUE!</v>
      </c>
      <c r="O1025" s="14" t="e">
        <f ca="1">SEARCH($O$6,INDIRECT("route!J1025"))</f>
        <v>#VALUE!</v>
      </c>
      <c r="P1025" s="14" t="e">
        <f ca="1">SEARCH($P$6,INDIRECT("route!J1025"))</f>
        <v>#VALUE!</v>
      </c>
      <c r="Q1025" s="14" t="e">
        <f ca="1">SEARCH($Q$6,INDIRECT("route!J1025"))</f>
        <v>#VALUE!</v>
      </c>
      <c r="R1025" s="14" t="e">
        <f ca="1">SEARCH($R$6,INDIRECT("route!J1025"))</f>
        <v>#VALUE!</v>
      </c>
      <c r="S1025" s="14" t="b">
        <f t="shared" ca="1" si="122"/>
        <v>1</v>
      </c>
    </row>
    <row r="1026" spans="1:19">
      <c r="A1026" s="23" t="str">
        <f ca="1">IF(INDIRECT("route!D1026")&gt;0,K1026,(""))</f>
        <v/>
      </c>
      <c r="B1026" s="23" t="str">
        <f ca="1">IF(INDIRECT("route!D1026")&gt;0,H1026,(""))</f>
        <v/>
      </c>
      <c r="C1026" s="24" t="str">
        <f ca="1">IF(D1026&gt;0,VLOOKUP("FINISH",INDIRECT("route!D$6"):INDIRECT("route!E$8500"),2,FALSE)-D1026," ")</f>
        <v xml:space="preserve"> </v>
      </c>
      <c r="D1026" s="13">
        <f ca="1">INDIRECT("route!E1026")</f>
        <v>0</v>
      </c>
      <c r="E1026" s="25" t="str">
        <f t="shared" ca="1" si="121"/>
        <v/>
      </c>
      <c r="F1026" s="26">
        <f t="shared" si="123"/>
        <v>11.111111111111111</v>
      </c>
      <c r="G1026" s="29">
        <f t="shared" ca="1" si="127"/>
        <v>0</v>
      </c>
      <c r="H1026" s="28" t="e">
        <f t="shared" ca="1" si="125"/>
        <v>#NUM!</v>
      </c>
      <c r="I1026" s="26">
        <f t="shared" si="124"/>
        <v>11.666666666666666</v>
      </c>
      <c r="J1026" s="29">
        <f t="shared" ca="1" si="128"/>
        <v>0</v>
      </c>
      <c r="K1026" s="28" t="e">
        <f t="shared" ca="1" si="126"/>
        <v>#NUM!</v>
      </c>
      <c r="L1026" s="26">
        <f ca="1">INDIRECT("route!E1026")-INDIRECT("route!E1025")</f>
        <v>0</v>
      </c>
      <c r="M1026" s="24">
        <f ca="1">IF(INDIRECT("route!D1026")="START",0,IF(S1026=TRUE,M1025,INDIRECT("route!E1026")))</f>
        <v>115.3</v>
      </c>
      <c r="N1026" s="14" t="e">
        <f ca="1">SEARCH($N$6,INDIRECT("route!J1026"))</f>
        <v>#VALUE!</v>
      </c>
      <c r="O1026" s="14" t="e">
        <f ca="1">SEARCH($O$6,INDIRECT("route!J1026"))</f>
        <v>#VALUE!</v>
      </c>
      <c r="P1026" s="14" t="e">
        <f ca="1">SEARCH($P$6,INDIRECT("route!J1026"))</f>
        <v>#VALUE!</v>
      </c>
      <c r="Q1026" s="14" t="e">
        <f ca="1">SEARCH($Q$6,INDIRECT("route!J1026"))</f>
        <v>#VALUE!</v>
      </c>
      <c r="R1026" s="14" t="e">
        <f ca="1">SEARCH($R$6,INDIRECT("route!J1026"))</f>
        <v>#VALUE!</v>
      </c>
      <c r="S1026" s="14" t="b">
        <f t="shared" ca="1" si="122"/>
        <v>1</v>
      </c>
    </row>
    <row r="1027" spans="1:19">
      <c r="A1027" s="23" t="str">
        <f ca="1">IF(INDIRECT("route!D1027")&gt;0,K1027,(""))</f>
        <v/>
      </c>
      <c r="B1027" s="23" t="str">
        <f ca="1">IF(INDIRECT("route!D1027")&gt;0,H1027,(""))</f>
        <v/>
      </c>
      <c r="C1027" s="24" t="str">
        <f ca="1">IF(D1027&gt;0,VLOOKUP("FINISH",INDIRECT("route!D$6"):INDIRECT("route!E$8500"),2,FALSE)-D1027," ")</f>
        <v xml:space="preserve"> </v>
      </c>
      <c r="D1027" s="13">
        <f ca="1">INDIRECT("route!E1027")</f>
        <v>0</v>
      </c>
      <c r="E1027" s="25" t="str">
        <f t="shared" ca="1" si="121"/>
        <v/>
      </c>
      <c r="F1027" s="26">
        <f t="shared" si="123"/>
        <v>11.111111111111111</v>
      </c>
      <c r="G1027" s="29">
        <f t="shared" ca="1" si="127"/>
        <v>0</v>
      </c>
      <c r="H1027" s="28" t="e">
        <f t="shared" ca="1" si="125"/>
        <v>#NUM!</v>
      </c>
      <c r="I1027" s="26">
        <f t="shared" si="124"/>
        <v>11.666666666666666</v>
      </c>
      <c r="J1027" s="29">
        <f t="shared" ca="1" si="128"/>
        <v>0</v>
      </c>
      <c r="K1027" s="28" t="e">
        <f t="shared" ca="1" si="126"/>
        <v>#NUM!</v>
      </c>
      <c r="L1027" s="26">
        <f ca="1">INDIRECT("route!E1027")-INDIRECT("route!E1026")</f>
        <v>0</v>
      </c>
      <c r="M1027" s="24">
        <f ca="1">IF(INDIRECT("route!D1027")="START",0,IF(S1027=TRUE,M1026,INDIRECT("route!E1027")))</f>
        <v>115.3</v>
      </c>
      <c r="N1027" s="14" t="e">
        <f ca="1">SEARCH($N$6,INDIRECT("route!J1027"))</f>
        <v>#VALUE!</v>
      </c>
      <c r="O1027" s="14" t="e">
        <f ca="1">SEARCH($O$6,INDIRECT("route!J1027"))</f>
        <v>#VALUE!</v>
      </c>
      <c r="P1027" s="14" t="e">
        <f ca="1">SEARCH($P$6,INDIRECT("route!J1027"))</f>
        <v>#VALUE!</v>
      </c>
      <c r="Q1027" s="14" t="e">
        <f ca="1">SEARCH($Q$6,INDIRECT("route!J1027"))</f>
        <v>#VALUE!</v>
      </c>
      <c r="R1027" s="14" t="e">
        <f ca="1">SEARCH($R$6,INDIRECT("route!J1027"))</f>
        <v>#VALUE!</v>
      </c>
      <c r="S1027" s="14" t="b">
        <f t="shared" ca="1" si="122"/>
        <v>1</v>
      </c>
    </row>
    <row r="1028" spans="1:19">
      <c r="A1028" s="23" t="str">
        <f ca="1">IF(INDIRECT("route!D1028")&gt;0,K1028,(""))</f>
        <v/>
      </c>
      <c r="B1028" s="23" t="str">
        <f ca="1">IF(INDIRECT("route!D1028")&gt;0,H1028,(""))</f>
        <v/>
      </c>
      <c r="C1028" s="24" t="str">
        <f ca="1">IF(D1028&gt;0,VLOOKUP("FINISH",INDIRECT("route!D$6"):INDIRECT("route!E$8500"),2,FALSE)-D1028," ")</f>
        <v xml:space="preserve"> </v>
      </c>
      <c r="D1028" s="13">
        <f ca="1">INDIRECT("route!E1028")</f>
        <v>0</v>
      </c>
      <c r="E1028" s="25" t="str">
        <f t="shared" ca="1" si="121"/>
        <v/>
      </c>
      <c r="F1028" s="26">
        <f t="shared" si="123"/>
        <v>11.111111111111111</v>
      </c>
      <c r="G1028" s="29">
        <f t="shared" ca="1" si="127"/>
        <v>0</v>
      </c>
      <c r="H1028" s="28" t="e">
        <f t="shared" ca="1" si="125"/>
        <v>#NUM!</v>
      </c>
      <c r="I1028" s="26">
        <f t="shared" si="124"/>
        <v>11.666666666666666</v>
      </c>
      <c r="J1028" s="29">
        <f t="shared" ca="1" si="128"/>
        <v>0</v>
      </c>
      <c r="K1028" s="28" t="e">
        <f t="shared" ca="1" si="126"/>
        <v>#NUM!</v>
      </c>
      <c r="L1028" s="26">
        <f ca="1">INDIRECT("route!E1028")-INDIRECT("route!E1027")</f>
        <v>0</v>
      </c>
      <c r="M1028" s="24">
        <f ca="1">IF(INDIRECT("route!D1028")="START",0,IF(S1028=TRUE,M1027,INDIRECT("route!E1028")))</f>
        <v>115.3</v>
      </c>
      <c r="N1028" s="14" t="e">
        <f ca="1">SEARCH($N$6,INDIRECT("route!J1028"))</f>
        <v>#VALUE!</v>
      </c>
      <c r="O1028" s="14" t="e">
        <f ca="1">SEARCH($O$6,INDIRECT("route!J1028"))</f>
        <v>#VALUE!</v>
      </c>
      <c r="P1028" s="14" t="e">
        <f ca="1">SEARCH($P$6,INDIRECT("route!J1028"))</f>
        <v>#VALUE!</v>
      </c>
      <c r="Q1028" s="14" t="e">
        <f ca="1">SEARCH($Q$6,INDIRECT("route!J1028"))</f>
        <v>#VALUE!</v>
      </c>
      <c r="R1028" s="14" t="e">
        <f ca="1">SEARCH($R$6,INDIRECT("route!J1028"))</f>
        <v>#VALUE!</v>
      </c>
      <c r="S1028" s="14" t="b">
        <f t="shared" ca="1" si="122"/>
        <v>1</v>
      </c>
    </row>
    <row r="1029" spans="1:19">
      <c r="A1029" s="23" t="str">
        <f ca="1">IF(INDIRECT("route!D1029")&gt;0,K1029,(""))</f>
        <v/>
      </c>
      <c r="B1029" s="23" t="str">
        <f ca="1">IF(INDIRECT("route!D1029")&gt;0,H1029,(""))</f>
        <v/>
      </c>
      <c r="C1029" s="24" t="str">
        <f ca="1">IF(D1029&gt;0,VLOOKUP("FINISH",INDIRECT("route!D$6"):INDIRECT("route!E$8500"),2,FALSE)-D1029," ")</f>
        <v xml:space="preserve"> </v>
      </c>
      <c r="D1029" s="13">
        <f ca="1">INDIRECT("route!E1029")</f>
        <v>0</v>
      </c>
      <c r="E1029" s="25" t="str">
        <f t="shared" ca="1" si="121"/>
        <v/>
      </c>
      <c r="F1029" s="26">
        <f t="shared" si="123"/>
        <v>11.111111111111111</v>
      </c>
      <c r="G1029" s="29">
        <f t="shared" ca="1" si="127"/>
        <v>0</v>
      </c>
      <c r="H1029" s="28" t="e">
        <f t="shared" ca="1" si="125"/>
        <v>#NUM!</v>
      </c>
      <c r="I1029" s="26">
        <f t="shared" si="124"/>
        <v>11.666666666666666</v>
      </c>
      <c r="J1029" s="29">
        <f t="shared" ca="1" si="128"/>
        <v>0</v>
      </c>
      <c r="K1029" s="28" t="e">
        <f t="shared" ca="1" si="126"/>
        <v>#NUM!</v>
      </c>
      <c r="L1029" s="26">
        <f ca="1">INDIRECT("route!E1029")-INDIRECT("route!E1028")</f>
        <v>0</v>
      </c>
      <c r="M1029" s="24">
        <f ca="1">IF(INDIRECT("route!D1029")="START",0,IF(S1029=TRUE,M1028,INDIRECT("route!E1029")))</f>
        <v>115.3</v>
      </c>
      <c r="N1029" s="14" t="e">
        <f ca="1">SEARCH($N$6,INDIRECT("route!J1029"))</f>
        <v>#VALUE!</v>
      </c>
      <c r="O1029" s="14" t="e">
        <f ca="1">SEARCH($O$6,INDIRECT("route!J1029"))</f>
        <v>#VALUE!</v>
      </c>
      <c r="P1029" s="14" t="e">
        <f ca="1">SEARCH($P$6,INDIRECT("route!J1029"))</f>
        <v>#VALUE!</v>
      </c>
      <c r="Q1029" s="14" t="e">
        <f ca="1">SEARCH($Q$6,INDIRECT("route!J1029"))</f>
        <v>#VALUE!</v>
      </c>
      <c r="R1029" s="14" t="e">
        <f ca="1">SEARCH($R$6,INDIRECT("route!J1029"))</f>
        <v>#VALUE!</v>
      </c>
      <c r="S1029" s="14" t="b">
        <f t="shared" ca="1" si="122"/>
        <v>1</v>
      </c>
    </row>
    <row r="1030" spans="1:19">
      <c r="A1030" s="23" t="str">
        <f ca="1">IF(INDIRECT("route!D1030")&gt;0,K1030,(""))</f>
        <v/>
      </c>
      <c r="B1030" s="23" t="str">
        <f ca="1">IF(INDIRECT("route!D1030")&gt;0,H1030,(""))</f>
        <v/>
      </c>
      <c r="C1030" s="24" t="str">
        <f ca="1">IF(D1030&gt;0,VLOOKUP("FINISH",INDIRECT("route!D$6"):INDIRECT("route!E$8500"),2,FALSE)-D1030," ")</f>
        <v xml:space="preserve"> </v>
      </c>
      <c r="D1030" s="13">
        <f ca="1">INDIRECT("route!E1030")</f>
        <v>0</v>
      </c>
      <c r="E1030" s="25" t="str">
        <f t="shared" ca="1" si="121"/>
        <v/>
      </c>
      <c r="F1030" s="26">
        <f t="shared" si="123"/>
        <v>11.111111111111111</v>
      </c>
      <c r="G1030" s="29">
        <f t="shared" ca="1" si="127"/>
        <v>0</v>
      </c>
      <c r="H1030" s="28" t="e">
        <f t="shared" ca="1" si="125"/>
        <v>#NUM!</v>
      </c>
      <c r="I1030" s="26">
        <f t="shared" si="124"/>
        <v>11.666666666666666</v>
      </c>
      <c r="J1030" s="29">
        <f t="shared" ca="1" si="128"/>
        <v>0</v>
      </c>
      <c r="K1030" s="28" t="e">
        <f t="shared" ca="1" si="126"/>
        <v>#NUM!</v>
      </c>
      <c r="L1030" s="26">
        <f ca="1">INDIRECT("route!E1030")-INDIRECT("route!E1029")</f>
        <v>0</v>
      </c>
      <c r="M1030" s="24">
        <f ca="1">IF(INDIRECT("route!D1030")="START",0,IF(S1030=TRUE,M1029,INDIRECT("route!E1030")))</f>
        <v>115.3</v>
      </c>
      <c r="N1030" s="14" t="e">
        <f ca="1">SEARCH($N$6,INDIRECT("route!J1030"))</f>
        <v>#VALUE!</v>
      </c>
      <c r="O1030" s="14" t="e">
        <f ca="1">SEARCH($O$6,INDIRECT("route!J1030"))</f>
        <v>#VALUE!</v>
      </c>
      <c r="P1030" s="14" t="e">
        <f ca="1">SEARCH($P$6,INDIRECT("route!J1030"))</f>
        <v>#VALUE!</v>
      </c>
      <c r="Q1030" s="14" t="e">
        <f ca="1">SEARCH($Q$6,INDIRECT("route!J1030"))</f>
        <v>#VALUE!</v>
      </c>
      <c r="R1030" s="14" t="e">
        <f ca="1">SEARCH($R$6,INDIRECT("route!J1030"))</f>
        <v>#VALUE!</v>
      </c>
      <c r="S1030" s="14" t="b">
        <f t="shared" ca="1" si="122"/>
        <v>1</v>
      </c>
    </row>
    <row r="1031" spans="1:19">
      <c r="A1031" s="23" t="str">
        <f ca="1">IF(INDIRECT("route!D1031")&gt;0,K1031,(""))</f>
        <v/>
      </c>
      <c r="B1031" s="23" t="str">
        <f ca="1">IF(INDIRECT("route!D1031")&gt;0,H1031,(""))</f>
        <v/>
      </c>
      <c r="C1031" s="24" t="str">
        <f ca="1">IF(D1031&gt;0,VLOOKUP("FINISH",INDIRECT("route!D$6"):INDIRECT("route!E$8500"),2,FALSE)-D1031," ")</f>
        <v xml:space="preserve"> </v>
      </c>
      <c r="D1031" s="13">
        <f ca="1">INDIRECT("route!E1031")</f>
        <v>0</v>
      </c>
      <c r="E1031" s="25" t="str">
        <f t="shared" ref="E1031:E1094" ca="1" si="129">IF($S1031=TRUE,"",M1031-M1030)</f>
        <v/>
      </c>
      <c r="F1031" s="26">
        <f t="shared" si="123"/>
        <v>11.111111111111111</v>
      </c>
      <c r="G1031" s="29">
        <f t="shared" ca="1" si="127"/>
        <v>0</v>
      </c>
      <c r="H1031" s="28" t="e">
        <f t="shared" ca="1" si="125"/>
        <v>#NUM!</v>
      </c>
      <c r="I1031" s="26">
        <f t="shared" si="124"/>
        <v>11.666666666666666</v>
      </c>
      <c r="J1031" s="29">
        <f t="shared" ca="1" si="128"/>
        <v>0</v>
      </c>
      <c r="K1031" s="28" t="e">
        <f t="shared" ca="1" si="126"/>
        <v>#NUM!</v>
      </c>
      <c r="L1031" s="26">
        <f ca="1">INDIRECT("route!E1031")-INDIRECT("route!E1030")</f>
        <v>0</v>
      </c>
      <c r="M1031" s="24">
        <f ca="1">IF(INDIRECT("route!D1031")="START",0,IF(S1031=TRUE,M1030,INDIRECT("route!E1031")))</f>
        <v>115.3</v>
      </c>
      <c r="N1031" s="14" t="e">
        <f ca="1">SEARCH($N$6,INDIRECT("route!J1031"))</f>
        <v>#VALUE!</v>
      </c>
      <c r="O1031" s="14" t="e">
        <f ca="1">SEARCH($O$6,INDIRECT("route!J1031"))</f>
        <v>#VALUE!</v>
      </c>
      <c r="P1031" s="14" t="e">
        <f ca="1">SEARCH($P$6,INDIRECT("route!J1031"))</f>
        <v>#VALUE!</v>
      </c>
      <c r="Q1031" s="14" t="e">
        <f ca="1">SEARCH($Q$6,INDIRECT("route!J1031"))</f>
        <v>#VALUE!</v>
      </c>
      <c r="R1031" s="14" t="e">
        <f ca="1">SEARCH($R$6,INDIRECT("route!J1031"))</f>
        <v>#VALUE!</v>
      </c>
      <c r="S1031" s="14" t="b">
        <f t="shared" ca="1" si="122"/>
        <v>1</v>
      </c>
    </row>
    <row r="1032" spans="1:19">
      <c r="A1032" s="23" t="str">
        <f ca="1">IF(INDIRECT("route!D1032")&gt;0,K1032,(""))</f>
        <v/>
      </c>
      <c r="B1032" s="23" t="str">
        <f ca="1">IF(INDIRECT("route!D1032")&gt;0,H1032,(""))</f>
        <v/>
      </c>
      <c r="C1032" s="24" t="str">
        <f ca="1">IF(D1032&gt;0,VLOOKUP("FINISH",INDIRECT("route!D$6"):INDIRECT("route!E$8500"),2,FALSE)-D1032," ")</f>
        <v xml:space="preserve"> </v>
      </c>
      <c r="D1032" s="13">
        <f ca="1">INDIRECT("route!E1032")</f>
        <v>0</v>
      </c>
      <c r="E1032" s="25" t="str">
        <f t="shared" ca="1" si="129"/>
        <v/>
      </c>
      <c r="F1032" s="26">
        <f t="shared" si="123"/>
        <v>11.111111111111111</v>
      </c>
      <c r="G1032" s="29">
        <f t="shared" ca="1" si="127"/>
        <v>0</v>
      </c>
      <c r="H1032" s="28" t="e">
        <f t="shared" ca="1" si="125"/>
        <v>#NUM!</v>
      </c>
      <c r="I1032" s="26">
        <f t="shared" si="124"/>
        <v>11.666666666666666</v>
      </c>
      <c r="J1032" s="29">
        <f t="shared" ca="1" si="128"/>
        <v>0</v>
      </c>
      <c r="K1032" s="28" t="e">
        <f t="shared" ca="1" si="126"/>
        <v>#NUM!</v>
      </c>
      <c r="L1032" s="26">
        <f ca="1">INDIRECT("route!E1032")-INDIRECT("route!E1031")</f>
        <v>0</v>
      </c>
      <c r="M1032" s="24">
        <f ca="1">IF(INDIRECT("route!D1032")="START",0,IF(S1032=TRUE,M1031,INDIRECT("route!E1032")))</f>
        <v>115.3</v>
      </c>
      <c r="N1032" s="14" t="e">
        <f ca="1">SEARCH($N$6,INDIRECT("route!J1032"))</f>
        <v>#VALUE!</v>
      </c>
      <c r="O1032" s="14" t="e">
        <f ca="1">SEARCH($O$6,INDIRECT("route!J1032"))</f>
        <v>#VALUE!</v>
      </c>
      <c r="P1032" s="14" t="e">
        <f ca="1">SEARCH($P$6,INDIRECT("route!J1032"))</f>
        <v>#VALUE!</v>
      </c>
      <c r="Q1032" s="14" t="e">
        <f ca="1">SEARCH($Q$6,INDIRECT("route!J1032"))</f>
        <v>#VALUE!</v>
      </c>
      <c r="R1032" s="14" t="e">
        <f ca="1">SEARCH($R$6,INDIRECT("route!J1032"))</f>
        <v>#VALUE!</v>
      </c>
      <c r="S1032" s="14" t="b">
        <f t="shared" ref="S1032:S1095" ca="1" si="130">AND(ISERROR(N1032),ISERROR(O1032),ISERROR(P1032),ISERROR(Q1032),ISERROR(R1032))</f>
        <v>1</v>
      </c>
    </row>
    <row r="1033" spans="1:19">
      <c r="A1033" s="23" t="str">
        <f ca="1">IF(INDIRECT("route!D1033")&gt;0,K1033,(""))</f>
        <v/>
      </c>
      <c r="B1033" s="23" t="str">
        <f ca="1">IF(INDIRECT("route!D1033")&gt;0,H1033,(""))</f>
        <v/>
      </c>
      <c r="C1033" s="24" t="str">
        <f ca="1">IF(D1033&gt;0,VLOOKUP("FINISH",INDIRECT("route!D$6"):INDIRECT("route!E$8500"),2,FALSE)-D1033," ")</f>
        <v xml:space="preserve"> </v>
      </c>
      <c r="D1033" s="13">
        <f ca="1">INDIRECT("route!E1033")</f>
        <v>0</v>
      </c>
      <c r="E1033" s="25" t="str">
        <f t="shared" ca="1" si="129"/>
        <v/>
      </c>
      <c r="F1033" s="26">
        <f t="shared" si="123"/>
        <v>11.111111111111111</v>
      </c>
      <c r="G1033" s="29">
        <f t="shared" ca="1" si="127"/>
        <v>0</v>
      </c>
      <c r="H1033" s="28" t="e">
        <f t="shared" ca="1" si="125"/>
        <v>#NUM!</v>
      </c>
      <c r="I1033" s="26">
        <f t="shared" si="124"/>
        <v>11.666666666666666</v>
      </c>
      <c r="J1033" s="29">
        <f t="shared" ca="1" si="128"/>
        <v>0</v>
      </c>
      <c r="K1033" s="28" t="e">
        <f t="shared" ca="1" si="126"/>
        <v>#NUM!</v>
      </c>
      <c r="L1033" s="26">
        <f ca="1">INDIRECT("route!E1033")-INDIRECT("route!E1032")</f>
        <v>0</v>
      </c>
      <c r="M1033" s="24">
        <f ca="1">IF(INDIRECT("route!D1033")="START",0,IF(S1033=TRUE,M1032,INDIRECT("route!E1033")))</f>
        <v>115.3</v>
      </c>
      <c r="N1033" s="14" t="e">
        <f ca="1">SEARCH($N$6,INDIRECT("route!J1033"))</f>
        <v>#VALUE!</v>
      </c>
      <c r="O1033" s="14" t="e">
        <f ca="1">SEARCH($O$6,INDIRECT("route!J1033"))</f>
        <v>#VALUE!</v>
      </c>
      <c r="P1033" s="14" t="e">
        <f ca="1">SEARCH($P$6,INDIRECT("route!J1033"))</f>
        <v>#VALUE!</v>
      </c>
      <c r="Q1033" s="14" t="e">
        <f ca="1">SEARCH($Q$6,INDIRECT("route!J1033"))</f>
        <v>#VALUE!</v>
      </c>
      <c r="R1033" s="14" t="e">
        <f ca="1">SEARCH($R$6,INDIRECT("route!J1033"))</f>
        <v>#VALUE!</v>
      </c>
      <c r="S1033" s="14" t="b">
        <f t="shared" ca="1" si="130"/>
        <v>1</v>
      </c>
    </row>
    <row r="1034" spans="1:19">
      <c r="A1034" s="23" t="str">
        <f ca="1">IF(INDIRECT("route!D1034")&gt;0,K1034,(""))</f>
        <v/>
      </c>
      <c r="B1034" s="23" t="str">
        <f ca="1">IF(INDIRECT("route!D1034")&gt;0,H1034,(""))</f>
        <v/>
      </c>
      <c r="C1034" s="24" t="str">
        <f ca="1">IF(D1034&gt;0,VLOOKUP("FINISH",INDIRECT("route!D$6"):INDIRECT("route!E$8500"),2,FALSE)-D1034," ")</f>
        <v xml:space="preserve"> </v>
      </c>
      <c r="D1034" s="13">
        <f ca="1">INDIRECT("route!E1034")</f>
        <v>0</v>
      </c>
      <c r="E1034" s="25" t="str">
        <f t="shared" ca="1" si="129"/>
        <v/>
      </c>
      <c r="F1034" s="26">
        <f t="shared" si="123"/>
        <v>11.111111111111111</v>
      </c>
      <c r="G1034" s="29">
        <f t="shared" ca="1" si="127"/>
        <v>0</v>
      </c>
      <c r="H1034" s="28" t="e">
        <f t="shared" ca="1" si="125"/>
        <v>#NUM!</v>
      </c>
      <c r="I1034" s="26">
        <f t="shared" si="124"/>
        <v>11.666666666666666</v>
      </c>
      <c r="J1034" s="29">
        <f t="shared" ca="1" si="128"/>
        <v>0</v>
      </c>
      <c r="K1034" s="28" t="e">
        <f t="shared" ca="1" si="126"/>
        <v>#NUM!</v>
      </c>
      <c r="L1034" s="26">
        <f ca="1">INDIRECT("route!E1034")-INDIRECT("route!E1033")</f>
        <v>0</v>
      </c>
      <c r="M1034" s="24">
        <f ca="1">IF(INDIRECT("route!D1034")="START",0,IF(S1034=TRUE,M1033,INDIRECT("route!E1034")))</f>
        <v>115.3</v>
      </c>
      <c r="N1034" s="14" t="e">
        <f ca="1">SEARCH($N$6,INDIRECT("route!J1034"))</f>
        <v>#VALUE!</v>
      </c>
      <c r="O1034" s="14" t="e">
        <f ca="1">SEARCH($O$6,INDIRECT("route!J1034"))</f>
        <v>#VALUE!</v>
      </c>
      <c r="P1034" s="14" t="e">
        <f ca="1">SEARCH($P$6,INDIRECT("route!J1034"))</f>
        <v>#VALUE!</v>
      </c>
      <c r="Q1034" s="14" t="e">
        <f ca="1">SEARCH($Q$6,INDIRECT("route!J1034"))</f>
        <v>#VALUE!</v>
      </c>
      <c r="R1034" s="14" t="e">
        <f ca="1">SEARCH($R$6,INDIRECT("route!J1034"))</f>
        <v>#VALUE!</v>
      </c>
      <c r="S1034" s="14" t="b">
        <f t="shared" ca="1" si="130"/>
        <v>1</v>
      </c>
    </row>
    <row r="1035" spans="1:19">
      <c r="A1035" s="23" t="str">
        <f ca="1">IF(INDIRECT("route!D1035")&gt;0,K1035,(""))</f>
        <v/>
      </c>
      <c r="B1035" s="23" t="str">
        <f ca="1">IF(INDIRECT("route!D1035")&gt;0,H1035,(""))</f>
        <v/>
      </c>
      <c r="C1035" s="24" t="str">
        <f ca="1">IF(D1035&gt;0,VLOOKUP("FINISH",INDIRECT("route!D$6"):INDIRECT("route!E$8500"),2,FALSE)-D1035," ")</f>
        <v xml:space="preserve"> </v>
      </c>
      <c r="D1035" s="13">
        <f ca="1">INDIRECT("route!E1035")</f>
        <v>0</v>
      </c>
      <c r="E1035" s="25" t="str">
        <f t="shared" ca="1" si="129"/>
        <v/>
      </c>
      <c r="F1035" s="26">
        <f t="shared" si="123"/>
        <v>11.111111111111111</v>
      </c>
      <c r="G1035" s="29">
        <f t="shared" ca="1" si="127"/>
        <v>0</v>
      </c>
      <c r="H1035" s="28" t="e">
        <f t="shared" ca="1" si="125"/>
        <v>#NUM!</v>
      </c>
      <c r="I1035" s="26">
        <f t="shared" si="124"/>
        <v>11.666666666666666</v>
      </c>
      <c r="J1035" s="29">
        <f t="shared" ca="1" si="128"/>
        <v>0</v>
      </c>
      <c r="K1035" s="28" t="e">
        <f t="shared" ca="1" si="126"/>
        <v>#NUM!</v>
      </c>
      <c r="L1035" s="26">
        <f ca="1">INDIRECT("route!E1035")-INDIRECT("route!E1034")</f>
        <v>0</v>
      </c>
      <c r="M1035" s="24">
        <f ca="1">IF(INDIRECT("route!D1035")="START",0,IF(S1035=TRUE,M1034,INDIRECT("route!E1035")))</f>
        <v>115.3</v>
      </c>
      <c r="N1035" s="14" t="e">
        <f ca="1">SEARCH($N$6,INDIRECT("route!J1035"))</f>
        <v>#VALUE!</v>
      </c>
      <c r="O1035" s="14" t="e">
        <f ca="1">SEARCH($O$6,INDIRECT("route!J1035"))</f>
        <v>#VALUE!</v>
      </c>
      <c r="P1035" s="14" t="e">
        <f ca="1">SEARCH($P$6,INDIRECT("route!J1035"))</f>
        <v>#VALUE!</v>
      </c>
      <c r="Q1035" s="14" t="e">
        <f ca="1">SEARCH($Q$6,INDIRECT("route!J1035"))</f>
        <v>#VALUE!</v>
      </c>
      <c r="R1035" s="14" t="e">
        <f ca="1">SEARCH($R$6,INDIRECT("route!J1035"))</f>
        <v>#VALUE!</v>
      </c>
      <c r="S1035" s="14" t="b">
        <f t="shared" ca="1" si="130"/>
        <v>1</v>
      </c>
    </row>
    <row r="1036" spans="1:19">
      <c r="A1036" s="23" t="str">
        <f ca="1">IF(INDIRECT("route!D1036")&gt;0,K1036,(""))</f>
        <v/>
      </c>
      <c r="B1036" s="23" t="str">
        <f ca="1">IF(INDIRECT("route!D1036")&gt;0,H1036,(""))</f>
        <v/>
      </c>
      <c r="C1036" s="24" t="str">
        <f ca="1">IF(D1036&gt;0,VLOOKUP("FINISH",INDIRECT("route!D$6"):INDIRECT("route!E$8500"),2,FALSE)-D1036," ")</f>
        <v xml:space="preserve"> </v>
      </c>
      <c r="D1036" s="13">
        <f ca="1">INDIRECT("route!E1036")</f>
        <v>0</v>
      </c>
      <c r="E1036" s="25" t="str">
        <f t="shared" ca="1" si="129"/>
        <v/>
      </c>
      <c r="F1036" s="26">
        <f t="shared" si="123"/>
        <v>11.111111111111111</v>
      </c>
      <c r="G1036" s="29">
        <f t="shared" ca="1" si="127"/>
        <v>0</v>
      </c>
      <c r="H1036" s="28" t="e">
        <f t="shared" ca="1" si="125"/>
        <v>#NUM!</v>
      </c>
      <c r="I1036" s="26">
        <f t="shared" si="124"/>
        <v>11.666666666666666</v>
      </c>
      <c r="J1036" s="29">
        <f t="shared" ca="1" si="128"/>
        <v>0</v>
      </c>
      <c r="K1036" s="28" t="e">
        <f t="shared" ca="1" si="126"/>
        <v>#NUM!</v>
      </c>
      <c r="L1036" s="26">
        <f ca="1">INDIRECT("route!E1036")-INDIRECT("route!E1035")</f>
        <v>0</v>
      </c>
      <c r="M1036" s="24">
        <f ca="1">IF(INDIRECT("route!D1036")="START",0,IF(S1036=TRUE,M1035,INDIRECT("route!E1036")))</f>
        <v>115.3</v>
      </c>
      <c r="N1036" s="14" t="e">
        <f ca="1">SEARCH($N$6,INDIRECT("route!J1036"))</f>
        <v>#VALUE!</v>
      </c>
      <c r="O1036" s="14" t="e">
        <f ca="1">SEARCH($O$6,INDIRECT("route!J1036"))</f>
        <v>#VALUE!</v>
      </c>
      <c r="P1036" s="14" t="e">
        <f ca="1">SEARCH($P$6,INDIRECT("route!J1036"))</f>
        <v>#VALUE!</v>
      </c>
      <c r="Q1036" s="14" t="e">
        <f ca="1">SEARCH($Q$6,INDIRECT("route!J1036"))</f>
        <v>#VALUE!</v>
      </c>
      <c r="R1036" s="14" t="e">
        <f ca="1">SEARCH($R$6,INDIRECT("route!J1036"))</f>
        <v>#VALUE!</v>
      </c>
      <c r="S1036" s="14" t="b">
        <f t="shared" ca="1" si="130"/>
        <v>1</v>
      </c>
    </row>
    <row r="1037" spans="1:19">
      <c r="A1037" s="23" t="str">
        <f ca="1">IF(INDIRECT("route!D1037")&gt;0,K1037,(""))</f>
        <v/>
      </c>
      <c r="B1037" s="23" t="str">
        <f ca="1">IF(INDIRECT("route!D1037")&gt;0,H1037,(""))</f>
        <v/>
      </c>
      <c r="C1037" s="24" t="str">
        <f ca="1">IF(D1037&gt;0,VLOOKUP("FINISH",INDIRECT("route!D$6"):INDIRECT("route!E$8500"),2,FALSE)-D1037," ")</f>
        <v xml:space="preserve"> </v>
      </c>
      <c r="D1037" s="13">
        <f ca="1">INDIRECT("route!E1037")</f>
        <v>0</v>
      </c>
      <c r="E1037" s="25" t="str">
        <f t="shared" ca="1" si="129"/>
        <v/>
      </c>
      <c r="F1037" s="26">
        <f t="shared" si="123"/>
        <v>11.111111111111111</v>
      </c>
      <c r="G1037" s="29">
        <f t="shared" ca="1" si="127"/>
        <v>0</v>
      </c>
      <c r="H1037" s="28" t="e">
        <f t="shared" ca="1" si="125"/>
        <v>#NUM!</v>
      </c>
      <c r="I1037" s="26">
        <f t="shared" si="124"/>
        <v>11.666666666666666</v>
      </c>
      <c r="J1037" s="29">
        <f t="shared" ca="1" si="128"/>
        <v>0</v>
      </c>
      <c r="K1037" s="28" t="e">
        <f t="shared" ca="1" si="126"/>
        <v>#NUM!</v>
      </c>
      <c r="L1037" s="26">
        <f ca="1">INDIRECT("route!E1037")-INDIRECT("route!E1036")</f>
        <v>0</v>
      </c>
      <c r="M1037" s="24">
        <f ca="1">IF(INDIRECT("route!D1037")="START",0,IF(S1037=TRUE,M1036,INDIRECT("route!E1037")))</f>
        <v>115.3</v>
      </c>
      <c r="N1037" s="14" t="e">
        <f ca="1">SEARCH($N$6,INDIRECT("route!J1037"))</f>
        <v>#VALUE!</v>
      </c>
      <c r="O1037" s="14" t="e">
        <f ca="1">SEARCH($O$6,INDIRECT("route!J1037"))</f>
        <v>#VALUE!</v>
      </c>
      <c r="P1037" s="14" t="e">
        <f ca="1">SEARCH($P$6,INDIRECT("route!J1037"))</f>
        <v>#VALUE!</v>
      </c>
      <c r="Q1037" s="14" t="e">
        <f ca="1">SEARCH($Q$6,INDIRECT("route!J1037"))</f>
        <v>#VALUE!</v>
      </c>
      <c r="R1037" s="14" t="e">
        <f ca="1">SEARCH($R$6,INDIRECT("route!J1037"))</f>
        <v>#VALUE!</v>
      </c>
      <c r="S1037" s="14" t="b">
        <f t="shared" ca="1" si="130"/>
        <v>1</v>
      </c>
    </row>
    <row r="1038" spans="1:19">
      <c r="A1038" s="23" t="str">
        <f ca="1">IF(INDIRECT("route!D1038")&gt;0,K1038,(""))</f>
        <v/>
      </c>
      <c r="B1038" s="23" t="str">
        <f ca="1">IF(INDIRECT("route!D1038")&gt;0,H1038,(""))</f>
        <v/>
      </c>
      <c r="C1038" s="24" t="str">
        <f ca="1">IF(D1038&gt;0,VLOOKUP("FINISH",INDIRECT("route!D$6"):INDIRECT("route!E$8500"),2,FALSE)-D1038," ")</f>
        <v xml:space="preserve"> </v>
      </c>
      <c r="D1038" s="13">
        <f ca="1">INDIRECT("route!E1038")</f>
        <v>0</v>
      </c>
      <c r="E1038" s="25" t="str">
        <f t="shared" ca="1" si="129"/>
        <v/>
      </c>
      <c r="F1038" s="26">
        <f t="shared" si="123"/>
        <v>11.111111111111111</v>
      </c>
      <c r="G1038" s="29">
        <f t="shared" ca="1" si="127"/>
        <v>0</v>
      </c>
      <c r="H1038" s="28" t="e">
        <f t="shared" ca="1" si="125"/>
        <v>#NUM!</v>
      </c>
      <c r="I1038" s="26">
        <f t="shared" si="124"/>
        <v>11.666666666666666</v>
      </c>
      <c r="J1038" s="29">
        <f t="shared" ca="1" si="128"/>
        <v>0</v>
      </c>
      <c r="K1038" s="28" t="e">
        <f t="shared" ca="1" si="126"/>
        <v>#NUM!</v>
      </c>
      <c r="L1038" s="26">
        <f ca="1">INDIRECT("route!E1038")-INDIRECT("route!E1037")</f>
        <v>0</v>
      </c>
      <c r="M1038" s="24">
        <f ca="1">IF(INDIRECT("route!D1038")="START",0,IF(S1038=TRUE,M1037,INDIRECT("route!E1038")))</f>
        <v>115.3</v>
      </c>
      <c r="N1038" s="14" t="e">
        <f ca="1">SEARCH($N$6,INDIRECT("route!J1038"))</f>
        <v>#VALUE!</v>
      </c>
      <c r="O1038" s="14" t="e">
        <f ca="1">SEARCH($O$6,INDIRECT("route!J1038"))</f>
        <v>#VALUE!</v>
      </c>
      <c r="P1038" s="14" t="e">
        <f ca="1">SEARCH($P$6,INDIRECT("route!J1038"))</f>
        <v>#VALUE!</v>
      </c>
      <c r="Q1038" s="14" t="e">
        <f ca="1">SEARCH($Q$6,INDIRECT("route!J1038"))</f>
        <v>#VALUE!</v>
      </c>
      <c r="R1038" s="14" t="e">
        <f ca="1">SEARCH($R$6,INDIRECT("route!J1038"))</f>
        <v>#VALUE!</v>
      </c>
      <c r="S1038" s="14" t="b">
        <f t="shared" ca="1" si="130"/>
        <v>1</v>
      </c>
    </row>
    <row r="1039" spans="1:19">
      <c r="A1039" s="23" t="str">
        <f ca="1">IF(INDIRECT("route!D1039")&gt;0,K1039,(""))</f>
        <v/>
      </c>
      <c r="B1039" s="23" t="str">
        <f ca="1">IF(INDIRECT("route!D1039")&gt;0,H1039,(""))</f>
        <v/>
      </c>
      <c r="C1039" s="24" t="str">
        <f ca="1">IF(D1039&gt;0,VLOOKUP("FINISH",INDIRECT("route!D$6"):INDIRECT("route!E$8500"),2,FALSE)-D1039," ")</f>
        <v xml:space="preserve"> </v>
      </c>
      <c r="D1039" s="13">
        <f ca="1">INDIRECT("route!E1039")</f>
        <v>0</v>
      </c>
      <c r="E1039" s="25" t="str">
        <f t="shared" ca="1" si="129"/>
        <v/>
      </c>
      <c r="F1039" s="26">
        <f t="shared" si="123"/>
        <v>11.111111111111111</v>
      </c>
      <c r="G1039" s="29">
        <f t="shared" ca="1" si="127"/>
        <v>0</v>
      </c>
      <c r="H1039" s="28" t="e">
        <f t="shared" ca="1" si="125"/>
        <v>#NUM!</v>
      </c>
      <c r="I1039" s="26">
        <f t="shared" si="124"/>
        <v>11.666666666666666</v>
      </c>
      <c r="J1039" s="29">
        <f t="shared" ca="1" si="128"/>
        <v>0</v>
      </c>
      <c r="K1039" s="28" t="e">
        <f t="shared" ca="1" si="126"/>
        <v>#NUM!</v>
      </c>
      <c r="L1039" s="26">
        <f ca="1">INDIRECT("route!E1039")-INDIRECT("route!E1038")</f>
        <v>0</v>
      </c>
      <c r="M1039" s="24">
        <f ca="1">IF(INDIRECT("route!D1039")="START",0,IF(S1039=TRUE,M1038,INDIRECT("route!E1039")))</f>
        <v>115.3</v>
      </c>
      <c r="N1039" s="14" t="e">
        <f ca="1">SEARCH($N$6,INDIRECT("route!J1039"))</f>
        <v>#VALUE!</v>
      </c>
      <c r="O1039" s="14" t="e">
        <f ca="1">SEARCH($O$6,INDIRECT("route!J1039"))</f>
        <v>#VALUE!</v>
      </c>
      <c r="P1039" s="14" t="e">
        <f ca="1">SEARCH($P$6,INDIRECT("route!J1039"))</f>
        <v>#VALUE!</v>
      </c>
      <c r="Q1039" s="14" t="e">
        <f ca="1">SEARCH($Q$6,INDIRECT("route!J1039"))</f>
        <v>#VALUE!</v>
      </c>
      <c r="R1039" s="14" t="e">
        <f ca="1">SEARCH($R$6,INDIRECT("route!J1039"))</f>
        <v>#VALUE!</v>
      </c>
      <c r="S1039" s="14" t="b">
        <f t="shared" ca="1" si="130"/>
        <v>1</v>
      </c>
    </row>
    <row r="1040" spans="1:19">
      <c r="A1040" s="23" t="str">
        <f ca="1">IF(INDIRECT("route!D1040")&gt;0,K1040,(""))</f>
        <v/>
      </c>
      <c r="B1040" s="23" t="str">
        <f ca="1">IF(INDIRECT("route!D1040")&gt;0,H1040,(""))</f>
        <v/>
      </c>
      <c r="C1040" s="24" t="str">
        <f ca="1">IF(D1040&gt;0,VLOOKUP("FINISH",INDIRECT("route!D$6"):INDIRECT("route!E$8500"),2,FALSE)-D1040," ")</f>
        <v xml:space="preserve"> </v>
      </c>
      <c r="D1040" s="13">
        <f ca="1">INDIRECT("route!E1040")</f>
        <v>0</v>
      </c>
      <c r="E1040" s="25" t="str">
        <f t="shared" ca="1" si="129"/>
        <v/>
      </c>
      <c r="F1040" s="26">
        <f t="shared" si="123"/>
        <v>11.111111111111111</v>
      </c>
      <c r="G1040" s="29">
        <f t="shared" ca="1" si="127"/>
        <v>0</v>
      </c>
      <c r="H1040" s="28" t="e">
        <f t="shared" ca="1" si="125"/>
        <v>#NUM!</v>
      </c>
      <c r="I1040" s="26">
        <f t="shared" si="124"/>
        <v>11.666666666666666</v>
      </c>
      <c r="J1040" s="29">
        <f t="shared" ca="1" si="128"/>
        <v>0</v>
      </c>
      <c r="K1040" s="28" t="e">
        <f t="shared" ca="1" si="126"/>
        <v>#NUM!</v>
      </c>
      <c r="L1040" s="26">
        <f ca="1">INDIRECT("route!E1040")-INDIRECT("route!E1039")</f>
        <v>0</v>
      </c>
      <c r="M1040" s="24">
        <f ca="1">IF(INDIRECT("route!D1040")="START",0,IF(S1040=TRUE,M1039,INDIRECT("route!E1040")))</f>
        <v>115.3</v>
      </c>
      <c r="N1040" s="14" t="e">
        <f ca="1">SEARCH($N$6,INDIRECT("route!J1040"))</f>
        <v>#VALUE!</v>
      </c>
      <c r="O1040" s="14" t="e">
        <f ca="1">SEARCH($O$6,INDIRECT("route!J1040"))</f>
        <v>#VALUE!</v>
      </c>
      <c r="P1040" s="14" t="e">
        <f ca="1">SEARCH($P$6,INDIRECT("route!J1040"))</f>
        <v>#VALUE!</v>
      </c>
      <c r="Q1040" s="14" t="e">
        <f ca="1">SEARCH($Q$6,INDIRECT("route!J1040"))</f>
        <v>#VALUE!</v>
      </c>
      <c r="R1040" s="14" t="e">
        <f ca="1">SEARCH($R$6,INDIRECT("route!J1040"))</f>
        <v>#VALUE!</v>
      </c>
      <c r="S1040" s="14" t="b">
        <f t="shared" ca="1" si="130"/>
        <v>1</v>
      </c>
    </row>
    <row r="1041" spans="1:19">
      <c r="A1041" s="23" t="str">
        <f ca="1">IF(INDIRECT("route!D1041")&gt;0,K1041,(""))</f>
        <v/>
      </c>
      <c r="B1041" s="23" t="str">
        <f ca="1">IF(INDIRECT("route!D1041")&gt;0,H1041,(""))</f>
        <v/>
      </c>
      <c r="C1041" s="24" t="str">
        <f ca="1">IF(D1041&gt;0,VLOOKUP("FINISH",INDIRECT("route!D$6"):INDIRECT("route!E$8500"),2,FALSE)-D1041," ")</f>
        <v xml:space="preserve"> </v>
      </c>
      <c r="D1041" s="13">
        <f ca="1">INDIRECT("route!E1041")</f>
        <v>0</v>
      </c>
      <c r="E1041" s="25" t="str">
        <f t="shared" ca="1" si="129"/>
        <v/>
      </c>
      <c r="F1041" s="26">
        <f t="shared" si="123"/>
        <v>11.111111111111111</v>
      </c>
      <c r="G1041" s="29">
        <f t="shared" ca="1" si="127"/>
        <v>0</v>
      </c>
      <c r="H1041" s="28" t="e">
        <f t="shared" ca="1" si="125"/>
        <v>#NUM!</v>
      </c>
      <c r="I1041" s="26">
        <f t="shared" si="124"/>
        <v>11.666666666666666</v>
      </c>
      <c r="J1041" s="29">
        <f t="shared" ca="1" si="128"/>
        <v>0</v>
      </c>
      <c r="K1041" s="28" t="e">
        <f t="shared" ca="1" si="126"/>
        <v>#NUM!</v>
      </c>
      <c r="L1041" s="26">
        <f ca="1">INDIRECT("route!E1041")-INDIRECT("route!E1040")</f>
        <v>0</v>
      </c>
      <c r="M1041" s="24">
        <f ca="1">IF(INDIRECT("route!D1041")="START",0,IF(S1041=TRUE,M1040,INDIRECT("route!E1041")))</f>
        <v>115.3</v>
      </c>
      <c r="N1041" s="14" t="e">
        <f ca="1">SEARCH($N$6,INDIRECT("route!J1041"))</f>
        <v>#VALUE!</v>
      </c>
      <c r="O1041" s="14" t="e">
        <f ca="1">SEARCH($O$6,INDIRECT("route!J1041"))</f>
        <v>#VALUE!</v>
      </c>
      <c r="P1041" s="14" t="e">
        <f ca="1">SEARCH($P$6,INDIRECT("route!J1041"))</f>
        <v>#VALUE!</v>
      </c>
      <c r="Q1041" s="14" t="e">
        <f ca="1">SEARCH($Q$6,INDIRECT("route!J1041"))</f>
        <v>#VALUE!</v>
      </c>
      <c r="R1041" s="14" t="e">
        <f ca="1">SEARCH($R$6,INDIRECT("route!J1041"))</f>
        <v>#VALUE!</v>
      </c>
      <c r="S1041" s="14" t="b">
        <f t="shared" ca="1" si="130"/>
        <v>1</v>
      </c>
    </row>
    <row r="1042" spans="1:19">
      <c r="A1042" s="23" t="str">
        <f ca="1">IF(INDIRECT("route!D1042")&gt;0,K1042,(""))</f>
        <v/>
      </c>
      <c r="B1042" s="23" t="str">
        <f ca="1">IF(INDIRECT("route!D1042")&gt;0,H1042,(""))</f>
        <v/>
      </c>
      <c r="C1042" s="24" t="str">
        <f ca="1">IF(D1042&gt;0,VLOOKUP("FINISH",INDIRECT("route!D$6"):INDIRECT("route!E$8500"),2,FALSE)-D1042," ")</f>
        <v xml:space="preserve"> </v>
      </c>
      <c r="D1042" s="13">
        <f ca="1">INDIRECT("route!E1042")</f>
        <v>0</v>
      </c>
      <c r="E1042" s="25" t="str">
        <f t="shared" ca="1" si="129"/>
        <v/>
      </c>
      <c r="F1042" s="26">
        <f t="shared" si="123"/>
        <v>11.111111111111111</v>
      </c>
      <c r="G1042" s="29">
        <f t="shared" ca="1" si="127"/>
        <v>0</v>
      </c>
      <c r="H1042" s="28" t="e">
        <f t="shared" ca="1" si="125"/>
        <v>#NUM!</v>
      </c>
      <c r="I1042" s="26">
        <f t="shared" si="124"/>
        <v>11.666666666666666</v>
      </c>
      <c r="J1042" s="29">
        <f t="shared" ca="1" si="128"/>
        <v>0</v>
      </c>
      <c r="K1042" s="28" t="e">
        <f t="shared" ca="1" si="126"/>
        <v>#NUM!</v>
      </c>
      <c r="L1042" s="26">
        <f ca="1">INDIRECT("route!E1042")-INDIRECT("route!E1041")</f>
        <v>0</v>
      </c>
      <c r="M1042" s="24">
        <f ca="1">IF(INDIRECT("route!D1042")="START",0,IF(S1042=TRUE,M1041,INDIRECT("route!E1042")))</f>
        <v>115.3</v>
      </c>
      <c r="N1042" s="14" t="e">
        <f ca="1">SEARCH($N$6,INDIRECT("route!J1042"))</f>
        <v>#VALUE!</v>
      </c>
      <c r="O1042" s="14" t="e">
        <f ca="1">SEARCH($O$6,INDIRECT("route!J1042"))</f>
        <v>#VALUE!</v>
      </c>
      <c r="P1042" s="14" t="e">
        <f ca="1">SEARCH($P$6,INDIRECT("route!J1042"))</f>
        <v>#VALUE!</v>
      </c>
      <c r="Q1042" s="14" t="e">
        <f ca="1">SEARCH($Q$6,INDIRECT("route!J1042"))</f>
        <v>#VALUE!</v>
      </c>
      <c r="R1042" s="14" t="e">
        <f ca="1">SEARCH($R$6,INDIRECT("route!J1042"))</f>
        <v>#VALUE!</v>
      </c>
      <c r="S1042" s="14" t="b">
        <f t="shared" ca="1" si="130"/>
        <v>1</v>
      </c>
    </row>
    <row r="1043" spans="1:19">
      <c r="A1043" s="23" t="str">
        <f ca="1">IF(INDIRECT("route!D1043")&gt;0,K1043,(""))</f>
        <v/>
      </c>
      <c r="B1043" s="23" t="str">
        <f ca="1">IF(INDIRECT("route!D1043")&gt;0,H1043,(""))</f>
        <v/>
      </c>
      <c r="C1043" s="24" t="str">
        <f ca="1">IF(D1043&gt;0,VLOOKUP("FINISH",INDIRECT("route!D$6"):INDIRECT("route!E$8500"),2,FALSE)-D1043," ")</f>
        <v xml:space="preserve"> </v>
      </c>
      <c r="D1043" s="13">
        <f ca="1">INDIRECT("route!E1043")</f>
        <v>0</v>
      </c>
      <c r="E1043" s="25" t="str">
        <f t="shared" ca="1" si="129"/>
        <v/>
      </c>
      <c r="F1043" s="26">
        <f t="shared" si="123"/>
        <v>11.111111111111111</v>
      </c>
      <c r="G1043" s="29">
        <f t="shared" ca="1" si="127"/>
        <v>0</v>
      </c>
      <c r="H1043" s="28" t="e">
        <f t="shared" ca="1" si="125"/>
        <v>#NUM!</v>
      </c>
      <c r="I1043" s="26">
        <f t="shared" si="124"/>
        <v>11.666666666666666</v>
      </c>
      <c r="J1043" s="29">
        <f t="shared" ca="1" si="128"/>
        <v>0</v>
      </c>
      <c r="K1043" s="28" t="e">
        <f t="shared" ca="1" si="126"/>
        <v>#NUM!</v>
      </c>
      <c r="L1043" s="26">
        <f ca="1">INDIRECT("route!E1043")-INDIRECT("route!E1042")</f>
        <v>0</v>
      </c>
      <c r="M1043" s="24">
        <f ca="1">IF(INDIRECT("route!D1043")="START",0,IF(S1043=TRUE,M1042,INDIRECT("route!E1043")))</f>
        <v>115.3</v>
      </c>
      <c r="N1043" s="14" t="e">
        <f ca="1">SEARCH($N$6,INDIRECT("route!J1043"))</f>
        <v>#VALUE!</v>
      </c>
      <c r="O1043" s="14" t="e">
        <f ca="1">SEARCH($O$6,INDIRECT("route!J1043"))</f>
        <v>#VALUE!</v>
      </c>
      <c r="P1043" s="14" t="e">
        <f ca="1">SEARCH($P$6,INDIRECT("route!J1043"))</f>
        <v>#VALUE!</v>
      </c>
      <c r="Q1043" s="14" t="e">
        <f ca="1">SEARCH($Q$6,INDIRECT("route!J1043"))</f>
        <v>#VALUE!</v>
      </c>
      <c r="R1043" s="14" t="e">
        <f ca="1">SEARCH($R$6,INDIRECT("route!J1043"))</f>
        <v>#VALUE!</v>
      </c>
      <c r="S1043" s="14" t="b">
        <f t="shared" ca="1" si="130"/>
        <v>1</v>
      </c>
    </row>
    <row r="1044" spans="1:19">
      <c r="A1044" s="23" t="str">
        <f ca="1">IF(INDIRECT("route!D1044")&gt;0,K1044,(""))</f>
        <v/>
      </c>
      <c r="B1044" s="23" t="str">
        <f ca="1">IF(INDIRECT("route!D1044")&gt;0,H1044,(""))</f>
        <v/>
      </c>
      <c r="C1044" s="24" t="str">
        <f ca="1">IF(D1044&gt;0,VLOOKUP("FINISH",INDIRECT("route!D$6"):INDIRECT("route!E$8500"),2,FALSE)-D1044," ")</f>
        <v xml:space="preserve"> </v>
      </c>
      <c r="D1044" s="13">
        <f ca="1">INDIRECT("route!E1044")</f>
        <v>0</v>
      </c>
      <c r="E1044" s="25" t="str">
        <f t="shared" ca="1" si="129"/>
        <v/>
      </c>
      <c r="F1044" s="26">
        <f t="shared" si="123"/>
        <v>11.111111111111111</v>
      </c>
      <c r="G1044" s="29">
        <f t="shared" ca="1" si="127"/>
        <v>0</v>
      </c>
      <c r="H1044" s="28" t="e">
        <f t="shared" ca="1" si="125"/>
        <v>#NUM!</v>
      </c>
      <c r="I1044" s="26">
        <f t="shared" si="124"/>
        <v>11.666666666666666</v>
      </c>
      <c r="J1044" s="29">
        <f t="shared" ca="1" si="128"/>
        <v>0</v>
      </c>
      <c r="K1044" s="28" t="e">
        <f t="shared" ca="1" si="126"/>
        <v>#NUM!</v>
      </c>
      <c r="L1044" s="26">
        <f ca="1">INDIRECT("route!E1044")-INDIRECT("route!E1043")</f>
        <v>0</v>
      </c>
      <c r="M1044" s="24">
        <f ca="1">IF(INDIRECT("route!D1044")="START",0,IF(S1044=TRUE,M1043,INDIRECT("route!E1044")))</f>
        <v>115.3</v>
      </c>
      <c r="N1044" s="14" t="e">
        <f ca="1">SEARCH($N$6,INDIRECT("route!J1044"))</f>
        <v>#VALUE!</v>
      </c>
      <c r="O1044" s="14" t="e">
        <f ca="1">SEARCH($O$6,INDIRECT("route!J1044"))</f>
        <v>#VALUE!</v>
      </c>
      <c r="P1044" s="14" t="e">
        <f ca="1">SEARCH($P$6,INDIRECT("route!J1044"))</f>
        <v>#VALUE!</v>
      </c>
      <c r="Q1044" s="14" t="e">
        <f ca="1">SEARCH($Q$6,INDIRECT("route!J1044"))</f>
        <v>#VALUE!</v>
      </c>
      <c r="R1044" s="14" t="e">
        <f ca="1">SEARCH($R$6,INDIRECT("route!J1044"))</f>
        <v>#VALUE!</v>
      </c>
      <c r="S1044" s="14" t="b">
        <f t="shared" ca="1" si="130"/>
        <v>1</v>
      </c>
    </row>
    <row r="1045" spans="1:19">
      <c r="A1045" s="23" t="str">
        <f ca="1">IF(INDIRECT("route!D1045")&gt;0,K1045,(""))</f>
        <v/>
      </c>
      <c r="B1045" s="23" t="str">
        <f ca="1">IF(INDIRECT("route!D1045")&gt;0,H1045,(""))</f>
        <v/>
      </c>
      <c r="C1045" s="24" t="str">
        <f ca="1">IF(D1045&gt;0,VLOOKUP("FINISH",INDIRECT("route!D$6"):INDIRECT("route!E$8500"),2,FALSE)-D1045," ")</f>
        <v xml:space="preserve"> </v>
      </c>
      <c r="D1045" s="13">
        <f ca="1">INDIRECT("route!E1045")</f>
        <v>0</v>
      </c>
      <c r="E1045" s="25" t="str">
        <f t="shared" ca="1" si="129"/>
        <v/>
      </c>
      <c r="F1045" s="26">
        <f t="shared" si="123"/>
        <v>11.111111111111111</v>
      </c>
      <c r="G1045" s="29">
        <f t="shared" ca="1" si="127"/>
        <v>0</v>
      </c>
      <c r="H1045" s="28" t="e">
        <f t="shared" ca="1" si="125"/>
        <v>#NUM!</v>
      </c>
      <c r="I1045" s="26">
        <f t="shared" si="124"/>
        <v>11.666666666666666</v>
      </c>
      <c r="J1045" s="29">
        <f t="shared" ca="1" si="128"/>
        <v>0</v>
      </c>
      <c r="K1045" s="28" t="e">
        <f t="shared" ca="1" si="126"/>
        <v>#NUM!</v>
      </c>
      <c r="L1045" s="26">
        <f ca="1">INDIRECT("route!E1045")-INDIRECT("route!E1044")</f>
        <v>0</v>
      </c>
      <c r="M1045" s="24">
        <f ca="1">IF(INDIRECT("route!D1045")="START",0,IF(S1045=TRUE,M1044,INDIRECT("route!E1045")))</f>
        <v>115.3</v>
      </c>
      <c r="N1045" s="14" t="e">
        <f ca="1">SEARCH($N$6,INDIRECT("route!J1045"))</f>
        <v>#VALUE!</v>
      </c>
      <c r="O1045" s="14" t="e">
        <f ca="1">SEARCH($O$6,INDIRECT("route!J1045"))</f>
        <v>#VALUE!</v>
      </c>
      <c r="P1045" s="14" t="e">
        <f ca="1">SEARCH($P$6,INDIRECT("route!J1045"))</f>
        <v>#VALUE!</v>
      </c>
      <c r="Q1045" s="14" t="e">
        <f ca="1">SEARCH($Q$6,INDIRECT("route!J1045"))</f>
        <v>#VALUE!</v>
      </c>
      <c r="R1045" s="14" t="e">
        <f ca="1">SEARCH($R$6,INDIRECT("route!J1045"))</f>
        <v>#VALUE!</v>
      </c>
      <c r="S1045" s="14" t="b">
        <f t="shared" ca="1" si="130"/>
        <v>1</v>
      </c>
    </row>
    <row r="1046" spans="1:19">
      <c r="A1046" s="23" t="str">
        <f ca="1">IF(INDIRECT("route!D1046")&gt;0,K1046,(""))</f>
        <v/>
      </c>
      <c r="B1046" s="23" t="str">
        <f ca="1">IF(INDIRECT("route!D1046")&gt;0,H1046,(""))</f>
        <v/>
      </c>
      <c r="C1046" s="24" t="str">
        <f ca="1">IF(D1046&gt;0,VLOOKUP("FINISH",INDIRECT("route!D$6"):INDIRECT("route!E$8500"),2,FALSE)-D1046," ")</f>
        <v xml:space="preserve"> </v>
      </c>
      <c r="D1046" s="13">
        <f ca="1">INDIRECT("route!E1046")</f>
        <v>0</v>
      </c>
      <c r="E1046" s="25" t="str">
        <f t="shared" ca="1" si="129"/>
        <v/>
      </c>
      <c r="F1046" s="26">
        <f t="shared" si="123"/>
        <v>11.111111111111111</v>
      </c>
      <c r="G1046" s="29">
        <f t="shared" ca="1" si="127"/>
        <v>0</v>
      </c>
      <c r="H1046" s="28" t="e">
        <f t="shared" ca="1" si="125"/>
        <v>#NUM!</v>
      </c>
      <c r="I1046" s="26">
        <f t="shared" si="124"/>
        <v>11.666666666666666</v>
      </c>
      <c r="J1046" s="29">
        <f t="shared" ca="1" si="128"/>
        <v>0</v>
      </c>
      <c r="K1046" s="28" t="e">
        <f t="shared" ca="1" si="126"/>
        <v>#NUM!</v>
      </c>
      <c r="L1046" s="26">
        <f ca="1">INDIRECT("route!E1046")-INDIRECT("route!E1045")</f>
        <v>0</v>
      </c>
      <c r="M1046" s="24">
        <f ca="1">IF(INDIRECT("route!D1046")="START",0,IF(S1046=TRUE,M1045,INDIRECT("route!E1046")))</f>
        <v>115.3</v>
      </c>
      <c r="N1046" s="14" t="e">
        <f ca="1">SEARCH($N$6,INDIRECT("route!J1046"))</f>
        <v>#VALUE!</v>
      </c>
      <c r="O1046" s="14" t="e">
        <f ca="1">SEARCH($O$6,INDIRECT("route!J1046"))</f>
        <v>#VALUE!</v>
      </c>
      <c r="P1046" s="14" t="e">
        <f ca="1">SEARCH($P$6,INDIRECT("route!J1046"))</f>
        <v>#VALUE!</v>
      </c>
      <c r="Q1046" s="14" t="e">
        <f ca="1">SEARCH($Q$6,INDIRECT("route!J1046"))</f>
        <v>#VALUE!</v>
      </c>
      <c r="R1046" s="14" t="e">
        <f ca="1">SEARCH($R$6,INDIRECT("route!J1046"))</f>
        <v>#VALUE!</v>
      </c>
      <c r="S1046" s="14" t="b">
        <f t="shared" ca="1" si="130"/>
        <v>1</v>
      </c>
    </row>
    <row r="1047" spans="1:19">
      <c r="A1047" s="23" t="str">
        <f ca="1">IF(INDIRECT("route!D1047")&gt;0,K1047,(""))</f>
        <v/>
      </c>
      <c r="B1047" s="23" t="str">
        <f ca="1">IF(INDIRECT("route!D1047")&gt;0,H1047,(""))</f>
        <v/>
      </c>
      <c r="C1047" s="24" t="str">
        <f ca="1">IF(D1047&gt;0,VLOOKUP("FINISH",INDIRECT("route!D$6"):INDIRECT("route!E$8500"),2,FALSE)-D1047," ")</f>
        <v xml:space="preserve"> </v>
      </c>
      <c r="D1047" s="13">
        <f ca="1">INDIRECT("route!E1047")</f>
        <v>0</v>
      </c>
      <c r="E1047" s="25" t="str">
        <f t="shared" ca="1" si="129"/>
        <v/>
      </c>
      <c r="F1047" s="26">
        <f t="shared" si="123"/>
        <v>11.111111111111111</v>
      </c>
      <c r="G1047" s="29">
        <f t="shared" ca="1" si="127"/>
        <v>0</v>
      </c>
      <c r="H1047" s="28" t="e">
        <f t="shared" ca="1" si="125"/>
        <v>#NUM!</v>
      </c>
      <c r="I1047" s="26">
        <f t="shared" si="124"/>
        <v>11.666666666666666</v>
      </c>
      <c r="J1047" s="29">
        <f t="shared" ca="1" si="128"/>
        <v>0</v>
      </c>
      <c r="K1047" s="28" t="e">
        <f t="shared" ca="1" si="126"/>
        <v>#NUM!</v>
      </c>
      <c r="L1047" s="26">
        <f ca="1">INDIRECT("route!E1047")-INDIRECT("route!E1046")</f>
        <v>0</v>
      </c>
      <c r="M1047" s="24">
        <f ca="1">IF(INDIRECT("route!D1047")="START",0,IF(S1047=TRUE,M1046,INDIRECT("route!E1047")))</f>
        <v>115.3</v>
      </c>
      <c r="N1047" s="14" t="e">
        <f ca="1">SEARCH($N$6,INDIRECT("route!J1047"))</f>
        <v>#VALUE!</v>
      </c>
      <c r="O1047" s="14" t="e">
        <f ca="1">SEARCH($O$6,INDIRECT("route!J1047"))</f>
        <v>#VALUE!</v>
      </c>
      <c r="P1047" s="14" t="e">
        <f ca="1">SEARCH($P$6,INDIRECT("route!J1047"))</f>
        <v>#VALUE!</v>
      </c>
      <c r="Q1047" s="14" t="e">
        <f ca="1">SEARCH($Q$6,INDIRECT("route!J1047"))</f>
        <v>#VALUE!</v>
      </c>
      <c r="R1047" s="14" t="e">
        <f ca="1">SEARCH($R$6,INDIRECT("route!J1047"))</f>
        <v>#VALUE!</v>
      </c>
      <c r="S1047" s="14" t="b">
        <f t="shared" ca="1" si="130"/>
        <v>1</v>
      </c>
    </row>
    <row r="1048" spans="1:19">
      <c r="A1048" s="23" t="str">
        <f ca="1">IF(INDIRECT("route!D1048")&gt;0,K1048,(""))</f>
        <v/>
      </c>
      <c r="B1048" s="23" t="str">
        <f ca="1">IF(INDIRECT("route!D1048")&gt;0,H1048,(""))</f>
        <v/>
      </c>
      <c r="C1048" s="24" t="str">
        <f ca="1">IF(D1048&gt;0,VLOOKUP("FINISH",INDIRECT("route!D$6"):INDIRECT("route!E$8500"),2,FALSE)-D1048," ")</f>
        <v xml:space="preserve"> </v>
      </c>
      <c r="D1048" s="13">
        <f ca="1">INDIRECT("route!E1048")</f>
        <v>0</v>
      </c>
      <c r="E1048" s="25" t="str">
        <f t="shared" ca="1" si="129"/>
        <v/>
      </c>
      <c r="F1048" s="26">
        <f t="shared" si="123"/>
        <v>11.111111111111111</v>
      </c>
      <c r="G1048" s="29">
        <f t="shared" ca="1" si="127"/>
        <v>0</v>
      </c>
      <c r="H1048" s="28" t="e">
        <f t="shared" ca="1" si="125"/>
        <v>#NUM!</v>
      </c>
      <c r="I1048" s="26">
        <f t="shared" si="124"/>
        <v>11.666666666666666</v>
      </c>
      <c r="J1048" s="29">
        <f t="shared" ca="1" si="128"/>
        <v>0</v>
      </c>
      <c r="K1048" s="28" t="e">
        <f t="shared" ca="1" si="126"/>
        <v>#NUM!</v>
      </c>
      <c r="L1048" s="26">
        <f ca="1">INDIRECT("route!E1048")-INDIRECT("route!E1047")</f>
        <v>0</v>
      </c>
      <c r="M1048" s="24">
        <f ca="1">IF(INDIRECT("route!D1048")="START",0,IF(S1048=TRUE,M1047,INDIRECT("route!E1048")))</f>
        <v>115.3</v>
      </c>
      <c r="N1048" s="14" t="e">
        <f ca="1">SEARCH($N$6,INDIRECT("route!J1048"))</f>
        <v>#VALUE!</v>
      </c>
      <c r="O1048" s="14" t="e">
        <f ca="1">SEARCH($O$6,INDIRECT("route!J1048"))</f>
        <v>#VALUE!</v>
      </c>
      <c r="P1048" s="14" t="e">
        <f ca="1">SEARCH($P$6,INDIRECT("route!J1048"))</f>
        <v>#VALUE!</v>
      </c>
      <c r="Q1048" s="14" t="e">
        <f ca="1">SEARCH($Q$6,INDIRECT("route!J1048"))</f>
        <v>#VALUE!</v>
      </c>
      <c r="R1048" s="14" t="e">
        <f ca="1">SEARCH($R$6,INDIRECT("route!J1048"))</f>
        <v>#VALUE!</v>
      </c>
      <c r="S1048" s="14" t="b">
        <f t="shared" ca="1" si="130"/>
        <v>1</v>
      </c>
    </row>
    <row r="1049" spans="1:19">
      <c r="A1049" s="23" t="str">
        <f ca="1">IF(INDIRECT("route!D1049")&gt;0,K1049,(""))</f>
        <v/>
      </c>
      <c r="B1049" s="23" t="str">
        <f ca="1">IF(INDIRECT("route!D1049")&gt;0,H1049,(""))</f>
        <v/>
      </c>
      <c r="C1049" s="24" t="str">
        <f ca="1">IF(D1049&gt;0,VLOOKUP("FINISH",INDIRECT("route!D$6"):INDIRECT("route!E$8500"),2,FALSE)-D1049," ")</f>
        <v xml:space="preserve"> </v>
      </c>
      <c r="D1049" s="13">
        <f ca="1">INDIRECT("route!E1049")</f>
        <v>0</v>
      </c>
      <c r="E1049" s="25" t="str">
        <f t="shared" ca="1" si="129"/>
        <v/>
      </c>
      <c r="F1049" s="26">
        <f t="shared" si="123"/>
        <v>11.111111111111111</v>
      </c>
      <c r="G1049" s="29">
        <f t="shared" ca="1" si="127"/>
        <v>0</v>
      </c>
      <c r="H1049" s="28" t="e">
        <f t="shared" ca="1" si="125"/>
        <v>#NUM!</v>
      </c>
      <c r="I1049" s="26">
        <f t="shared" si="124"/>
        <v>11.666666666666666</v>
      </c>
      <c r="J1049" s="29">
        <f t="shared" ca="1" si="128"/>
        <v>0</v>
      </c>
      <c r="K1049" s="28" t="e">
        <f t="shared" ca="1" si="126"/>
        <v>#NUM!</v>
      </c>
      <c r="L1049" s="26">
        <f ca="1">INDIRECT("route!E1049")-INDIRECT("route!E1048")</f>
        <v>0</v>
      </c>
      <c r="M1049" s="24">
        <f ca="1">IF(INDIRECT("route!D1049")="START",0,IF(S1049=TRUE,M1048,INDIRECT("route!E1049")))</f>
        <v>115.3</v>
      </c>
      <c r="N1049" s="14" t="e">
        <f ca="1">SEARCH($N$6,INDIRECT("route!J1049"))</f>
        <v>#VALUE!</v>
      </c>
      <c r="O1049" s="14" t="e">
        <f ca="1">SEARCH($O$6,INDIRECT("route!J1049"))</f>
        <v>#VALUE!</v>
      </c>
      <c r="P1049" s="14" t="e">
        <f ca="1">SEARCH($P$6,INDIRECT("route!J1049"))</f>
        <v>#VALUE!</v>
      </c>
      <c r="Q1049" s="14" t="e">
        <f ca="1">SEARCH($Q$6,INDIRECT("route!J1049"))</f>
        <v>#VALUE!</v>
      </c>
      <c r="R1049" s="14" t="e">
        <f ca="1">SEARCH($R$6,INDIRECT("route!J1049"))</f>
        <v>#VALUE!</v>
      </c>
      <c r="S1049" s="14" t="b">
        <f t="shared" ca="1" si="130"/>
        <v>1</v>
      </c>
    </row>
    <row r="1050" spans="1:19">
      <c r="A1050" s="23" t="str">
        <f ca="1">IF(INDIRECT("route!D1050")&gt;0,K1050,(""))</f>
        <v/>
      </c>
      <c r="B1050" s="23" t="str">
        <f ca="1">IF(INDIRECT("route!D1050")&gt;0,H1050,(""))</f>
        <v/>
      </c>
      <c r="C1050" s="24" t="str">
        <f ca="1">IF(D1050&gt;0,VLOOKUP("FINISH",INDIRECT("route!D$6"):INDIRECT("route!E$8500"),2,FALSE)-D1050," ")</f>
        <v xml:space="preserve"> </v>
      </c>
      <c r="D1050" s="13">
        <f ca="1">INDIRECT("route!E1050")</f>
        <v>0</v>
      </c>
      <c r="E1050" s="25" t="str">
        <f t="shared" ca="1" si="129"/>
        <v/>
      </c>
      <c r="F1050" s="26">
        <f t="shared" si="123"/>
        <v>11.111111111111111</v>
      </c>
      <c r="G1050" s="29">
        <f t="shared" ca="1" si="127"/>
        <v>0</v>
      </c>
      <c r="H1050" s="28" t="e">
        <f t="shared" ca="1" si="125"/>
        <v>#NUM!</v>
      </c>
      <c r="I1050" s="26">
        <f t="shared" si="124"/>
        <v>11.666666666666666</v>
      </c>
      <c r="J1050" s="29">
        <f t="shared" ca="1" si="128"/>
        <v>0</v>
      </c>
      <c r="K1050" s="28" t="e">
        <f t="shared" ca="1" si="126"/>
        <v>#NUM!</v>
      </c>
      <c r="L1050" s="26">
        <f ca="1">INDIRECT("route!E1050")-INDIRECT("route!E1049")</f>
        <v>0</v>
      </c>
      <c r="M1050" s="24">
        <f ca="1">IF(INDIRECT("route!D1050")="START",0,IF(S1050=TRUE,M1049,INDIRECT("route!E1050")))</f>
        <v>115.3</v>
      </c>
      <c r="N1050" s="14" t="e">
        <f ca="1">SEARCH($N$6,INDIRECT("route!J1050"))</f>
        <v>#VALUE!</v>
      </c>
      <c r="O1050" s="14" t="e">
        <f ca="1">SEARCH($O$6,INDIRECT("route!J1050"))</f>
        <v>#VALUE!</v>
      </c>
      <c r="P1050" s="14" t="e">
        <f ca="1">SEARCH($P$6,INDIRECT("route!J1050"))</f>
        <v>#VALUE!</v>
      </c>
      <c r="Q1050" s="14" t="e">
        <f ca="1">SEARCH($Q$6,INDIRECT("route!J1050"))</f>
        <v>#VALUE!</v>
      </c>
      <c r="R1050" s="14" t="e">
        <f ca="1">SEARCH($R$6,INDIRECT("route!J1050"))</f>
        <v>#VALUE!</v>
      </c>
      <c r="S1050" s="14" t="b">
        <f t="shared" ca="1" si="130"/>
        <v>1</v>
      </c>
    </row>
    <row r="1051" spans="1:19">
      <c r="A1051" s="23" t="str">
        <f ca="1">IF(INDIRECT("route!D1051")&gt;0,K1051,(""))</f>
        <v/>
      </c>
      <c r="B1051" s="23" t="str">
        <f ca="1">IF(INDIRECT("route!D1051")&gt;0,H1051,(""))</f>
        <v/>
      </c>
      <c r="C1051" s="24" t="str">
        <f ca="1">IF(D1051&gt;0,VLOOKUP("FINISH",INDIRECT("route!D$6"):INDIRECT("route!E$8500"),2,FALSE)-D1051," ")</f>
        <v xml:space="preserve"> </v>
      </c>
      <c r="D1051" s="13">
        <f ca="1">INDIRECT("route!E1051")</f>
        <v>0</v>
      </c>
      <c r="E1051" s="25" t="str">
        <f t="shared" ca="1" si="129"/>
        <v/>
      </c>
      <c r="F1051" s="26">
        <f t="shared" si="123"/>
        <v>11.111111111111111</v>
      </c>
      <c r="G1051" s="29">
        <f t="shared" ca="1" si="127"/>
        <v>0</v>
      </c>
      <c r="H1051" s="28" t="e">
        <f t="shared" ca="1" si="125"/>
        <v>#NUM!</v>
      </c>
      <c r="I1051" s="26">
        <f t="shared" si="124"/>
        <v>11.666666666666666</v>
      </c>
      <c r="J1051" s="29">
        <f t="shared" ca="1" si="128"/>
        <v>0</v>
      </c>
      <c r="K1051" s="28" t="e">
        <f t="shared" ca="1" si="126"/>
        <v>#NUM!</v>
      </c>
      <c r="L1051" s="26">
        <f ca="1">INDIRECT("route!E1051")-INDIRECT("route!E1050")</f>
        <v>0</v>
      </c>
      <c r="M1051" s="24">
        <f ca="1">IF(INDIRECT("route!D1051")="START",0,IF(S1051=TRUE,M1050,INDIRECT("route!E1051")))</f>
        <v>115.3</v>
      </c>
      <c r="N1051" s="14" t="e">
        <f ca="1">SEARCH($N$6,INDIRECT("route!J1051"))</f>
        <v>#VALUE!</v>
      </c>
      <c r="O1051" s="14" t="e">
        <f ca="1">SEARCH($O$6,INDIRECT("route!J1051"))</f>
        <v>#VALUE!</v>
      </c>
      <c r="P1051" s="14" t="e">
        <f ca="1">SEARCH($P$6,INDIRECT("route!J1051"))</f>
        <v>#VALUE!</v>
      </c>
      <c r="Q1051" s="14" t="e">
        <f ca="1">SEARCH($Q$6,INDIRECT("route!J1051"))</f>
        <v>#VALUE!</v>
      </c>
      <c r="R1051" s="14" t="e">
        <f ca="1">SEARCH($R$6,INDIRECT("route!J1051"))</f>
        <v>#VALUE!</v>
      </c>
      <c r="S1051" s="14" t="b">
        <f t="shared" ca="1" si="130"/>
        <v>1</v>
      </c>
    </row>
    <row r="1052" spans="1:19">
      <c r="A1052" s="23" t="str">
        <f ca="1">IF(INDIRECT("route!D1052")&gt;0,K1052,(""))</f>
        <v/>
      </c>
      <c r="B1052" s="23" t="str">
        <f ca="1">IF(INDIRECT("route!D1052")&gt;0,H1052,(""))</f>
        <v/>
      </c>
      <c r="C1052" s="24" t="str">
        <f ca="1">IF(D1052&gt;0,VLOOKUP("FINISH",INDIRECT("route!D$6"):INDIRECT("route!E$8500"),2,FALSE)-D1052," ")</f>
        <v xml:space="preserve"> </v>
      </c>
      <c r="D1052" s="13">
        <f ca="1">INDIRECT("route!E1052")</f>
        <v>0</v>
      </c>
      <c r="E1052" s="25" t="str">
        <f t="shared" ca="1" si="129"/>
        <v/>
      </c>
      <c r="F1052" s="26">
        <f t="shared" si="123"/>
        <v>11.111111111111111</v>
      </c>
      <c r="G1052" s="29">
        <f t="shared" ca="1" si="127"/>
        <v>0</v>
      </c>
      <c r="H1052" s="28" t="e">
        <f t="shared" ca="1" si="125"/>
        <v>#NUM!</v>
      </c>
      <c r="I1052" s="26">
        <f t="shared" si="124"/>
        <v>11.666666666666666</v>
      </c>
      <c r="J1052" s="29">
        <f t="shared" ca="1" si="128"/>
        <v>0</v>
      </c>
      <c r="K1052" s="28" t="e">
        <f t="shared" ca="1" si="126"/>
        <v>#NUM!</v>
      </c>
      <c r="L1052" s="26">
        <f ca="1">INDIRECT("route!E1052")-INDIRECT("route!E1051")</f>
        <v>0</v>
      </c>
      <c r="M1052" s="24">
        <f ca="1">IF(INDIRECT("route!D1052")="START",0,IF(S1052=TRUE,M1051,INDIRECT("route!E1052")))</f>
        <v>115.3</v>
      </c>
      <c r="N1052" s="14" t="e">
        <f ca="1">SEARCH($N$6,INDIRECT("route!J1052"))</f>
        <v>#VALUE!</v>
      </c>
      <c r="O1052" s="14" t="e">
        <f ca="1">SEARCH($O$6,INDIRECT("route!J1052"))</f>
        <v>#VALUE!</v>
      </c>
      <c r="P1052" s="14" t="e">
        <f ca="1">SEARCH($P$6,INDIRECT("route!J1052"))</f>
        <v>#VALUE!</v>
      </c>
      <c r="Q1052" s="14" t="e">
        <f ca="1">SEARCH($Q$6,INDIRECT("route!J1052"))</f>
        <v>#VALUE!</v>
      </c>
      <c r="R1052" s="14" t="e">
        <f ca="1">SEARCH($R$6,INDIRECT("route!J1052"))</f>
        <v>#VALUE!</v>
      </c>
      <c r="S1052" s="14" t="b">
        <f t="shared" ca="1" si="130"/>
        <v>1</v>
      </c>
    </row>
    <row r="1053" spans="1:19">
      <c r="A1053" s="23" t="str">
        <f ca="1">IF(INDIRECT("route!D1053")&gt;0,K1053,(""))</f>
        <v/>
      </c>
      <c r="B1053" s="23" t="str">
        <f ca="1">IF(INDIRECT("route!D1053")&gt;0,H1053,(""))</f>
        <v/>
      </c>
      <c r="C1053" s="24" t="str">
        <f ca="1">IF(D1053&gt;0,VLOOKUP("FINISH",INDIRECT("route!D$6"):INDIRECT("route!E$8500"),2,FALSE)-D1053," ")</f>
        <v xml:space="preserve"> </v>
      </c>
      <c r="D1053" s="13">
        <f ca="1">INDIRECT("route!E1053")</f>
        <v>0</v>
      </c>
      <c r="E1053" s="25" t="str">
        <f t="shared" ca="1" si="129"/>
        <v/>
      </c>
      <c r="F1053" s="26">
        <f t="shared" si="123"/>
        <v>11.111111111111111</v>
      </c>
      <c r="G1053" s="29">
        <f t="shared" ca="1" si="127"/>
        <v>0</v>
      </c>
      <c r="H1053" s="28" t="e">
        <f t="shared" ca="1" si="125"/>
        <v>#NUM!</v>
      </c>
      <c r="I1053" s="26">
        <f t="shared" si="124"/>
        <v>11.666666666666666</v>
      </c>
      <c r="J1053" s="29">
        <f t="shared" ca="1" si="128"/>
        <v>0</v>
      </c>
      <c r="K1053" s="28" t="e">
        <f t="shared" ca="1" si="126"/>
        <v>#NUM!</v>
      </c>
      <c r="L1053" s="26">
        <f ca="1">INDIRECT("route!E1053")-INDIRECT("route!E1052")</f>
        <v>0</v>
      </c>
      <c r="M1053" s="24">
        <f ca="1">IF(INDIRECT("route!D1053")="START",0,IF(S1053=TRUE,M1052,INDIRECT("route!E1053")))</f>
        <v>115.3</v>
      </c>
      <c r="N1053" s="14" t="e">
        <f ca="1">SEARCH($N$6,INDIRECT("route!J1053"))</f>
        <v>#VALUE!</v>
      </c>
      <c r="O1053" s="14" t="e">
        <f ca="1">SEARCH($O$6,INDIRECT("route!J1053"))</f>
        <v>#VALUE!</v>
      </c>
      <c r="P1053" s="14" t="e">
        <f ca="1">SEARCH($P$6,INDIRECT("route!J1053"))</f>
        <v>#VALUE!</v>
      </c>
      <c r="Q1053" s="14" t="e">
        <f ca="1">SEARCH($Q$6,INDIRECT("route!J1053"))</f>
        <v>#VALUE!</v>
      </c>
      <c r="R1053" s="14" t="e">
        <f ca="1">SEARCH($R$6,INDIRECT("route!J1053"))</f>
        <v>#VALUE!</v>
      </c>
      <c r="S1053" s="14" t="b">
        <f t="shared" ca="1" si="130"/>
        <v>1</v>
      </c>
    </row>
    <row r="1054" spans="1:19">
      <c r="A1054" s="23" t="str">
        <f ca="1">IF(INDIRECT("route!D1054")&gt;0,K1054,(""))</f>
        <v/>
      </c>
      <c r="B1054" s="23" t="str">
        <f ca="1">IF(INDIRECT("route!D1054")&gt;0,H1054,(""))</f>
        <v/>
      </c>
      <c r="C1054" s="24" t="str">
        <f ca="1">IF(D1054&gt;0,VLOOKUP("FINISH",INDIRECT("route!D$6"):INDIRECT("route!E$8500"),2,FALSE)-D1054," ")</f>
        <v xml:space="preserve"> </v>
      </c>
      <c r="D1054" s="13">
        <f ca="1">INDIRECT("route!E1054")</f>
        <v>0</v>
      </c>
      <c r="E1054" s="25" t="str">
        <f t="shared" ca="1" si="129"/>
        <v/>
      </c>
      <c r="F1054" s="26">
        <f t="shared" si="123"/>
        <v>11.111111111111111</v>
      </c>
      <c r="G1054" s="29">
        <f t="shared" ca="1" si="127"/>
        <v>0</v>
      </c>
      <c r="H1054" s="28" t="e">
        <f t="shared" ca="1" si="125"/>
        <v>#NUM!</v>
      </c>
      <c r="I1054" s="26">
        <f t="shared" si="124"/>
        <v>11.666666666666666</v>
      </c>
      <c r="J1054" s="29">
        <f t="shared" ca="1" si="128"/>
        <v>0</v>
      </c>
      <c r="K1054" s="28" t="e">
        <f t="shared" ca="1" si="126"/>
        <v>#NUM!</v>
      </c>
      <c r="L1054" s="26">
        <f ca="1">INDIRECT("route!E1054")-INDIRECT("route!E1053")</f>
        <v>0</v>
      </c>
      <c r="M1054" s="24">
        <f ca="1">IF(INDIRECT("route!D1054")="START",0,IF(S1054=TRUE,M1053,INDIRECT("route!E1054")))</f>
        <v>115.3</v>
      </c>
      <c r="N1054" s="14" t="e">
        <f ca="1">SEARCH($N$6,INDIRECT("route!J1054"))</f>
        <v>#VALUE!</v>
      </c>
      <c r="O1054" s="14" t="e">
        <f ca="1">SEARCH($O$6,INDIRECT("route!J1054"))</f>
        <v>#VALUE!</v>
      </c>
      <c r="P1054" s="14" t="e">
        <f ca="1">SEARCH($P$6,INDIRECT("route!J1054"))</f>
        <v>#VALUE!</v>
      </c>
      <c r="Q1054" s="14" t="e">
        <f ca="1">SEARCH($Q$6,INDIRECT("route!J1054"))</f>
        <v>#VALUE!</v>
      </c>
      <c r="R1054" s="14" t="e">
        <f ca="1">SEARCH($R$6,INDIRECT("route!J1054"))</f>
        <v>#VALUE!</v>
      </c>
      <c r="S1054" s="14" t="b">
        <f t="shared" ca="1" si="130"/>
        <v>1</v>
      </c>
    </row>
    <row r="1055" spans="1:19">
      <c r="A1055" s="23" t="str">
        <f ca="1">IF(INDIRECT("route!D1055")&gt;0,K1055,(""))</f>
        <v/>
      </c>
      <c r="B1055" s="23" t="str">
        <f ca="1">IF(INDIRECT("route!D1055")&gt;0,H1055,(""))</f>
        <v/>
      </c>
      <c r="C1055" s="24" t="str">
        <f ca="1">IF(D1055&gt;0,VLOOKUP("FINISH",INDIRECT("route!D$6"):INDIRECT("route!E$8500"),2,FALSE)-D1055," ")</f>
        <v xml:space="preserve"> </v>
      </c>
      <c r="D1055" s="13">
        <f ca="1">INDIRECT("route!E1055")</f>
        <v>0</v>
      </c>
      <c r="E1055" s="25" t="str">
        <f t="shared" ca="1" si="129"/>
        <v/>
      </c>
      <c r="F1055" s="26">
        <f t="shared" si="123"/>
        <v>11.111111111111111</v>
      </c>
      <c r="G1055" s="29">
        <f t="shared" ca="1" si="127"/>
        <v>0</v>
      </c>
      <c r="H1055" s="28" t="e">
        <f t="shared" ca="1" si="125"/>
        <v>#NUM!</v>
      </c>
      <c r="I1055" s="26">
        <f t="shared" si="124"/>
        <v>11.666666666666666</v>
      </c>
      <c r="J1055" s="29">
        <f t="shared" ca="1" si="128"/>
        <v>0</v>
      </c>
      <c r="K1055" s="28" t="e">
        <f t="shared" ca="1" si="126"/>
        <v>#NUM!</v>
      </c>
      <c r="L1055" s="26">
        <f ca="1">INDIRECT("route!E1055")-INDIRECT("route!E1054")</f>
        <v>0</v>
      </c>
      <c r="M1055" s="24">
        <f ca="1">IF(INDIRECT("route!D1055")="START",0,IF(S1055=TRUE,M1054,INDIRECT("route!E1055")))</f>
        <v>115.3</v>
      </c>
      <c r="N1055" s="14" t="e">
        <f ca="1">SEARCH($N$6,INDIRECT("route!J1055"))</f>
        <v>#VALUE!</v>
      </c>
      <c r="O1055" s="14" t="e">
        <f ca="1">SEARCH($O$6,INDIRECT("route!J1055"))</f>
        <v>#VALUE!</v>
      </c>
      <c r="P1055" s="14" t="e">
        <f ca="1">SEARCH($P$6,INDIRECT("route!J1055"))</f>
        <v>#VALUE!</v>
      </c>
      <c r="Q1055" s="14" t="e">
        <f ca="1">SEARCH($Q$6,INDIRECT("route!J1055"))</f>
        <v>#VALUE!</v>
      </c>
      <c r="R1055" s="14" t="e">
        <f ca="1">SEARCH($R$6,INDIRECT("route!J1055"))</f>
        <v>#VALUE!</v>
      </c>
      <c r="S1055" s="14" t="b">
        <f t="shared" ca="1" si="130"/>
        <v>1</v>
      </c>
    </row>
    <row r="1056" spans="1:19">
      <c r="A1056" s="23" t="str">
        <f ca="1">IF(INDIRECT("route!D1056")&gt;0,K1056,(""))</f>
        <v/>
      </c>
      <c r="B1056" s="23" t="str">
        <f ca="1">IF(INDIRECT("route!D1056")&gt;0,H1056,(""))</f>
        <v/>
      </c>
      <c r="C1056" s="24" t="str">
        <f ca="1">IF(D1056&gt;0,VLOOKUP("FINISH",INDIRECT("route!D$6"):INDIRECT("route!E$8500"),2,FALSE)-D1056," ")</f>
        <v xml:space="preserve"> </v>
      </c>
      <c r="D1056" s="13">
        <f ca="1">INDIRECT("route!E1056")</f>
        <v>0</v>
      </c>
      <c r="E1056" s="25" t="str">
        <f t="shared" ca="1" si="129"/>
        <v/>
      </c>
      <c r="F1056" s="26">
        <f t="shared" si="123"/>
        <v>11.111111111111111</v>
      </c>
      <c r="G1056" s="29">
        <f t="shared" ca="1" si="127"/>
        <v>0</v>
      </c>
      <c r="H1056" s="28" t="e">
        <f t="shared" ca="1" si="125"/>
        <v>#NUM!</v>
      </c>
      <c r="I1056" s="26">
        <f t="shared" si="124"/>
        <v>11.666666666666666</v>
      </c>
      <c r="J1056" s="29">
        <f t="shared" ca="1" si="128"/>
        <v>0</v>
      </c>
      <c r="K1056" s="28" t="e">
        <f t="shared" ca="1" si="126"/>
        <v>#NUM!</v>
      </c>
      <c r="L1056" s="26">
        <f ca="1">INDIRECT("route!E1056")-INDIRECT("route!E1055")</f>
        <v>0</v>
      </c>
      <c r="M1056" s="24">
        <f ca="1">IF(INDIRECT("route!D1056")="START",0,IF(S1056=TRUE,M1055,INDIRECT("route!E1056")))</f>
        <v>115.3</v>
      </c>
      <c r="N1056" s="14" t="e">
        <f ca="1">SEARCH($N$6,INDIRECT("route!J1056"))</f>
        <v>#VALUE!</v>
      </c>
      <c r="O1056" s="14" t="e">
        <f ca="1">SEARCH($O$6,INDIRECT("route!J1056"))</f>
        <v>#VALUE!</v>
      </c>
      <c r="P1056" s="14" t="e">
        <f ca="1">SEARCH($P$6,INDIRECT("route!J1056"))</f>
        <v>#VALUE!</v>
      </c>
      <c r="Q1056" s="14" t="e">
        <f ca="1">SEARCH($Q$6,INDIRECT("route!J1056"))</f>
        <v>#VALUE!</v>
      </c>
      <c r="R1056" s="14" t="e">
        <f ca="1">SEARCH($R$6,INDIRECT("route!J1056"))</f>
        <v>#VALUE!</v>
      </c>
      <c r="S1056" s="14" t="b">
        <f t="shared" ca="1" si="130"/>
        <v>1</v>
      </c>
    </row>
    <row r="1057" spans="1:19">
      <c r="A1057" s="23" t="str">
        <f ca="1">IF(INDIRECT("route!D1057")&gt;0,K1057,(""))</f>
        <v/>
      </c>
      <c r="B1057" s="23" t="str">
        <f ca="1">IF(INDIRECT("route!D1057")&gt;0,H1057,(""))</f>
        <v/>
      </c>
      <c r="C1057" s="24" t="str">
        <f ca="1">IF(D1057&gt;0,VLOOKUP("FINISH",INDIRECT("route!D$6"):INDIRECT("route!E$8500"),2,FALSE)-D1057," ")</f>
        <v xml:space="preserve"> </v>
      </c>
      <c r="D1057" s="13">
        <f ca="1">INDIRECT("route!E1057")</f>
        <v>0</v>
      </c>
      <c r="E1057" s="25" t="str">
        <f t="shared" ca="1" si="129"/>
        <v/>
      </c>
      <c r="F1057" s="26">
        <f t="shared" si="123"/>
        <v>11.111111111111111</v>
      </c>
      <c r="G1057" s="29">
        <f t="shared" ca="1" si="127"/>
        <v>0</v>
      </c>
      <c r="H1057" s="28" t="e">
        <f t="shared" ca="1" si="125"/>
        <v>#NUM!</v>
      </c>
      <c r="I1057" s="26">
        <f t="shared" si="124"/>
        <v>11.666666666666666</v>
      </c>
      <c r="J1057" s="29">
        <f t="shared" ca="1" si="128"/>
        <v>0</v>
      </c>
      <c r="K1057" s="28" t="e">
        <f t="shared" ca="1" si="126"/>
        <v>#NUM!</v>
      </c>
      <c r="L1057" s="26">
        <f ca="1">INDIRECT("route!E1057")-INDIRECT("route!E1056")</f>
        <v>0</v>
      </c>
      <c r="M1057" s="24">
        <f ca="1">IF(INDIRECT("route!D1057")="START",0,IF(S1057=TRUE,M1056,INDIRECT("route!E1057")))</f>
        <v>115.3</v>
      </c>
      <c r="N1057" s="14" t="e">
        <f ca="1">SEARCH($N$6,INDIRECT("route!J1057"))</f>
        <v>#VALUE!</v>
      </c>
      <c r="O1057" s="14" t="e">
        <f ca="1">SEARCH($O$6,INDIRECT("route!J1057"))</f>
        <v>#VALUE!</v>
      </c>
      <c r="P1057" s="14" t="e">
        <f ca="1">SEARCH($P$6,INDIRECT("route!J1057"))</f>
        <v>#VALUE!</v>
      </c>
      <c r="Q1057" s="14" t="e">
        <f ca="1">SEARCH($Q$6,INDIRECT("route!J1057"))</f>
        <v>#VALUE!</v>
      </c>
      <c r="R1057" s="14" t="e">
        <f ca="1">SEARCH($R$6,INDIRECT("route!J1057"))</f>
        <v>#VALUE!</v>
      </c>
      <c r="S1057" s="14" t="b">
        <f t="shared" ca="1" si="130"/>
        <v>1</v>
      </c>
    </row>
    <row r="1058" spans="1:19">
      <c r="A1058" s="23" t="str">
        <f ca="1">IF(INDIRECT("route!D1058")&gt;0,K1058,(""))</f>
        <v/>
      </c>
      <c r="B1058" s="23" t="str">
        <f ca="1">IF(INDIRECT("route!D1058")&gt;0,H1058,(""))</f>
        <v/>
      </c>
      <c r="C1058" s="24" t="str">
        <f ca="1">IF(D1058&gt;0,VLOOKUP("FINISH",INDIRECT("route!D$6"):INDIRECT("route!E$8500"),2,FALSE)-D1058," ")</f>
        <v xml:space="preserve"> </v>
      </c>
      <c r="D1058" s="13">
        <f ca="1">INDIRECT("route!E1058")</f>
        <v>0</v>
      </c>
      <c r="E1058" s="25" t="str">
        <f t="shared" ca="1" si="129"/>
        <v/>
      </c>
      <c r="F1058" s="26">
        <f t="shared" si="123"/>
        <v>11.111111111111111</v>
      </c>
      <c r="G1058" s="29">
        <f t="shared" ca="1" si="127"/>
        <v>0</v>
      </c>
      <c r="H1058" s="28" t="e">
        <f t="shared" ca="1" si="125"/>
        <v>#NUM!</v>
      </c>
      <c r="I1058" s="26">
        <f t="shared" si="124"/>
        <v>11.666666666666666</v>
      </c>
      <c r="J1058" s="29">
        <f t="shared" ca="1" si="128"/>
        <v>0</v>
      </c>
      <c r="K1058" s="28" t="e">
        <f t="shared" ca="1" si="126"/>
        <v>#NUM!</v>
      </c>
      <c r="L1058" s="26">
        <f ca="1">INDIRECT("route!E1058")-INDIRECT("route!E1057")</f>
        <v>0</v>
      </c>
      <c r="M1058" s="24">
        <f ca="1">IF(INDIRECT("route!D1058")="START",0,IF(S1058=TRUE,M1057,INDIRECT("route!E1058")))</f>
        <v>115.3</v>
      </c>
      <c r="N1058" s="14" t="e">
        <f ca="1">SEARCH($N$6,INDIRECT("route!J1058"))</f>
        <v>#VALUE!</v>
      </c>
      <c r="O1058" s="14" t="e">
        <f ca="1">SEARCH($O$6,INDIRECT("route!J1058"))</f>
        <v>#VALUE!</v>
      </c>
      <c r="P1058" s="14" t="e">
        <f ca="1">SEARCH($P$6,INDIRECT("route!J1058"))</f>
        <v>#VALUE!</v>
      </c>
      <c r="Q1058" s="14" t="e">
        <f ca="1">SEARCH($Q$6,INDIRECT("route!J1058"))</f>
        <v>#VALUE!</v>
      </c>
      <c r="R1058" s="14" t="e">
        <f ca="1">SEARCH($R$6,INDIRECT("route!J1058"))</f>
        <v>#VALUE!</v>
      </c>
      <c r="S1058" s="14" t="b">
        <f t="shared" ca="1" si="130"/>
        <v>1</v>
      </c>
    </row>
    <row r="1059" spans="1:19">
      <c r="A1059" s="23" t="str">
        <f ca="1">IF(INDIRECT("route!D1059")&gt;0,K1059,(""))</f>
        <v/>
      </c>
      <c r="B1059" s="23" t="str">
        <f ca="1">IF(INDIRECT("route!D1059")&gt;0,H1059,(""))</f>
        <v/>
      </c>
      <c r="C1059" s="24" t="str">
        <f ca="1">IF(D1059&gt;0,VLOOKUP("FINISH",INDIRECT("route!D$6"):INDIRECT("route!E$8500"),2,FALSE)-D1059," ")</f>
        <v xml:space="preserve"> </v>
      </c>
      <c r="D1059" s="13">
        <f ca="1">INDIRECT("route!E1059")</f>
        <v>0</v>
      </c>
      <c r="E1059" s="25" t="str">
        <f t="shared" ca="1" si="129"/>
        <v/>
      </c>
      <c r="F1059" s="26">
        <f t="shared" si="123"/>
        <v>11.111111111111111</v>
      </c>
      <c r="G1059" s="29">
        <f t="shared" ca="1" si="127"/>
        <v>0</v>
      </c>
      <c r="H1059" s="28" t="e">
        <f t="shared" ca="1" si="125"/>
        <v>#NUM!</v>
      </c>
      <c r="I1059" s="26">
        <f t="shared" si="124"/>
        <v>11.666666666666666</v>
      </c>
      <c r="J1059" s="29">
        <f t="shared" ca="1" si="128"/>
        <v>0</v>
      </c>
      <c r="K1059" s="28" t="e">
        <f t="shared" ca="1" si="126"/>
        <v>#NUM!</v>
      </c>
      <c r="L1059" s="26">
        <f ca="1">INDIRECT("route!E1059")-INDIRECT("route!E1058")</f>
        <v>0</v>
      </c>
      <c r="M1059" s="24">
        <f ca="1">IF(INDIRECT("route!D1059")="START",0,IF(S1059=TRUE,M1058,INDIRECT("route!E1059")))</f>
        <v>115.3</v>
      </c>
      <c r="N1059" s="14" t="e">
        <f ca="1">SEARCH($N$6,INDIRECT("route!J1059"))</f>
        <v>#VALUE!</v>
      </c>
      <c r="O1059" s="14" t="e">
        <f ca="1">SEARCH($O$6,INDIRECT("route!J1059"))</f>
        <v>#VALUE!</v>
      </c>
      <c r="P1059" s="14" t="e">
        <f ca="1">SEARCH($P$6,INDIRECT("route!J1059"))</f>
        <v>#VALUE!</v>
      </c>
      <c r="Q1059" s="14" t="e">
        <f ca="1">SEARCH($Q$6,INDIRECT("route!J1059"))</f>
        <v>#VALUE!</v>
      </c>
      <c r="R1059" s="14" t="e">
        <f ca="1">SEARCH($R$6,INDIRECT("route!J1059"))</f>
        <v>#VALUE!</v>
      </c>
      <c r="S1059" s="14" t="b">
        <f t="shared" ca="1" si="130"/>
        <v>1</v>
      </c>
    </row>
    <row r="1060" spans="1:19">
      <c r="A1060" s="23" t="str">
        <f ca="1">IF(INDIRECT("route!D1060")&gt;0,K1060,(""))</f>
        <v/>
      </c>
      <c r="B1060" s="23" t="str">
        <f ca="1">IF(INDIRECT("route!D1060")&gt;0,H1060,(""))</f>
        <v/>
      </c>
      <c r="C1060" s="24" t="str">
        <f ca="1">IF(D1060&gt;0,VLOOKUP("FINISH",INDIRECT("route!D$6"):INDIRECT("route!E$8500"),2,FALSE)-D1060," ")</f>
        <v xml:space="preserve"> </v>
      </c>
      <c r="D1060" s="13">
        <f ca="1">INDIRECT("route!E1060")</f>
        <v>0</v>
      </c>
      <c r="E1060" s="25" t="str">
        <f t="shared" ca="1" si="129"/>
        <v/>
      </c>
      <c r="F1060" s="26">
        <f t="shared" si="123"/>
        <v>11.111111111111111</v>
      </c>
      <c r="G1060" s="29">
        <f t="shared" ca="1" si="127"/>
        <v>0</v>
      </c>
      <c r="H1060" s="28" t="e">
        <f t="shared" ca="1" si="125"/>
        <v>#NUM!</v>
      </c>
      <c r="I1060" s="26">
        <f t="shared" si="124"/>
        <v>11.666666666666666</v>
      </c>
      <c r="J1060" s="29">
        <f t="shared" ca="1" si="128"/>
        <v>0</v>
      </c>
      <c r="K1060" s="28" t="e">
        <f t="shared" ca="1" si="126"/>
        <v>#NUM!</v>
      </c>
      <c r="L1060" s="26">
        <f ca="1">INDIRECT("route!E1060")-INDIRECT("route!E1059")</f>
        <v>0</v>
      </c>
      <c r="M1060" s="24">
        <f ca="1">IF(INDIRECT("route!D1060")="START",0,IF(S1060=TRUE,M1059,INDIRECT("route!E1060")))</f>
        <v>115.3</v>
      </c>
      <c r="N1060" s="14" t="e">
        <f ca="1">SEARCH($N$6,INDIRECT("route!J1060"))</f>
        <v>#VALUE!</v>
      </c>
      <c r="O1060" s="14" t="e">
        <f ca="1">SEARCH($O$6,INDIRECT("route!J1060"))</f>
        <v>#VALUE!</v>
      </c>
      <c r="P1060" s="14" t="e">
        <f ca="1">SEARCH($P$6,INDIRECT("route!J1060"))</f>
        <v>#VALUE!</v>
      </c>
      <c r="Q1060" s="14" t="e">
        <f ca="1">SEARCH($Q$6,INDIRECT("route!J1060"))</f>
        <v>#VALUE!</v>
      </c>
      <c r="R1060" s="14" t="e">
        <f ca="1">SEARCH($R$6,INDIRECT("route!J1060"))</f>
        <v>#VALUE!</v>
      </c>
      <c r="S1060" s="14" t="b">
        <f t="shared" ca="1" si="130"/>
        <v>1</v>
      </c>
    </row>
    <row r="1061" spans="1:19">
      <c r="A1061" s="23" t="str">
        <f ca="1">IF(INDIRECT("route!D1061")&gt;0,K1061,(""))</f>
        <v/>
      </c>
      <c r="B1061" s="23" t="str">
        <f ca="1">IF(INDIRECT("route!D1061")&gt;0,H1061,(""))</f>
        <v/>
      </c>
      <c r="C1061" s="24" t="str">
        <f ca="1">IF(D1061&gt;0,VLOOKUP("FINISH",INDIRECT("route!D$6"):INDIRECT("route!E$8500"),2,FALSE)-D1061," ")</f>
        <v xml:space="preserve"> </v>
      </c>
      <c r="D1061" s="13">
        <f ca="1">INDIRECT("route!E1061")</f>
        <v>0</v>
      </c>
      <c r="E1061" s="25" t="str">
        <f t="shared" ca="1" si="129"/>
        <v/>
      </c>
      <c r="F1061" s="26">
        <f t="shared" si="123"/>
        <v>11.111111111111111</v>
      </c>
      <c r="G1061" s="29">
        <f t="shared" ca="1" si="127"/>
        <v>0</v>
      </c>
      <c r="H1061" s="28" t="e">
        <f t="shared" ca="1" si="125"/>
        <v>#NUM!</v>
      </c>
      <c r="I1061" s="26">
        <f t="shared" si="124"/>
        <v>11.666666666666666</v>
      </c>
      <c r="J1061" s="29">
        <f t="shared" ca="1" si="128"/>
        <v>0</v>
      </c>
      <c r="K1061" s="28" t="e">
        <f t="shared" ca="1" si="126"/>
        <v>#NUM!</v>
      </c>
      <c r="L1061" s="26">
        <f ca="1">INDIRECT("route!E1061")-INDIRECT("route!E1060")</f>
        <v>0</v>
      </c>
      <c r="M1061" s="24">
        <f ca="1">IF(INDIRECT("route!D1061")="START",0,IF(S1061=TRUE,M1060,INDIRECT("route!E1061")))</f>
        <v>115.3</v>
      </c>
      <c r="N1061" s="14" t="e">
        <f ca="1">SEARCH($N$6,INDIRECT("route!J1061"))</f>
        <v>#VALUE!</v>
      </c>
      <c r="O1061" s="14" t="e">
        <f ca="1">SEARCH($O$6,INDIRECT("route!J1061"))</f>
        <v>#VALUE!</v>
      </c>
      <c r="P1061" s="14" t="e">
        <f ca="1">SEARCH($P$6,INDIRECT("route!J1061"))</f>
        <v>#VALUE!</v>
      </c>
      <c r="Q1061" s="14" t="e">
        <f ca="1">SEARCH($Q$6,INDIRECT("route!J1061"))</f>
        <v>#VALUE!</v>
      </c>
      <c r="R1061" s="14" t="e">
        <f ca="1">SEARCH($R$6,INDIRECT("route!J1061"))</f>
        <v>#VALUE!</v>
      </c>
      <c r="S1061" s="14" t="b">
        <f t="shared" ca="1" si="130"/>
        <v>1</v>
      </c>
    </row>
    <row r="1062" spans="1:19">
      <c r="A1062" s="23" t="str">
        <f ca="1">IF(INDIRECT("route!D1062")&gt;0,K1062,(""))</f>
        <v/>
      </c>
      <c r="B1062" s="23" t="str">
        <f ca="1">IF(INDIRECT("route!D1062")&gt;0,H1062,(""))</f>
        <v/>
      </c>
      <c r="C1062" s="24" t="str">
        <f ca="1">IF(D1062&gt;0,VLOOKUP("FINISH",INDIRECT("route!D$6"):INDIRECT("route!E$8500"),2,FALSE)-D1062," ")</f>
        <v xml:space="preserve"> </v>
      </c>
      <c r="D1062" s="13">
        <f ca="1">INDIRECT("route!E1062")</f>
        <v>0</v>
      </c>
      <c r="E1062" s="25" t="str">
        <f t="shared" ca="1" si="129"/>
        <v/>
      </c>
      <c r="F1062" s="26">
        <f t="shared" si="123"/>
        <v>11.111111111111111</v>
      </c>
      <c r="G1062" s="29">
        <f t="shared" ca="1" si="127"/>
        <v>0</v>
      </c>
      <c r="H1062" s="28" t="e">
        <f t="shared" ca="1" si="125"/>
        <v>#NUM!</v>
      </c>
      <c r="I1062" s="26">
        <f t="shared" si="124"/>
        <v>11.666666666666666</v>
      </c>
      <c r="J1062" s="29">
        <f t="shared" ca="1" si="128"/>
        <v>0</v>
      </c>
      <c r="K1062" s="28" t="e">
        <f t="shared" ca="1" si="126"/>
        <v>#NUM!</v>
      </c>
      <c r="L1062" s="26">
        <f ca="1">INDIRECT("route!E1062")-INDIRECT("route!E1061")</f>
        <v>0</v>
      </c>
      <c r="M1062" s="24">
        <f ca="1">IF(INDIRECT("route!D1062")="START",0,IF(S1062=TRUE,M1061,INDIRECT("route!E1062")))</f>
        <v>115.3</v>
      </c>
      <c r="N1062" s="14" t="e">
        <f ca="1">SEARCH($N$6,INDIRECT("route!J1062"))</f>
        <v>#VALUE!</v>
      </c>
      <c r="O1062" s="14" t="e">
        <f ca="1">SEARCH($O$6,INDIRECT("route!J1062"))</f>
        <v>#VALUE!</v>
      </c>
      <c r="P1062" s="14" t="e">
        <f ca="1">SEARCH($P$6,INDIRECT("route!J1062"))</f>
        <v>#VALUE!</v>
      </c>
      <c r="Q1062" s="14" t="e">
        <f ca="1">SEARCH($Q$6,INDIRECT("route!J1062"))</f>
        <v>#VALUE!</v>
      </c>
      <c r="R1062" s="14" t="e">
        <f ca="1">SEARCH($R$6,INDIRECT("route!J1062"))</f>
        <v>#VALUE!</v>
      </c>
      <c r="S1062" s="14" t="b">
        <f t="shared" ca="1" si="130"/>
        <v>1</v>
      </c>
    </row>
    <row r="1063" spans="1:19">
      <c r="A1063" s="23" t="str">
        <f ca="1">IF(INDIRECT("route!D1063")&gt;0,K1063,(""))</f>
        <v/>
      </c>
      <c r="B1063" s="23" t="str">
        <f ca="1">IF(INDIRECT("route!D1063")&gt;0,H1063,(""))</f>
        <v/>
      </c>
      <c r="C1063" s="24" t="str">
        <f ca="1">IF(D1063&gt;0,VLOOKUP("FINISH",INDIRECT("route!D$6"):INDIRECT("route!E$8500"),2,FALSE)-D1063," ")</f>
        <v xml:space="preserve"> </v>
      </c>
      <c r="D1063" s="13">
        <f ca="1">INDIRECT("route!E1063")</f>
        <v>0</v>
      </c>
      <c r="E1063" s="25" t="str">
        <f t="shared" ca="1" si="129"/>
        <v/>
      </c>
      <c r="F1063" s="26">
        <f t="shared" si="123"/>
        <v>11.111111111111111</v>
      </c>
      <c r="G1063" s="29">
        <f t="shared" ca="1" si="127"/>
        <v>0</v>
      </c>
      <c r="H1063" s="28" t="e">
        <f t="shared" ca="1" si="125"/>
        <v>#NUM!</v>
      </c>
      <c r="I1063" s="26">
        <f t="shared" si="124"/>
        <v>11.666666666666666</v>
      </c>
      <c r="J1063" s="29">
        <f t="shared" ca="1" si="128"/>
        <v>0</v>
      </c>
      <c r="K1063" s="28" t="e">
        <f t="shared" ca="1" si="126"/>
        <v>#NUM!</v>
      </c>
      <c r="L1063" s="26">
        <f ca="1">INDIRECT("route!E1063")-INDIRECT("route!E1062")</f>
        <v>0</v>
      </c>
      <c r="M1063" s="24">
        <f ca="1">IF(INDIRECT("route!D1063")="START",0,IF(S1063=TRUE,M1062,INDIRECT("route!E1063")))</f>
        <v>115.3</v>
      </c>
      <c r="N1063" s="14" t="e">
        <f ca="1">SEARCH($N$6,INDIRECT("route!J1063"))</f>
        <v>#VALUE!</v>
      </c>
      <c r="O1063" s="14" t="e">
        <f ca="1">SEARCH($O$6,INDIRECT("route!J1063"))</f>
        <v>#VALUE!</v>
      </c>
      <c r="P1063" s="14" t="e">
        <f ca="1">SEARCH($P$6,INDIRECT("route!J1063"))</f>
        <v>#VALUE!</v>
      </c>
      <c r="Q1063" s="14" t="e">
        <f ca="1">SEARCH($Q$6,INDIRECT("route!J1063"))</f>
        <v>#VALUE!</v>
      </c>
      <c r="R1063" s="14" t="e">
        <f ca="1">SEARCH($R$6,INDIRECT("route!J1063"))</f>
        <v>#VALUE!</v>
      </c>
      <c r="S1063" s="14" t="b">
        <f t="shared" ca="1" si="130"/>
        <v>1</v>
      </c>
    </row>
    <row r="1064" spans="1:19">
      <c r="A1064" s="23" t="str">
        <f ca="1">IF(INDIRECT("route!D1064")&gt;0,K1064,(""))</f>
        <v/>
      </c>
      <c r="B1064" s="23" t="str">
        <f ca="1">IF(INDIRECT("route!D1064")&gt;0,H1064,(""))</f>
        <v/>
      </c>
      <c r="C1064" s="24" t="str">
        <f ca="1">IF(D1064&gt;0,VLOOKUP("FINISH",INDIRECT("route!D$6"):INDIRECT("route!E$8500"),2,FALSE)-D1064," ")</f>
        <v xml:space="preserve"> </v>
      </c>
      <c r="D1064" s="13">
        <f ca="1">INDIRECT("route!E1064")</f>
        <v>0</v>
      </c>
      <c r="E1064" s="25" t="str">
        <f t="shared" ca="1" si="129"/>
        <v/>
      </c>
      <c r="F1064" s="26">
        <f t="shared" si="123"/>
        <v>11.111111111111111</v>
      </c>
      <c r="G1064" s="29">
        <f t="shared" ca="1" si="127"/>
        <v>0</v>
      </c>
      <c r="H1064" s="28" t="e">
        <f t="shared" ca="1" si="125"/>
        <v>#NUM!</v>
      </c>
      <c r="I1064" s="26">
        <f t="shared" si="124"/>
        <v>11.666666666666666</v>
      </c>
      <c r="J1064" s="29">
        <f t="shared" ca="1" si="128"/>
        <v>0</v>
      </c>
      <c r="K1064" s="28" t="e">
        <f t="shared" ca="1" si="126"/>
        <v>#NUM!</v>
      </c>
      <c r="L1064" s="26">
        <f ca="1">INDIRECT("route!E1064")-INDIRECT("route!E1063")</f>
        <v>0</v>
      </c>
      <c r="M1064" s="24">
        <f ca="1">IF(INDIRECT("route!D1064")="START",0,IF(S1064=TRUE,M1063,INDIRECT("route!E1064")))</f>
        <v>115.3</v>
      </c>
      <c r="N1064" s="14" t="e">
        <f ca="1">SEARCH($N$6,INDIRECT("route!J1064"))</f>
        <v>#VALUE!</v>
      </c>
      <c r="O1064" s="14" t="e">
        <f ca="1">SEARCH($O$6,INDIRECT("route!J1064"))</f>
        <v>#VALUE!</v>
      </c>
      <c r="P1064" s="14" t="e">
        <f ca="1">SEARCH($P$6,INDIRECT("route!J1064"))</f>
        <v>#VALUE!</v>
      </c>
      <c r="Q1064" s="14" t="e">
        <f ca="1">SEARCH($Q$6,INDIRECT("route!J1064"))</f>
        <v>#VALUE!</v>
      </c>
      <c r="R1064" s="14" t="e">
        <f ca="1">SEARCH($R$6,INDIRECT("route!J1064"))</f>
        <v>#VALUE!</v>
      </c>
      <c r="S1064" s="14" t="b">
        <f t="shared" ca="1" si="130"/>
        <v>1</v>
      </c>
    </row>
    <row r="1065" spans="1:19">
      <c r="A1065" s="23" t="str">
        <f ca="1">IF(INDIRECT("route!D1065")&gt;0,K1065,(""))</f>
        <v/>
      </c>
      <c r="B1065" s="23" t="str">
        <f ca="1">IF(INDIRECT("route!D1065")&gt;0,H1065,(""))</f>
        <v/>
      </c>
      <c r="C1065" s="24" t="str">
        <f ca="1">IF(D1065&gt;0,VLOOKUP("FINISH",INDIRECT("route!D$6"):INDIRECT("route!E$8500"),2,FALSE)-D1065," ")</f>
        <v xml:space="preserve"> </v>
      </c>
      <c r="D1065" s="13">
        <f ca="1">INDIRECT("route!E1065")</f>
        <v>0</v>
      </c>
      <c r="E1065" s="25" t="str">
        <f t="shared" ca="1" si="129"/>
        <v/>
      </c>
      <c r="F1065" s="26">
        <f t="shared" ref="F1065:F1128" si="131">$B$5*1000/3600</f>
        <v>11.111111111111111</v>
      </c>
      <c r="G1065" s="29">
        <f t="shared" ca="1" si="127"/>
        <v>0</v>
      </c>
      <c r="H1065" s="28" t="e">
        <f t="shared" ca="1" si="125"/>
        <v>#NUM!</v>
      </c>
      <c r="I1065" s="26">
        <f t="shared" ref="I1065:I1128" si="132">$A$5*1000/3600</f>
        <v>11.666666666666666</v>
      </c>
      <c r="J1065" s="29">
        <f t="shared" ca="1" si="128"/>
        <v>0</v>
      </c>
      <c r="K1065" s="28" t="e">
        <f t="shared" ca="1" si="126"/>
        <v>#NUM!</v>
      </c>
      <c r="L1065" s="26">
        <f ca="1">INDIRECT("route!E1065")-INDIRECT("route!E1064")</f>
        <v>0</v>
      </c>
      <c r="M1065" s="24">
        <f ca="1">IF(INDIRECT("route!D1065")="START",0,IF(S1065=TRUE,M1064,INDIRECT("route!E1065")))</f>
        <v>115.3</v>
      </c>
      <c r="N1065" s="14" t="e">
        <f ca="1">SEARCH($N$6,INDIRECT("route!J1065"))</f>
        <v>#VALUE!</v>
      </c>
      <c r="O1065" s="14" t="e">
        <f ca="1">SEARCH($O$6,INDIRECT("route!J1065"))</f>
        <v>#VALUE!</v>
      </c>
      <c r="P1065" s="14" t="e">
        <f ca="1">SEARCH($P$6,INDIRECT("route!J1065"))</f>
        <v>#VALUE!</v>
      </c>
      <c r="Q1065" s="14" t="e">
        <f ca="1">SEARCH($Q$6,INDIRECT("route!J1065"))</f>
        <v>#VALUE!</v>
      </c>
      <c r="R1065" s="14" t="e">
        <f ca="1">SEARCH($R$6,INDIRECT("route!J1065"))</f>
        <v>#VALUE!</v>
      </c>
      <c r="S1065" s="14" t="b">
        <f t="shared" ca="1" si="130"/>
        <v>1</v>
      </c>
    </row>
    <row r="1066" spans="1:19">
      <c r="A1066" s="23" t="str">
        <f ca="1">IF(INDIRECT("route!D1066")&gt;0,K1066,(""))</f>
        <v/>
      </c>
      <c r="B1066" s="23" t="str">
        <f ca="1">IF(INDIRECT("route!D1066")&gt;0,H1066,(""))</f>
        <v/>
      </c>
      <c r="C1066" s="24" t="str">
        <f ca="1">IF(D1066&gt;0,VLOOKUP("FINISH",INDIRECT("route!D$6"):INDIRECT("route!E$8500"),2,FALSE)-D1066," ")</f>
        <v xml:space="preserve"> </v>
      </c>
      <c r="D1066" s="13">
        <f ca="1">INDIRECT("route!E1066")</f>
        <v>0</v>
      </c>
      <c r="E1066" s="25" t="str">
        <f t="shared" ca="1" si="129"/>
        <v/>
      </c>
      <c r="F1066" s="26">
        <f t="shared" si="131"/>
        <v>11.111111111111111</v>
      </c>
      <c r="G1066" s="29">
        <f t="shared" ca="1" si="127"/>
        <v>0</v>
      </c>
      <c r="H1066" s="28" t="e">
        <f t="shared" ref="H1066:H1129" ca="1" si="133">H1065+G1066</f>
        <v>#NUM!</v>
      </c>
      <c r="I1066" s="26">
        <f t="shared" si="132"/>
        <v>11.666666666666666</v>
      </c>
      <c r="J1066" s="29">
        <f t="shared" ca="1" si="128"/>
        <v>0</v>
      </c>
      <c r="K1066" s="28" t="e">
        <f t="shared" ref="K1066:K1129" ca="1" si="134">K1065+J1066</f>
        <v>#NUM!</v>
      </c>
      <c r="L1066" s="26">
        <f ca="1">INDIRECT("route!E1066")-INDIRECT("route!E1065")</f>
        <v>0</v>
      </c>
      <c r="M1066" s="24">
        <f ca="1">IF(INDIRECT("route!D1066")="START",0,IF(S1066=TRUE,M1065,INDIRECT("route!E1066")))</f>
        <v>115.3</v>
      </c>
      <c r="N1066" s="14" t="e">
        <f ca="1">SEARCH($N$6,INDIRECT("route!J1066"))</f>
        <v>#VALUE!</v>
      </c>
      <c r="O1066" s="14" t="e">
        <f ca="1">SEARCH($O$6,INDIRECT("route!J1066"))</f>
        <v>#VALUE!</v>
      </c>
      <c r="P1066" s="14" t="e">
        <f ca="1">SEARCH($P$6,INDIRECT("route!J1066"))</f>
        <v>#VALUE!</v>
      </c>
      <c r="Q1066" s="14" t="e">
        <f ca="1">SEARCH($Q$6,INDIRECT("route!J1066"))</f>
        <v>#VALUE!</v>
      </c>
      <c r="R1066" s="14" t="e">
        <f ca="1">SEARCH($R$6,INDIRECT("route!J1066"))</f>
        <v>#VALUE!</v>
      </c>
      <c r="S1066" s="14" t="b">
        <f t="shared" ca="1" si="130"/>
        <v>1</v>
      </c>
    </row>
    <row r="1067" spans="1:19">
      <c r="A1067" s="23" t="str">
        <f ca="1">IF(INDIRECT("route!D1067")&gt;0,K1067,(""))</f>
        <v/>
      </c>
      <c r="B1067" s="23" t="str">
        <f ca="1">IF(INDIRECT("route!D1067")&gt;0,H1067,(""))</f>
        <v/>
      </c>
      <c r="C1067" s="24" t="str">
        <f ca="1">IF(D1067&gt;0,VLOOKUP("FINISH",INDIRECT("route!D$6"):INDIRECT("route!E$8500"),2,FALSE)-D1067," ")</f>
        <v xml:space="preserve"> </v>
      </c>
      <c r="D1067" s="13">
        <f ca="1">INDIRECT("route!E1067")</f>
        <v>0</v>
      </c>
      <c r="E1067" s="25" t="str">
        <f t="shared" ca="1" si="129"/>
        <v/>
      </c>
      <c r="F1067" s="26">
        <f t="shared" si="131"/>
        <v>11.111111111111111</v>
      </c>
      <c r="G1067" s="29">
        <f t="shared" ref="G1067:G1130" ca="1" si="135">TIME(0,0,0+L1067*1000/F1067)</f>
        <v>0</v>
      </c>
      <c r="H1067" s="28" t="e">
        <f t="shared" ca="1" si="133"/>
        <v>#NUM!</v>
      </c>
      <c r="I1067" s="26">
        <f t="shared" si="132"/>
        <v>11.666666666666666</v>
      </c>
      <c r="J1067" s="29">
        <f t="shared" ref="J1067:J1130" ca="1" si="136">TIME(0,0,0+L1067*1000/I1067)</f>
        <v>0</v>
      </c>
      <c r="K1067" s="28" t="e">
        <f t="shared" ca="1" si="134"/>
        <v>#NUM!</v>
      </c>
      <c r="L1067" s="26">
        <f ca="1">INDIRECT("route!E1067")-INDIRECT("route!E1066")</f>
        <v>0</v>
      </c>
      <c r="M1067" s="24">
        <f ca="1">IF(INDIRECT("route!D1067")="START",0,IF(S1067=TRUE,M1066,INDIRECT("route!E1067")))</f>
        <v>115.3</v>
      </c>
      <c r="N1067" s="14" t="e">
        <f ca="1">SEARCH($N$6,INDIRECT("route!J1067"))</f>
        <v>#VALUE!</v>
      </c>
      <c r="O1067" s="14" t="e">
        <f ca="1">SEARCH($O$6,INDIRECT("route!J1067"))</f>
        <v>#VALUE!</v>
      </c>
      <c r="P1067" s="14" t="e">
        <f ca="1">SEARCH($P$6,INDIRECT("route!J1067"))</f>
        <v>#VALUE!</v>
      </c>
      <c r="Q1067" s="14" t="e">
        <f ca="1">SEARCH($Q$6,INDIRECT("route!J1067"))</f>
        <v>#VALUE!</v>
      </c>
      <c r="R1067" s="14" t="e">
        <f ca="1">SEARCH($R$6,INDIRECT("route!J1067"))</f>
        <v>#VALUE!</v>
      </c>
      <c r="S1067" s="14" t="b">
        <f t="shared" ca="1" si="130"/>
        <v>1</v>
      </c>
    </row>
    <row r="1068" spans="1:19">
      <c r="A1068" s="23" t="str">
        <f ca="1">IF(INDIRECT("route!D1068")&gt;0,K1068,(""))</f>
        <v/>
      </c>
      <c r="B1068" s="23" t="str">
        <f ca="1">IF(INDIRECT("route!D1068")&gt;0,H1068,(""))</f>
        <v/>
      </c>
      <c r="C1068" s="24" t="str">
        <f ca="1">IF(D1068&gt;0,VLOOKUP("FINISH",INDIRECT("route!D$6"):INDIRECT("route!E$8500"),2,FALSE)-D1068," ")</f>
        <v xml:space="preserve"> </v>
      </c>
      <c r="D1068" s="13">
        <f ca="1">INDIRECT("route!E1068")</f>
        <v>0</v>
      </c>
      <c r="E1068" s="25" t="str">
        <f t="shared" ca="1" si="129"/>
        <v/>
      </c>
      <c r="F1068" s="26">
        <f t="shared" si="131"/>
        <v>11.111111111111111</v>
      </c>
      <c r="G1068" s="29">
        <f t="shared" ca="1" si="135"/>
        <v>0</v>
      </c>
      <c r="H1068" s="28" t="e">
        <f t="shared" ca="1" si="133"/>
        <v>#NUM!</v>
      </c>
      <c r="I1068" s="26">
        <f t="shared" si="132"/>
        <v>11.666666666666666</v>
      </c>
      <c r="J1068" s="29">
        <f t="shared" ca="1" si="136"/>
        <v>0</v>
      </c>
      <c r="K1068" s="28" t="e">
        <f t="shared" ca="1" si="134"/>
        <v>#NUM!</v>
      </c>
      <c r="L1068" s="26">
        <f ca="1">INDIRECT("route!E1068")-INDIRECT("route!E1067")</f>
        <v>0</v>
      </c>
      <c r="M1068" s="24">
        <f ca="1">IF(INDIRECT("route!D1068")="START",0,IF(S1068=TRUE,M1067,INDIRECT("route!E1068")))</f>
        <v>115.3</v>
      </c>
      <c r="N1068" s="14" t="e">
        <f ca="1">SEARCH($N$6,INDIRECT("route!J1068"))</f>
        <v>#VALUE!</v>
      </c>
      <c r="O1068" s="14" t="e">
        <f ca="1">SEARCH($O$6,INDIRECT("route!J1068"))</f>
        <v>#VALUE!</v>
      </c>
      <c r="P1068" s="14" t="e">
        <f ca="1">SEARCH($P$6,INDIRECT("route!J1068"))</f>
        <v>#VALUE!</v>
      </c>
      <c r="Q1068" s="14" t="e">
        <f ca="1">SEARCH($Q$6,INDIRECT("route!J1068"))</f>
        <v>#VALUE!</v>
      </c>
      <c r="R1068" s="14" t="e">
        <f ca="1">SEARCH($R$6,INDIRECT("route!J1068"))</f>
        <v>#VALUE!</v>
      </c>
      <c r="S1068" s="14" t="b">
        <f t="shared" ca="1" si="130"/>
        <v>1</v>
      </c>
    </row>
    <row r="1069" spans="1:19">
      <c r="A1069" s="23" t="str">
        <f ca="1">IF(INDIRECT("route!D1069")&gt;0,K1069,(""))</f>
        <v/>
      </c>
      <c r="B1069" s="23" t="str">
        <f ca="1">IF(INDIRECT("route!D1069")&gt;0,H1069,(""))</f>
        <v/>
      </c>
      <c r="C1069" s="24" t="str">
        <f ca="1">IF(D1069&gt;0,VLOOKUP("FINISH",INDIRECT("route!D$6"):INDIRECT("route!E$8500"),2,FALSE)-D1069," ")</f>
        <v xml:space="preserve"> </v>
      </c>
      <c r="D1069" s="13">
        <f ca="1">INDIRECT("route!E1069")</f>
        <v>0</v>
      </c>
      <c r="E1069" s="25" t="str">
        <f t="shared" ca="1" si="129"/>
        <v/>
      </c>
      <c r="F1069" s="26">
        <f t="shared" si="131"/>
        <v>11.111111111111111</v>
      </c>
      <c r="G1069" s="29">
        <f t="shared" ca="1" si="135"/>
        <v>0</v>
      </c>
      <c r="H1069" s="28" t="e">
        <f t="shared" ca="1" si="133"/>
        <v>#NUM!</v>
      </c>
      <c r="I1069" s="26">
        <f t="shared" si="132"/>
        <v>11.666666666666666</v>
      </c>
      <c r="J1069" s="29">
        <f t="shared" ca="1" si="136"/>
        <v>0</v>
      </c>
      <c r="K1069" s="28" t="e">
        <f t="shared" ca="1" si="134"/>
        <v>#NUM!</v>
      </c>
      <c r="L1069" s="26">
        <f ca="1">INDIRECT("route!E1069")-INDIRECT("route!E1068")</f>
        <v>0</v>
      </c>
      <c r="M1069" s="24">
        <f ca="1">IF(INDIRECT("route!D1069")="START",0,IF(S1069=TRUE,M1068,INDIRECT("route!E1069")))</f>
        <v>115.3</v>
      </c>
      <c r="N1069" s="14" t="e">
        <f ca="1">SEARCH($N$6,INDIRECT("route!J1069"))</f>
        <v>#VALUE!</v>
      </c>
      <c r="O1069" s="14" t="e">
        <f ca="1">SEARCH($O$6,INDIRECT("route!J1069"))</f>
        <v>#VALUE!</v>
      </c>
      <c r="P1069" s="14" t="e">
        <f ca="1">SEARCH($P$6,INDIRECT("route!J1069"))</f>
        <v>#VALUE!</v>
      </c>
      <c r="Q1069" s="14" t="e">
        <f ca="1">SEARCH($Q$6,INDIRECT("route!J1069"))</f>
        <v>#VALUE!</v>
      </c>
      <c r="R1069" s="14" t="e">
        <f ca="1">SEARCH($R$6,INDIRECT("route!J1069"))</f>
        <v>#VALUE!</v>
      </c>
      <c r="S1069" s="14" t="b">
        <f t="shared" ca="1" si="130"/>
        <v>1</v>
      </c>
    </row>
    <row r="1070" spans="1:19">
      <c r="A1070" s="23" t="str">
        <f ca="1">IF(INDIRECT("route!D1070")&gt;0,K1070,(""))</f>
        <v/>
      </c>
      <c r="B1070" s="23" t="str">
        <f ca="1">IF(INDIRECT("route!D1070")&gt;0,H1070,(""))</f>
        <v/>
      </c>
      <c r="C1070" s="24" t="str">
        <f ca="1">IF(D1070&gt;0,VLOOKUP("FINISH",INDIRECT("route!D$6"):INDIRECT("route!E$8500"),2,FALSE)-D1070," ")</f>
        <v xml:space="preserve"> </v>
      </c>
      <c r="D1070" s="13">
        <f ca="1">INDIRECT("route!E1070")</f>
        <v>0</v>
      </c>
      <c r="E1070" s="25" t="str">
        <f t="shared" ca="1" si="129"/>
        <v/>
      </c>
      <c r="F1070" s="26">
        <f t="shared" si="131"/>
        <v>11.111111111111111</v>
      </c>
      <c r="G1070" s="29">
        <f t="shared" ca="1" si="135"/>
        <v>0</v>
      </c>
      <c r="H1070" s="28" t="e">
        <f t="shared" ca="1" si="133"/>
        <v>#NUM!</v>
      </c>
      <c r="I1070" s="26">
        <f t="shared" si="132"/>
        <v>11.666666666666666</v>
      </c>
      <c r="J1070" s="29">
        <f t="shared" ca="1" si="136"/>
        <v>0</v>
      </c>
      <c r="K1070" s="28" t="e">
        <f t="shared" ca="1" si="134"/>
        <v>#NUM!</v>
      </c>
      <c r="L1070" s="26">
        <f ca="1">INDIRECT("route!E1070")-INDIRECT("route!E1069")</f>
        <v>0</v>
      </c>
      <c r="M1070" s="24">
        <f ca="1">IF(INDIRECT("route!D1070")="START",0,IF(S1070=TRUE,M1069,INDIRECT("route!E1070")))</f>
        <v>115.3</v>
      </c>
      <c r="N1070" s="14" t="e">
        <f ca="1">SEARCH($N$6,INDIRECT("route!J1070"))</f>
        <v>#VALUE!</v>
      </c>
      <c r="O1070" s="14" t="e">
        <f ca="1">SEARCH($O$6,INDIRECT("route!J1070"))</f>
        <v>#VALUE!</v>
      </c>
      <c r="P1070" s="14" t="e">
        <f ca="1">SEARCH($P$6,INDIRECT("route!J1070"))</f>
        <v>#VALUE!</v>
      </c>
      <c r="Q1070" s="14" t="e">
        <f ca="1">SEARCH($Q$6,INDIRECT("route!J1070"))</f>
        <v>#VALUE!</v>
      </c>
      <c r="R1070" s="14" t="e">
        <f ca="1">SEARCH($R$6,INDIRECT("route!J1070"))</f>
        <v>#VALUE!</v>
      </c>
      <c r="S1070" s="14" t="b">
        <f t="shared" ca="1" si="130"/>
        <v>1</v>
      </c>
    </row>
    <row r="1071" spans="1:19">
      <c r="A1071" s="23" t="str">
        <f ca="1">IF(INDIRECT("route!D1071")&gt;0,K1071,(""))</f>
        <v/>
      </c>
      <c r="B1071" s="23" t="str">
        <f ca="1">IF(INDIRECT("route!D1071")&gt;0,H1071,(""))</f>
        <v/>
      </c>
      <c r="C1071" s="24" t="str">
        <f ca="1">IF(D1071&gt;0,VLOOKUP("FINISH",INDIRECT("route!D$6"):INDIRECT("route!E$8500"),2,FALSE)-D1071," ")</f>
        <v xml:space="preserve"> </v>
      </c>
      <c r="D1071" s="13">
        <f ca="1">INDIRECT("route!E1071")</f>
        <v>0</v>
      </c>
      <c r="E1071" s="25" t="str">
        <f t="shared" ca="1" si="129"/>
        <v/>
      </c>
      <c r="F1071" s="26">
        <f t="shared" si="131"/>
        <v>11.111111111111111</v>
      </c>
      <c r="G1071" s="29">
        <f t="shared" ca="1" si="135"/>
        <v>0</v>
      </c>
      <c r="H1071" s="28" t="e">
        <f t="shared" ca="1" si="133"/>
        <v>#NUM!</v>
      </c>
      <c r="I1071" s="26">
        <f t="shared" si="132"/>
        <v>11.666666666666666</v>
      </c>
      <c r="J1071" s="29">
        <f t="shared" ca="1" si="136"/>
        <v>0</v>
      </c>
      <c r="K1071" s="28" t="e">
        <f t="shared" ca="1" si="134"/>
        <v>#NUM!</v>
      </c>
      <c r="L1071" s="26">
        <f ca="1">INDIRECT("route!E1071")-INDIRECT("route!E1070")</f>
        <v>0</v>
      </c>
      <c r="M1071" s="24">
        <f ca="1">IF(INDIRECT("route!D1071")="START",0,IF(S1071=TRUE,M1070,INDIRECT("route!E1071")))</f>
        <v>115.3</v>
      </c>
      <c r="N1071" s="14" t="e">
        <f ca="1">SEARCH($N$6,INDIRECT("route!J1071"))</f>
        <v>#VALUE!</v>
      </c>
      <c r="O1071" s="14" t="e">
        <f ca="1">SEARCH($O$6,INDIRECT("route!J1071"))</f>
        <v>#VALUE!</v>
      </c>
      <c r="P1071" s="14" t="e">
        <f ca="1">SEARCH($P$6,INDIRECT("route!J1071"))</f>
        <v>#VALUE!</v>
      </c>
      <c r="Q1071" s="14" t="e">
        <f ca="1">SEARCH($Q$6,INDIRECT("route!J1071"))</f>
        <v>#VALUE!</v>
      </c>
      <c r="R1071" s="14" t="e">
        <f ca="1">SEARCH($R$6,INDIRECT("route!J1071"))</f>
        <v>#VALUE!</v>
      </c>
      <c r="S1071" s="14" t="b">
        <f t="shared" ca="1" si="130"/>
        <v>1</v>
      </c>
    </row>
    <row r="1072" spans="1:19">
      <c r="A1072" s="23" t="str">
        <f ca="1">IF(INDIRECT("route!D1072")&gt;0,K1072,(""))</f>
        <v/>
      </c>
      <c r="B1072" s="23" t="str">
        <f ca="1">IF(INDIRECT("route!D1072")&gt;0,H1072,(""))</f>
        <v/>
      </c>
      <c r="C1072" s="24" t="str">
        <f ca="1">IF(D1072&gt;0,VLOOKUP("FINISH",INDIRECT("route!D$6"):INDIRECT("route!E$8500"),2,FALSE)-D1072," ")</f>
        <v xml:space="preserve"> </v>
      </c>
      <c r="D1072" s="13">
        <f ca="1">INDIRECT("route!E1072")</f>
        <v>0</v>
      </c>
      <c r="E1072" s="25" t="str">
        <f t="shared" ca="1" si="129"/>
        <v/>
      </c>
      <c r="F1072" s="26">
        <f t="shared" si="131"/>
        <v>11.111111111111111</v>
      </c>
      <c r="G1072" s="29">
        <f t="shared" ca="1" si="135"/>
        <v>0</v>
      </c>
      <c r="H1072" s="28" t="e">
        <f t="shared" ca="1" si="133"/>
        <v>#NUM!</v>
      </c>
      <c r="I1072" s="26">
        <f t="shared" si="132"/>
        <v>11.666666666666666</v>
      </c>
      <c r="J1072" s="29">
        <f t="shared" ca="1" si="136"/>
        <v>0</v>
      </c>
      <c r="K1072" s="28" t="e">
        <f t="shared" ca="1" si="134"/>
        <v>#NUM!</v>
      </c>
      <c r="L1072" s="26">
        <f ca="1">INDIRECT("route!E1072")-INDIRECT("route!E1071")</f>
        <v>0</v>
      </c>
      <c r="M1072" s="24">
        <f ca="1">IF(INDIRECT("route!D1072")="START",0,IF(S1072=TRUE,M1071,INDIRECT("route!E1072")))</f>
        <v>115.3</v>
      </c>
      <c r="N1072" s="14" t="e">
        <f ca="1">SEARCH($N$6,INDIRECT("route!J1072"))</f>
        <v>#VALUE!</v>
      </c>
      <c r="O1072" s="14" t="e">
        <f ca="1">SEARCH($O$6,INDIRECT("route!J1072"))</f>
        <v>#VALUE!</v>
      </c>
      <c r="P1072" s="14" t="e">
        <f ca="1">SEARCH($P$6,INDIRECT("route!J1072"))</f>
        <v>#VALUE!</v>
      </c>
      <c r="Q1072" s="14" t="e">
        <f ca="1">SEARCH($Q$6,INDIRECT("route!J1072"))</f>
        <v>#VALUE!</v>
      </c>
      <c r="R1072" s="14" t="e">
        <f ca="1">SEARCH($R$6,INDIRECT("route!J1072"))</f>
        <v>#VALUE!</v>
      </c>
      <c r="S1072" s="14" t="b">
        <f t="shared" ca="1" si="130"/>
        <v>1</v>
      </c>
    </row>
    <row r="1073" spans="1:19">
      <c r="A1073" s="23" t="str">
        <f ca="1">IF(INDIRECT("route!D1073")&gt;0,K1073,(""))</f>
        <v/>
      </c>
      <c r="B1073" s="23" t="str">
        <f ca="1">IF(INDIRECT("route!D1073")&gt;0,H1073,(""))</f>
        <v/>
      </c>
      <c r="C1073" s="24" t="str">
        <f ca="1">IF(D1073&gt;0,VLOOKUP("FINISH",INDIRECT("route!D$6"):INDIRECT("route!E$8500"),2,FALSE)-D1073," ")</f>
        <v xml:space="preserve"> </v>
      </c>
      <c r="D1073" s="13">
        <f ca="1">INDIRECT("route!E1073")</f>
        <v>0</v>
      </c>
      <c r="E1073" s="25" t="str">
        <f t="shared" ca="1" si="129"/>
        <v/>
      </c>
      <c r="F1073" s="26">
        <f t="shared" si="131"/>
        <v>11.111111111111111</v>
      </c>
      <c r="G1073" s="29">
        <f t="shared" ca="1" si="135"/>
        <v>0</v>
      </c>
      <c r="H1073" s="28" t="e">
        <f t="shared" ca="1" si="133"/>
        <v>#NUM!</v>
      </c>
      <c r="I1073" s="26">
        <f t="shared" si="132"/>
        <v>11.666666666666666</v>
      </c>
      <c r="J1073" s="29">
        <f t="shared" ca="1" si="136"/>
        <v>0</v>
      </c>
      <c r="K1073" s="28" t="e">
        <f t="shared" ca="1" si="134"/>
        <v>#NUM!</v>
      </c>
      <c r="L1073" s="26">
        <f ca="1">INDIRECT("route!E1073")-INDIRECT("route!E1072")</f>
        <v>0</v>
      </c>
      <c r="M1073" s="24">
        <f ca="1">IF(INDIRECT("route!D1073")="START",0,IF(S1073=TRUE,M1072,INDIRECT("route!E1073")))</f>
        <v>115.3</v>
      </c>
      <c r="N1073" s="14" t="e">
        <f ca="1">SEARCH($N$6,INDIRECT("route!J1073"))</f>
        <v>#VALUE!</v>
      </c>
      <c r="O1073" s="14" t="e">
        <f ca="1">SEARCH($O$6,INDIRECT("route!J1073"))</f>
        <v>#VALUE!</v>
      </c>
      <c r="P1073" s="14" t="e">
        <f ca="1">SEARCH($P$6,INDIRECT("route!J1073"))</f>
        <v>#VALUE!</v>
      </c>
      <c r="Q1073" s="14" t="e">
        <f ca="1">SEARCH($Q$6,INDIRECT("route!J1073"))</f>
        <v>#VALUE!</v>
      </c>
      <c r="R1073" s="14" t="e">
        <f ca="1">SEARCH($R$6,INDIRECT("route!J1073"))</f>
        <v>#VALUE!</v>
      </c>
      <c r="S1073" s="14" t="b">
        <f t="shared" ca="1" si="130"/>
        <v>1</v>
      </c>
    </row>
    <row r="1074" spans="1:19">
      <c r="A1074" s="23" t="str">
        <f ca="1">IF(INDIRECT("route!D1074")&gt;0,K1074,(""))</f>
        <v/>
      </c>
      <c r="B1074" s="23" t="str">
        <f ca="1">IF(INDIRECT("route!D1074")&gt;0,H1074,(""))</f>
        <v/>
      </c>
      <c r="C1074" s="24" t="str">
        <f ca="1">IF(D1074&gt;0,VLOOKUP("FINISH",INDIRECT("route!D$6"):INDIRECT("route!E$8500"),2,FALSE)-D1074," ")</f>
        <v xml:space="preserve"> </v>
      </c>
      <c r="D1074" s="13">
        <f ca="1">INDIRECT("route!E1074")</f>
        <v>0</v>
      </c>
      <c r="E1074" s="25" t="str">
        <f t="shared" ca="1" si="129"/>
        <v/>
      </c>
      <c r="F1074" s="26">
        <f t="shared" si="131"/>
        <v>11.111111111111111</v>
      </c>
      <c r="G1074" s="29">
        <f t="shared" ca="1" si="135"/>
        <v>0</v>
      </c>
      <c r="H1074" s="28" t="e">
        <f t="shared" ca="1" si="133"/>
        <v>#NUM!</v>
      </c>
      <c r="I1074" s="26">
        <f t="shared" si="132"/>
        <v>11.666666666666666</v>
      </c>
      <c r="J1074" s="29">
        <f t="shared" ca="1" si="136"/>
        <v>0</v>
      </c>
      <c r="K1074" s="28" t="e">
        <f t="shared" ca="1" si="134"/>
        <v>#NUM!</v>
      </c>
      <c r="L1074" s="26">
        <f ca="1">INDIRECT("route!E1074")-INDIRECT("route!E1073")</f>
        <v>0</v>
      </c>
      <c r="M1074" s="24">
        <f ca="1">IF(INDIRECT("route!D1074")="START",0,IF(S1074=TRUE,M1073,INDIRECT("route!E1074")))</f>
        <v>115.3</v>
      </c>
      <c r="N1074" s="14" t="e">
        <f ca="1">SEARCH($N$6,INDIRECT("route!J1074"))</f>
        <v>#VALUE!</v>
      </c>
      <c r="O1074" s="14" t="e">
        <f ca="1">SEARCH($O$6,INDIRECT("route!J1074"))</f>
        <v>#VALUE!</v>
      </c>
      <c r="P1074" s="14" t="e">
        <f ca="1">SEARCH($P$6,INDIRECT("route!J1074"))</f>
        <v>#VALUE!</v>
      </c>
      <c r="Q1074" s="14" t="e">
        <f ca="1">SEARCH($Q$6,INDIRECT("route!J1074"))</f>
        <v>#VALUE!</v>
      </c>
      <c r="R1074" s="14" t="e">
        <f ca="1">SEARCH($R$6,INDIRECT("route!J1074"))</f>
        <v>#VALUE!</v>
      </c>
      <c r="S1074" s="14" t="b">
        <f t="shared" ca="1" si="130"/>
        <v>1</v>
      </c>
    </row>
    <row r="1075" spans="1:19">
      <c r="A1075" s="23" t="str">
        <f ca="1">IF(INDIRECT("route!D1075")&gt;0,K1075,(""))</f>
        <v/>
      </c>
      <c r="B1075" s="23" t="str">
        <f ca="1">IF(INDIRECT("route!D1075")&gt;0,H1075,(""))</f>
        <v/>
      </c>
      <c r="C1075" s="24" t="str">
        <f ca="1">IF(D1075&gt;0,VLOOKUP("FINISH",INDIRECT("route!D$6"):INDIRECT("route!E$8500"),2,FALSE)-D1075," ")</f>
        <v xml:space="preserve"> </v>
      </c>
      <c r="D1075" s="13">
        <f ca="1">INDIRECT("route!E1075")</f>
        <v>0</v>
      </c>
      <c r="E1075" s="25" t="str">
        <f t="shared" ca="1" si="129"/>
        <v/>
      </c>
      <c r="F1075" s="26">
        <f t="shared" si="131"/>
        <v>11.111111111111111</v>
      </c>
      <c r="G1075" s="29">
        <f t="shared" ca="1" si="135"/>
        <v>0</v>
      </c>
      <c r="H1075" s="28" t="e">
        <f t="shared" ca="1" si="133"/>
        <v>#NUM!</v>
      </c>
      <c r="I1075" s="26">
        <f t="shared" si="132"/>
        <v>11.666666666666666</v>
      </c>
      <c r="J1075" s="29">
        <f t="shared" ca="1" si="136"/>
        <v>0</v>
      </c>
      <c r="K1075" s="28" t="e">
        <f t="shared" ca="1" si="134"/>
        <v>#NUM!</v>
      </c>
      <c r="L1075" s="26">
        <f ca="1">INDIRECT("route!E1075")-INDIRECT("route!E1074")</f>
        <v>0</v>
      </c>
      <c r="M1075" s="24">
        <f ca="1">IF(INDIRECT("route!D1075")="START",0,IF(S1075=TRUE,M1074,INDIRECT("route!E1075")))</f>
        <v>115.3</v>
      </c>
      <c r="N1075" s="14" t="e">
        <f ca="1">SEARCH($N$6,INDIRECT("route!J1075"))</f>
        <v>#VALUE!</v>
      </c>
      <c r="O1075" s="14" t="e">
        <f ca="1">SEARCH($O$6,INDIRECT("route!J1075"))</f>
        <v>#VALUE!</v>
      </c>
      <c r="P1075" s="14" t="e">
        <f ca="1">SEARCH($P$6,INDIRECT("route!J1075"))</f>
        <v>#VALUE!</v>
      </c>
      <c r="Q1075" s="14" t="e">
        <f ca="1">SEARCH($Q$6,INDIRECT("route!J1075"))</f>
        <v>#VALUE!</v>
      </c>
      <c r="R1075" s="14" t="e">
        <f ca="1">SEARCH($R$6,INDIRECT("route!J1075"))</f>
        <v>#VALUE!</v>
      </c>
      <c r="S1075" s="14" t="b">
        <f t="shared" ca="1" si="130"/>
        <v>1</v>
      </c>
    </row>
    <row r="1076" spans="1:19">
      <c r="A1076" s="23" t="str">
        <f ca="1">IF(INDIRECT("route!D1076")&gt;0,K1076,(""))</f>
        <v/>
      </c>
      <c r="B1076" s="23" t="str">
        <f ca="1">IF(INDIRECT("route!D1076")&gt;0,H1076,(""))</f>
        <v/>
      </c>
      <c r="C1076" s="24" t="str">
        <f ca="1">IF(D1076&gt;0,VLOOKUP("FINISH",INDIRECT("route!D$6"):INDIRECT("route!E$8500"),2,FALSE)-D1076," ")</f>
        <v xml:space="preserve"> </v>
      </c>
      <c r="D1076" s="13">
        <f ca="1">INDIRECT("route!E1076")</f>
        <v>0</v>
      </c>
      <c r="E1076" s="25" t="str">
        <f t="shared" ca="1" si="129"/>
        <v/>
      </c>
      <c r="F1076" s="26">
        <f t="shared" si="131"/>
        <v>11.111111111111111</v>
      </c>
      <c r="G1076" s="29">
        <f t="shared" ca="1" si="135"/>
        <v>0</v>
      </c>
      <c r="H1076" s="28" t="e">
        <f t="shared" ca="1" si="133"/>
        <v>#NUM!</v>
      </c>
      <c r="I1076" s="26">
        <f t="shared" si="132"/>
        <v>11.666666666666666</v>
      </c>
      <c r="J1076" s="29">
        <f t="shared" ca="1" si="136"/>
        <v>0</v>
      </c>
      <c r="K1076" s="28" t="e">
        <f t="shared" ca="1" si="134"/>
        <v>#NUM!</v>
      </c>
      <c r="L1076" s="26">
        <f ca="1">INDIRECT("route!E1076")-INDIRECT("route!E1075")</f>
        <v>0</v>
      </c>
      <c r="M1076" s="24">
        <f ca="1">IF(INDIRECT("route!D1076")="START",0,IF(S1076=TRUE,M1075,INDIRECT("route!E1076")))</f>
        <v>115.3</v>
      </c>
      <c r="N1076" s="14" t="e">
        <f ca="1">SEARCH($N$6,INDIRECT("route!J1076"))</f>
        <v>#VALUE!</v>
      </c>
      <c r="O1076" s="14" t="e">
        <f ca="1">SEARCH($O$6,INDIRECT("route!J1076"))</f>
        <v>#VALUE!</v>
      </c>
      <c r="P1076" s="14" t="e">
        <f ca="1">SEARCH($P$6,INDIRECT("route!J1076"))</f>
        <v>#VALUE!</v>
      </c>
      <c r="Q1076" s="14" t="e">
        <f ca="1">SEARCH($Q$6,INDIRECT("route!J1076"))</f>
        <v>#VALUE!</v>
      </c>
      <c r="R1076" s="14" t="e">
        <f ca="1">SEARCH($R$6,INDIRECT("route!J1076"))</f>
        <v>#VALUE!</v>
      </c>
      <c r="S1076" s="14" t="b">
        <f t="shared" ca="1" si="130"/>
        <v>1</v>
      </c>
    </row>
    <row r="1077" spans="1:19">
      <c r="A1077" s="23" t="str">
        <f ca="1">IF(INDIRECT("route!D1077")&gt;0,K1077,(""))</f>
        <v/>
      </c>
      <c r="B1077" s="23" t="str">
        <f ca="1">IF(INDIRECT("route!D1077")&gt;0,H1077,(""))</f>
        <v/>
      </c>
      <c r="C1077" s="24" t="str">
        <f ca="1">IF(D1077&gt;0,VLOOKUP("FINISH",INDIRECT("route!D$6"):INDIRECT("route!E$8500"),2,FALSE)-D1077," ")</f>
        <v xml:space="preserve"> </v>
      </c>
      <c r="D1077" s="13">
        <f ca="1">INDIRECT("route!E1077")</f>
        <v>0</v>
      </c>
      <c r="E1077" s="25" t="str">
        <f t="shared" ca="1" si="129"/>
        <v/>
      </c>
      <c r="F1077" s="26">
        <f t="shared" si="131"/>
        <v>11.111111111111111</v>
      </c>
      <c r="G1077" s="29">
        <f t="shared" ca="1" si="135"/>
        <v>0</v>
      </c>
      <c r="H1077" s="28" t="e">
        <f t="shared" ca="1" si="133"/>
        <v>#NUM!</v>
      </c>
      <c r="I1077" s="26">
        <f t="shared" si="132"/>
        <v>11.666666666666666</v>
      </c>
      <c r="J1077" s="29">
        <f t="shared" ca="1" si="136"/>
        <v>0</v>
      </c>
      <c r="K1077" s="28" t="e">
        <f t="shared" ca="1" si="134"/>
        <v>#NUM!</v>
      </c>
      <c r="L1077" s="26">
        <f ca="1">INDIRECT("route!E1077")-INDIRECT("route!E1076")</f>
        <v>0</v>
      </c>
      <c r="M1077" s="24">
        <f ca="1">IF(INDIRECT("route!D1077")="START",0,IF(S1077=TRUE,M1076,INDIRECT("route!E1077")))</f>
        <v>115.3</v>
      </c>
      <c r="N1077" s="14" t="e">
        <f ca="1">SEARCH($N$6,INDIRECT("route!J1077"))</f>
        <v>#VALUE!</v>
      </c>
      <c r="O1077" s="14" t="e">
        <f ca="1">SEARCH($O$6,INDIRECT("route!J1077"))</f>
        <v>#VALUE!</v>
      </c>
      <c r="P1077" s="14" t="e">
        <f ca="1">SEARCH($P$6,INDIRECT("route!J1077"))</f>
        <v>#VALUE!</v>
      </c>
      <c r="Q1077" s="14" t="e">
        <f ca="1">SEARCH($Q$6,INDIRECT("route!J1077"))</f>
        <v>#VALUE!</v>
      </c>
      <c r="R1077" s="14" t="e">
        <f ca="1">SEARCH($R$6,INDIRECT("route!J1077"))</f>
        <v>#VALUE!</v>
      </c>
      <c r="S1077" s="14" t="b">
        <f t="shared" ca="1" si="130"/>
        <v>1</v>
      </c>
    </row>
    <row r="1078" spans="1:19">
      <c r="A1078" s="23" t="str">
        <f ca="1">IF(INDIRECT("route!D1078")&gt;0,K1078,(""))</f>
        <v/>
      </c>
      <c r="B1078" s="23" t="str">
        <f ca="1">IF(INDIRECT("route!D1078")&gt;0,H1078,(""))</f>
        <v/>
      </c>
      <c r="C1078" s="24" t="str">
        <f ca="1">IF(D1078&gt;0,VLOOKUP("FINISH",INDIRECT("route!D$6"):INDIRECT("route!E$8500"),2,FALSE)-D1078," ")</f>
        <v xml:space="preserve"> </v>
      </c>
      <c r="D1078" s="13">
        <f ca="1">INDIRECT("route!E1078")</f>
        <v>0</v>
      </c>
      <c r="E1078" s="25" t="str">
        <f t="shared" ca="1" si="129"/>
        <v/>
      </c>
      <c r="F1078" s="26">
        <f t="shared" si="131"/>
        <v>11.111111111111111</v>
      </c>
      <c r="G1078" s="29">
        <f t="shared" ca="1" si="135"/>
        <v>0</v>
      </c>
      <c r="H1078" s="28" t="e">
        <f t="shared" ca="1" si="133"/>
        <v>#NUM!</v>
      </c>
      <c r="I1078" s="26">
        <f t="shared" si="132"/>
        <v>11.666666666666666</v>
      </c>
      <c r="J1078" s="29">
        <f t="shared" ca="1" si="136"/>
        <v>0</v>
      </c>
      <c r="K1078" s="28" t="e">
        <f t="shared" ca="1" si="134"/>
        <v>#NUM!</v>
      </c>
      <c r="L1078" s="26">
        <f ca="1">INDIRECT("route!E1078")-INDIRECT("route!E1077")</f>
        <v>0</v>
      </c>
      <c r="M1078" s="24">
        <f ca="1">IF(INDIRECT("route!D1078")="START",0,IF(S1078=TRUE,M1077,INDIRECT("route!E1078")))</f>
        <v>115.3</v>
      </c>
      <c r="N1078" s="14" t="e">
        <f ca="1">SEARCH($N$6,INDIRECT("route!J1078"))</f>
        <v>#VALUE!</v>
      </c>
      <c r="O1078" s="14" t="e">
        <f ca="1">SEARCH($O$6,INDIRECT("route!J1078"))</f>
        <v>#VALUE!</v>
      </c>
      <c r="P1078" s="14" t="e">
        <f ca="1">SEARCH($P$6,INDIRECT("route!J1078"))</f>
        <v>#VALUE!</v>
      </c>
      <c r="Q1078" s="14" t="e">
        <f ca="1">SEARCH($Q$6,INDIRECT("route!J1078"))</f>
        <v>#VALUE!</v>
      </c>
      <c r="R1078" s="14" t="e">
        <f ca="1">SEARCH($R$6,INDIRECT("route!J1078"))</f>
        <v>#VALUE!</v>
      </c>
      <c r="S1078" s="14" t="b">
        <f t="shared" ca="1" si="130"/>
        <v>1</v>
      </c>
    </row>
    <row r="1079" spans="1:19">
      <c r="A1079" s="23" t="str">
        <f ca="1">IF(INDIRECT("route!D1079")&gt;0,K1079,(""))</f>
        <v/>
      </c>
      <c r="B1079" s="23" t="str">
        <f ca="1">IF(INDIRECT("route!D1079")&gt;0,H1079,(""))</f>
        <v/>
      </c>
      <c r="C1079" s="24" t="str">
        <f ca="1">IF(D1079&gt;0,VLOOKUP("FINISH",INDIRECT("route!D$6"):INDIRECT("route!E$8500"),2,FALSE)-D1079," ")</f>
        <v xml:space="preserve"> </v>
      </c>
      <c r="D1079" s="13">
        <f ca="1">INDIRECT("route!E1079")</f>
        <v>0</v>
      </c>
      <c r="E1079" s="25" t="str">
        <f t="shared" ca="1" si="129"/>
        <v/>
      </c>
      <c r="F1079" s="26">
        <f t="shared" si="131"/>
        <v>11.111111111111111</v>
      </c>
      <c r="G1079" s="29">
        <f t="shared" ca="1" si="135"/>
        <v>0</v>
      </c>
      <c r="H1079" s="28" t="e">
        <f t="shared" ca="1" si="133"/>
        <v>#NUM!</v>
      </c>
      <c r="I1079" s="26">
        <f t="shared" si="132"/>
        <v>11.666666666666666</v>
      </c>
      <c r="J1079" s="29">
        <f t="shared" ca="1" si="136"/>
        <v>0</v>
      </c>
      <c r="K1079" s="28" t="e">
        <f t="shared" ca="1" si="134"/>
        <v>#NUM!</v>
      </c>
      <c r="L1079" s="26">
        <f ca="1">INDIRECT("route!E1079")-INDIRECT("route!E1078")</f>
        <v>0</v>
      </c>
      <c r="M1079" s="24">
        <f ca="1">IF(INDIRECT("route!D1079")="START",0,IF(S1079=TRUE,M1078,INDIRECT("route!E1079")))</f>
        <v>115.3</v>
      </c>
      <c r="N1079" s="14" t="e">
        <f ca="1">SEARCH($N$6,INDIRECT("route!J1079"))</f>
        <v>#VALUE!</v>
      </c>
      <c r="O1079" s="14" t="e">
        <f ca="1">SEARCH($O$6,INDIRECT("route!J1079"))</f>
        <v>#VALUE!</v>
      </c>
      <c r="P1079" s="14" t="e">
        <f ca="1">SEARCH($P$6,INDIRECT("route!J1079"))</f>
        <v>#VALUE!</v>
      </c>
      <c r="Q1079" s="14" t="e">
        <f ca="1">SEARCH($Q$6,INDIRECT("route!J1079"))</f>
        <v>#VALUE!</v>
      </c>
      <c r="R1079" s="14" t="e">
        <f ca="1">SEARCH($R$6,INDIRECT("route!J1079"))</f>
        <v>#VALUE!</v>
      </c>
      <c r="S1079" s="14" t="b">
        <f t="shared" ca="1" si="130"/>
        <v>1</v>
      </c>
    </row>
    <row r="1080" spans="1:19">
      <c r="A1080" s="23" t="str">
        <f ca="1">IF(INDIRECT("route!D1080")&gt;0,K1080,(""))</f>
        <v/>
      </c>
      <c r="B1080" s="23" t="str">
        <f ca="1">IF(INDIRECT("route!D1080")&gt;0,H1080,(""))</f>
        <v/>
      </c>
      <c r="C1080" s="24" t="str">
        <f ca="1">IF(D1080&gt;0,VLOOKUP("FINISH",INDIRECT("route!D$6"):INDIRECT("route!E$8500"),2,FALSE)-D1080," ")</f>
        <v xml:space="preserve"> </v>
      </c>
      <c r="D1080" s="13">
        <f ca="1">INDIRECT("route!E1080")</f>
        <v>0</v>
      </c>
      <c r="E1080" s="25" t="str">
        <f t="shared" ca="1" si="129"/>
        <v/>
      </c>
      <c r="F1080" s="26">
        <f t="shared" si="131"/>
        <v>11.111111111111111</v>
      </c>
      <c r="G1080" s="29">
        <f t="shared" ca="1" si="135"/>
        <v>0</v>
      </c>
      <c r="H1080" s="28" t="e">
        <f t="shared" ca="1" si="133"/>
        <v>#NUM!</v>
      </c>
      <c r="I1080" s="26">
        <f t="shared" si="132"/>
        <v>11.666666666666666</v>
      </c>
      <c r="J1080" s="29">
        <f t="shared" ca="1" si="136"/>
        <v>0</v>
      </c>
      <c r="K1080" s="28" t="e">
        <f t="shared" ca="1" si="134"/>
        <v>#NUM!</v>
      </c>
      <c r="L1080" s="26">
        <f ca="1">INDIRECT("route!E1080")-INDIRECT("route!E1079")</f>
        <v>0</v>
      </c>
      <c r="M1080" s="24">
        <f ca="1">IF(INDIRECT("route!D1080")="START",0,IF(S1080=TRUE,M1079,INDIRECT("route!E1080")))</f>
        <v>115.3</v>
      </c>
      <c r="N1080" s="14" t="e">
        <f ca="1">SEARCH($N$6,INDIRECT("route!J1080"))</f>
        <v>#VALUE!</v>
      </c>
      <c r="O1080" s="14" t="e">
        <f ca="1">SEARCH($O$6,INDIRECT("route!J1080"))</f>
        <v>#VALUE!</v>
      </c>
      <c r="P1080" s="14" t="e">
        <f ca="1">SEARCH($P$6,INDIRECT("route!J1080"))</f>
        <v>#VALUE!</v>
      </c>
      <c r="Q1080" s="14" t="e">
        <f ca="1">SEARCH($Q$6,INDIRECT("route!J1080"))</f>
        <v>#VALUE!</v>
      </c>
      <c r="R1080" s="14" t="e">
        <f ca="1">SEARCH($R$6,INDIRECT("route!J1080"))</f>
        <v>#VALUE!</v>
      </c>
      <c r="S1080" s="14" t="b">
        <f t="shared" ca="1" si="130"/>
        <v>1</v>
      </c>
    </row>
    <row r="1081" spans="1:19">
      <c r="A1081" s="23" t="str">
        <f ca="1">IF(INDIRECT("route!D1081")&gt;0,K1081,(""))</f>
        <v/>
      </c>
      <c r="B1081" s="23" t="str">
        <f ca="1">IF(INDIRECT("route!D1081")&gt;0,H1081,(""))</f>
        <v/>
      </c>
      <c r="C1081" s="24" t="str">
        <f ca="1">IF(D1081&gt;0,VLOOKUP("FINISH",INDIRECT("route!D$6"):INDIRECT("route!E$8500"),2,FALSE)-D1081," ")</f>
        <v xml:space="preserve"> </v>
      </c>
      <c r="D1081" s="13">
        <f ca="1">INDIRECT("route!E1081")</f>
        <v>0</v>
      </c>
      <c r="E1081" s="25" t="str">
        <f t="shared" ca="1" si="129"/>
        <v/>
      </c>
      <c r="F1081" s="26">
        <f t="shared" si="131"/>
        <v>11.111111111111111</v>
      </c>
      <c r="G1081" s="29">
        <f t="shared" ca="1" si="135"/>
        <v>0</v>
      </c>
      <c r="H1081" s="28" t="e">
        <f t="shared" ca="1" si="133"/>
        <v>#NUM!</v>
      </c>
      <c r="I1081" s="26">
        <f t="shared" si="132"/>
        <v>11.666666666666666</v>
      </c>
      <c r="J1081" s="29">
        <f t="shared" ca="1" si="136"/>
        <v>0</v>
      </c>
      <c r="K1081" s="28" t="e">
        <f t="shared" ca="1" si="134"/>
        <v>#NUM!</v>
      </c>
      <c r="L1081" s="26">
        <f ca="1">INDIRECT("route!E1081")-INDIRECT("route!E1080")</f>
        <v>0</v>
      </c>
      <c r="M1081" s="24">
        <f ca="1">IF(INDIRECT("route!D1081")="START",0,IF(S1081=TRUE,M1080,INDIRECT("route!E1081")))</f>
        <v>115.3</v>
      </c>
      <c r="N1081" s="14" t="e">
        <f ca="1">SEARCH($N$6,INDIRECT("route!J1081"))</f>
        <v>#VALUE!</v>
      </c>
      <c r="O1081" s="14" t="e">
        <f ca="1">SEARCH($O$6,INDIRECT("route!J1081"))</f>
        <v>#VALUE!</v>
      </c>
      <c r="P1081" s="14" t="e">
        <f ca="1">SEARCH($P$6,INDIRECT("route!J1081"))</f>
        <v>#VALUE!</v>
      </c>
      <c r="Q1081" s="14" t="e">
        <f ca="1">SEARCH($Q$6,INDIRECT("route!J1081"))</f>
        <v>#VALUE!</v>
      </c>
      <c r="R1081" s="14" t="e">
        <f ca="1">SEARCH($R$6,INDIRECT("route!J1081"))</f>
        <v>#VALUE!</v>
      </c>
      <c r="S1081" s="14" t="b">
        <f t="shared" ca="1" si="130"/>
        <v>1</v>
      </c>
    </row>
    <row r="1082" spans="1:19">
      <c r="A1082" s="23" t="str">
        <f ca="1">IF(INDIRECT("route!D1082")&gt;0,K1082,(""))</f>
        <v/>
      </c>
      <c r="B1082" s="23" t="str">
        <f ca="1">IF(INDIRECT("route!D1082")&gt;0,H1082,(""))</f>
        <v/>
      </c>
      <c r="C1082" s="24" t="str">
        <f ca="1">IF(D1082&gt;0,VLOOKUP("FINISH",INDIRECT("route!D$6"):INDIRECT("route!E$8500"),2,FALSE)-D1082," ")</f>
        <v xml:space="preserve"> </v>
      </c>
      <c r="D1082" s="13">
        <f ca="1">INDIRECT("route!E1082")</f>
        <v>0</v>
      </c>
      <c r="E1082" s="25" t="str">
        <f t="shared" ca="1" si="129"/>
        <v/>
      </c>
      <c r="F1082" s="26">
        <f t="shared" si="131"/>
        <v>11.111111111111111</v>
      </c>
      <c r="G1082" s="29">
        <f t="shared" ca="1" si="135"/>
        <v>0</v>
      </c>
      <c r="H1082" s="28" t="e">
        <f t="shared" ca="1" si="133"/>
        <v>#NUM!</v>
      </c>
      <c r="I1082" s="26">
        <f t="shared" si="132"/>
        <v>11.666666666666666</v>
      </c>
      <c r="J1082" s="29">
        <f t="shared" ca="1" si="136"/>
        <v>0</v>
      </c>
      <c r="K1082" s="28" t="e">
        <f t="shared" ca="1" si="134"/>
        <v>#NUM!</v>
      </c>
      <c r="L1082" s="26">
        <f ca="1">INDIRECT("route!E1082")-INDIRECT("route!E1081")</f>
        <v>0</v>
      </c>
      <c r="M1082" s="24">
        <f ca="1">IF(INDIRECT("route!D1082")="START",0,IF(S1082=TRUE,M1081,INDIRECT("route!E1082")))</f>
        <v>115.3</v>
      </c>
      <c r="N1082" s="14" t="e">
        <f ca="1">SEARCH($N$6,INDIRECT("route!J1082"))</f>
        <v>#VALUE!</v>
      </c>
      <c r="O1082" s="14" t="e">
        <f ca="1">SEARCH($O$6,INDIRECT("route!J1082"))</f>
        <v>#VALUE!</v>
      </c>
      <c r="P1082" s="14" t="e">
        <f ca="1">SEARCH($P$6,INDIRECT("route!J1082"))</f>
        <v>#VALUE!</v>
      </c>
      <c r="Q1082" s="14" t="e">
        <f ca="1">SEARCH($Q$6,INDIRECT("route!J1082"))</f>
        <v>#VALUE!</v>
      </c>
      <c r="R1082" s="14" t="e">
        <f ca="1">SEARCH($R$6,INDIRECT("route!J1082"))</f>
        <v>#VALUE!</v>
      </c>
      <c r="S1082" s="14" t="b">
        <f t="shared" ca="1" si="130"/>
        <v>1</v>
      </c>
    </row>
    <row r="1083" spans="1:19">
      <c r="A1083" s="23" t="str">
        <f ca="1">IF(INDIRECT("route!D1083")&gt;0,K1083,(""))</f>
        <v/>
      </c>
      <c r="B1083" s="23" t="str">
        <f ca="1">IF(INDIRECT("route!D1083")&gt;0,H1083,(""))</f>
        <v/>
      </c>
      <c r="C1083" s="24" t="str">
        <f ca="1">IF(D1083&gt;0,VLOOKUP("FINISH",INDIRECT("route!D$6"):INDIRECT("route!E$8500"),2,FALSE)-D1083," ")</f>
        <v xml:space="preserve"> </v>
      </c>
      <c r="D1083" s="13">
        <f ca="1">INDIRECT("route!E1083")</f>
        <v>0</v>
      </c>
      <c r="E1083" s="25" t="str">
        <f t="shared" ca="1" si="129"/>
        <v/>
      </c>
      <c r="F1083" s="26">
        <f t="shared" si="131"/>
        <v>11.111111111111111</v>
      </c>
      <c r="G1083" s="29">
        <f t="shared" ca="1" si="135"/>
        <v>0</v>
      </c>
      <c r="H1083" s="28" t="e">
        <f t="shared" ca="1" si="133"/>
        <v>#NUM!</v>
      </c>
      <c r="I1083" s="26">
        <f t="shared" si="132"/>
        <v>11.666666666666666</v>
      </c>
      <c r="J1083" s="29">
        <f t="shared" ca="1" si="136"/>
        <v>0</v>
      </c>
      <c r="K1083" s="28" t="e">
        <f t="shared" ca="1" si="134"/>
        <v>#NUM!</v>
      </c>
      <c r="L1083" s="26">
        <f ca="1">INDIRECT("route!E1083")-INDIRECT("route!E1082")</f>
        <v>0</v>
      </c>
      <c r="M1083" s="24">
        <f ca="1">IF(INDIRECT("route!D1083")="START",0,IF(S1083=TRUE,M1082,INDIRECT("route!E1083")))</f>
        <v>115.3</v>
      </c>
      <c r="N1083" s="14" t="e">
        <f ca="1">SEARCH($N$6,INDIRECT("route!J1083"))</f>
        <v>#VALUE!</v>
      </c>
      <c r="O1083" s="14" t="e">
        <f ca="1">SEARCH($O$6,INDIRECT("route!J1083"))</f>
        <v>#VALUE!</v>
      </c>
      <c r="P1083" s="14" t="e">
        <f ca="1">SEARCH($P$6,INDIRECT("route!J1083"))</f>
        <v>#VALUE!</v>
      </c>
      <c r="Q1083" s="14" t="e">
        <f ca="1">SEARCH($Q$6,INDIRECT("route!J1083"))</f>
        <v>#VALUE!</v>
      </c>
      <c r="R1083" s="14" t="e">
        <f ca="1">SEARCH($R$6,INDIRECT("route!J1083"))</f>
        <v>#VALUE!</v>
      </c>
      <c r="S1083" s="14" t="b">
        <f t="shared" ca="1" si="130"/>
        <v>1</v>
      </c>
    </row>
    <row r="1084" spans="1:19">
      <c r="A1084" s="23" t="str">
        <f ca="1">IF(INDIRECT("route!D1084")&gt;0,K1084,(""))</f>
        <v/>
      </c>
      <c r="B1084" s="23" t="str">
        <f ca="1">IF(INDIRECT("route!D1084")&gt;0,H1084,(""))</f>
        <v/>
      </c>
      <c r="C1084" s="24" t="str">
        <f ca="1">IF(D1084&gt;0,VLOOKUP("FINISH",INDIRECT("route!D$6"):INDIRECT("route!E$8500"),2,FALSE)-D1084," ")</f>
        <v xml:space="preserve"> </v>
      </c>
      <c r="D1084" s="13">
        <f ca="1">INDIRECT("route!E1084")</f>
        <v>0</v>
      </c>
      <c r="E1084" s="25" t="str">
        <f t="shared" ca="1" si="129"/>
        <v/>
      </c>
      <c r="F1084" s="26">
        <f t="shared" si="131"/>
        <v>11.111111111111111</v>
      </c>
      <c r="G1084" s="29">
        <f t="shared" ca="1" si="135"/>
        <v>0</v>
      </c>
      <c r="H1084" s="28" t="e">
        <f t="shared" ca="1" si="133"/>
        <v>#NUM!</v>
      </c>
      <c r="I1084" s="26">
        <f t="shared" si="132"/>
        <v>11.666666666666666</v>
      </c>
      <c r="J1084" s="29">
        <f t="shared" ca="1" si="136"/>
        <v>0</v>
      </c>
      <c r="K1084" s="28" t="e">
        <f t="shared" ca="1" si="134"/>
        <v>#NUM!</v>
      </c>
      <c r="L1084" s="26">
        <f ca="1">INDIRECT("route!E1084")-INDIRECT("route!E1083")</f>
        <v>0</v>
      </c>
      <c r="M1084" s="24">
        <f ca="1">IF(INDIRECT("route!D1084")="START",0,IF(S1084=TRUE,M1083,INDIRECT("route!E1084")))</f>
        <v>115.3</v>
      </c>
      <c r="N1084" s="14" t="e">
        <f ca="1">SEARCH($N$6,INDIRECT("route!J1084"))</f>
        <v>#VALUE!</v>
      </c>
      <c r="O1084" s="14" t="e">
        <f ca="1">SEARCH($O$6,INDIRECT("route!J1084"))</f>
        <v>#VALUE!</v>
      </c>
      <c r="P1084" s="14" t="e">
        <f ca="1">SEARCH($P$6,INDIRECT("route!J1084"))</f>
        <v>#VALUE!</v>
      </c>
      <c r="Q1084" s="14" t="e">
        <f ca="1">SEARCH($Q$6,INDIRECT("route!J1084"))</f>
        <v>#VALUE!</v>
      </c>
      <c r="R1084" s="14" t="e">
        <f ca="1">SEARCH($R$6,INDIRECT("route!J1084"))</f>
        <v>#VALUE!</v>
      </c>
      <c r="S1084" s="14" t="b">
        <f t="shared" ca="1" si="130"/>
        <v>1</v>
      </c>
    </row>
    <row r="1085" spans="1:19">
      <c r="A1085" s="23" t="str">
        <f ca="1">IF(INDIRECT("route!D1085")&gt;0,K1085,(""))</f>
        <v/>
      </c>
      <c r="B1085" s="23" t="str">
        <f ca="1">IF(INDIRECT("route!D1085")&gt;0,H1085,(""))</f>
        <v/>
      </c>
      <c r="C1085" s="24" t="str">
        <f ca="1">IF(D1085&gt;0,VLOOKUP("FINISH",INDIRECT("route!D$6"):INDIRECT("route!E$8500"),2,FALSE)-D1085," ")</f>
        <v xml:space="preserve"> </v>
      </c>
      <c r="D1085" s="13">
        <f ca="1">INDIRECT("route!E1085")</f>
        <v>0</v>
      </c>
      <c r="E1085" s="25" t="str">
        <f t="shared" ca="1" si="129"/>
        <v/>
      </c>
      <c r="F1085" s="26">
        <f t="shared" si="131"/>
        <v>11.111111111111111</v>
      </c>
      <c r="G1085" s="29">
        <f t="shared" ca="1" si="135"/>
        <v>0</v>
      </c>
      <c r="H1085" s="28" t="e">
        <f t="shared" ca="1" si="133"/>
        <v>#NUM!</v>
      </c>
      <c r="I1085" s="26">
        <f t="shared" si="132"/>
        <v>11.666666666666666</v>
      </c>
      <c r="J1085" s="29">
        <f t="shared" ca="1" si="136"/>
        <v>0</v>
      </c>
      <c r="K1085" s="28" t="e">
        <f t="shared" ca="1" si="134"/>
        <v>#NUM!</v>
      </c>
      <c r="L1085" s="26">
        <f ca="1">INDIRECT("route!E1085")-INDIRECT("route!E1084")</f>
        <v>0</v>
      </c>
      <c r="M1085" s="24">
        <f ca="1">IF(INDIRECT("route!D1085")="START",0,IF(S1085=TRUE,M1084,INDIRECT("route!E1085")))</f>
        <v>115.3</v>
      </c>
      <c r="N1085" s="14" t="e">
        <f ca="1">SEARCH($N$6,INDIRECT("route!J1085"))</f>
        <v>#VALUE!</v>
      </c>
      <c r="O1085" s="14" t="e">
        <f ca="1">SEARCH($O$6,INDIRECT("route!J1085"))</f>
        <v>#VALUE!</v>
      </c>
      <c r="P1085" s="14" t="e">
        <f ca="1">SEARCH($P$6,INDIRECT("route!J1085"))</f>
        <v>#VALUE!</v>
      </c>
      <c r="Q1085" s="14" t="e">
        <f ca="1">SEARCH($Q$6,INDIRECT("route!J1085"))</f>
        <v>#VALUE!</v>
      </c>
      <c r="R1085" s="14" t="e">
        <f ca="1">SEARCH($R$6,INDIRECT("route!J1085"))</f>
        <v>#VALUE!</v>
      </c>
      <c r="S1085" s="14" t="b">
        <f t="shared" ca="1" si="130"/>
        <v>1</v>
      </c>
    </row>
    <row r="1086" spans="1:19">
      <c r="A1086" s="23" t="str">
        <f ca="1">IF(INDIRECT("route!D1086")&gt;0,K1086,(""))</f>
        <v/>
      </c>
      <c r="B1086" s="23" t="str">
        <f ca="1">IF(INDIRECT("route!D1086")&gt;0,H1086,(""))</f>
        <v/>
      </c>
      <c r="C1086" s="24" t="str">
        <f ca="1">IF(D1086&gt;0,VLOOKUP("FINISH",INDIRECT("route!D$6"):INDIRECT("route!E$8500"),2,FALSE)-D1086," ")</f>
        <v xml:space="preserve"> </v>
      </c>
      <c r="D1086" s="13">
        <f ca="1">INDIRECT("route!E1086")</f>
        <v>0</v>
      </c>
      <c r="E1086" s="25" t="str">
        <f t="shared" ca="1" si="129"/>
        <v/>
      </c>
      <c r="F1086" s="26">
        <f t="shared" si="131"/>
        <v>11.111111111111111</v>
      </c>
      <c r="G1086" s="29">
        <f t="shared" ca="1" si="135"/>
        <v>0</v>
      </c>
      <c r="H1086" s="28" t="e">
        <f t="shared" ca="1" si="133"/>
        <v>#NUM!</v>
      </c>
      <c r="I1086" s="26">
        <f t="shared" si="132"/>
        <v>11.666666666666666</v>
      </c>
      <c r="J1086" s="29">
        <f t="shared" ca="1" si="136"/>
        <v>0</v>
      </c>
      <c r="K1086" s="28" t="e">
        <f t="shared" ca="1" si="134"/>
        <v>#NUM!</v>
      </c>
      <c r="L1086" s="26">
        <f ca="1">INDIRECT("route!E1086")-INDIRECT("route!E1085")</f>
        <v>0</v>
      </c>
      <c r="M1086" s="24">
        <f ca="1">IF(INDIRECT("route!D1086")="START",0,IF(S1086=TRUE,M1085,INDIRECT("route!E1086")))</f>
        <v>115.3</v>
      </c>
      <c r="N1086" s="14" t="e">
        <f ca="1">SEARCH($N$6,INDIRECT("route!J1086"))</f>
        <v>#VALUE!</v>
      </c>
      <c r="O1086" s="14" t="e">
        <f ca="1">SEARCH($O$6,INDIRECT("route!J1086"))</f>
        <v>#VALUE!</v>
      </c>
      <c r="P1086" s="14" t="e">
        <f ca="1">SEARCH($P$6,INDIRECT("route!J1086"))</f>
        <v>#VALUE!</v>
      </c>
      <c r="Q1086" s="14" t="e">
        <f ca="1">SEARCH($Q$6,INDIRECT("route!J1086"))</f>
        <v>#VALUE!</v>
      </c>
      <c r="R1086" s="14" t="e">
        <f ca="1">SEARCH($R$6,INDIRECT("route!J1086"))</f>
        <v>#VALUE!</v>
      </c>
      <c r="S1086" s="14" t="b">
        <f t="shared" ca="1" si="130"/>
        <v>1</v>
      </c>
    </row>
    <row r="1087" spans="1:19">
      <c r="A1087" s="23" t="str">
        <f ca="1">IF(INDIRECT("route!D1087")&gt;0,K1087,(""))</f>
        <v/>
      </c>
      <c r="B1087" s="23" t="str">
        <f ca="1">IF(INDIRECT("route!D1087")&gt;0,H1087,(""))</f>
        <v/>
      </c>
      <c r="C1087" s="24" t="str">
        <f ca="1">IF(D1087&gt;0,VLOOKUP("FINISH",INDIRECT("route!D$6"):INDIRECT("route!E$8500"),2,FALSE)-D1087," ")</f>
        <v xml:space="preserve"> </v>
      </c>
      <c r="D1087" s="13">
        <f ca="1">INDIRECT("route!E1087")</f>
        <v>0</v>
      </c>
      <c r="E1087" s="25" t="str">
        <f t="shared" ca="1" si="129"/>
        <v/>
      </c>
      <c r="F1087" s="26">
        <f t="shared" si="131"/>
        <v>11.111111111111111</v>
      </c>
      <c r="G1087" s="29">
        <f t="shared" ca="1" si="135"/>
        <v>0</v>
      </c>
      <c r="H1087" s="28" t="e">
        <f t="shared" ca="1" si="133"/>
        <v>#NUM!</v>
      </c>
      <c r="I1087" s="26">
        <f t="shared" si="132"/>
        <v>11.666666666666666</v>
      </c>
      <c r="J1087" s="29">
        <f t="shared" ca="1" si="136"/>
        <v>0</v>
      </c>
      <c r="K1087" s="28" t="e">
        <f t="shared" ca="1" si="134"/>
        <v>#NUM!</v>
      </c>
      <c r="L1087" s="26">
        <f ca="1">INDIRECT("route!E1087")-INDIRECT("route!E1086")</f>
        <v>0</v>
      </c>
      <c r="M1087" s="24">
        <f ca="1">IF(INDIRECT("route!D1087")="START",0,IF(S1087=TRUE,M1086,INDIRECT("route!E1087")))</f>
        <v>115.3</v>
      </c>
      <c r="N1087" s="14" t="e">
        <f ca="1">SEARCH($N$6,INDIRECT("route!J1087"))</f>
        <v>#VALUE!</v>
      </c>
      <c r="O1087" s="14" t="e">
        <f ca="1">SEARCH($O$6,INDIRECT("route!J1087"))</f>
        <v>#VALUE!</v>
      </c>
      <c r="P1087" s="14" t="e">
        <f ca="1">SEARCH($P$6,INDIRECT("route!J1087"))</f>
        <v>#VALUE!</v>
      </c>
      <c r="Q1087" s="14" t="e">
        <f ca="1">SEARCH($Q$6,INDIRECT("route!J1087"))</f>
        <v>#VALUE!</v>
      </c>
      <c r="R1087" s="14" t="e">
        <f ca="1">SEARCH($R$6,INDIRECT("route!J1087"))</f>
        <v>#VALUE!</v>
      </c>
      <c r="S1087" s="14" t="b">
        <f t="shared" ca="1" si="130"/>
        <v>1</v>
      </c>
    </row>
    <row r="1088" spans="1:19">
      <c r="A1088" s="23" t="str">
        <f ca="1">IF(INDIRECT("route!D1088")&gt;0,K1088,(""))</f>
        <v/>
      </c>
      <c r="B1088" s="23" t="str">
        <f ca="1">IF(INDIRECT("route!D1088")&gt;0,H1088,(""))</f>
        <v/>
      </c>
      <c r="C1088" s="24" t="str">
        <f ca="1">IF(D1088&gt;0,VLOOKUP("FINISH",INDIRECT("route!D$6"):INDIRECT("route!E$8500"),2,FALSE)-D1088," ")</f>
        <v xml:space="preserve"> </v>
      </c>
      <c r="D1088" s="13">
        <f ca="1">INDIRECT("route!E1088")</f>
        <v>0</v>
      </c>
      <c r="E1088" s="25" t="str">
        <f t="shared" ca="1" si="129"/>
        <v/>
      </c>
      <c r="F1088" s="26">
        <f t="shared" si="131"/>
        <v>11.111111111111111</v>
      </c>
      <c r="G1088" s="29">
        <f t="shared" ca="1" si="135"/>
        <v>0</v>
      </c>
      <c r="H1088" s="28" t="e">
        <f t="shared" ca="1" si="133"/>
        <v>#NUM!</v>
      </c>
      <c r="I1088" s="26">
        <f t="shared" si="132"/>
        <v>11.666666666666666</v>
      </c>
      <c r="J1088" s="29">
        <f t="shared" ca="1" si="136"/>
        <v>0</v>
      </c>
      <c r="K1088" s="28" t="e">
        <f t="shared" ca="1" si="134"/>
        <v>#NUM!</v>
      </c>
      <c r="L1088" s="26">
        <f ca="1">INDIRECT("route!E1088")-INDIRECT("route!E1087")</f>
        <v>0</v>
      </c>
      <c r="M1088" s="24">
        <f ca="1">IF(INDIRECT("route!D1088")="START",0,IF(S1088=TRUE,M1087,INDIRECT("route!E1088")))</f>
        <v>115.3</v>
      </c>
      <c r="N1088" s="14" t="e">
        <f ca="1">SEARCH($N$6,INDIRECT("route!J1088"))</f>
        <v>#VALUE!</v>
      </c>
      <c r="O1088" s="14" t="e">
        <f ca="1">SEARCH($O$6,INDIRECT("route!J1088"))</f>
        <v>#VALUE!</v>
      </c>
      <c r="P1088" s="14" t="e">
        <f ca="1">SEARCH($P$6,INDIRECT("route!J1088"))</f>
        <v>#VALUE!</v>
      </c>
      <c r="Q1088" s="14" t="e">
        <f ca="1">SEARCH($Q$6,INDIRECT("route!J1088"))</f>
        <v>#VALUE!</v>
      </c>
      <c r="R1088" s="14" t="e">
        <f ca="1">SEARCH($R$6,INDIRECT("route!J1088"))</f>
        <v>#VALUE!</v>
      </c>
      <c r="S1088" s="14" t="b">
        <f t="shared" ca="1" si="130"/>
        <v>1</v>
      </c>
    </row>
    <row r="1089" spans="1:19">
      <c r="A1089" s="23" t="str">
        <f ca="1">IF(INDIRECT("route!D1089")&gt;0,K1089,(""))</f>
        <v/>
      </c>
      <c r="B1089" s="23" t="str">
        <f ca="1">IF(INDIRECT("route!D1089")&gt;0,H1089,(""))</f>
        <v/>
      </c>
      <c r="C1089" s="24" t="str">
        <f ca="1">IF(D1089&gt;0,VLOOKUP("FINISH",INDIRECT("route!D$6"):INDIRECT("route!E$8500"),2,FALSE)-D1089," ")</f>
        <v xml:space="preserve"> </v>
      </c>
      <c r="D1089" s="13">
        <f ca="1">INDIRECT("route!E1089")</f>
        <v>0</v>
      </c>
      <c r="E1089" s="25" t="str">
        <f t="shared" ca="1" si="129"/>
        <v/>
      </c>
      <c r="F1089" s="26">
        <f t="shared" si="131"/>
        <v>11.111111111111111</v>
      </c>
      <c r="G1089" s="29">
        <f t="shared" ca="1" si="135"/>
        <v>0</v>
      </c>
      <c r="H1089" s="28" t="e">
        <f t="shared" ca="1" si="133"/>
        <v>#NUM!</v>
      </c>
      <c r="I1089" s="26">
        <f t="shared" si="132"/>
        <v>11.666666666666666</v>
      </c>
      <c r="J1089" s="29">
        <f t="shared" ca="1" si="136"/>
        <v>0</v>
      </c>
      <c r="K1089" s="28" t="e">
        <f t="shared" ca="1" si="134"/>
        <v>#NUM!</v>
      </c>
      <c r="L1089" s="26">
        <f ca="1">INDIRECT("route!E1089")-INDIRECT("route!E1088")</f>
        <v>0</v>
      </c>
      <c r="M1089" s="24">
        <f ca="1">IF(INDIRECT("route!D1089")="START",0,IF(S1089=TRUE,M1088,INDIRECT("route!E1089")))</f>
        <v>115.3</v>
      </c>
      <c r="N1089" s="14" t="e">
        <f ca="1">SEARCH($N$6,INDIRECT("route!J1089"))</f>
        <v>#VALUE!</v>
      </c>
      <c r="O1089" s="14" t="e">
        <f ca="1">SEARCH($O$6,INDIRECT("route!J1089"))</f>
        <v>#VALUE!</v>
      </c>
      <c r="P1089" s="14" t="e">
        <f ca="1">SEARCH($P$6,INDIRECT("route!J1089"))</f>
        <v>#VALUE!</v>
      </c>
      <c r="Q1089" s="14" t="e">
        <f ca="1">SEARCH($Q$6,INDIRECT("route!J1089"))</f>
        <v>#VALUE!</v>
      </c>
      <c r="R1089" s="14" t="e">
        <f ca="1">SEARCH($R$6,INDIRECT("route!J1089"))</f>
        <v>#VALUE!</v>
      </c>
      <c r="S1089" s="14" t="b">
        <f t="shared" ca="1" si="130"/>
        <v>1</v>
      </c>
    </row>
    <row r="1090" spans="1:19">
      <c r="A1090" s="23" t="str">
        <f ca="1">IF(INDIRECT("route!D1090")&gt;0,K1090,(""))</f>
        <v/>
      </c>
      <c r="B1090" s="23" t="str">
        <f ca="1">IF(INDIRECT("route!D1090")&gt;0,H1090,(""))</f>
        <v/>
      </c>
      <c r="C1090" s="24" t="str">
        <f ca="1">IF(D1090&gt;0,VLOOKUP("FINISH",INDIRECT("route!D$6"):INDIRECT("route!E$8500"),2,FALSE)-D1090," ")</f>
        <v xml:space="preserve"> </v>
      </c>
      <c r="D1090" s="13">
        <f ca="1">INDIRECT("route!E1090")</f>
        <v>0</v>
      </c>
      <c r="E1090" s="25" t="str">
        <f t="shared" ca="1" si="129"/>
        <v/>
      </c>
      <c r="F1090" s="26">
        <f t="shared" si="131"/>
        <v>11.111111111111111</v>
      </c>
      <c r="G1090" s="29">
        <f t="shared" ca="1" si="135"/>
        <v>0</v>
      </c>
      <c r="H1090" s="28" t="e">
        <f t="shared" ca="1" si="133"/>
        <v>#NUM!</v>
      </c>
      <c r="I1090" s="26">
        <f t="shared" si="132"/>
        <v>11.666666666666666</v>
      </c>
      <c r="J1090" s="29">
        <f t="shared" ca="1" si="136"/>
        <v>0</v>
      </c>
      <c r="K1090" s="28" t="e">
        <f t="shared" ca="1" si="134"/>
        <v>#NUM!</v>
      </c>
      <c r="L1090" s="26">
        <f ca="1">INDIRECT("route!E1090")-INDIRECT("route!E1089")</f>
        <v>0</v>
      </c>
      <c r="M1090" s="24">
        <f ca="1">IF(INDIRECT("route!D1090")="START",0,IF(S1090=TRUE,M1089,INDIRECT("route!E1090")))</f>
        <v>115.3</v>
      </c>
      <c r="N1090" s="14" t="e">
        <f ca="1">SEARCH($N$6,INDIRECT("route!J1090"))</f>
        <v>#VALUE!</v>
      </c>
      <c r="O1090" s="14" t="e">
        <f ca="1">SEARCH($O$6,INDIRECT("route!J1090"))</f>
        <v>#VALUE!</v>
      </c>
      <c r="P1090" s="14" t="e">
        <f ca="1">SEARCH($P$6,INDIRECT("route!J1090"))</f>
        <v>#VALUE!</v>
      </c>
      <c r="Q1090" s="14" t="e">
        <f ca="1">SEARCH($Q$6,INDIRECT("route!J1090"))</f>
        <v>#VALUE!</v>
      </c>
      <c r="R1090" s="14" t="e">
        <f ca="1">SEARCH($R$6,INDIRECT("route!J1090"))</f>
        <v>#VALUE!</v>
      </c>
      <c r="S1090" s="14" t="b">
        <f t="shared" ca="1" si="130"/>
        <v>1</v>
      </c>
    </row>
    <row r="1091" spans="1:19">
      <c r="A1091" s="23" t="str">
        <f ca="1">IF(INDIRECT("route!D1091")&gt;0,K1091,(""))</f>
        <v/>
      </c>
      <c r="B1091" s="23" t="str">
        <f ca="1">IF(INDIRECT("route!D1091")&gt;0,H1091,(""))</f>
        <v/>
      </c>
      <c r="C1091" s="24" t="str">
        <f ca="1">IF(D1091&gt;0,VLOOKUP("FINISH",INDIRECT("route!D$6"):INDIRECT("route!E$8500"),2,FALSE)-D1091," ")</f>
        <v xml:space="preserve"> </v>
      </c>
      <c r="D1091" s="13">
        <f ca="1">INDIRECT("route!E1091")</f>
        <v>0</v>
      </c>
      <c r="E1091" s="25" t="str">
        <f t="shared" ca="1" si="129"/>
        <v/>
      </c>
      <c r="F1091" s="26">
        <f t="shared" si="131"/>
        <v>11.111111111111111</v>
      </c>
      <c r="G1091" s="29">
        <f t="shared" ca="1" si="135"/>
        <v>0</v>
      </c>
      <c r="H1091" s="28" t="e">
        <f t="shared" ca="1" si="133"/>
        <v>#NUM!</v>
      </c>
      <c r="I1091" s="26">
        <f t="shared" si="132"/>
        <v>11.666666666666666</v>
      </c>
      <c r="J1091" s="29">
        <f t="shared" ca="1" si="136"/>
        <v>0</v>
      </c>
      <c r="K1091" s="28" t="e">
        <f t="shared" ca="1" si="134"/>
        <v>#NUM!</v>
      </c>
      <c r="L1091" s="26">
        <f ca="1">INDIRECT("route!E1091")-INDIRECT("route!E1090")</f>
        <v>0</v>
      </c>
      <c r="M1091" s="24">
        <f ca="1">IF(INDIRECT("route!D1091")="START",0,IF(S1091=TRUE,M1090,INDIRECT("route!E1091")))</f>
        <v>115.3</v>
      </c>
      <c r="N1091" s="14" t="e">
        <f ca="1">SEARCH($N$6,INDIRECT("route!J1091"))</f>
        <v>#VALUE!</v>
      </c>
      <c r="O1091" s="14" t="e">
        <f ca="1">SEARCH($O$6,INDIRECT("route!J1091"))</f>
        <v>#VALUE!</v>
      </c>
      <c r="P1091" s="14" t="e">
        <f ca="1">SEARCH($P$6,INDIRECT("route!J1091"))</f>
        <v>#VALUE!</v>
      </c>
      <c r="Q1091" s="14" t="e">
        <f ca="1">SEARCH($Q$6,INDIRECT("route!J1091"))</f>
        <v>#VALUE!</v>
      </c>
      <c r="R1091" s="14" t="e">
        <f ca="1">SEARCH($R$6,INDIRECT("route!J1091"))</f>
        <v>#VALUE!</v>
      </c>
      <c r="S1091" s="14" t="b">
        <f t="shared" ca="1" si="130"/>
        <v>1</v>
      </c>
    </row>
    <row r="1092" spans="1:19">
      <c r="A1092" s="23" t="str">
        <f ca="1">IF(INDIRECT("route!D1092")&gt;0,K1092,(""))</f>
        <v/>
      </c>
      <c r="B1092" s="23" t="str">
        <f ca="1">IF(INDIRECT("route!D1092")&gt;0,H1092,(""))</f>
        <v/>
      </c>
      <c r="C1092" s="24" t="str">
        <f ca="1">IF(D1092&gt;0,VLOOKUP("FINISH",INDIRECT("route!D$6"):INDIRECT("route!E$8500"),2,FALSE)-D1092," ")</f>
        <v xml:space="preserve"> </v>
      </c>
      <c r="D1092" s="13">
        <f ca="1">INDIRECT("route!E1092")</f>
        <v>0</v>
      </c>
      <c r="E1092" s="25" t="str">
        <f t="shared" ca="1" si="129"/>
        <v/>
      </c>
      <c r="F1092" s="26">
        <f t="shared" si="131"/>
        <v>11.111111111111111</v>
      </c>
      <c r="G1092" s="29">
        <f t="shared" ca="1" si="135"/>
        <v>0</v>
      </c>
      <c r="H1092" s="28" t="e">
        <f t="shared" ca="1" si="133"/>
        <v>#NUM!</v>
      </c>
      <c r="I1092" s="26">
        <f t="shared" si="132"/>
        <v>11.666666666666666</v>
      </c>
      <c r="J1092" s="29">
        <f t="shared" ca="1" si="136"/>
        <v>0</v>
      </c>
      <c r="K1092" s="28" t="e">
        <f t="shared" ca="1" si="134"/>
        <v>#NUM!</v>
      </c>
      <c r="L1092" s="26">
        <f ca="1">INDIRECT("route!E1092")-INDIRECT("route!E1091")</f>
        <v>0</v>
      </c>
      <c r="M1092" s="24">
        <f ca="1">IF(INDIRECT("route!D1092")="START",0,IF(S1092=TRUE,M1091,INDIRECT("route!E1092")))</f>
        <v>115.3</v>
      </c>
      <c r="N1092" s="14" t="e">
        <f ca="1">SEARCH($N$6,INDIRECT("route!J1092"))</f>
        <v>#VALUE!</v>
      </c>
      <c r="O1092" s="14" t="e">
        <f ca="1">SEARCH($O$6,INDIRECT("route!J1092"))</f>
        <v>#VALUE!</v>
      </c>
      <c r="P1092" s="14" t="e">
        <f ca="1">SEARCH($P$6,INDIRECT("route!J1092"))</f>
        <v>#VALUE!</v>
      </c>
      <c r="Q1092" s="14" t="e">
        <f ca="1">SEARCH($Q$6,INDIRECT("route!J1092"))</f>
        <v>#VALUE!</v>
      </c>
      <c r="R1092" s="14" t="e">
        <f ca="1">SEARCH($R$6,INDIRECT("route!J1092"))</f>
        <v>#VALUE!</v>
      </c>
      <c r="S1092" s="14" t="b">
        <f t="shared" ca="1" si="130"/>
        <v>1</v>
      </c>
    </row>
    <row r="1093" spans="1:19">
      <c r="A1093" s="23" t="str">
        <f ca="1">IF(INDIRECT("route!D1093")&gt;0,K1093,(""))</f>
        <v/>
      </c>
      <c r="B1093" s="23" t="str">
        <f ca="1">IF(INDIRECT("route!D1093")&gt;0,H1093,(""))</f>
        <v/>
      </c>
      <c r="C1093" s="24" t="str">
        <f ca="1">IF(D1093&gt;0,VLOOKUP("FINISH",INDIRECT("route!D$6"):INDIRECT("route!E$8500"),2,FALSE)-D1093," ")</f>
        <v xml:space="preserve"> </v>
      </c>
      <c r="D1093" s="13">
        <f ca="1">INDIRECT("route!E1093")</f>
        <v>0</v>
      </c>
      <c r="E1093" s="25" t="str">
        <f t="shared" ca="1" si="129"/>
        <v/>
      </c>
      <c r="F1093" s="26">
        <f t="shared" si="131"/>
        <v>11.111111111111111</v>
      </c>
      <c r="G1093" s="29">
        <f t="shared" ca="1" si="135"/>
        <v>0</v>
      </c>
      <c r="H1093" s="28" t="e">
        <f t="shared" ca="1" si="133"/>
        <v>#NUM!</v>
      </c>
      <c r="I1093" s="26">
        <f t="shared" si="132"/>
        <v>11.666666666666666</v>
      </c>
      <c r="J1093" s="29">
        <f t="shared" ca="1" si="136"/>
        <v>0</v>
      </c>
      <c r="K1093" s="28" t="e">
        <f t="shared" ca="1" si="134"/>
        <v>#NUM!</v>
      </c>
      <c r="L1093" s="26">
        <f ca="1">INDIRECT("route!E1093")-INDIRECT("route!E1092")</f>
        <v>0</v>
      </c>
      <c r="M1093" s="24">
        <f ca="1">IF(INDIRECT("route!D1093")="START",0,IF(S1093=TRUE,M1092,INDIRECT("route!E1093")))</f>
        <v>115.3</v>
      </c>
      <c r="N1093" s="14" t="e">
        <f ca="1">SEARCH($N$6,INDIRECT("route!J1093"))</f>
        <v>#VALUE!</v>
      </c>
      <c r="O1093" s="14" t="e">
        <f ca="1">SEARCH($O$6,INDIRECT("route!J1093"))</f>
        <v>#VALUE!</v>
      </c>
      <c r="P1093" s="14" t="e">
        <f ca="1">SEARCH($P$6,INDIRECT("route!J1093"))</f>
        <v>#VALUE!</v>
      </c>
      <c r="Q1093" s="14" t="e">
        <f ca="1">SEARCH($Q$6,INDIRECT("route!J1093"))</f>
        <v>#VALUE!</v>
      </c>
      <c r="R1093" s="14" t="e">
        <f ca="1">SEARCH($R$6,INDIRECT("route!J1093"))</f>
        <v>#VALUE!</v>
      </c>
      <c r="S1093" s="14" t="b">
        <f t="shared" ca="1" si="130"/>
        <v>1</v>
      </c>
    </row>
    <row r="1094" spans="1:19">
      <c r="A1094" s="23" t="str">
        <f ca="1">IF(INDIRECT("route!D1094")&gt;0,K1094,(""))</f>
        <v/>
      </c>
      <c r="B1094" s="23" t="str">
        <f ca="1">IF(INDIRECT("route!D1094")&gt;0,H1094,(""))</f>
        <v/>
      </c>
      <c r="C1094" s="24" t="str">
        <f ca="1">IF(D1094&gt;0,VLOOKUP("FINISH",INDIRECT("route!D$6"):INDIRECT("route!E$8500"),2,FALSE)-D1094," ")</f>
        <v xml:space="preserve"> </v>
      </c>
      <c r="D1094" s="13">
        <f ca="1">INDIRECT("route!E1094")</f>
        <v>0</v>
      </c>
      <c r="E1094" s="25" t="str">
        <f t="shared" ca="1" si="129"/>
        <v/>
      </c>
      <c r="F1094" s="26">
        <f t="shared" si="131"/>
        <v>11.111111111111111</v>
      </c>
      <c r="G1094" s="29">
        <f t="shared" ca="1" si="135"/>
        <v>0</v>
      </c>
      <c r="H1094" s="28" t="e">
        <f t="shared" ca="1" si="133"/>
        <v>#NUM!</v>
      </c>
      <c r="I1094" s="26">
        <f t="shared" si="132"/>
        <v>11.666666666666666</v>
      </c>
      <c r="J1094" s="29">
        <f t="shared" ca="1" si="136"/>
        <v>0</v>
      </c>
      <c r="K1094" s="28" t="e">
        <f t="shared" ca="1" si="134"/>
        <v>#NUM!</v>
      </c>
      <c r="L1094" s="26">
        <f ca="1">INDIRECT("route!E1094")-INDIRECT("route!E1093")</f>
        <v>0</v>
      </c>
      <c r="M1094" s="24">
        <f ca="1">IF(INDIRECT("route!D1094")="START",0,IF(S1094=TRUE,M1093,INDIRECT("route!E1094")))</f>
        <v>115.3</v>
      </c>
      <c r="N1094" s="14" t="e">
        <f ca="1">SEARCH($N$6,INDIRECT("route!J1094"))</f>
        <v>#VALUE!</v>
      </c>
      <c r="O1094" s="14" t="e">
        <f ca="1">SEARCH($O$6,INDIRECT("route!J1094"))</f>
        <v>#VALUE!</v>
      </c>
      <c r="P1094" s="14" t="e">
        <f ca="1">SEARCH($P$6,INDIRECT("route!J1094"))</f>
        <v>#VALUE!</v>
      </c>
      <c r="Q1094" s="14" t="e">
        <f ca="1">SEARCH($Q$6,INDIRECT("route!J1094"))</f>
        <v>#VALUE!</v>
      </c>
      <c r="R1094" s="14" t="e">
        <f ca="1">SEARCH($R$6,INDIRECT("route!J1094"))</f>
        <v>#VALUE!</v>
      </c>
      <c r="S1094" s="14" t="b">
        <f t="shared" ca="1" si="130"/>
        <v>1</v>
      </c>
    </row>
    <row r="1095" spans="1:19">
      <c r="A1095" s="23" t="str">
        <f ca="1">IF(INDIRECT("route!D1095")&gt;0,K1095,(""))</f>
        <v/>
      </c>
      <c r="B1095" s="23" t="str">
        <f ca="1">IF(INDIRECT("route!D1095")&gt;0,H1095,(""))</f>
        <v/>
      </c>
      <c r="C1095" s="24" t="str">
        <f ca="1">IF(D1095&gt;0,VLOOKUP("FINISH",INDIRECT("route!D$6"):INDIRECT("route!E$8500"),2,FALSE)-D1095," ")</f>
        <v xml:space="preserve"> </v>
      </c>
      <c r="D1095" s="13">
        <f ca="1">INDIRECT("route!E1095")</f>
        <v>0</v>
      </c>
      <c r="E1095" s="25" t="str">
        <f t="shared" ref="E1095:E1158" ca="1" si="137">IF($S1095=TRUE,"",M1095-M1094)</f>
        <v/>
      </c>
      <c r="F1095" s="26">
        <f t="shared" si="131"/>
        <v>11.111111111111111</v>
      </c>
      <c r="G1095" s="29">
        <f t="shared" ca="1" si="135"/>
        <v>0</v>
      </c>
      <c r="H1095" s="28" t="e">
        <f t="shared" ca="1" si="133"/>
        <v>#NUM!</v>
      </c>
      <c r="I1095" s="26">
        <f t="shared" si="132"/>
        <v>11.666666666666666</v>
      </c>
      <c r="J1095" s="29">
        <f t="shared" ca="1" si="136"/>
        <v>0</v>
      </c>
      <c r="K1095" s="28" t="e">
        <f t="shared" ca="1" si="134"/>
        <v>#NUM!</v>
      </c>
      <c r="L1095" s="26">
        <f ca="1">INDIRECT("route!E1095")-INDIRECT("route!E1094")</f>
        <v>0</v>
      </c>
      <c r="M1095" s="24">
        <f ca="1">IF(INDIRECT("route!D1095")="START",0,IF(S1095=TRUE,M1094,INDIRECT("route!E1095")))</f>
        <v>115.3</v>
      </c>
      <c r="N1095" s="14" t="e">
        <f ca="1">SEARCH($N$6,INDIRECT("route!J1095"))</f>
        <v>#VALUE!</v>
      </c>
      <c r="O1095" s="14" t="e">
        <f ca="1">SEARCH($O$6,INDIRECT("route!J1095"))</f>
        <v>#VALUE!</v>
      </c>
      <c r="P1095" s="14" t="e">
        <f ca="1">SEARCH($P$6,INDIRECT("route!J1095"))</f>
        <v>#VALUE!</v>
      </c>
      <c r="Q1095" s="14" t="e">
        <f ca="1">SEARCH($Q$6,INDIRECT("route!J1095"))</f>
        <v>#VALUE!</v>
      </c>
      <c r="R1095" s="14" t="e">
        <f ca="1">SEARCH($R$6,INDIRECT("route!J1095"))</f>
        <v>#VALUE!</v>
      </c>
      <c r="S1095" s="14" t="b">
        <f t="shared" ca="1" si="130"/>
        <v>1</v>
      </c>
    </row>
    <row r="1096" spans="1:19">
      <c r="A1096" s="23" t="str">
        <f ca="1">IF(INDIRECT("route!D1096")&gt;0,K1096,(""))</f>
        <v/>
      </c>
      <c r="B1096" s="23" t="str">
        <f ca="1">IF(INDIRECT("route!D1096")&gt;0,H1096,(""))</f>
        <v/>
      </c>
      <c r="C1096" s="24" t="str">
        <f ca="1">IF(D1096&gt;0,VLOOKUP("FINISH",INDIRECT("route!D$6"):INDIRECT("route!E$8500"),2,FALSE)-D1096," ")</f>
        <v xml:space="preserve"> </v>
      </c>
      <c r="D1096" s="13">
        <f ca="1">INDIRECT("route!E1096")</f>
        <v>0</v>
      </c>
      <c r="E1096" s="25" t="str">
        <f t="shared" ca="1" si="137"/>
        <v/>
      </c>
      <c r="F1096" s="26">
        <f t="shared" si="131"/>
        <v>11.111111111111111</v>
      </c>
      <c r="G1096" s="29">
        <f t="shared" ca="1" si="135"/>
        <v>0</v>
      </c>
      <c r="H1096" s="28" t="e">
        <f t="shared" ca="1" si="133"/>
        <v>#NUM!</v>
      </c>
      <c r="I1096" s="26">
        <f t="shared" si="132"/>
        <v>11.666666666666666</v>
      </c>
      <c r="J1096" s="29">
        <f t="shared" ca="1" si="136"/>
        <v>0</v>
      </c>
      <c r="K1096" s="28" t="e">
        <f t="shared" ca="1" si="134"/>
        <v>#NUM!</v>
      </c>
      <c r="L1096" s="26">
        <f ca="1">INDIRECT("route!E1096")-INDIRECT("route!E1095")</f>
        <v>0</v>
      </c>
      <c r="M1096" s="24">
        <f ca="1">IF(INDIRECT("route!D1096")="START",0,IF(S1096=TRUE,M1095,INDIRECT("route!E1096")))</f>
        <v>115.3</v>
      </c>
      <c r="N1096" s="14" t="e">
        <f ca="1">SEARCH($N$6,INDIRECT("route!J1096"))</f>
        <v>#VALUE!</v>
      </c>
      <c r="O1096" s="14" t="e">
        <f ca="1">SEARCH($O$6,INDIRECT("route!J1096"))</f>
        <v>#VALUE!</v>
      </c>
      <c r="P1096" s="14" t="e">
        <f ca="1">SEARCH($P$6,INDIRECT("route!J1096"))</f>
        <v>#VALUE!</v>
      </c>
      <c r="Q1096" s="14" t="e">
        <f ca="1">SEARCH($Q$6,INDIRECT("route!J1096"))</f>
        <v>#VALUE!</v>
      </c>
      <c r="R1096" s="14" t="e">
        <f ca="1">SEARCH($R$6,INDIRECT("route!J1096"))</f>
        <v>#VALUE!</v>
      </c>
      <c r="S1096" s="14" t="b">
        <f t="shared" ref="S1096:S1159" ca="1" si="138">AND(ISERROR(N1096),ISERROR(O1096),ISERROR(P1096),ISERROR(Q1096),ISERROR(R1096))</f>
        <v>1</v>
      </c>
    </row>
    <row r="1097" spans="1:19">
      <c r="A1097" s="23" t="str">
        <f ca="1">IF(INDIRECT("route!D1097")&gt;0,K1097,(""))</f>
        <v/>
      </c>
      <c r="B1097" s="23" t="str">
        <f ca="1">IF(INDIRECT("route!D1097")&gt;0,H1097,(""))</f>
        <v/>
      </c>
      <c r="C1097" s="24" t="str">
        <f ca="1">IF(D1097&gt;0,VLOOKUP("FINISH",INDIRECT("route!D$6"):INDIRECT("route!E$8500"),2,FALSE)-D1097," ")</f>
        <v xml:space="preserve"> </v>
      </c>
      <c r="D1097" s="13">
        <f ca="1">INDIRECT("route!E1097")</f>
        <v>0</v>
      </c>
      <c r="E1097" s="25" t="str">
        <f t="shared" ca="1" si="137"/>
        <v/>
      </c>
      <c r="F1097" s="26">
        <f t="shared" si="131"/>
        <v>11.111111111111111</v>
      </c>
      <c r="G1097" s="29">
        <f t="shared" ca="1" si="135"/>
        <v>0</v>
      </c>
      <c r="H1097" s="28" t="e">
        <f t="shared" ca="1" si="133"/>
        <v>#NUM!</v>
      </c>
      <c r="I1097" s="26">
        <f t="shared" si="132"/>
        <v>11.666666666666666</v>
      </c>
      <c r="J1097" s="29">
        <f t="shared" ca="1" si="136"/>
        <v>0</v>
      </c>
      <c r="K1097" s="28" t="e">
        <f t="shared" ca="1" si="134"/>
        <v>#NUM!</v>
      </c>
      <c r="L1097" s="26">
        <f ca="1">INDIRECT("route!E1097")-INDIRECT("route!E1096")</f>
        <v>0</v>
      </c>
      <c r="M1097" s="24">
        <f ca="1">IF(INDIRECT("route!D1097")="START",0,IF(S1097=TRUE,M1096,INDIRECT("route!E1097")))</f>
        <v>115.3</v>
      </c>
      <c r="N1097" s="14" t="e">
        <f ca="1">SEARCH($N$6,INDIRECT("route!J1097"))</f>
        <v>#VALUE!</v>
      </c>
      <c r="O1097" s="14" t="e">
        <f ca="1">SEARCH($O$6,INDIRECT("route!J1097"))</f>
        <v>#VALUE!</v>
      </c>
      <c r="P1097" s="14" t="e">
        <f ca="1">SEARCH($P$6,INDIRECT("route!J1097"))</f>
        <v>#VALUE!</v>
      </c>
      <c r="Q1097" s="14" t="e">
        <f ca="1">SEARCH($Q$6,INDIRECT("route!J1097"))</f>
        <v>#VALUE!</v>
      </c>
      <c r="R1097" s="14" t="e">
        <f ca="1">SEARCH($R$6,INDIRECT("route!J1097"))</f>
        <v>#VALUE!</v>
      </c>
      <c r="S1097" s="14" t="b">
        <f t="shared" ca="1" si="138"/>
        <v>1</v>
      </c>
    </row>
    <row r="1098" spans="1:19">
      <c r="A1098" s="23" t="str">
        <f ca="1">IF(INDIRECT("route!D1098")&gt;0,K1098,(""))</f>
        <v/>
      </c>
      <c r="B1098" s="23" t="str">
        <f ca="1">IF(INDIRECT("route!D1098")&gt;0,H1098,(""))</f>
        <v/>
      </c>
      <c r="C1098" s="24" t="str">
        <f ca="1">IF(D1098&gt;0,VLOOKUP("FINISH",INDIRECT("route!D$6"):INDIRECT("route!E$8500"),2,FALSE)-D1098," ")</f>
        <v xml:space="preserve"> </v>
      </c>
      <c r="D1098" s="13">
        <f ca="1">INDIRECT("route!E1098")</f>
        <v>0</v>
      </c>
      <c r="E1098" s="25" t="str">
        <f t="shared" ca="1" si="137"/>
        <v/>
      </c>
      <c r="F1098" s="26">
        <f t="shared" si="131"/>
        <v>11.111111111111111</v>
      </c>
      <c r="G1098" s="29">
        <f t="shared" ca="1" si="135"/>
        <v>0</v>
      </c>
      <c r="H1098" s="28" t="e">
        <f t="shared" ca="1" si="133"/>
        <v>#NUM!</v>
      </c>
      <c r="I1098" s="26">
        <f t="shared" si="132"/>
        <v>11.666666666666666</v>
      </c>
      <c r="J1098" s="29">
        <f t="shared" ca="1" si="136"/>
        <v>0</v>
      </c>
      <c r="K1098" s="28" t="e">
        <f t="shared" ca="1" si="134"/>
        <v>#NUM!</v>
      </c>
      <c r="L1098" s="26">
        <f ca="1">INDIRECT("route!E1098")-INDIRECT("route!E1097")</f>
        <v>0</v>
      </c>
      <c r="M1098" s="24">
        <f ca="1">IF(INDIRECT("route!D1098")="START",0,IF(S1098=TRUE,M1097,INDIRECT("route!E1098")))</f>
        <v>115.3</v>
      </c>
      <c r="N1098" s="14" t="e">
        <f ca="1">SEARCH($N$6,INDIRECT("route!J1098"))</f>
        <v>#VALUE!</v>
      </c>
      <c r="O1098" s="14" t="e">
        <f ca="1">SEARCH($O$6,INDIRECT("route!J1098"))</f>
        <v>#VALUE!</v>
      </c>
      <c r="P1098" s="14" t="e">
        <f ca="1">SEARCH($P$6,INDIRECT("route!J1098"))</f>
        <v>#VALUE!</v>
      </c>
      <c r="Q1098" s="14" t="e">
        <f ca="1">SEARCH($Q$6,INDIRECT("route!J1098"))</f>
        <v>#VALUE!</v>
      </c>
      <c r="R1098" s="14" t="e">
        <f ca="1">SEARCH($R$6,INDIRECT("route!J1098"))</f>
        <v>#VALUE!</v>
      </c>
      <c r="S1098" s="14" t="b">
        <f t="shared" ca="1" si="138"/>
        <v>1</v>
      </c>
    </row>
    <row r="1099" spans="1:19">
      <c r="A1099" s="23" t="str">
        <f ca="1">IF(INDIRECT("route!D1099")&gt;0,K1099,(""))</f>
        <v/>
      </c>
      <c r="B1099" s="23" t="str">
        <f ca="1">IF(INDIRECT("route!D1099")&gt;0,H1099,(""))</f>
        <v/>
      </c>
      <c r="C1099" s="24" t="str">
        <f ca="1">IF(D1099&gt;0,VLOOKUP("FINISH",INDIRECT("route!D$6"):INDIRECT("route!E$8500"),2,FALSE)-D1099," ")</f>
        <v xml:space="preserve"> </v>
      </c>
      <c r="D1099" s="13">
        <f ca="1">INDIRECT("route!E1099")</f>
        <v>0</v>
      </c>
      <c r="E1099" s="25" t="str">
        <f t="shared" ca="1" si="137"/>
        <v/>
      </c>
      <c r="F1099" s="26">
        <f t="shared" si="131"/>
        <v>11.111111111111111</v>
      </c>
      <c r="G1099" s="29">
        <f t="shared" ca="1" si="135"/>
        <v>0</v>
      </c>
      <c r="H1099" s="28" t="e">
        <f t="shared" ca="1" si="133"/>
        <v>#NUM!</v>
      </c>
      <c r="I1099" s="26">
        <f t="shared" si="132"/>
        <v>11.666666666666666</v>
      </c>
      <c r="J1099" s="29">
        <f t="shared" ca="1" si="136"/>
        <v>0</v>
      </c>
      <c r="K1099" s="28" t="e">
        <f t="shared" ca="1" si="134"/>
        <v>#NUM!</v>
      </c>
      <c r="L1099" s="26">
        <f ca="1">INDIRECT("route!E1099")-INDIRECT("route!E1098")</f>
        <v>0</v>
      </c>
      <c r="M1099" s="24">
        <f ca="1">IF(INDIRECT("route!D1099")="START",0,IF(S1099=TRUE,M1098,INDIRECT("route!E1099")))</f>
        <v>115.3</v>
      </c>
      <c r="N1099" s="14" t="e">
        <f ca="1">SEARCH($N$6,INDIRECT("route!J1099"))</f>
        <v>#VALUE!</v>
      </c>
      <c r="O1099" s="14" t="e">
        <f ca="1">SEARCH($O$6,INDIRECT("route!J1099"))</f>
        <v>#VALUE!</v>
      </c>
      <c r="P1099" s="14" t="e">
        <f ca="1">SEARCH($P$6,INDIRECT("route!J1099"))</f>
        <v>#VALUE!</v>
      </c>
      <c r="Q1099" s="14" t="e">
        <f ca="1">SEARCH($Q$6,INDIRECT("route!J1099"))</f>
        <v>#VALUE!</v>
      </c>
      <c r="R1099" s="14" t="e">
        <f ca="1">SEARCH($R$6,INDIRECT("route!J1099"))</f>
        <v>#VALUE!</v>
      </c>
      <c r="S1099" s="14" t="b">
        <f t="shared" ca="1" si="138"/>
        <v>1</v>
      </c>
    </row>
    <row r="1100" spans="1:19">
      <c r="A1100" s="23" t="str">
        <f ca="1">IF(INDIRECT("route!D1100")&gt;0,K1100,(""))</f>
        <v/>
      </c>
      <c r="B1100" s="23" t="str">
        <f ca="1">IF(INDIRECT("route!D1100")&gt;0,H1100,(""))</f>
        <v/>
      </c>
      <c r="C1100" s="24" t="str">
        <f ca="1">IF(D1100&gt;0,VLOOKUP("FINISH",INDIRECT("route!D$6"):INDIRECT("route!E$8500"),2,FALSE)-D1100," ")</f>
        <v xml:space="preserve"> </v>
      </c>
      <c r="D1100" s="13">
        <f ca="1">INDIRECT("route!E1100")</f>
        <v>0</v>
      </c>
      <c r="E1100" s="25" t="str">
        <f t="shared" ca="1" si="137"/>
        <v/>
      </c>
      <c r="F1100" s="26">
        <f t="shared" si="131"/>
        <v>11.111111111111111</v>
      </c>
      <c r="G1100" s="29">
        <f t="shared" ca="1" si="135"/>
        <v>0</v>
      </c>
      <c r="H1100" s="28" t="e">
        <f t="shared" ca="1" si="133"/>
        <v>#NUM!</v>
      </c>
      <c r="I1100" s="26">
        <f t="shared" si="132"/>
        <v>11.666666666666666</v>
      </c>
      <c r="J1100" s="29">
        <f t="shared" ca="1" si="136"/>
        <v>0</v>
      </c>
      <c r="K1100" s="28" t="e">
        <f t="shared" ca="1" si="134"/>
        <v>#NUM!</v>
      </c>
      <c r="L1100" s="26">
        <f ca="1">INDIRECT("route!E1100")-INDIRECT("route!E1099")</f>
        <v>0</v>
      </c>
      <c r="M1100" s="24">
        <f ca="1">IF(INDIRECT("route!D1100")="START",0,IF(S1100=TRUE,M1099,INDIRECT("route!E1100")))</f>
        <v>115.3</v>
      </c>
      <c r="N1100" s="14" t="e">
        <f ca="1">SEARCH($N$6,INDIRECT("route!J1100"))</f>
        <v>#VALUE!</v>
      </c>
      <c r="O1100" s="14" t="e">
        <f ca="1">SEARCH($O$6,INDIRECT("route!J1100"))</f>
        <v>#VALUE!</v>
      </c>
      <c r="P1100" s="14" t="e">
        <f ca="1">SEARCH($P$6,INDIRECT("route!J1100"))</f>
        <v>#VALUE!</v>
      </c>
      <c r="Q1100" s="14" t="e">
        <f ca="1">SEARCH($Q$6,INDIRECT("route!J1100"))</f>
        <v>#VALUE!</v>
      </c>
      <c r="R1100" s="14" t="e">
        <f ca="1">SEARCH($R$6,INDIRECT("route!J1100"))</f>
        <v>#VALUE!</v>
      </c>
      <c r="S1100" s="14" t="b">
        <f t="shared" ca="1" si="138"/>
        <v>1</v>
      </c>
    </row>
    <row r="1101" spans="1:19">
      <c r="A1101" s="23" t="str">
        <f ca="1">IF(INDIRECT("route!D1101")&gt;0,K1101,(""))</f>
        <v/>
      </c>
      <c r="B1101" s="23" t="str">
        <f ca="1">IF(INDIRECT("route!D1101")&gt;0,H1101,(""))</f>
        <v/>
      </c>
      <c r="C1101" s="24" t="str">
        <f ca="1">IF(D1101&gt;0,VLOOKUP("FINISH",INDIRECT("route!D$6"):INDIRECT("route!E$8500"),2,FALSE)-D1101," ")</f>
        <v xml:space="preserve"> </v>
      </c>
      <c r="D1101" s="13">
        <f ca="1">INDIRECT("route!E1101")</f>
        <v>0</v>
      </c>
      <c r="E1101" s="25" t="str">
        <f t="shared" ca="1" si="137"/>
        <v/>
      </c>
      <c r="F1101" s="26">
        <f t="shared" si="131"/>
        <v>11.111111111111111</v>
      </c>
      <c r="G1101" s="29">
        <f t="shared" ca="1" si="135"/>
        <v>0</v>
      </c>
      <c r="H1101" s="28" t="e">
        <f t="shared" ca="1" si="133"/>
        <v>#NUM!</v>
      </c>
      <c r="I1101" s="26">
        <f t="shared" si="132"/>
        <v>11.666666666666666</v>
      </c>
      <c r="J1101" s="29">
        <f t="shared" ca="1" si="136"/>
        <v>0</v>
      </c>
      <c r="K1101" s="28" t="e">
        <f t="shared" ca="1" si="134"/>
        <v>#NUM!</v>
      </c>
      <c r="L1101" s="26">
        <f ca="1">INDIRECT("route!E1101")-INDIRECT("route!E1100")</f>
        <v>0</v>
      </c>
      <c r="M1101" s="24">
        <f ca="1">IF(INDIRECT("route!D1101")="START",0,IF(S1101=TRUE,M1100,INDIRECT("route!E1101")))</f>
        <v>115.3</v>
      </c>
      <c r="N1101" s="14" t="e">
        <f ca="1">SEARCH($N$6,INDIRECT("route!J1101"))</f>
        <v>#VALUE!</v>
      </c>
      <c r="O1101" s="14" t="e">
        <f ca="1">SEARCH($O$6,INDIRECT("route!J1101"))</f>
        <v>#VALUE!</v>
      </c>
      <c r="P1101" s="14" t="e">
        <f ca="1">SEARCH($P$6,INDIRECT("route!J1101"))</f>
        <v>#VALUE!</v>
      </c>
      <c r="Q1101" s="14" t="e">
        <f ca="1">SEARCH($Q$6,INDIRECT("route!J1101"))</f>
        <v>#VALUE!</v>
      </c>
      <c r="R1101" s="14" t="e">
        <f ca="1">SEARCH($R$6,INDIRECT("route!J1101"))</f>
        <v>#VALUE!</v>
      </c>
      <c r="S1101" s="14" t="b">
        <f t="shared" ca="1" si="138"/>
        <v>1</v>
      </c>
    </row>
    <row r="1102" spans="1:19">
      <c r="A1102" s="23" t="str">
        <f ca="1">IF(INDIRECT("route!D1102")&gt;0,K1102,(""))</f>
        <v/>
      </c>
      <c r="B1102" s="23" t="str">
        <f ca="1">IF(INDIRECT("route!D1102")&gt;0,H1102,(""))</f>
        <v/>
      </c>
      <c r="C1102" s="24" t="str">
        <f ca="1">IF(D1102&gt;0,VLOOKUP("FINISH",INDIRECT("route!D$6"):INDIRECT("route!E$8500"),2,FALSE)-D1102," ")</f>
        <v xml:space="preserve"> </v>
      </c>
      <c r="D1102" s="13">
        <f ca="1">INDIRECT("route!E1102")</f>
        <v>0</v>
      </c>
      <c r="E1102" s="25" t="str">
        <f t="shared" ca="1" si="137"/>
        <v/>
      </c>
      <c r="F1102" s="26">
        <f t="shared" si="131"/>
        <v>11.111111111111111</v>
      </c>
      <c r="G1102" s="29">
        <f t="shared" ca="1" si="135"/>
        <v>0</v>
      </c>
      <c r="H1102" s="28" t="e">
        <f t="shared" ca="1" si="133"/>
        <v>#NUM!</v>
      </c>
      <c r="I1102" s="26">
        <f t="shared" si="132"/>
        <v>11.666666666666666</v>
      </c>
      <c r="J1102" s="29">
        <f t="shared" ca="1" si="136"/>
        <v>0</v>
      </c>
      <c r="K1102" s="28" t="e">
        <f t="shared" ca="1" si="134"/>
        <v>#NUM!</v>
      </c>
      <c r="L1102" s="26">
        <f ca="1">INDIRECT("route!E1102")-INDIRECT("route!E1101")</f>
        <v>0</v>
      </c>
      <c r="M1102" s="24">
        <f ca="1">IF(INDIRECT("route!D1102")="START",0,IF(S1102=TRUE,M1101,INDIRECT("route!E1102")))</f>
        <v>115.3</v>
      </c>
      <c r="N1102" s="14" t="e">
        <f ca="1">SEARCH($N$6,INDIRECT("route!J1102"))</f>
        <v>#VALUE!</v>
      </c>
      <c r="O1102" s="14" t="e">
        <f ca="1">SEARCH($O$6,INDIRECT("route!J1102"))</f>
        <v>#VALUE!</v>
      </c>
      <c r="P1102" s="14" t="e">
        <f ca="1">SEARCH($P$6,INDIRECT("route!J1102"))</f>
        <v>#VALUE!</v>
      </c>
      <c r="Q1102" s="14" t="e">
        <f ca="1">SEARCH($Q$6,INDIRECT("route!J1102"))</f>
        <v>#VALUE!</v>
      </c>
      <c r="R1102" s="14" t="e">
        <f ca="1">SEARCH($R$6,INDIRECT("route!J1102"))</f>
        <v>#VALUE!</v>
      </c>
      <c r="S1102" s="14" t="b">
        <f t="shared" ca="1" si="138"/>
        <v>1</v>
      </c>
    </row>
    <row r="1103" spans="1:19">
      <c r="A1103" s="23" t="str">
        <f ca="1">IF(INDIRECT("route!D1103")&gt;0,K1103,(""))</f>
        <v/>
      </c>
      <c r="B1103" s="23" t="str">
        <f ca="1">IF(INDIRECT("route!D1103")&gt;0,H1103,(""))</f>
        <v/>
      </c>
      <c r="C1103" s="24" t="str">
        <f ca="1">IF(D1103&gt;0,VLOOKUP("FINISH",INDIRECT("route!D$6"):INDIRECT("route!E$8500"),2,FALSE)-D1103," ")</f>
        <v xml:space="preserve"> </v>
      </c>
      <c r="D1103" s="13">
        <f ca="1">INDIRECT("route!E1103")</f>
        <v>0</v>
      </c>
      <c r="E1103" s="25" t="str">
        <f t="shared" ca="1" si="137"/>
        <v/>
      </c>
      <c r="F1103" s="26">
        <f t="shared" si="131"/>
        <v>11.111111111111111</v>
      </c>
      <c r="G1103" s="29">
        <f t="shared" ca="1" si="135"/>
        <v>0</v>
      </c>
      <c r="H1103" s="28" t="e">
        <f t="shared" ca="1" si="133"/>
        <v>#NUM!</v>
      </c>
      <c r="I1103" s="26">
        <f t="shared" si="132"/>
        <v>11.666666666666666</v>
      </c>
      <c r="J1103" s="29">
        <f t="shared" ca="1" si="136"/>
        <v>0</v>
      </c>
      <c r="K1103" s="28" t="e">
        <f t="shared" ca="1" si="134"/>
        <v>#NUM!</v>
      </c>
      <c r="L1103" s="26">
        <f ca="1">INDIRECT("route!E1103")-INDIRECT("route!E1102")</f>
        <v>0</v>
      </c>
      <c r="M1103" s="24">
        <f ca="1">IF(INDIRECT("route!D1103")="START",0,IF(S1103=TRUE,M1102,INDIRECT("route!E1103")))</f>
        <v>115.3</v>
      </c>
      <c r="N1103" s="14" t="e">
        <f ca="1">SEARCH($N$6,INDIRECT("route!J1103"))</f>
        <v>#VALUE!</v>
      </c>
      <c r="O1103" s="14" t="e">
        <f ca="1">SEARCH($O$6,INDIRECT("route!J1103"))</f>
        <v>#VALUE!</v>
      </c>
      <c r="P1103" s="14" t="e">
        <f ca="1">SEARCH($P$6,INDIRECT("route!J1103"))</f>
        <v>#VALUE!</v>
      </c>
      <c r="Q1103" s="14" t="e">
        <f ca="1">SEARCH($Q$6,INDIRECT("route!J1103"))</f>
        <v>#VALUE!</v>
      </c>
      <c r="R1103" s="14" t="e">
        <f ca="1">SEARCH($R$6,INDIRECT("route!J1103"))</f>
        <v>#VALUE!</v>
      </c>
      <c r="S1103" s="14" t="b">
        <f t="shared" ca="1" si="138"/>
        <v>1</v>
      </c>
    </row>
    <row r="1104" spans="1:19">
      <c r="A1104" s="23" t="str">
        <f ca="1">IF(INDIRECT("route!D1104")&gt;0,K1104,(""))</f>
        <v/>
      </c>
      <c r="B1104" s="23" t="str">
        <f ca="1">IF(INDIRECT("route!D1104")&gt;0,H1104,(""))</f>
        <v/>
      </c>
      <c r="C1104" s="24" t="str">
        <f ca="1">IF(D1104&gt;0,VLOOKUP("FINISH",INDIRECT("route!D$6"):INDIRECT("route!E$8500"),2,FALSE)-D1104," ")</f>
        <v xml:space="preserve"> </v>
      </c>
      <c r="D1104" s="13">
        <f ca="1">INDIRECT("route!E1104")</f>
        <v>0</v>
      </c>
      <c r="E1104" s="25" t="str">
        <f t="shared" ca="1" si="137"/>
        <v/>
      </c>
      <c r="F1104" s="26">
        <f t="shared" si="131"/>
        <v>11.111111111111111</v>
      </c>
      <c r="G1104" s="29">
        <f t="shared" ca="1" si="135"/>
        <v>0</v>
      </c>
      <c r="H1104" s="28" t="e">
        <f t="shared" ca="1" si="133"/>
        <v>#NUM!</v>
      </c>
      <c r="I1104" s="26">
        <f t="shared" si="132"/>
        <v>11.666666666666666</v>
      </c>
      <c r="J1104" s="29">
        <f t="shared" ca="1" si="136"/>
        <v>0</v>
      </c>
      <c r="K1104" s="28" t="e">
        <f t="shared" ca="1" si="134"/>
        <v>#NUM!</v>
      </c>
      <c r="L1104" s="26">
        <f ca="1">INDIRECT("route!E1104")-INDIRECT("route!E1103")</f>
        <v>0</v>
      </c>
      <c r="M1104" s="24">
        <f ca="1">IF(INDIRECT("route!D1104")="START",0,IF(S1104=TRUE,M1103,INDIRECT("route!E1104")))</f>
        <v>115.3</v>
      </c>
      <c r="N1104" s="14" t="e">
        <f ca="1">SEARCH($N$6,INDIRECT("route!J1104"))</f>
        <v>#VALUE!</v>
      </c>
      <c r="O1104" s="14" t="e">
        <f ca="1">SEARCH($O$6,INDIRECT("route!J1104"))</f>
        <v>#VALUE!</v>
      </c>
      <c r="P1104" s="14" t="e">
        <f ca="1">SEARCH($P$6,INDIRECT("route!J1104"))</f>
        <v>#VALUE!</v>
      </c>
      <c r="Q1104" s="14" t="e">
        <f ca="1">SEARCH($Q$6,INDIRECT("route!J1104"))</f>
        <v>#VALUE!</v>
      </c>
      <c r="R1104" s="14" t="e">
        <f ca="1">SEARCH($R$6,INDIRECT("route!J1104"))</f>
        <v>#VALUE!</v>
      </c>
      <c r="S1104" s="14" t="b">
        <f t="shared" ca="1" si="138"/>
        <v>1</v>
      </c>
    </row>
    <row r="1105" spans="1:19">
      <c r="A1105" s="23" t="str">
        <f ca="1">IF(INDIRECT("route!D1105")&gt;0,K1105,(""))</f>
        <v/>
      </c>
      <c r="B1105" s="23" t="str">
        <f ca="1">IF(INDIRECT("route!D1105")&gt;0,H1105,(""))</f>
        <v/>
      </c>
      <c r="C1105" s="24" t="str">
        <f ca="1">IF(D1105&gt;0,VLOOKUP("FINISH",INDIRECT("route!D$6"):INDIRECT("route!E$8500"),2,FALSE)-D1105," ")</f>
        <v xml:space="preserve"> </v>
      </c>
      <c r="D1105" s="13">
        <f ca="1">INDIRECT("route!E1105")</f>
        <v>0</v>
      </c>
      <c r="E1105" s="25" t="str">
        <f t="shared" ca="1" si="137"/>
        <v/>
      </c>
      <c r="F1105" s="26">
        <f t="shared" si="131"/>
        <v>11.111111111111111</v>
      </c>
      <c r="G1105" s="29">
        <f t="shared" ca="1" si="135"/>
        <v>0</v>
      </c>
      <c r="H1105" s="28" t="e">
        <f t="shared" ca="1" si="133"/>
        <v>#NUM!</v>
      </c>
      <c r="I1105" s="26">
        <f t="shared" si="132"/>
        <v>11.666666666666666</v>
      </c>
      <c r="J1105" s="29">
        <f t="shared" ca="1" si="136"/>
        <v>0</v>
      </c>
      <c r="K1105" s="28" t="e">
        <f t="shared" ca="1" si="134"/>
        <v>#NUM!</v>
      </c>
      <c r="L1105" s="26">
        <f ca="1">INDIRECT("route!E1105")-INDIRECT("route!E1104")</f>
        <v>0</v>
      </c>
      <c r="M1105" s="24">
        <f ca="1">IF(INDIRECT("route!D1105")="START",0,IF(S1105=TRUE,M1104,INDIRECT("route!E1105")))</f>
        <v>115.3</v>
      </c>
      <c r="N1105" s="14" t="e">
        <f ca="1">SEARCH($N$6,INDIRECT("route!J1105"))</f>
        <v>#VALUE!</v>
      </c>
      <c r="O1105" s="14" t="e">
        <f ca="1">SEARCH($O$6,INDIRECT("route!J1105"))</f>
        <v>#VALUE!</v>
      </c>
      <c r="P1105" s="14" t="e">
        <f ca="1">SEARCH($P$6,INDIRECT("route!J1105"))</f>
        <v>#VALUE!</v>
      </c>
      <c r="Q1105" s="14" t="e">
        <f ca="1">SEARCH($Q$6,INDIRECT("route!J1105"))</f>
        <v>#VALUE!</v>
      </c>
      <c r="R1105" s="14" t="e">
        <f ca="1">SEARCH($R$6,INDIRECT("route!J1105"))</f>
        <v>#VALUE!</v>
      </c>
      <c r="S1105" s="14" t="b">
        <f t="shared" ca="1" si="138"/>
        <v>1</v>
      </c>
    </row>
    <row r="1106" spans="1:19">
      <c r="A1106" s="23" t="str">
        <f ca="1">IF(INDIRECT("route!D1106")&gt;0,K1106,(""))</f>
        <v/>
      </c>
      <c r="B1106" s="23" t="str">
        <f ca="1">IF(INDIRECT("route!D1106")&gt;0,H1106,(""))</f>
        <v/>
      </c>
      <c r="C1106" s="24" t="str">
        <f ca="1">IF(D1106&gt;0,VLOOKUP("FINISH",INDIRECT("route!D$6"):INDIRECT("route!E$8500"),2,FALSE)-D1106," ")</f>
        <v xml:space="preserve"> </v>
      </c>
      <c r="D1106" s="13">
        <f ca="1">INDIRECT("route!E1106")</f>
        <v>0</v>
      </c>
      <c r="E1106" s="25" t="str">
        <f t="shared" ca="1" si="137"/>
        <v/>
      </c>
      <c r="F1106" s="26">
        <f t="shared" si="131"/>
        <v>11.111111111111111</v>
      </c>
      <c r="G1106" s="29">
        <f t="shared" ca="1" si="135"/>
        <v>0</v>
      </c>
      <c r="H1106" s="28" t="e">
        <f t="shared" ca="1" si="133"/>
        <v>#NUM!</v>
      </c>
      <c r="I1106" s="26">
        <f t="shared" si="132"/>
        <v>11.666666666666666</v>
      </c>
      <c r="J1106" s="29">
        <f t="shared" ca="1" si="136"/>
        <v>0</v>
      </c>
      <c r="K1106" s="28" t="e">
        <f t="shared" ca="1" si="134"/>
        <v>#NUM!</v>
      </c>
      <c r="L1106" s="26">
        <f ca="1">INDIRECT("route!E1106")-INDIRECT("route!E1105")</f>
        <v>0</v>
      </c>
      <c r="M1106" s="24">
        <f ca="1">IF(INDIRECT("route!D1106")="START",0,IF(S1106=TRUE,M1105,INDIRECT("route!E1106")))</f>
        <v>115.3</v>
      </c>
      <c r="N1106" s="14" t="e">
        <f ca="1">SEARCH($N$6,INDIRECT("route!J1106"))</f>
        <v>#VALUE!</v>
      </c>
      <c r="O1106" s="14" t="e">
        <f ca="1">SEARCH($O$6,INDIRECT("route!J1106"))</f>
        <v>#VALUE!</v>
      </c>
      <c r="P1106" s="14" t="e">
        <f ca="1">SEARCH($P$6,INDIRECT("route!J1106"))</f>
        <v>#VALUE!</v>
      </c>
      <c r="Q1106" s="14" t="e">
        <f ca="1">SEARCH($Q$6,INDIRECT("route!J1106"))</f>
        <v>#VALUE!</v>
      </c>
      <c r="R1106" s="14" t="e">
        <f ca="1">SEARCH($R$6,INDIRECT("route!J1106"))</f>
        <v>#VALUE!</v>
      </c>
      <c r="S1106" s="14" t="b">
        <f t="shared" ca="1" si="138"/>
        <v>1</v>
      </c>
    </row>
    <row r="1107" spans="1:19">
      <c r="A1107" s="23" t="str">
        <f ca="1">IF(INDIRECT("route!D1107")&gt;0,K1107,(""))</f>
        <v/>
      </c>
      <c r="B1107" s="23" t="str">
        <f ca="1">IF(INDIRECT("route!D1107")&gt;0,H1107,(""))</f>
        <v/>
      </c>
      <c r="C1107" s="24" t="str">
        <f ca="1">IF(D1107&gt;0,VLOOKUP("FINISH",INDIRECT("route!D$6"):INDIRECT("route!E$8500"),2,FALSE)-D1107," ")</f>
        <v xml:space="preserve"> </v>
      </c>
      <c r="D1107" s="13">
        <f ca="1">INDIRECT("route!E1107")</f>
        <v>0</v>
      </c>
      <c r="E1107" s="25" t="str">
        <f t="shared" ca="1" si="137"/>
        <v/>
      </c>
      <c r="F1107" s="26">
        <f t="shared" si="131"/>
        <v>11.111111111111111</v>
      </c>
      <c r="G1107" s="29">
        <f t="shared" ca="1" si="135"/>
        <v>0</v>
      </c>
      <c r="H1107" s="28" t="e">
        <f t="shared" ca="1" si="133"/>
        <v>#NUM!</v>
      </c>
      <c r="I1107" s="26">
        <f t="shared" si="132"/>
        <v>11.666666666666666</v>
      </c>
      <c r="J1107" s="29">
        <f t="shared" ca="1" si="136"/>
        <v>0</v>
      </c>
      <c r="K1107" s="28" t="e">
        <f t="shared" ca="1" si="134"/>
        <v>#NUM!</v>
      </c>
      <c r="L1107" s="26">
        <f ca="1">INDIRECT("route!E1107")-INDIRECT("route!E1106")</f>
        <v>0</v>
      </c>
      <c r="M1107" s="24">
        <f ca="1">IF(INDIRECT("route!D1107")="START",0,IF(S1107=TRUE,M1106,INDIRECT("route!E1107")))</f>
        <v>115.3</v>
      </c>
      <c r="N1107" s="14" t="e">
        <f ca="1">SEARCH($N$6,INDIRECT("route!J1107"))</f>
        <v>#VALUE!</v>
      </c>
      <c r="O1107" s="14" t="e">
        <f ca="1">SEARCH($O$6,INDIRECT("route!J1107"))</f>
        <v>#VALUE!</v>
      </c>
      <c r="P1107" s="14" t="e">
        <f ca="1">SEARCH($P$6,INDIRECT("route!J1107"))</f>
        <v>#VALUE!</v>
      </c>
      <c r="Q1107" s="14" t="e">
        <f ca="1">SEARCH($Q$6,INDIRECT("route!J1107"))</f>
        <v>#VALUE!</v>
      </c>
      <c r="R1107" s="14" t="e">
        <f ca="1">SEARCH($R$6,INDIRECT("route!J1107"))</f>
        <v>#VALUE!</v>
      </c>
      <c r="S1107" s="14" t="b">
        <f t="shared" ca="1" si="138"/>
        <v>1</v>
      </c>
    </row>
    <row r="1108" spans="1:19">
      <c r="A1108" s="23" t="str">
        <f ca="1">IF(INDIRECT("route!D1108")&gt;0,K1108,(""))</f>
        <v/>
      </c>
      <c r="B1108" s="23" t="str">
        <f ca="1">IF(INDIRECT("route!D1108")&gt;0,H1108,(""))</f>
        <v/>
      </c>
      <c r="C1108" s="24" t="str">
        <f ca="1">IF(D1108&gt;0,VLOOKUP("FINISH",INDIRECT("route!D$6"):INDIRECT("route!E$8500"),2,FALSE)-D1108," ")</f>
        <v xml:space="preserve"> </v>
      </c>
      <c r="D1108" s="13">
        <f ca="1">INDIRECT("route!E1108")</f>
        <v>0</v>
      </c>
      <c r="E1108" s="25" t="str">
        <f t="shared" ca="1" si="137"/>
        <v/>
      </c>
      <c r="F1108" s="26">
        <f t="shared" si="131"/>
        <v>11.111111111111111</v>
      </c>
      <c r="G1108" s="29">
        <f t="shared" ca="1" si="135"/>
        <v>0</v>
      </c>
      <c r="H1108" s="28" t="e">
        <f t="shared" ca="1" si="133"/>
        <v>#NUM!</v>
      </c>
      <c r="I1108" s="26">
        <f t="shared" si="132"/>
        <v>11.666666666666666</v>
      </c>
      <c r="J1108" s="29">
        <f t="shared" ca="1" si="136"/>
        <v>0</v>
      </c>
      <c r="K1108" s="28" t="e">
        <f t="shared" ca="1" si="134"/>
        <v>#NUM!</v>
      </c>
      <c r="L1108" s="26">
        <f ca="1">INDIRECT("route!E1108")-INDIRECT("route!E1107")</f>
        <v>0</v>
      </c>
      <c r="M1108" s="24">
        <f ca="1">IF(INDIRECT("route!D1108")="START",0,IF(S1108=TRUE,M1107,INDIRECT("route!E1108")))</f>
        <v>115.3</v>
      </c>
      <c r="N1108" s="14" t="e">
        <f ca="1">SEARCH($N$6,INDIRECT("route!J1108"))</f>
        <v>#VALUE!</v>
      </c>
      <c r="O1108" s="14" t="e">
        <f ca="1">SEARCH($O$6,INDIRECT("route!J1108"))</f>
        <v>#VALUE!</v>
      </c>
      <c r="P1108" s="14" t="e">
        <f ca="1">SEARCH($P$6,INDIRECT("route!J1108"))</f>
        <v>#VALUE!</v>
      </c>
      <c r="Q1108" s="14" t="e">
        <f ca="1">SEARCH($Q$6,INDIRECT("route!J1108"))</f>
        <v>#VALUE!</v>
      </c>
      <c r="R1108" s="14" t="e">
        <f ca="1">SEARCH($R$6,INDIRECT("route!J1108"))</f>
        <v>#VALUE!</v>
      </c>
      <c r="S1108" s="14" t="b">
        <f t="shared" ca="1" si="138"/>
        <v>1</v>
      </c>
    </row>
    <row r="1109" spans="1:19">
      <c r="A1109" s="23" t="str">
        <f ca="1">IF(INDIRECT("route!D1109")&gt;0,K1109,(""))</f>
        <v/>
      </c>
      <c r="B1109" s="23" t="str">
        <f ca="1">IF(INDIRECT("route!D1109")&gt;0,H1109,(""))</f>
        <v/>
      </c>
      <c r="C1109" s="24" t="str">
        <f ca="1">IF(D1109&gt;0,VLOOKUP("FINISH",INDIRECT("route!D$6"):INDIRECT("route!E$8500"),2,FALSE)-D1109," ")</f>
        <v xml:space="preserve"> </v>
      </c>
      <c r="D1109" s="13">
        <f ca="1">INDIRECT("route!E1109")</f>
        <v>0</v>
      </c>
      <c r="E1109" s="25" t="str">
        <f t="shared" ca="1" si="137"/>
        <v/>
      </c>
      <c r="F1109" s="26">
        <f t="shared" si="131"/>
        <v>11.111111111111111</v>
      </c>
      <c r="G1109" s="29">
        <f t="shared" ca="1" si="135"/>
        <v>0</v>
      </c>
      <c r="H1109" s="28" t="e">
        <f t="shared" ca="1" si="133"/>
        <v>#NUM!</v>
      </c>
      <c r="I1109" s="26">
        <f t="shared" si="132"/>
        <v>11.666666666666666</v>
      </c>
      <c r="J1109" s="29">
        <f t="shared" ca="1" si="136"/>
        <v>0</v>
      </c>
      <c r="K1109" s="28" t="e">
        <f t="shared" ca="1" si="134"/>
        <v>#NUM!</v>
      </c>
      <c r="L1109" s="26">
        <f ca="1">INDIRECT("route!E1109")-INDIRECT("route!E1108")</f>
        <v>0</v>
      </c>
      <c r="M1109" s="24">
        <f ca="1">IF(INDIRECT("route!D1109")="START",0,IF(S1109=TRUE,M1108,INDIRECT("route!E1109")))</f>
        <v>115.3</v>
      </c>
      <c r="N1109" s="14" t="e">
        <f ca="1">SEARCH($N$6,INDIRECT("route!J1109"))</f>
        <v>#VALUE!</v>
      </c>
      <c r="O1109" s="14" t="e">
        <f ca="1">SEARCH($O$6,INDIRECT("route!J1109"))</f>
        <v>#VALUE!</v>
      </c>
      <c r="P1109" s="14" t="e">
        <f ca="1">SEARCH($P$6,INDIRECT("route!J1109"))</f>
        <v>#VALUE!</v>
      </c>
      <c r="Q1109" s="14" t="e">
        <f ca="1">SEARCH($Q$6,INDIRECT("route!J1109"))</f>
        <v>#VALUE!</v>
      </c>
      <c r="R1109" s="14" t="e">
        <f ca="1">SEARCH($R$6,INDIRECT("route!J1109"))</f>
        <v>#VALUE!</v>
      </c>
      <c r="S1109" s="14" t="b">
        <f t="shared" ca="1" si="138"/>
        <v>1</v>
      </c>
    </row>
    <row r="1110" spans="1:19">
      <c r="A1110" s="23" t="str">
        <f ca="1">IF(INDIRECT("route!D1110")&gt;0,K1110,(""))</f>
        <v/>
      </c>
      <c r="B1110" s="23" t="str">
        <f ca="1">IF(INDIRECT("route!D1110")&gt;0,H1110,(""))</f>
        <v/>
      </c>
      <c r="C1110" s="24" t="str">
        <f ca="1">IF(D1110&gt;0,VLOOKUP("FINISH",INDIRECT("route!D$6"):INDIRECT("route!E$8500"),2,FALSE)-D1110," ")</f>
        <v xml:space="preserve"> </v>
      </c>
      <c r="D1110" s="13">
        <f ca="1">INDIRECT("route!E1110")</f>
        <v>0</v>
      </c>
      <c r="E1110" s="25" t="str">
        <f t="shared" ca="1" si="137"/>
        <v/>
      </c>
      <c r="F1110" s="26">
        <f t="shared" si="131"/>
        <v>11.111111111111111</v>
      </c>
      <c r="G1110" s="29">
        <f t="shared" ca="1" si="135"/>
        <v>0</v>
      </c>
      <c r="H1110" s="28" t="e">
        <f t="shared" ca="1" si="133"/>
        <v>#NUM!</v>
      </c>
      <c r="I1110" s="26">
        <f t="shared" si="132"/>
        <v>11.666666666666666</v>
      </c>
      <c r="J1110" s="29">
        <f t="shared" ca="1" si="136"/>
        <v>0</v>
      </c>
      <c r="K1110" s="28" t="e">
        <f t="shared" ca="1" si="134"/>
        <v>#NUM!</v>
      </c>
      <c r="L1110" s="26">
        <f ca="1">INDIRECT("route!E1110")-INDIRECT("route!E1109")</f>
        <v>0</v>
      </c>
      <c r="M1110" s="24">
        <f ca="1">IF(INDIRECT("route!D1110")="START",0,IF(S1110=TRUE,M1109,INDIRECT("route!E1110")))</f>
        <v>115.3</v>
      </c>
      <c r="N1110" s="14" t="e">
        <f ca="1">SEARCH($N$6,INDIRECT("route!J1110"))</f>
        <v>#VALUE!</v>
      </c>
      <c r="O1110" s="14" t="e">
        <f ca="1">SEARCH($O$6,INDIRECT("route!J1110"))</f>
        <v>#VALUE!</v>
      </c>
      <c r="P1110" s="14" t="e">
        <f ca="1">SEARCH($P$6,INDIRECT("route!J1110"))</f>
        <v>#VALUE!</v>
      </c>
      <c r="Q1110" s="14" t="e">
        <f ca="1">SEARCH($Q$6,INDIRECT("route!J1110"))</f>
        <v>#VALUE!</v>
      </c>
      <c r="R1110" s="14" t="e">
        <f ca="1">SEARCH($R$6,INDIRECT("route!J1110"))</f>
        <v>#VALUE!</v>
      </c>
      <c r="S1110" s="14" t="b">
        <f t="shared" ca="1" si="138"/>
        <v>1</v>
      </c>
    </row>
    <row r="1111" spans="1:19">
      <c r="A1111" s="23" t="str">
        <f ca="1">IF(INDIRECT("route!D1111")&gt;0,K1111,(""))</f>
        <v/>
      </c>
      <c r="B1111" s="23" t="str">
        <f ca="1">IF(INDIRECT("route!D1111")&gt;0,H1111,(""))</f>
        <v/>
      </c>
      <c r="C1111" s="24" t="str">
        <f ca="1">IF(D1111&gt;0,VLOOKUP("FINISH",INDIRECT("route!D$6"):INDIRECT("route!E$8500"),2,FALSE)-D1111," ")</f>
        <v xml:space="preserve"> </v>
      </c>
      <c r="D1111" s="13">
        <f ca="1">INDIRECT("route!E1111")</f>
        <v>0</v>
      </c>
      <c r="E1111" s="25" t="str">
        <f t="shared" ca="1" si="137"/>
        <v/>
      </c>
      <c r="F1111" s="26">
        <f t="shared" si="131"/>
        <v>11.111111111111111</v>
      </c>
      <c r="G1111" s="29">
        <f t="shared" ca="1" si="135"/>
        <v>0</v>
      </c>
      <c r="H1111" s="28" t="e">
        <f t="shared" ca="1" si="133"/>
        <v>#NUM!</v>
      </c>
      <c r="I1111" s="26">
        <f t="shared" si="132"/>
        <v>11.666666666666666</v>
      </c>
      <c r="J1111" s="29">
        <f t="shared" ca="1" si="136"/>
        <v>0</v>
      </c>
      <c r="K1111" s="28" t="e">
        <f t="shared" ca="1" si="134"/>
        <v>#NUM!</v>
      </c>
      <c r="L1111" s="26">
        <f ca="1">INDIRECT("route!E1111")-INDIRECT("route!E1110")</f>
        <v>0</v>
      </c>
      <c r="M1111" s="24">
        <f ca="1">IF(INDIRECT("route!D1111")="START",0,IF(S1111=TRUE,M1110,INDIRECT("route!E1111")))</f>
        <v>115.3</v>
      </c>
      <c r="N1111" s="14" t="e">
        <f ca="1">SEARCH($N$6,INDIRECT("route!J1111"))</f>
        <v>#VALUE!</v>
      </c>
      <c r="O1111" s="14" t="e">
        <f ca="1">SEARCH($O$6,INDIRECT("route!J1111"))</f>
        <v>#VALUE!</v>
      </c>
      <c r="P1111" s="14" t="e">
        <f ca="1">SEARCH($P$6,INDIRECT("route!J1111"))</f>
        <v>#VALUE!</v>
      </c>
      <c r="Q1111" s="14" t="e">
        <f ca="1">SEARCH($Q$6,INDIRECT("route!J1111"))</f>
        <v>#VALUE!</v>
      </c>
      <c r="R1111" s="14" t="e">
        <f ca="1">SEARCH($R$6,INDIRECT("route!J1111"))</f>
        <v>#VALUE!</v>
      </c>
      <c r="S1111" s="14" t="b">
        <f t="shared" ca="1" si="138"/>
        <v>1</v>
      </c>
    </row>
    <row r="1112" spans="1:19">
      <c r="A1112" s="23" t="str">
        <f ca="1">IF(INDIRECT("route!D1112")&gt;0,K1112,(""))</f>
        <v/>
      </c>
      <c r="B1112" s="23" t="str">
        <f ca="1">IF(INDIRECT("route!D1112")&gt;0,H1112,(""))</f>
        <v/>
      </c>
      <c r="C1112" s="24" t="str">
        <f ca="1">IF(D1112&gt;0,VLOOKUP("FINISH",INDIRECT("route!D$6"):INDIRECT("route!E$8500"),2,FALSE)-D1112," ")</f>
        <v xml:space="preserve"> </v>
      </c>
      <c r="D1112" s="13">
        <f ca="1">INDIRECT("route!E1112")</f>
        <v>0</v>
      </c>
      <c r="E1112" s="25" t="str">
        <f t="shared" ca="1" si="137"/>
        <v/>
      </c>
      <c r="F1112" s="26">
        <f t="shared" si="131"/>
        <v>11.111111111111111</v>
      </c>
      <c r="G1112" s="29">
        <f t="shared" ca="1" si="135"/>
        <v>0</v>
      </c>
      <c r="H1112" s="28" t="e">
        <f t="shared" ca="1" si="133"/>
        <v>#NUM!</v>
      </c>
      <c r="I1112" s="26">
        <f t="shared" si="132"/>
        <v>11.666666666666666</v>
      </c>
      <c r="J1112" s="29">
        <f t="shared" ca="1" si="136"/>
        <v>0</v>
      </c>
      <c r="K1112" s="28" t="e">
        <f t="shared" ca="1" si="134"/>
        <v>#NUM!</v>
      </c>
      <c r="L1112" s="26">
        <f ca="1">INDIRECT("route!E1112")-INDIRECT("route!E1111")</f>
        <v>0</v>
      </c>
      <c r="M1112" s="24">
        <f ca="1">IF(INDIRECT("route!D1112")="START",0,IF(S1112=TRUE,M1111,INDIRECT("route!E1112")))</f>
        <v>115.3</v>
      </c>
      <c r="N1112" s="14" t="e">
        <f ca="1">SEARCH($N$6,INDIRECT("route!J1112"))</f>
        <v>#VALUE!</v>
      </c>
      <c r="O1112" s="14" t="e">
        <f ca="1">SEARCH($O$6,INDIRECT("route!J1112"))</f>
        <v>#VALUE!</v>
      </c>
      <c r="P1112" s="14" t="e">
        <f ca="1">SEARCH($P$6,INDIRECT("route!J1112"))</f>
        <v>#VALUE!</v>
      </c>
      <c r="Q1112" s="14" t="e">
        <f ca="1">SEARCH($Q$6,INDIRECT("route!J1112"))</f>
        <v>#VALUE!</v>
      </c>
      <c r="R1112" s="14" t="e">
        <f ca="1">SEARCH($R$6,INDIRECT("route!J1112"))</f>
        <v>#VALUE!</v>
      </c>
      <c r="S1112" s="14" t="b">
        <f t="shared" ca="1" si="138"/>
        <v>1</v>
      </c>
    </row>
    <row r="1113" spans="1:19">
      <c r="A1113" s="23" t="str">
        <f ca="1">IF(INDIRECT("route!D1113")&gt;0,K1113,(""))</f>
        <v/>
      </c>
      <c r="B1113" s="23" t="str">
        <f ca="1">IF(INDIRECT("route!D1113")&gt;0,H1113,(""))</f>
        <v/>
      </c>
      <c r="C1113" s="24" t="str">
        <f ca="1">IF(D1113&gt;0,VLOOKUP("FINISH",INDIRECT("route!D$6"):INDIRECT("route!E$8500"),2,FALSE)-D1113," ")</f>
        <v xml:space="preserve"> </v>
      </c>
      <c r="D1113" s="13">
        <f ca="1">INDIRECT("route!E1113")</f>
        <v>0</v>
      </c>
      <c r="E1113" s="25" t="str">
        <f t="shared" ca="1" si="137"/>
        <v/>
      </c>
      <c r="F1113" s="26">
        <f t="shared" si="131"/>
        <v>11.111111111111111</v>
      </c>
      <c r="G1113" s="29">
        <f t="shared" ca="1" si="135"/>
        <v>0</v>
      </c>
      <c r="H1113" s="28" t="e">
        <f t="shared" ca="1" si="133"/>
        <v>#NUM!</v>
      </c>
      <c r="I1113" s="26">
        <f t="shared" si="132"/>
        <v>11.666666666666666</v>
      </c>
      <c r="J1113" s="29">
        <f t="shared" ca="1" si="136"/>
        <v>0</v>
      </c>
      <c r="K1113" s="28" t="e">
        <f t="shared" ca="1" si="134"/>
        <v>#NUM!</v>
      </c>
      <c r="L1113" s="26">
        <f ca="1">INDIRECT("route!E1113")-INDIRECT("route!E1112")</f>
        <v>0</v>
      </c>
      <c r="M1113" s="24">
        <f ca="1">IF(INDIRECT("route!D1113")="START",0,IF(S1113=TRUE,M1112,INDIRECT("route!E1113")))</f>
        <v>115.3</v>
      </c>
      <c r="N1113" s="14" t="e">
        <f ca="1">SEARCH($N$6,INDIRECT("route!J1113"))</f>
        <v>#VALUE!</v>
      </c>
      <c r="O1113" s="14" t="e">
        <f ca="1">SEARCH($O$6,INDIRECT("route!J1113"))</f>
        <v>#VALUE!</v>
      </c>
      <c r="P1113" s="14" t="e">
        <f ca="1">SEARCH($P$6,INDIRECT("route!J1113"))</f>
        <v>#VALUE!</v>
      </c>
      <c r="Q1113" s="14" t="e">
        <f ca="1">SEARCH($Q$6,INDIRECT("route!J1113"))</f>
        <v>#VALUE!</v>
      </c>
      <c r="R1113" s="14" t="e">
        <f ca="1">SEARCH($R$6,INDIRECT("route!J1113"))</f>
        <v>#VALUE!</v>
      </c>
      <c r="S1113" s="14" t="b">
        <f t="shared" ca="1" si="138"/>
        <v>1</v>
      </c>
    </row>
    <row r="1114" spans="1:19">
      <c r="A1114" s="23" t="str">
        <f ca="1">IF(INDIRECT("route!D1114")&gt;0,K1114,(""))</f>
        <v/>
      </c>
      <c r="B1114" s="23" t="str">
        <f ca="1">IF(INDIRECT("route!D1114")&gt;0,H1114,(""))</f>
        <v/>
      </c>
      <c r="C1114" s="24" t="str">
        <f ca="1">IF(D1114&gt;0,VLOOKUP("FINISH",INDIRECT("route!D$6"):INDIRECT("route!E$8500"),2,FALSE)-D1114," ")</f>
        <v xml:space="preserve"> </v>
      </c>
      <c r="D1114" s="13">
        <f ca="1">INDIRECT("route!E1114")</f>
        <v>0</v>
      </c>
      <c r="E1114" s="25" t="str">
        <f t="shared" ca="1" si="137"/>
        <v/>
      </c>
      <c r="F1114" s="26">
        <f t="shared" si="131"/>
        <v>11.111111111111111</v>
      </c>
      <c r="G1114" s="29">
        <f t="shared" ca="1" si="135"/>
        <v>0</v>
      </c>
      <c r="H1114" s="28" t="e">
        <f t="shared" ca="1" si="133"/>
        <v>#NUM!</v>
      </c>
      <c r="I1114" s="26">
        <f t="shared" si="132"/>
        <v>11.666666666666666</v>
      </c>
      <c r="J1114" s="29">
        <f t="shared" ca="1" si="136"/>
        <v>0</v>
      </c>
      <c r="K1114" s="28" t="e">
        <f t="shared" ca="1" si="134"/>
        <v>#NUM!</v>
      </c>
      <c r="L1114" s="26">
        <f ca="1">INDIRECT("route!E1114")-INDIRECT("route!E1113")</f>
        <v>0</v>
      </c>
      <c r="M1114" s="24">
        <f ca="1">IF(INDIRECT("route!D1114")="START",0,IF(S1114=TRUE,M1113,INDIRECT("route!E1114")))</f>
        <v>115.3</v>
      </c>
      <c r="N1114" s="14" t="e">
        <f ca="1">SEARCH($N$6,INDIRECT("route!J1114"))</f>
        <v>#VALUE!</v>
      </c>
      <c r="O1114" s="14" t="e">
        <f ca="1">SEARCH($O$6,INDIRECT("route!J1114"))</f>
        <v>#VALUE!</v>
      </c>
      <c r="P1114" s="14" t="e">
        <f ca="1">SEARCH($P$6,INDIRECT("route!J1114"))</f>
        <v>#VALUE!</v>
      </c>
      <c r="Q1114" s="14" t="e">
        <f ca="1">SEARCH($Q$6,INDIRECT("route!J1114"))</f>
        <v>#VALUE!</v>
      </c>
      <c r="R1114" s="14" t="e">
        <f ca="1">SEARCH($R$6,INDIRECT("route!J1114"))</f>
        <v>#VALUE!</v>
      </c>
      <c r="S1114" s="14" t="b">
        <f t="shared" ca="1" si="138"/>
        <v>1</v>
      </c>
    </row>
    <row r="1115" spans="1:19">
      <c r="A1115" s="23" t="str">
        <f ca="1">IF(INDIRECT("route!D1115")&gt;0,K1115,(""))</f>
        <v/>
      </c>
      <c r="B1115" s="23" t="str">
        <f ca="1">IF(INDIRECT("route!D1115")&gt;0,H1115,(""))</f>
        <v/>
      </c>
      <c r="C1115" s="24" t="str">
        <f ca="1">IF(D1115&gt;0,VLOOKUP("FINISH",INDIRECT("route!D$6"):INDIRECT("route!E$8500"),2,FALSE)-D1115," ")</f>
        <v xml:space="preserve"> </v>
      </c>
      <c r="D1115" s="13">
        <f ca="1">INDIRECT("route!E1115")</f>
        <v>0</v>
      </c>
      <c r="E1115" s="25" t="str">
        <f t="shared" ca="1" si="137"/>
        <v/>
      </c>
      <c r="F1115" s="26">
        <f t="shared" si="131"/>
        <v>11.111111111111111</v>
      </c>
      <c r="G1115" s="29">
        <f t="shared" ca="1" si="135"/>
        <v>0</v>
      </c>
      <c r="H1115" s="28" t="e">
        <f t="shared" ca="1" si="133"/>
        <v>#NUM!</v>
      </c>
      <c r="I1115" s="26">
        <f t="shared" si="132"/>
        <v>11.666666666666666</v>
      </c>
      <c r="J1115" s="29">
        <f t="shared" ca="1" si="136"/>
        <v>0</v>
      </c>
      <c r="K1115" s="28" t="e">
        <f t="shared" ca="1" si="134"/>
        <v>#NUM!</v>
      </c>
      <c r="L1115" s="26">
        <f ca="1">INDIRECT("route!E1115")-INDIRECT("route!E1114")</f>
        <v>0</v>
      </c>
      <c r="M1115" s="24">
        <f ca="1">IF(INDIRECT("route!D1115")="START",0,IF(S1115=TRUE,M1114,INDIRECT("route!E1115")))</f>
        <v>115.3</v>
      </c>
      <c r="N1115" s="14" t="e">
        <f ca="1">SEARCH($N$6,INDIRECT("route!J1115"))</f>
        <v>#VALUE!</v>
      </c>
      <c r="O1115" s="14" t="e">
        <f ca="1">SEARCH($O$6,INDIRECT("route!J1115"))</f>
        <v>#VALUE!</v>
      </c>
      <c r="P1115" s="14" t="e">
        <f ca="1">SEARCH($P$6,INDIRECT("route!J1115"))</f>
        <v>#VALUE!</v>
      </c>
      <c r="Q1115" s="14" t="e">
        <f ca="1">SEARCH($Q$6,INDIRECT("route!J1115"))</f>
        <v>#VALUE!</v>
      </c>
      <c r="R1115" s="14" t="e">
        <f ca="1">SEARCH($R$6,INDIRECT("route!J1115"))</f>
        <v>#VALUE!</v>
      </c>
      <c r="S1115" s="14" t="b">
        <f t="shared" ca="1" si="138"/>
        <v>1</v>
      </c>
    </row>
    <row r="1116" spans="1:19">
      <c r="A1116" s="23" t="str">
        <f ca="1">IF(INDIRECT("route!D1116")&gt;0,K1116,(""))</f>
        <v/>
      </c>
      <c r="B1116" s="23" t="str">
        <f ca="1">IF(INDIRECT("route!D1116")&gt;0,H1116,(""))</f>
        <v/>
      </c>
      <c r="C1116" s="24" t="str">
        <f ca="1">IF(D1116&gt;0,VLOOKUP("FINISH",INDIRECT("route!D$6"):INDIRECT("route!E$8500"),2,FALSE)-D1116," ")</f>
        <v xml:space="preserve"> </v>
      </c>
      <c r="D1116" s="13">
        <f ca="1">INDIRECT("route!E1116")</f>
        <v>0</v>
      </c>
      <c r="E1116" s="25" t="str">
        <f t="shared" ca="1" si="137"/>
        <v/>
      </c>
      <c r="F1116" s="26">
        <f t="shared" si="131"/>
        <v>11.111111111111111</v>
      </c>
      <c r="G1116" s="29">
        <f t="shared" ca="1" si="135"/>
        <v>0</v>
      </c>
      <c r="H1116" s="28" t="e">
        <f t="shared" ca="1" si="133"/>
        <v>#NUM!</v>
      </c>
      <c r="I1116" s="26">
        <f t="shared" si="132"/>
        <v>11.666666666666666</v>
      </c>
      <c r="J1116" s="29">
        <f t="shared" ca="1" si="136"/>
        <v>0</v>
      </c>
      <c r="K1116" s="28" t="e">
        <f t="shared" ca="1" si="134"/>
        <v>#NUM!</v>
      </c>
      <c r="L1116" s="26">
        <f ca="1">INDIRECT("route!E1116")-INDIRECT("route!E1115")</f>
        <v>0</v>
      </c>
      <c r="M1116" s="24">
        <f ca="1">IF(INDIRECT("route!D1116")="START",0,IF(S1116=TRUE,M1115,INDIRECT("route!E1116")))</f>
        <v>115.3</v>
      </c>
      <c r="N1116" s="14" t="e">
        <f ca="1">SEARCH($N$6,INDIRECT("route!J1116"))</f>
        <v>#VALUE!</v>
      </c>
      <c r="O1116" s="14" t="e">
        <f ca="1">SEARCH($O$6,INDIRECT("route!J1116"))</f>
        <v>#VALUE!</v>
      </c>
      <c r="P1116" s="14" t="e">
        <f ca="1">SEARCH($P$6,INDIRECT("route!J1116"))</f>
        <v>#VALUE!</v>
      </c>
      <c r="Q1116" s="14" t="e">
        <f ca="1">SEARCH($Q$6,INDIRECT("route!J1116"))</f>
        <v>#VALUE!</v>
      </c>
      <c r="R1116" s="14" t="e">
        <f ca="1">SEARCH($R$6,INDIRECT("route!J1116"))</f>
        <v>#VALUE!</v>
      </c>
      <c r="S1116" s="14" t="b">
        <f t="shared" ca="1" si="138"/>
        <v>1</v>
      </c>
    </row>
    <row r="1117" spans="1:19">
      <c r="A1117" s="23" t="str">
        <f ca="1">IF(INDIRECT("route!D1117")&gt;0,K1117,(""))</f>
        <v/>
      </c>
      <c r="B1117" s="23" t="str">
        <f ca="1">IF(INDIRECT("route!D1117")&gt;0,H1117,(""))</f>
        <v/>
      </c>
      <c r="C1117" s="24" t="str">
        <f ca="1">IF(D1117&gt;0,VLOOKUP("FINISH",INDIRECT("route!D$6"):INDIRECT("route!E$8500"),2,FALSE)-D1117," ")</f>
        <v xml:space="preserve"> </v>
      </c>
      <c r="D1117" s="13">
        <f ca="1">INDIRECT("route!E1117")</f>
        <v>0</v>
      </c>
      <c r="E1117" s="25" t="str">
        <f t="shared" ca="1" si="137"/>
        <v/>
      </c>
      <c r="F1117" s="26">
        <f t="shared" si="131"/>
        <v>11.111111111111111</v>
      </c>
      <c r="G1117" s="29">
        <f t="shared" ca="1" si="135"/>
        <v>0</v>
      </c>
      <c r="H1117" s="28" t="e">
        <f t="shared" ca="1" si="133"/>
        <v>#NUM!</v>
      </c>
      <c r="I1117" s="26">
        <f t="shared" si="132"/>
        <v>11.666666666666666</v>
      </c>
      <c r="J1117" s="29">
        <f t="shared" ca="1" si="136"/>
        <v>0</v>
      </c>
      <c r="K1117" s="28" t="e">
        <f t="shared" ca="1" si="134"/>
        <v>#NUM!</v>
      </c>
      <c r="L1117" s="26">
        <f ca="1">INDIRECT("route!E1117")-INDIRECT("route!E1116")</f>
        <v>0</v>
      </c>
      <c r="M1117" s="24">
        <f ca="1">IF(INDIRECT("route!D1117")="START",0,IF(S1117=TRUE,M1116,INDIRECT("route!E1117")))</f>
        <v>115.3</v>
      </c>
      <c r="N1117" s="14" t="e">
        <f ca="1">SEARCH($N$6,INDIRECT("route!J1117"))</f>
        <v>#VALUE!</v>
      </c>
      <c r="O1117" s="14" t="e">
        <f ca="1">SEARCH($O$6,INDIRECT("route!J1117"))</f>
        <v>#VALUE!</v>
      </c>
      <c r="P1117" s="14" t="e">
        <f ca="1">SEARCH($P$6,INDIRECT("route!J1117"))</f>
        <v>#VALUE!</v>
      </c>
      <c r="Q1117" s="14" t="e">
        <f ca="1">SEARCH($Q$6,INDIRECT("route!J1117"))</f>
        <v>#VALUE!</v>
      </c>
      <c r="R1117" s="14" t="e">
        <f ca="1">SEARCH($R$6,INDIRECT("route!J1117"))</f>
        <v>#VALUE!</v>
      </c>
      <c r="S1117" s="14" t="b">
        <f t="shared" ca="1" si="138"/>
        <v>1</v>
      </c>
    </row>
    <row r="1118" spans="1:19">
      <c r="A1118" s="23" t="str">
        <f ca="1">IF(INDIRECT("route!D1118")&gt;0,K1118,(""))</f>
        <v/>
      </c>
      <c r="B1118" s="23" t="str">
        <f ca="1">IF(INDIRECT("route!D1118")&gt;0,H1118,(""))</f>
        <v/>
      </c>
      <c r="C1118" s="24" t="str">
        <f ca="1">IF(D1118&gt;0,VLOOKUP("FINISH",INDIRECT("route!D$6"):INDIRECT("route!E$8500"),2,FALSE)-D1118," ")</f>
        <v xml:space="preserve"> </v>
      </c>
      <c r="D1118" s="13">
        <f ca="1">INDIRECT("route!E1118")</f>
        <v>0</v>
      </c>
      <c r="E1118" s="25" t="str">
        <f t="shared" ca="1" si="137"/>
        <v/>
      </c>
      <c r="F1118" s="26">
        <f t="shared" si="131"/>
        <v>11.111111111111111</v>
      </c>
      <c r="G1118" s="29">
        <f t="shared" ca="1" si="135"/>
        <v>0</v>
      </c>
      <c r="H1118" s="28" t="e">
        <f t="shared" ca="1" si="133"/>
        <v>#NUM!</v>
      </c>
      <c r="I1118" s="26">
        <f t="shared" si="132"/>
        <v>11.666666666666666</v>
      </c>
      <c r="J1118" s="29">
        <f t="shared" ca="1" si="136"/>
        <v>0</v>
      </c>
      <c r="K1118" s="28" t="e">
        <f t="shared" ca="1" si="134"/>
        <v>#NUM!</v>
      </c>
      <c r="L1118" s="26">
        <f ca="1">INDIRECT("route!E1118")-INDIRECT("route!E1117")</f>
        <v>0</v>
      </c>
      <c r="M1118" s="24">
        <f ca="1">IF(INDIRECT("route!D1118")="START",0,IF(S1118=TRUE,M1117,INDIRECT("route!E1118")))</f>
        <v>115.3</v>
      </c>
      <c r="N1118" s="14" t="e">
        <f ca="1">SEARCH($N$6,INDIRECT("route!J1118"))</f>
        <v>#VALUE!</v>
      </c>
      <c r="O1118" s="14" t="e">
        <f ca="1">SEARCH($O$6,INDIRECT("route!J1118"))</f>
        <v>#VALUE!</v>
      </c>
      <c r="P1118" s="14" t="e">
        <f ca="1">SEARCH($P$6,INDIRECT("route!J1118"))</f>
        <v>#VALUE!</v>
      </c>
      <c r="Q1118" s="14" t="e">
        <f ca="1">SEARCH($Q$6,INDIRECT("route!J1118"))</f>
        <v>#VALUE!</v>
      </c>
      <c r="R1118" s="14" t="e">
        <f ca="1">SEARCH($R$6,INDIRECT("route!J1118"))</f>
        <v>#VALUE!</v>
      </c>
      <c r="S1118" s="14" t="b">
        <f t="shared" ca="1" si="138"/>
        <v>1</v>
      </c>
    </row>
    <row r="1119" spans="1:19">
      <c r="A1119" s="23" t="str">
        <f ca="1">IF(INDIRECT("route!D1119")&gt;0,K1119,(""))</f>
        <v/>
      </c>
      <c r="B1119" s="23" t="str">
        <f ca="1">IF(INDIRECT("route!D1119")&gt;0,H1119,(""))</f>
        <v/>
      </c>
      <c r="C1119" s="24" t="str">
        <f ca="1">IF(D1119&gt;0,VLOOKUP("FINISH",INDIRECT("route!D$6"):INDIRECT("route!E$8500"),2,FALSE)-D1119," ")</f>
        <v xml:space="preserve"> </v>
      </c>
      <c r="D1119" s="13">
        <f ca="1">INDIRECT("route!E1119")</f>
        <v>0</v>
      </c>
      <c r="E1119" s="25" t="str">
        <f t="shared" ca="1" si="137"/>
        <v/>
      </c>
      <c r="F1119" s="26">
        <f t="shared" si="131"/>
        <v>11.111111111111111</v>
      </c>
      <c r="G1119" s="29">
        <f t="shared" ca="1" si="135"/>
        <v>0</v>
      </c>
      <c r="H1119" s="28" t="e">
        <f t="shared" ca="1" si="133"/>
        <v>#NUM!</v>
      </c>
      <c r="I1119" s="26">
        <f t="shared" si="132"/>
        <v>11.666666666666666</v>
      </c>
      <c r="J1119" s="29">
        <f t="shared" ca="1" si="136"/>
        <v>0</v>
      </c>
      <c r="K1119" s="28" t="e">
        <f t="shared" ca="1" si="134"/>
        <v>#NUM!</v>
      </c>
      <c r="L1119" s="26">
        <f ca="1">INDIRECT("route!E1119")-INDIRECT("route!E1118")</f>
        <v>0</v>
      </c>
      <c r="M1119" s="24">
        <f ca="1">IF(INDIRECT("route!D1119")="START",0,IF(S1119=TRUE,M1118,INDIRECT("route!E1119")))</f>
        <v>115.3</v>
      </c>
      <c r="N1119" s="14" t="e">
        <f ca="1">SEARCH($N$6,INDIRECT("route!J1119"))</f>
        <v>#VALUE!</v>
      </c>
      <c r="O1119" s="14" t="e">
        <f ca="1">SEARCH($O$6,INDIRECT("route!J1119"))</f>
        <v>#VALUE!</v>
      </c>
      <c r="P1119" s="14" t="e">
        <f ca="1">SEARCH($P$6,INDIRECT("route!J1119"))</f>
        <v>#VALUE!</v>
      </c>
      <c r="Q1119" s="14" t="e">
        <f ca="1">SEARCH($Q$6,INDIRECT("route!J1119"))</f>
        <v>#VALUE!</v>
      </c>
      <c r="R1119" s="14" t="e">
        <f ca="1">SEARCH($R$6,INDIRECT("route!J1119"))</f>
        <v>#VALUE!</v>
      </c>
      <c r="S1119" s="14" t="b">
        <f t="shared" ca="1" si="138"/>
        <v>1</v>
      </c>
    </row>
    <row r="1120" spans="1:19">
      <c r="A1120" s="23" t="str">
        <f ca="1">IF(INDIRECT("route!D1120")&gt;0,K1120,(""))</f>
        <v/>
      </c>
      <c r="B1120" s="23" t="str">
        <f ca="1">IF(INDIRECT("route!D1120")&gt;0,H1120,(""))</f>
        <v/>
      </c>
      <c r="C1120" s="24" t="str">
        <f ca="1">IF(D1120&gt;0,VLOOKUP("FINISH",INDIRECT("route!D$6"):INDIRECT("route!E$8500"),2,FALSE)-D1120," ")</f>
        <v xml:space="preserve"> </v>
      </c>
      <c r="D1120" s="13">
        <f ca="1">INDIRECT("route!E1120")</f>
        <v>0</v>
      </c>
      <c r="E1120" s="25" t="str">
        <f t="shared" ca="1" si="137"/>
        <v/>
      </c>
      <c r="F1120" s="26">
        <f t="shared" si="131"/>
        <v>11.111111111111111</v>
      </c>
      <c r="G1120" s="29">
        <f t="shared" ca="1" si="135"/>
        <v>0</v>
      </c>
      <c r="H1120" s="28" t="e">
        <f t="shared" ca="1" si="133"/>
        <v>#NUM!</v>
      </c>
      <c r="I1120" s="26">
        <f t="shared" si="132"/>
        <v>11.666666666666666</v>
      </c>
      <c r="J1120" s="29">
        <f t="shared" ca="1" si="136"/>
        <v>0</v>
      </c>
      <c r="K1120" s="28" t="e">
        <f t="shared" ca="1" si="134"/>
        <v>#NUM!</v>
      </c>
      <c r="L1120" s="26">
        <f ca="1">INDIRECT("route!E1120")-INDIRECT("route!E1119")</f>
        <v>0</v>
      </c>
      <c r="M1120" s="24">
        <f ca="1">IF(INDIRECT("route!D1120")="START",0,IF(S1120=TRUE,M1119,INDIRECT("route!E1120")))</f>
        <v>115.3</v>
      </c>
      <c r="N1120" s="14" t="e">
        <f ca="1">SEARCH($N$6,INDIRECT("route!J1120"))</f>
        <v>#VALUE!</v>
      </c>
      <c r="O1120" s="14" t="e">
        <f ca="1">SEARCH($O$6,INDIRECT("route!J1120"))</f>
        <v>#VALUE!</v>
      </c>
      <c r="P1120" s="14" t="e">
        <f ca="1">SEARCH($P$6,INDIRECT("route!J1120"))</f>
        <v>#VALUE!</v>
      </c>
      <c r="Q1120" s="14" t="e">
        <f ca="1">SEARCH($Q$6,INDIRECT("route!J1120"))</f>
        <v>#VALUE!</v>
      </c>
      <c r="R1120" s="14" t="e">
        <f ca="1">SEARCH($R$6,INDIRECT("route!J1120"))</f>
        <v>#VALUE!</v>
      </c>
      <c r="S1120" s="14" t="b">
        <f t="shared" ca="1" si="138"/>
        <v>1</v>
      </c>
    </row>
    <row r="1121" spans="1:19">
      <c r="A1121" s="23" t="str">
        <f ca="1">IF(INDIRECT("route!D1121")&gt;0,K1121,(""))</f>
        <v/>
      </c>
      <c r="B1121" s="23" t="str">
        <f ca="1">IF(INDIRECT("route!D1121")&gt;0,H1121,(""))</f>
        <v/>
      </c>
      <c r="C1121" s="24" t="str">
        <f ca="1">IF(D1121&gt;0,VLOOKUP("FINISH",INDIRECT("route!D$6"):INDIRECT("route!E$8500"),2,FALSE)-D1121," ")</f>
        <v xml:space="preserve"> </v>
      </c>
      <c r="D1121" s="13">
        <f ca="1">INDIRECT("route!E1121")</f>
        <v>0</v>
      </c>
      <c r="E1121" s="25" t="str">
        <f t="shared" ca="1" si="137"/>
        <v/>
      </c>
      <c r="F1121" s="26">
        <f t="shared" si="131"/>
        <v>11.111111111111111</v>
      </c>
      <c r="G1121" s="29">
        <f t="shared" ca="1" si="135"/>
        <v>0</v>
      </c>
      <c r="H1121" s="28" t="e">
        <f t="shared" ca="1" si="133"/>
        <v>#NUM!</v>
      </c>
      <c r="I1121" s="26">
        <f t="shared" si="132"/>
        <v>11.666666666666666</v>
      </c>
      <c r="J1121" s="29">
        <f t="shared" ca="1" si="136"/>
        <v>0</v>
      </c>
      <c r="K1121" s="28" t="e">
        <f t="shared" ca="1" si="134"/>
        <v>#NUM!</v>
      </c>
      <c r="L1121" s="26">
        <f ca="1">INDIRECT("route!E1121")-INDIRECT("route!E1120")</f>
        <v>0</v>
      </c>
      <c r="M1121" s="24">
        <f ca="1">IF(INDIRECT("route!D1121")="START",0,IF(S1121=TRUE,M1120,INDIRECT("route!E1121")))</f>
        <v>115.3</v>
      </c>
      <c r="N1121" s="14" t="e">
        <f ca="1">SEARCH($N$6,INDIRECT("route!J1121"))</f>
        <v>#VALUE!</v>
      </c>
      <c r="O1121" s="14" t="e">
        <f ca="1">SEARCH($O$6,INDIRECT("route!J1121"))</f>
        <v>#VALUE!</v>
      </c>
      <c r="P1121" s="14" t="e">
        <f ca="1">SEARCH($P$6,INDIRECT("route!J1121"))</f>
        <v>#VALUE!</v>
      </c>
      <c r="Q1121" s="14" t="e">
        <f ca="1">SEARCH($Q$6,INDIRECT("route!J1121"))</f>
        <v>#VALUE!</v>
      </c>
      <c r="R1121" s="14" t="e">
        <f ca="1">SEARCH($R$6,INDIRECT("route!J1121"))</f>
        <v>#VALUE!</v>
      </c>
      <c r="S1121" s="14" t="b">
        <f t="shared" ca="1" si="138"/>
        <v>1</v>
      </c>
    </row>
    <row r="1122" spans="1:19">
      <c r="A1122" s="23" t="str">
        <f ca="1">IF(INDIRECT("route!D1122")&gt;0,K1122,(""))</f>
        <v/>
      </c>
      <c r="B1122" s="23" t="str">
        <f ca="1">IF(INDIRECT("route!D1122")&gt;0,H1122,(""))</f>
        <v/>
      </c>
      <c r="C1122" s="24" t="str">
        <f ca="1">IF(D1122&gt;0,VLOOKUP("FINISH",INDIRECT("route!D$6"):INDIRECT("route!E$8500"),2,FALSE)-D1122," ")</f>
        <v xml:space="preserve"> </v>
      </c>
      <c r="D1122" s="13">
        <f ca="1">INDIRECT("route!E1122")</f>
        <v>0</v>
      </c>
      <c r="E1122" s="25" t="str">
        <f t="shared" ca="1" si="137"/>
        <v/>
      </c>
      <c r="F1122" s="26">
        <f t="shared" si="131"/>
        <v>11.111111111111111</v>
      </c>
      <c r="G1122" s="29">
        <f t="shared" ca="1" si="135"/>
        <v>0</v>
      </c>
      <c r="H1122" s="28" t="e">
        <f t="shared" ca="1" si="133"/>
        <v>#NUM!</v>
      </c>
      <c r="I1122" s="26">
        <f t="shared" si="132"/>
        <v>11.666666666666666</v>
      </c>
      <c r="J1122" s="29">
        <f t="shared" ca="1" si="136"/>
        <v>0</v>
      </c>
      <c r="K1122" s="28" t="e">
        <f t="shared" ca="1" si="134"/>
        <v>#NUM!</v>
      </c>
      <c r="L1122" s="26">
        <f ca="1">INDIRECT("route!E1122")-INDIRECT("route!E1121")</f>
        <v>0</v>
      </c>
      <c r="M1122" s="24">
        <f ca="1">IF(INDIRECT("route!D1122")="START",0,IF(S1122=TRUE,M1121,INDIRECT("route!E1122")))</f>
        <v>115.3</v>
      </c>
      <c r="N1122" s="14" t="e">
        <f ca="1">SEARCH($N$6,INDIRECT("route!J1122"))</f>
        <v>#VALUE!</v>
      </c>
      <c r="O1122" s="14" t="e">
        <f ca="1">SEARCH($O$6,INDIRECT("route!J1122"))</f>
        <v>#VALUE!</v>
      </c>
      <c r="P1122" s="14" t="e">
        <f ca="1">SEARCH($P$6,INDIRECT("route!J1122"))</f>
        <v>#VALUE!</v>
      </c>
      <c r="Q1122" s="14" t="e">
        <f ca="1">SEARCH($Q$6,INDIRECT("route!J1122"))</f>
        <v>#VALUE!</v>
      </c>
      <c r="R1122" s="14" t="e">
        <f ca="1">SEARCH($R$6,INDIRECT("route!J1122"))</f>
        <v>#VALUE!</v>
      </c>
      <c r="S1122" s="14" t="b">
        <f t="shared" ca="1" si="138"/>
        <v>1</v>
      </c>
    </row>
    <row r="1123" spans="1:19">
      <c r="A1123" s="23" t="str">
        <f ca="1">IF(INDIRECT("route!D1123")&gt;0,K1123,(""))</f>
        <v/>
      </c>
      <c r="B1123" s="23" t="str">
        <f ca="1">IF(INDIRECT("route!D1123")&gt;0,H1123,(""))</f>
        <v/>
      </c>
      <c r="C1123" s="24" t="str">
        <f ca="1">IF(D1123&gt;0,VLOOKUP("FINISH",INDIRECT("route!D$6"):INDIRECT("route!E$8500"),2,FALSE)-D1123," ")</f>
        <v xml:space="preserve"> </v>
      </c>
      <c r="D1123" s="13">
        <f ca="1">INDIRECT("route!E1123")</f>
        <v>0</v>
      </c>
      <c r="E1123" s="25" t="str">
        <f t="shared" ca="1" si="137"/>
        <v/>
      </c>
      <c r="F1123" s="26">
        <f t="shared" si="131"/>
        <v>11.111111111111111</v>
      </c>
      <c r="G1123" s="29">
        <f t="shared" ca="1" si="135"/>
        <v>0</v>
      </c>
      <c r="H1123" s="28" t="e">
        <f t="shared" ca="1" si="133"/>
        <v>#NUM!</v>
      </c>
      <c r="I1123" s="26">
        <f t="shared" si="132"/>
        <v>11.666666666666666</v>
      </c>
      <c r="J1123" s="29">
        <f t="shared" ca="1" si="136"/>
        <v>0</v>
      </c>
      <c r="K1123" s="28" t="e">
        <f t="shared" ca="1" si="134"/>
        <v>#NUM!</v>
      </c>
      <c r="L1123" s="26">
        <f ca="1">INDIRECT("route!E1123")-INDIRECT("route!E1122")</f>
        <v>0</v>
      </c>
      <c r="M1123" s="24">
        <f ca="1">IF(INDIRECT("route!D1123")="START",0,IF(S1123=TRUE,M1122,INDIRECT("route!E1123")))</f>
        <v>115.3</v>
      </c>
      <c r="N1123" s="14" t="e">
        <f ca="1">SEARCH($N$6,INDIRECT("route!J1123"))</f>
        <v>#VALUE!</v>
      </c>
      <c r="O1123" s="14" t="e">
        <f ca="1">SEARCH($O$6,INDIRECT("route!J1123"))</f>
        <v>#VALUE!</v>
      </c>
      <c r="P1123" s="14" t="e">
        <f ca="1">SEARCH($P$6,INDIRECT("route!J1123"))</f>
        <v>#VALUE!</v>
      </c>
      <c r="Q1123" s="14" t="e">
        <f ca="1">SEARCH($Q$6,INDIRECT("route!J1123"))</f>
        <v>#VALUE!</v>
      </c>
      <c r="R1123" s="14" t="e">
        <f ca="1">SEARCH($R$6,INDIRECT("route!J1123"))</f>
        <v>#VALUE!</v>
      </c>
      <c r="S1123" s="14" t="b">
        <f t="shared" ca="1" si="138"/>
        <v>1</v>
      </c>
    </row>
    <row r="1124" spans="1:19">
      <c r="A1124" s="23" t="str">
        <f ca="1">IF(INDIRECT("route!D1124")&gt;0,K1124,(""))</f>
        <v/>
      </c>
      <c r="B1124" s="23" t="str">
        <f ca="1">IF(INDIRECT("route!D1124")&gt;0,H1124,(""))</f>
        <v/>
      </c>
      <c r="C1124" s="24" t="str">
        <f ca="1">IF(D1124&gt;0,VLOOKUP("FINISH",INDIRECT("route!D$6"):INDIRECT("route!E$8500"),2,FALSE)-D1124," ")</f>
        <v xml:space="preserve"> </v>
      </c>
      <c r="D1124" s="13">
        <f ca="1">INDIRECT("route!E1124")</f>
        <v>0</v>
      </c>
      <c r="E1124" s="25" t="str">
        <f t="shared" ca="1" si="137"/>
        <v/>
      </c>
      <c r="F1124" s="26">
        <f t="shared" si="131"/>
        <v>11.111111111111111</v>
      </c>
      <c r="G1124" s="29">
        <f t="shared" ca="1" si="135"/>
        <v>0</v>
      </c>
      <c r="H1124" s="28" t="e">
        <f t="shared" ca="1" si="133"/>
        <v>#NUM!</v>
      </c>
      <c r="I1124" s="26">
        <f t="shared" si="132"/>
        <v>11.666666666666666</v>
      </c>
      <c r="J1124" s="29">
        <f t="shared" ca="1" si="136"/>
        <v>0</v>
      </c>
      <c r="K1124" s="28" t="e">
        <f t="shared" ca="1" si="134"/>
        <v>#NUM!</v>
      </c>
      <c r="L1124" s="26">
        <f ca="1">INDIRECT("route!E1124")-INDIRECT("route!E1123")</f>
        <v>0</v>
      </c>
      <c r="M1124" s="24">
        <f ca="1">IF(INDIRECT("route!D1124")="START",0,IF(S1124=TRUE,M1123,INDIRECT("route!E1124")))</f>
        <v>115.3</v>
      </c>
      <c r="N1124" s="14" t="e">
        <f ca="1">SEARCH($N$6,INDIRECT("route!J1124"))</f>
        <v>#VALUE!</v>
      </c>
      <c r="O1124" s="14" t="e">
        <f ca="1">SEARCH($O$6,INDIRECT("route!J1124"))</f>
        <v>#VALUE!</v>
      </c>
      <c r="P1124" s="14" t="e">
        <f ca="1">SEARCH($P$6,INDIRECT("route!J1124"))</f>
        <v>#VALUE!</v>
      </c>
      <c r="Q1124" s="14" t="e">
        <f ca="1">SEARCH($Q$6,INDIRECT("route!J1124"))</f>
        <v>#VALUE!</v>
      </c>
      <c r="R1124" s="14" t="e">
        <f ca="1">SEARCH($R$6,INDIRECT("route!J1124"))</f>
        <v>#VALUE!</v>
      </c>
      <c r="S1124" s="14" t="b">
        <f t="shared" ca="1" si="138"/>
        <v>1</v>
      </c>
    </row>
    <row r="1125" spans="1:19">
      <c r="A1125" s="23" t="str">
        <f ca="1">IF(INDIRECT("route!D1125")&gt;0,K1125,(""))</f>
        <v/>
      </c>
      <c r="B1125" s="23" t="str">
        <f ca="1">IF(INDIRECT("route!D1125")&gt;0,H1125,(""))</f>
        <v/>
      </c>
      <c r="C1125" s="24" t="str">
        <f ca="1">IF(D1125&gt;0,VLOOKUP("FINISH",INDIRECT("route!D$6"):INDIRECT("route!E$8500"),2,FALSE)-D1125," ")</f>
        <v xml:space="preserve"> </v>
      </c>
      <c r="D1125" s="13">
        <f ca="1">INDIRECT("route!E1125")</f>
        <v>0</v>
      </c>
      <c r="E1125" s="25" t="str">
        <f t="shared" ca="1" si="137"/>
        <v/>
      </c>
      <c r="F1125" s="26">
        <f t="shared" si="131"/>
        <v>11.111111111111111</v>
      </c>
      <c r="G1125" s="29">
        <f t="shared" ca="1" si="135"/>
        <v>0</v>
      </c>
      <c r="H1125" s="28" t="e">
        <f t="shared" ca="1" si="133"/>
        <v>#NUM!</v>
      </c>
      <c r="I1125" s="26">
        <f t="shared" si="132"/>
        <v>11.666666666666666</v>
      </c>
      <c r="J1125" s="29">
        <f t="shared" ca="1" si="136"/>
        <v>0</v>
      </c>
      <c r="K1125" s="28" t="e">
        <f t="shared" ca="1" si="134"/>
        <v>#NUM!</v>
      </c>
      <c r="L1125" s="26">
        <f ca="1">INDIRECT("route!E1125")-INDIRECT("route!E1124")</f>
        <v>0</v>
      </c>
      <c r="M1125" s="24">
        <f ca="1">IF(INDIRECT("route!D1125")="START",0,IF(S1125=TRUE,M1124,INDIRECT("route!E1125")))</f>
        <v>115.3</v>
      </c>
      <c r="N1125" s="14" t="e">
        <f ca="1">SEARCH($N$6,INDIRECT("route!J1125"))</f>
        <v>#VALUE!</v>
      </c>
      <c r="O1125" s="14" t="e">
        <f ca="1">SEARCH($O$6,INDIRECT("route!J1125"))</f>
        <v>#VALUE!</v>
      </c>
      <c r="P1125" s="14" t="e">
        <f ca="1">SEARCH($P$6,INDIRECT("route!J1125"))</f>
        <v>#VALUE!</v>
      </c>
      <c r="Q1125" s="14" t="e">
        <f ca="1">SEARCH($Q$6,INDIRECT("route!J1125"))</f>
        <v>#VALUE!</v>
      </c>
      <c r="R1125" s="14" t="e">
        <f ca="1">SEARCH($R$6,INDIRECT("route!J1125"))</f>
        <v>#VALUE!</v>
      </c>
      <c r="S1125" s="14" t="b">
        <f t="shared" ca="1" si="138"/>
        <v>1</v>
      </c>
    </row>
    <row r="1126" spans="1:19">
      <c r="A1126" s="23" t="str">
        <f ca="1">IF(INDIRECT("route!D1126")&gt;0,K1126,(""))</f>
        <v/>
      </c>
      <c r="B1126" s="23" t="str">
        <f ca="1">IF(INDIRECT("route!D1126")&gt;0,H1126,(""))</f>
        <v/>
      </c>
      <c r="C1126" s="24" t="str">
        <f ca="1">IF(D1126&gt;0,VLOOKUP("FINISH",INDIRECT("route!D$6"):INDIRECT("route!E$8500"),2,FALSE)-D1126," ")</f>
        <v xml:space="preserve"> </v>
      </c>
      <c r="D1126" s="13">
        <f ca="1">INDIRECT("route!E1126")</f>
        <v>0</v>
      </c>
      <c r="E1126" s="25" t="str">
        <f t="shared" ca="1" si="137"/>
        <v/>
      </c>
      <c r="F1126" s="26">
        <f t="shared" si="131"/>
        <v>11.111111111111111</v>
      </c>
      <c r="G1126" s="29">
        <f t="shared" ca="1" si="135"/>
        <v>0</v>
      </c>
      <c r="H1126" s="28" t="e">
        <f t="shared" ca="1" si="133"/>
        <v>#NUM!</v>
      </c>
      <c r="I1126" s="26">
        <f t="shared" si="132"/>
        <v>11.666666666666666</v>
      </c>
      <c r="J1126" s="29">
        <f t="shared" ca="1" si="136"/>
        <v>0</v>
      </c>
      <c r="K1126" s="28" t="e">
        <f t="shared" ca="1" si="134"/>
        <v>#NUM!</v>
      </c>
      <c r="L1126" s="26">
        <f ca="1">INDIRECT("route!E1126")-INDIRECT("route!E1125")</f>
        <v>0</v>
      </c>
      <c r="M1126" s="24">
        <f ca="1">IF(INDIRECT("route!D1126")="START",0,IF(S1126=TRUE,M1125,INDIRECT("route!E1126")))</f>
        <v>115.3</v>
      </c>
      <c r="N1126" s="14" t="e">
        <f ca="1">SEARCH($N$6,INDIRECT("route!J1126"))</f>
        <v>#VALUE!</v>
      </c>
      <c r="O1126" s="14" t="e">
        <f ca="1">SEARCH($O$6,INDIRECT("route!J1126"))</f>
        <v>#VALUE!</v>
      </c>
      <c r="P1126" s="14" t="e">
        <f ca="1">SEARCH($P$6,INDIRECT("route!J1126"))</f>
        <v>#VALUE!</v>
      </c>
      <c r="Q1126" s="14" t="e">
        <f ca="1">SEARCH($Q$6,INDIRECT("route!J1126"))</f>
        <v>#VALUE!</v>
      </c>
      <c r="R1126" s="14" t="e">
        <f ca="1">SEARCH($R$6,INDIRECT("route!J1126"))</f>
        <v>#VALUE!</v>
      </c>
      <c r="S1126" s="14" t="b">
        <f t="shared" ca="1" si="138"/>
        <v>1</v>
      </c>
    </row>
    <row r="1127" spans="1:19">
      <c r="A1127" s="23" t="str">
        <f ca="1">IF(INDIRECT("route!D1127")&gt;0,K1127,(""))</f>
        <v/>
      </c>
      <c r="B1127" s="23" t="str">
        <f ca="1">IF(INDIRECT("route!D1127")&gt;0,H1127,(""))</f>
        <v/>
      </c>
      <c r="C1127" s="24" t="str">
        <f ca="1">IF(D1127&gt;0,VLOOKUP("FINISH",INDIRECT("route!D$6"):INDIRECT("route!E$8500"),2,FALSE)-D1127," ")</f>
        <v xml:space="preserve"> </v>
      </c>
      <c r="D1127" s="13">
        <f ca="1">INDIRECT("route!E1127")</f>
        <v>0</v>
      </c>
      <c r="E1127" s="25" t="str">
        <f t="shared" ca="1" si="137"/>
        <v/>
      </c>
      <c r="F1127" s="26">
        <f t="shared" si="131"/>
        <v>11.111111111111111</v>
      </c>
      <c r="G1127" s="29">
        <f t="shared" ca="1" si="135"/>
        <v>0</v>
      </c>
      <c r="H1127" s="28" t="e">
        <f t="shared" ca="1" si="133"/>
        <v>#NUM!</v>
      </c>
      <c r="I1127" s="26">
        <f t="shared" si="132"/>
        <v>11.666666666666666</v>
      </c>
      <c r="J1127" s="29">
        <f t="shared" ca="1" si="136"/>
        <v>0</v>
      </c>
      <c r="K1127" s="28" t="e">
        <f t="shared" ca="1" si="134"/>
        <v>#NUM!</v>
      </c>
      <c r="L1127" s="26">
        <f ca="1">INDIRECT("route!E1127")-INDIRECT("route!E1126")</f>
        <v>0</v>
      </c>
      <c r="M1127" s="24">
        <f ca="1">IF(INDIRECT("route!D1127")="START",0,IF(S1127=TRUE,M1126,INDIRECT("route!E1127")))</f>
        <v>115.3</v>
      </c>
      <c r="N1127" s="14" t="e">
        <f ca="1">SEARCH($N$6,INDIRECT("route!J1127"))</f>
        <v>#VALUE!</v>
      </c>
      <c r="O1127" s="14" t="e">
        <f ca="1">SEARCH($O$6,INDIRECT("route!J1127"))</f>
        <v>#VALUE!</v>
      </c>
      <c r="P1127" s="14" t="e">
        <f ca="1">SEARCH($P$6,INDIRECT("route!J1127"))</f>
        <v>#VALUE!</v>
      </c>
      <c r="Q1127" s="14" t="e">
        <f ca="1">SEARCH($Q$6,INDIRECT("route!J1127"))</f>
        <v>#VALUE!</v>
      </c>
      <c r="R1127" s="14" t="e">
        <f ca="1">SEARCH($R$6,INDIRECT("route!J1127"))</f>
        <v>#VALUE!</v>
      </c>
      <c r="S1127" s="14" t="b">
        <f t="shared" ca="1" si="138"/>
        <v>1</v>
      </c>
    </row>
    <row r="1128" spans="1:19">
      <c r="A1128" s="23" t="str">
        <f ca="1">IF(INDIRECT("route!D1128")&gt;0,K1128,(""))</f>
        <v/>
      </c>
      <c r="B1128" s="23" t="str">
        <f ca="1">IF(INDIRECT("route!D1128")&gt;0,H1128,(""))</f>
        <v/>
      </c>
      <c r="C1128" s="24" t="str">
        <f ca="1">IF(D1128&gt;0,VLOOKUP("FINISH",INDIRECT("route!D$6"):INDIRECT("route!E$8500"),2,FALSE)-D1128," ")</f>
        <v xml:space="preserve"> </v>
      </c>
      <c r="D1128" s="13">
        <f ca="1">INDIRECT("route!E1128")</f>
        <v>0</v>
      </c>
      <c r="E1128" s="25" t="str">
        <f t="shared" ca="1" si="137"/>
        <v/>
      </c>
      <c r="F1128" s="26">
        <f t="shared" si="131"/>
        <v>11.111111111111111</v>
      </c>
      <c r="G1128" s="29">
        <f t="shared" ca="1" si="135"/>
        <v>0</v>
      </c>
      <c r="H1128" s="28" t="e">
        <f t="shared" ca="1" si="133"/>
        <v>#NUM!</v>
      </c>
      <c r="I1128" s="26">
        <f t="shared" si="132"/>
        <v>11.666666666666666</v>
      </c>
      <c r="J1128" s="29">
        <f t="shared" ca="1" si="136"/>
        <v>0</v>
      </c>
      <c r="K1128" s="28" t="e">
        <f t="shared" ca="1" si="134"/>
        <v>#NUM!</v>
      </c>
      <c r="L1128" s="26">
        <f ca="1">INDIRECT("route!E1128")-INDIRECT("route!E1127")</f>
        <v>0</v>
      </c>
      <c r="M1128" s="24">
        <f ca="1">IF(INDIRECT("route!D1128")="START",0,IF(S1128=TRUE,M1127,INDIRECT("route!E1128")))</f>
        <v>115.3</v>
      </c>
      <c r="N1128" s="14" t="e">
        <f ca="1">SEARCH($N$6,INDIRECT("route!J1128"))</f>
        <v>#VALUE!</v>
      </c>
      <c r="O1128" s="14" t="e">
        <f ca="1">SEARCH($O$6,INDIRECT("route!J1128"))</f>
        <v>#VALUE!</v>
      </c>
      <c r="P1128" s="14" t="e">
        <f ca="1">SEARCH($P$6,INDIRECT("route!J1128"))</f>
        <v>#VALUE!</v>
      </c>
      <c r="Q1128" s="14" t="e">
        <f ca="1">SEARCH($Q$6,INDIRECT("route!J1128"))</f>
        <v>#VALUE!</v>
      </c>
      <c r="R1128" s="14" t="e">
        <f ca="1">SEARCH($R$6,INDIRECT("route!J1128"))</f>
        <v>#VALUE!</v>
      </c>
      <c r="S1128" s="14" t="b">
        <f t="shared" ca="1" si="138"/>
        <v>1</v>
      </c>
    </row>
    <row r="1129" spans="1:19">
      <c r="A1129" s="23" t="str">
        <f ca="1">IF(INDIRECT("route!D1129")&gt;0,K1129,(""))</f>
        <v/>
      </c>
      <c r="B1129" s="23" t="str">
        <f ca="1">IF(INDIRECT("route!D1129")&gt;0,H1129,(""))</f>
        <v/>
      </c>
      <c r="C1129" s="24" t="str">
        <f ca="1">IF(D1129&gt;0,VLOOKUP("FINISH",INDIRECT("route!D$6"):INDIRECT("route!E$8500"),2,FALSE)-D1129," ")</f>
        <v xml:space="preserve"> </v>
      </c>
      <c r="D1129" s="13">
        <f ca="1">INDIRECT("route!E1129")</f>
        <v>0</v>
      </c>
      <c r="E1129" s="25" t="str">
        <f t="shared" ca="1" si="137"/>
        <v/>
      </c>
      <c r="F1129" s="26">
        <f t="shared" ref="F1129:F1192" si="139">$B$5*1000/3600</f>
        <v>11.111111111111111</v>
      </c>
      <c r="G1129" s="29">
        <f t="shared" ca="1" si="135"/>
        <v>0</v>
      </c>
      <c r="H1129" s="28" t="e">
        <f t="shared" ca="1" si="133"/>
        <v>#NUM!</v>
      </c>
      <c r="I1129" s="26">
        <f t="shared" ref="I1129:I1192" si="140">$A$5*1000/3600</f>
        <v>11.666666666666666</v>
      </c>
      <c r="J1129" s="29">
        <f t="shared" ca="1" si="136"/>
        <v>0</v>
      </c>
      <c r="K1129" s="28" t="e">
        <f t="shared" ca="1" si="134"/>
        <v>#NUM!</v>
      </c>
      <c r="L1129" s="26">
        <f ca="1">INDIRECT("route!E1129")-INDIRECT("route!E1128")</f>
        <v>0</v>
      </c>
      <c r="M1129" s="24">
        <f ca="1">IF(INDIRECT("route!D1129")="START",0,IF(S1129=TRUE,M1128,INDIRECT("route!E1129")))</f>
        <v>115.3</v>
      </c>
      <c r="N1129" s="14" t="e">
        <f ca="1">SEARCH($N$6,INDIRECT("route!J1129"))</f>
        <v>#VALUE!</v>
      </c>
      <c r="O1129" s="14" t="e">
        <f ca="1">SEARCH($O$6,INDIRECT("route!J1129"))</f>
        <v>#VALUE!</v>
      </c>
      <c r="P1129" s="14" t="e">
        <f ca="1">SEARCH($P$6,INDIRECT("route!J1129"))</f>
        <v>#VALUE!</v>
      </c>
      <c r="Q1129" s="14" t="e">
        <f ca="1">SEARCH($Q$6,INDIRECT("route!J1129"))</f>
        <v>#VALUE!</v>
      </c>
      <c r="R1129" s="14" t="e">
        <f ca="1">SEARCH($R$6,INDIRECT("route!J1129"))</f>
        <v>#VALUE!</v>
      </c>
      <c r="S1129" s="14" t="b">
        <f t="shared" ca="1" si="138"/>
        <v>1</v>
      </c>
    </row>
    <row r="1130" spans="1:19">
      <c r="A1130" s="23" t="str">
        <f ca="1">IF(INDIRECT("route!D1130")&gt;0,K1130,(""))</f>
        <v/>
      </c>
      <c r="B1130" s="23" t="str">
        <f ca="1">IF(INDIRECT("route!D1130")&gt;0,H1130,(""))</f>
        <v/>
      </c>
      <c r="C1130" s="24" t="str">
        <f ca="1">IF(D1130&gt;0,VLOOKUP("FINISH",INDIRECT("route!D$6"):INDIRECT("route!E$8500"),2,FALSE)-D1130," ")</f>
        <v xml:space="preserve"> </v>
      </c>
      <c r="D1130" s="13">
        <f ca="1">INDIRECT("route!E1130")</f>
        <v>0</v>
      </c>
      <c r="E1130" s="25" t="str">
        <f t="shared" ca="1" si="137"/>
        <v/>
      </c>
      <c r="F1130" s="26">
        <f t="shared" si="139"/>
        <v>11.111111111111111</v>
      </c>
      <c r="G1130" s="29">
        <f t="shared" ca="1" si="135"/>
        <v>0</v>
      </c>
      <c r="H1130" s="28" t="e">
        <f t="shared" ref="H1130:H1193" ca="1" si="141">H1129+G1130</f>
        <v>#NUM!</v>
      </c>
      <c r="I1130" s="26">
        <f t="shared" si="140"/>
        <v>11.666666666666666</v>
      </c>
      <c r="J1130" s="29">
        <f t="shared" ca="1" si="136"/>
        <v>0</v>
      </c>
      <c r="K1130" s="28" t="e">
        <f t="shared" ref="K1130:K1193" ca="1" si="142">K1129+J1130</f>
        <v>#NUM!</v>
      </c>
      <c r="L1130" s="26">
        <f ca="1">INDIRECT("route!E1130")-INDIRECT("route!E1129")</f>
        <v>0</v>
      </c>
      <c r="M1130" s="24">
        <f ca="1">IF(INDIRECT("route!D1130")="START",0,IF(S1130=TRUE,M1129,INDIRECT("route!E1130")))</f>
        <v>115.3</v>
      </c>
      <c r="N1130" s="14" t="e">
        <f ca="1">SEARCH($N$6,INDIRECT("route!J1130"))</f>
        <v>#VALUE!</v>
      </c>
      <c r="O1130" s="14" t="e">
        <f ca="1">SEARCH($O$6,INDIRECT("route!J1130"))</f>
        <v>#VALUE!</v>
      </c>
      <c r="P1130" s="14" t="e">
        <f ca="1">SEARCH($P$6,INDIRECT("route!J1130"))</f>
        <v>#VALUE!</v>
      </c>
      <c r="Q1130" s="14" t="e">
        <f ca="1">SEARCH($Q$6,INDIRECT("route!J1130"))</f>
        <v>#VALUE!</v>
      </c>
      <c r="R1130" s="14" t="e">
        <f ca="1">SEARCH($R$6,INDIRECT("route!J1130"))</f>
        <v>#VALUE!</v>
      </c>
      <c r="S1130" s="14" t="b">
        <f t="shared" ca="1" si="138"/>
        <v>1</v>
      </c>
    </row>
    <row r="1131" spans="1:19">
      <c r="A1131" s="23" t="str">
        <f ca="1">IF(INDIRECT("route!D1131")&gt;0,K1131,(""))</f>
        <v/>
      </c>
      <c r="B1131" s="23" t="str">
        <f ca="1">IF(INDIRECT("route!D1131")&gt;0,H1131,(""))</f>
        <v/>
      </c>
      <c r="C1131" s="24" t="str">
        <f ca="1">IF(D1131&gt;0,VLOOKUP("FINISH",INDIRECT("route!D$6"):INDIRECT("route!E$8500"),2,FALSE)-D1131," ")</f>
        <v xml:space="preserve"> </v>
      </c>
      <c r="D1131" s="13">
        <f ca="1">INDIRECT("route!E1131")</f>
        <v>0</v>
      </c>
      <c r="E1131" s="25" t="str">
        <f t="shared" ca="1" si="137"/>
        <v/>
      </c>
      <c r="F1131" s="26">
        <f t="shared" si="139"/>
        <v>11.111111111111111</v>
      </c>
      <c r="G1131" s="29">
        <f t="shared" ref="G1131:G1194" ca="1" si="143">TIME(0,0,0+L1131*1000/F1131)</f>
        <v>0</v>
      </c>
      <c r="H1131" s="28" t="e">
        <f t="shared" ca="1" si="141"/>
        <v>#NUM!</v>
      </c>
      <c r="I1131" s="26">
        <f t="shared" si="140"/>
        <v>11.666666666666666</v>
      </c>
      <c r="J1131" s="29">
        <f t="shared" ref="J1131:J1194" ca="1" si="144">TIME(0,0,0+L1131*1000/I1131)</f>
        <v>0</v>
      </c>
      <c r="K1131" s="28" t="e">
        <f t="shared" ca="1" si="142"/>
        <v>#NUM!</v>
      </c>
      <c r="L1131" s="26">
        <f ca="1">INDIRECT("route!E1131")-INDIRECT("route!E1130")</f>
        <v>0</v>
      </c>
      <c r="M1131" s="24">
        <f ca="1">IF(INDIRECT("route!D1131")="START",0,IF(S1131=TRUE,M1130,INDIRECT("route!E1131")))</f>
        <v>115.3</v>
      </c>
      <c r="N1131" s="14" t="e">
        <f ca="1">SEARCH($N$6,INDIRECT("route!J1131"))</f>
        <v>#VALUE!</v>
      </c>
      <c r="O1131" s="14" t="e">
        <f ca="1">SEARCH($O$6,INDIRECT("route!J1131"))</f>
        <v>#VALUE!</v>
      </c>
      <c r="P1131" s="14" t="e">
        <f ca="1">SEARCH($P$6,INDIRECT("route!J1131"))</f>
        <v>#VALUE!</v>
      </c>
      <c r="Q1131" s="14" t="e">
        <f ca="1">SEARCH($Q$6,INDIRECT("route!J1131"))</f>
        <v>#VALUE!</v>
      </c>
      <c r="R1131" s="14" t="e">
        <f ca="1">SEARCH($R$6,INDIRECT("route!J1131"))</f>
        <v>#VALUE!</v>
      </c>
      <c r="S1131" s="14" t="b">
        <f t="shared" ca="1" si="138"/>
        <v>1</v>
      </c>
    </row>
    <row r="1132" spans="1:19">
      <c r="A1132" s="23" t="str">
        <f ca="1">IF(INDIRECT("route!D1132")&gt;0,K1132,(""))</f>
        <v/>
      </c>
      <c r="B1132" s="23" t="str">
        <f ca="1">IF(INDIRECT("route!D1132")&gt;0,H1132,(""))</f>
        <v/>
      </c>
      <c r="C1132" s="24" t="str">
        <f ca="1">IF(D1132&gt;0,VLOOKUP("FINISH",INDIRECT("route!D$6"):INDIRECT("route!E$8500"),2,FALSE)-D1132," ")</f>
        <v xml:space="preserve"> </v>
      </c>
      <c r="D1132" s="13">
        <f ca="1">INDIRECT("route!E1132")</f>
        <v>0</v>
      </c>
      <c r="E1132" s="25" t="str">
        <f t="shared" ca="1" si="137"/>
        <v/>
      </c>
      <c r="F1132" s="26">
        <f t="shared" si="139"/>
        <v>11.111111111111111</v>
      </c>
      <c r="G1132" s="29">
        <f t="shared" ca="1" si="143"/>
        <v>0</v>
      </c>
      <c r="H1132" s="28" t="e">
        <f t="shared" ca="1" si="141"/>
        <v>#NUM!</v>
      </c>
      <c r="I1132" s="26">
        <f t="shared" si="140"/>
        <v>11.666666666666666</v>
      </c>
      <c r="J1132" s="29">
        <f t="shared" ca="1" si="144"/>
        <v>0</v>
      </c>
      <c r="K1132" s="28" t="e">
        <f t="shared" ca="1" si="142"/>
        <v>#NUM!</v>
      </c>
      <c r="L1132" s="26">
        <f ca="1">INDIRECT("route!E1132")-INDIRECT("route!E1131")</f>
        <v>0</v>
      </c>
      <c r="M1132" s="24">
        <f ca="1">IF(INDIRECT("route!D1132")="START",0,IF(S1132=TRUE,M1131,INDIRECT("route!E1132")))</f>
        <v>115.3</v>
      </c>
      <c r="N1132" s="14" t="e">
        <f ca="1">SEARCH($N$6,INDIRECT("route!J1132"))</f>
        <v>#VALUE!</v>
      </c>
      <c r="O1132" s="14" t="e">
        <f ca="1">SEARCH($O$6,INDIRECT("route!J1132"))</f>
        <v>#VALUE!</v>
      </c>
      <c r="P1132" s="14" t="e">
        <f ca="1">SEARCH($P$6,INDIRECT("route!J1132"))</f>
        <v>#VALUE!</v>
      </c>
      <c r="Q1132" s="14" t="e">
        <f ca="1">SEARCH($Q$6,INDIRECT("route!J1132"))</f>
        <v>#VALUE!</v>
      </c>
      <c r="R1132" s="14" t="e">
        <f ca="1">SEARCH($R$6,INDIRECT("route!J1132"))</f>
        <v>#VALUE!</v>
      </c>
      <c r="S1132" s="14" t="b">
        <f t="shared" ca="1" si="138"/>
        <v>1</v>
      </c>
    </row>
    <row r="1133" spans="1:19">
      <c r="A1133" s="23" t="str">
        <f ca="1">IF(INDIRECT("route!D1133")&gt;0,K1133,(""))</f>
        <v/>
      </c>
      <c r="B1133" s="23" t="str">
        <f ca="1">IF(INDIRECT("route!D1133")&gt;0,H1133,(""))</f>
        <v/>
      </c>
      <c r="C1133" s="24" t="str">
        <f ca="1">IF(D1133&gt;0,VLOOKUP("FINISH",INDIRECT("route!D$6"):INDIRECT("route!E$8500"),2,FALSE)-D1133," ")</f>
        <v xml:space="preserve"> </v>
      </c>
      <c r="D1133" s="13">
        <f ca="1">INDIRECT("route!E1133")</f>
        <v>0</v>
      </c>
      <c r="E1133" s="25" t="str">
        <f t="shared" ca="1" si="137"/>
        <v/>
      </c>
      <c r="F1133" s="26">
        <f t="shared" si="139"/>
        <v>11.111111111111111</v>
      </c>
      <c r="G1133" s="29">
        <f t="shared" ca="1" si="143"/>
        <v>0</v>
      </c>
      <c r="H1133" s="28" t="e">
        <f t="shared" ca="1" si="141"/>
        <v>#NUM!</v>
      </c>
      <c r="I1133" s="26">
        <f t="shared" si="140"/>
        <v>11.666666666666666</v>
      </c>
      <c r="J1133" s="29">
        <f t="shared" ca="1" si="144"/>
        <v>0</v>
      </c>
      <c r="K1133" s="28" t="e">
        <f t="shared" ca="1" si="142"/>
        <v>#NUM!</v>
      </c>
      <c r="L1133" s="26">
        <f ca="1">INDIRECT("route!E1133")-INDIRECT("route!E1132")</f>
        <v>0</v>
      </c>
      <c r="M1133" s="24">
        <f ca="1">IF(INDIRECT("route!D1133")="START",0,IF(S1133=TRUE,M1132,INDIRECT("route!E1133")))</f>
        <v>115.3</v>
      </c>
      <c r="N1133" s="14" t="e">
        <f ca="1">SEARCH($N$6,INDIRECT("route!J1133"))</f>
        <v>#VALUE!</v>
      </c>
      <c r="O1133" s="14" t="e">
        <f ca="1">SEARCH($O$6,INDIRECT("route!J1133"))</f>
        <v>#VALUE!</v>
      </c>
      <c r="P1133" s="14" t="e">
        <f ca="1">SEARCH($P$6,INDIRECT("route!J1133"))</f>
        <v>#VALUE!</v>
      </c>
      <c r="Q1133" s="14" t="e">
        <f ca="1">SEARCH($Q$6,INDIRECT("route!J1133"))</f>
        <v>#VALUE!</v>
      </c>
      <c r="R1133" s="14" t="e">
        <f ca="1">SEARCH($R$6,INDIRECT("route!J1133"))</f>
        <v>#VALUE!</v>
      </c>
      <c r="S1133" s="14" t="b">
        <f t="shared" ca="1" si="138"/>
        <v>1</v>
      </c>
    </row>
    <row r="1134" spans="1:19">
      <c r="A1134" s="23" t="str">
        <f ca="1">IF(INDIRECT("route!D1134")&gt;0,K1134,(""))</f>
        <v/>
      </c>
      <c r="B1134" s="23" t="str">
        <f ca="1">IF(INDIRECT("route!D1134")&gt;0,H1134,(""))</f>
        <v/>
      </c>
      <c r="C1134" s="24" t="str">
        <f ca="1">IF(D1134&gt;0,VLOOKUP("FINISH",INDIRECT("route!D$6"):INDIRECT("route!E$8500"),2,FALSE)-D1134," ")</f>
        <v xml:space="preserve"> </v>
      </c>
      <c r="D1134" s="13">
        <f ca="1">INDIRECT("route!E1134")</f>
        <v>0</v>
      </c>
      <c r="E1134" s="25" t="str">
        <f t="shared" ca="1" si="137"/>
        <v/>
      </c>
      <c r="F1134" s="26">
        <f t="shared" si="139"/>
        <v>11.111111111111111</v>
      </c>
      <c r="G1134" s="29">
        <f t="shared" ca="1" si="143"/>
        <v>0</v>
      </c>
      <c r="H1134" s="28" t="e">
        <f t="shared" ca="1" si="141"/>
        <v>#NUM!</v>
      </c>
      <c r="I1134" s="26">
        <f t="shared" si="140"/>
        <v>11.666666666666666</v>
      </c>
      <c r="J1134" s="29">
        <f t="shared" ca="1" si="144"/>
        <v>0</v>
      </c>
      <c r="K1134" s="28" t="e">
        <f t="shared" ca="1" si="142"/>
        <v>#NUM!</v>
      </c>
      <c r="L1134" s="26">
        <f ca="1">INDIRECT("route!E1134")-INDIRECT("route!E1133")</f>
        <v>0</v>
      </c>
      <c r="M1134" s="24">
        <f ca="1">IF(INDIRECT("route!D1134")="START",0,IF(S1134=TRUE,M1133,INDIRECT("route!E1134")))</f>
        <v>115.3</v>
      </c>
      <c r="N1134" s="14" t="e">
        <f ca="1">SEARCH($N$6,INDIRECT("route!J1134"))</f>
        <v>#VALUE!</v>
      </c>
      <c r="O1134" s="14" t="e">
        <f ca="1">SEARCH($O$6,INDIRECT("route!J1134"))</f>
        <v>#VALUE!</v>
      </c>
      <c r="P1134" s="14" t="e">
        <f ca="1">SEARCH($P$6,INDIRECT("route!J1134"))</f>
        <v>#VALUE!</v>
      </c>
      <c r="Q1134" s="14" t="e">
        <f ca="1">SEARCH($Q$6,INDIRECT("route!J1134"))</f>
        <v>#VALUE!</v>
      </c>
      <c r="R1134" s="14" t="e">
        <f ca="1">SEARCH($R$6,INDIRECT("route!J1134"))</f>
        <v>#VALUE!</v>
      </c>
      <c r="S1134" s="14" t="b">
        <f t="shared" ca="1" si="138"/>
        <v>1</v>
      </c>
    </row>
    <row r="1135" spans="1:19">
      <c r="A1135" s="23" t="str">
        <f ca="1">IF(INDIRECT("route!D1135")&gt;0,K1135,(""))</f>
        <v/>
      </c>
      <c r="B1135" s="23" t="str">
        <f ca="1">IF(INDIRECT("route!D1135")&gt;0,H1135,(""))</f>
        <v/>
      </c>
      <c r="C1135" s="24" t="str">
        <f ca="1">IF(D1135&gt;0,VLOOKUP("FINISH",INDIRECT("route!D$6"):INDIRECT("route!E$8500"),2,FALSE)-D1135," ")</f>
        <v xml:space="preserve"> </v>
      </c>
      <c r="D1135" s="13">
        <f ca="1">INDIRECT("route!E1135")</f>
        <v>0</v>
      </c>
      <c r="E1135" s="25" t="str">
        <f t="shared" ca="1" si="137"/>
        <v/>
      </c>
      <c r="F1135" s="26">
        <f t="shared" si="139"/>
        <v>11.111111111111111</v>
      </c>
      <c r="G1135" s="29">
        <f t="shared" ca="1" si="143"/>
        <v>0</v>
      </c>
      <c r="H1135" s="28" t="e">
        <f t="shared" ca="1" si="141"/>
        <v>#NUM!</v>
      </c>
      <c r="I1135" s="26">
        <f t="shared" si="140"/>
        <v>11.666666666666666</v>
      </c>
      <c r="J1135" s="29">
        <f t="shared" ca="1" si="144"/>
        <v>0</v>
      </c>
      <c r="K1135" s="28" t="e">
        <f t="shared" ca="1" si="142"/>
        <v>#NUM!</v>
      </c>
      <c r="L1135" s="26">
        <f ca="1">INDIRECT("route!E1135")-INDIRECT("route!E1134")</f>
        <v>0</v>
      </c>
      <c r="M1135" s="24">
        <f ca="1">IF(INDIRECT("route!D1135")="START",0,IF(S1135=TRUE,M1134,INDIRECT("route!E1135")))</f>
        <v>115.3</v>
      </c>
      <c r="N1135" s="14" t="e">
        <f ca="1">SEARCH($N$6,INDIRECT("route!J1135"))</f>
        <v>#VALUE!</v>
      </c>
      <c r="O1135" s="14" t="e">
        <f ca="1">SEARCH($O$6,INDIRECT("route!J1135"))</f>
        <v>#VALUE!</v>
      </c>
      <c r="P1135" s="14" t="e">
        <f ca="1">SEARCH($P$6,INDIRECT("route!J1135"))</f>
        <v>#VALUE!</v>
      </c>
      <c r="Q1135" s="14" t="e">
        <f ca="1">SEARCH($Q$6,INDIRECT("route!J1135"))</f>
        <v>#VALUE!</v>
      </c>
      <c r="R1135" s="14" t="e">
        <f ca="1">SEARCH($R$6,INDIRECT("route!J1135"))</f>
        <v>#VALUE!</v>
      </c>
      <c r="S1135" s="14" t="b">
        <f t="shared" ca="1" si="138"/>
        <v>1</v>
      </c>
    </row>
    <row r="1136" spans="1:19">
      <c r="A1136" s="23" t="str">
        <f ca="1">IF(INDIRECT("route!D1136")&gt;0,K1136,(""))</f>
        <v/>
      </c>
      <c r="B1136" s="23" t="str">
        <f ca="1">IF(INDIRECT("route!D1136")&gt;0,H1136,(""))</f>
        <v/>
      </c>
      <c r="C1136" s="24" t="str">
        <f ca="1">IF(D1136&gt;0,VLOOKUP("FINISH",INDIRECT("route!D$6"):INDIRECT("route!E$8500"),2,FALSE)-D1136," ")</f>
        <v xml:space="preserve"> </v>
      </c>
      <c r="D1136" s="13">
        <f ca="1">INDIRECT("route!E1136")</f>
        <v>0</v>
      </c>
      <c r="E1136" s="25" t="str">
        <f t="shared" ca="1" si="137"/>
        <v/>
      </c>
      <c r="F1136" s="26">
        <f t="shared" si="139"/>
        <v>11.111111111111111</v>
      </c>
      <c r="G1136" s="29">
        <f t="shared" ca="1" si="143"/>
        <v>0</v>
      </c>
      <c r="H1136" s="28" t="e">
        <f t="shared" ca="1" si="141"/>
        <v>#NUM!</v>
      </c>
      <c r="I1136" s="26">
        <f t="shared" si="140"/>
        <v>11.666666666666666</v>
      </c>
      <c r="J1136" s="29">
        <f t="shared" ca="1" si="144"/>
        <v>0</v>
      </c>
      <c r="K1136" s="28" t="e">
        <f t="shared" ca="1" si="142"/>
        <v>#NUM!</v>
      </c>
      <c r="L1136" s="26">
        <f ca="1">INDIRECT("route!E1136")-INDIRECT("route!E1135")</f>
        <v>0</v>
      </c>
      <c r="M1136" s="24">
        <f ca="1">IF(INDIRECT("route!D1136")="START",0,IF(S1136=TRUE,M1135,INDIRECT("route!E1136")))</f>
        <v>115.3</v>
      </c>
      <c r="N1136" s="14" t="e">
        <f ca="1">SEARCH($N$6,INDIRECT("route!J1136"))</f>
        <v>#VALUE!</v>
      </c>
      <c r="O1136" s="14" t="e">
        <f ca="1">SEARCH($O$6,INDIRECT("route!J1136"))</f>
        <v>#VALUE!</v>
      </c>
      <c r="P1136" s="14" t="e">
        <f ca="1">SEARCH($P$6,INDIRECT("route!J1136"))</f>
        <v>#VALUE!</v>
      </c>
      <c r="Q1136" s="14" t="e">
        <f ca="1">SEARCH($Q$6,INDIRECT("route!J1136"))</f>
        <v>#VALUE!</v>
      </c>
      <c r="R1136" s="14" t="e">
        <f ca="1">SEARCH($R$6,INDIRECT("route!J1136"))</f>
        <v>#VALUE!</v>
      </c>
      <c r="S1136" s="14" t="b">
        <f t="shared" ca="1" si="138"/>
        <v>1</v>
      </c>
    </row>
    <row r="1137" spans="1:19">
      <c r="A1137" s="23" t="str">
        <f ca="1">IF(INDIRECT("route!D1137")&gt;0,K1137,(""))</f>
        <v/>
      </c>
      <c r="B1137" s="23" t="str">
        <f ca="1">IF(INDIRECT("route!D1137")&gt;0,H1137,(""))</f>
        <v/>
      </c>
      <c r="C1137" s="24" t="str">
        <f ca="1">IF(D1137&gt;0,VLOOKUP("FINISH",INDIRECT("route!D$6"):INDIRECT("route!E$8500"),2,FALSE)-D1137," ")</f>
        <v xml:space="preserve"> </v>
      </c>
      <c r="D1137" s="13">
        <f ca="1">INDIRECT("route!E1137")</f>
        <v>0</v>
      </c>
      <c r="E1137" s="25" t="str">
        <f t="shared" ca="1" si="137"/>
        <v/>
      </c>
      <c r="F1137" s="26">
        <f t="shared" si="139"/>
        <v>11.111111111111111</v>
      </c>
      <c r="G1137" s="29">
        <f t="shared" ca="1" si="143"/>
        <v>0</v>
      </c>
      <c r="H1137" s="28" t="e">
        <f t="shared" ca="1" si="141"/>
        <v>#NUM!</v>
      </c>
      <c r="I1137" s="26">
        <f t="shared" si="140"/>
        <v>11.666666666666666</v>
      </c>
      <c r="J1137" s="29">
        <f t="shared" ca="1" si="144"/>
        <v>0</v>
      </c>
      <c r="K1137" s="28" t="e">
        <f t="shared" ca="1" si="142"/>
        <v>#NUM!</v>
      </c>
      <c r="L1137" s="26">
        <f ca="1">INDIRECT("route!E1137")-INDIRECT("route!E1136")</f>
        <v>0</v>
      </c>
      <c r="M1137" s="24">
        <f ca="1">IF(INDIRECT("route!D1137")="START",0,IF(S1137=TRUE,M1136,INDIRECT("route!E1137")))</f>
        <v>115.3</v>
      </c>
      <c r="N1137" s="14" t="e">
        <f ca="1">SEARCH($N$6,INDIRECT("route!J1137"))</f>
        <v>#VALUE!</v>
      </c>
      <c r="O1137" s="14" t="e">
        <f ca="1">SEARCH($O$6,INDIRECT("route!J1137"))</f>
        <v>#VALUE!</v>
      </c>
      <c r="P1137" s="14" t="e">
        <f ca="1">SEARCH($P$6,INDIRECT("route!J1137"))</f>
        <v>#VALUE!</v>
      </c>
      <c r="Q1137" s="14" t="e">
        <f ca="1">SEARCH($Q$6,INDIRECT("route!J1137"))</f>
        <v>#VALUE!</v>
      </c>
      <c r="R1137" s="14" t="e">
        <f ca="1">SEARCH($R$6,INDIRECT("route!J1137"))</f>
        <v>#VALUE!</v>
      </c>
      <c r="S1137" s="14" t="b">
        <f t="shared" ca="1" si="138"/>
        <v>1</v>
      </c>
    </row>
    <row r="1138" spans="1:19">
      <c r="A1138" s="23" t="str">
        <f ca="1">IF(INDIRECT("route!D1138")&gt;0,K1138,(""))</f>
        <v/>
      </c>
      <c r="B1138" s="23" t="str">
        <f ca="1">IF(INDIRECT("route!D1138")&gt;0,H1138,(""))</f>
        <v/>
      </c>
      <c r="C1138" s="24" t="str">
        <f ca="1">IF(D1138&gt;0,VLOOKUP("FINISH",INDIRECT("route!D$6"):INDIRECT("route!E$8500"),2,FALSE)-D1138," ")</f>
        <v xml:space="preserve"> </v>
      </c>
      <c r="D1138" s="13">
        <f ca="1">INDIRECT("route!E1138")</f>
        <v>0</v>
      </c>
      <c r="E1138" s="25" t="str">
        <f t="shared" ca="1" si="137"/>
        <v/>
      </c>
      <c r="F1138" s="26">
        <f t="shared" si="139"/>
        <v>11.111111111111111</v>
      </c>
      <c r="G1138" s="29">
        <f t="shared" ca="1" si="143"/>
        <v>0</v>
      </c>
      <c r="H1138" s="28" t="e">
        <f t="shared" ca="1" si="141"/>
        <v>#NUM!</v>
      </c>
      <c r="I1138" s="26">
        <f t="shared" si="140"/>
        <v>11.666666666666666</v>
      </c>
      <c r="J1138" s="29">
        <f t="shared" ca="1" si="144"/>
        <v>0</v>
      </c>
      <c r="K1138" s="28" t="e">
        <f t="shared" ca="1" si="142"/>
        <v>#NUM!</v>
      </c>
      <c r="L1138" s="26">
        <f ca="1">INDIRECT("route!E1138")-INDIRECT("route!E1137")</f>
        <v>0</v>
      </c>
      <c r="M1138" s="24">
        <f ca="1">IF(INDIRECT("route!D1138")="START",0,IF(S1138=TRUE,M1137,INDIRECT("route!E1138")))</f>
        <v>115.3</v>
      </c>
      <c r="N1138" s="14" t="e">
        <f ca="1">SEARCH($N$6,INDIRECT("route!J1138"))</f>
        <v>#VALUE!</v>
      </c>
      <c r="O1138" s="14" t="e">
        <f ca="1">SEARCH($O$6,INDIRECT("route!J1138"))</f>
        <v>#VALUE!</v>
      </c>
      <c r="P1138" s="14" t="e">
        <f ca="1">SEARCH($P$6,INDIRECT("route!J1138"))</f>
        <v>#VALUE!</v>
      </c>
      <c r="Q1138" s="14" t="e">
        <f ca="1">SEARCH($Q$6,INDIRECT("route!J1138"))</f>
        <v>#VALUE!</v>
      </c>
      <c r="R1138" s="14" t="e">
        <f ca="1">SEARCH($R$6,INDIRECT("route!J1138"))</f>
        <v>#VALUE!</v>
      </c>
      <c r="S1138" s="14" t="b">
        <f t="shared" ca="1" si="138"/>
        <v>1</v>
      </c>
    </row>
    <row r="1139" spans="1:19">
      <c r="A1139" s="23" t="str">
        <f ca="1">IF(INDIRECT("route!D1139")&gt;0,K1139,(""))</f>
        <v/>
      </c>
      <c r="B1139" s="23" t="str">
        <f ca="1">IF(INDIRECT("route!D1139")&gt;0,H1139,(""))</f>
        <v/>
      </c>
      <c r="C1139" s="24" t="str">
        <f ca="1">IF(D1139&gt;0,VLOOKUP("FINISH",INDIRECT("route!D$6"):INDIRECT("route!E$8500"),2,FALSE)-D1139," ")</f>
        <v xml:space="preserve"> </v>
      </c>
      <c r="D1139" s="13">
        <f ca="1">INDIRECT("route!E1139")</f>
        <v>0</v>
      </c>
      <c r="E1139" s="25" t="str">
        <f t="shared" ca="1" si="137"/>
        <v/>
      </c>
      <c r="F1139" s="26">
        <f t="shared" si="139"/>
        <v>11.111111111111111</v>
      </c>
      <c r="G1139" s="29">
        <f t="shared" ca="1" si="143"/>
        <v>0</v>
      </c>
      <c r="H1139" s="28" t="e">
        <f t="shared" ca="1" si="141"/>
        <v>#NUM!</v>
      </c>
      <c r="I1139" s="26">
        <f t="shared" si="140"/>
        <v>11.666666666666666</v>
      </c>
      <c r="J1139" s="29">
        <f t="shared" ca="1" si="144"/>
        <v>0</v>
      </c>
      <c r="K1139" s="28" t="e">
        <f t="shared" ca="1" si="142"/>
        <v>#NUM!</v>
      </c>
      <c r="L1139" s="26">
        <f ca="1">INDIRECT("route!E1139")-INDIRECT("route!E1138")</f>
        <v>0</v>
      </c>
      <c r="M1139" s="24">
        <f ca="1">IF(INDIRECT("route!D1139")="START",0,IF(S1139=TRUE,M1138,INDIRECT("route!E1139")))</f>
        <v>115.3</v>
      </c>
      <c r="N1139" s="14" t="e">
        <f ca="1">SEARCH($N$6,INDIRECT("route!J1139"))</f>
        <v>#VALUE!</v>
      </c>
      <c r="O1139" s="14" t="e">
        <f ca="1">SEARCH($O$6,INDIRECT("route!J1139"))</f>
        <v>#VALUE!</v>
      </c>
      <c r="P1139" s="14" t="e">
        <f ca="1">SEARCH($P$6,INDIRECT("route!J1139"))</f>
        <v>#VALUE!</v>
      </c>
      <c r="Q1139" s="14" t="e">
        <f ca="1">SEARCH($Q$6,INDIRECT("route!J1139"))</f>
        <v>#VALUE!</v>
      </c>
      <c r="R1139" s="14" t="e">
        <f ca="1">SEARCH($R$6,INDIRECT("route!J1139"))</f>
        <v>#VALUE!</v>
      </c>
      <c r="S1139" s="14" t="b">
        <f t="shared" ca="1" si="138"/>
        <v>1</v>
      </c>
    </row>
    <row r="1140" spans="1:19">
      <c r="A1140" s="23" t="str">
        <f ca="1">IF(INDIRECT("route!D1140")&gt;0,K1140,(""))</f>
        <v/>
      </c>
      <c r="B1140" s="23" t="str">
        <f ca="1">IF(INDIRECT("route!D1140")&gt;0,H1140,(""))</f>
        <v/>
      </c>
      <c r="C1140" s="24" t="str">
        <f ca="1">IF(D1140&gt;0,VLOOKUP("FINISH",INDIRECT("route!D$6"):INDIRECT("route!E$8500"),2,FALSE)-D1140," ")</f>
        <v xml:space="preserve"> </v>
      </c>
      <c r="D1140" s="13">
        <f ca="1">INDIRECT("route!E1140")</f>
        <v>0</v>
      </c>
      <c r="E1140" s="25" t="str">
        <f t="shared" ca="1" si="137"/>
        <v/>
      </c>
      <c r="F1140" s="26">
        <f t="shared" si="139"/>
        <v>11.111111111111111</v>
      </c>
      <c r="G1140" s="29">
        <f t="shared" ca="1" si="143"/>
        <v>0</v>
      </c>
      <c r="H1140" s="28" t="e">
        <f t="shared" ca="1" si="141"/>
        <v>#NUM!</v>
      </c>
      <c r="I1140" s="26">
        <f t="shared" si="140"/>
        <v>11.666666666666666</v>
      </c>
      <c r="J1140" s="29">
        <f t="shared" ca="1" si="144"/>
        <v>0</v>
      </c>
      <c r="K1140" s="28" t="e">
        <f t="shared" ca="1" si="142"/>
        <v>#NUM!</v>
      </c>
      <c r="L1140" s="26">
        <f ca="1">INDIRECT("route!E1140")-INDIRECT("route!E1139")</f>
        <v>0</v>
      </c>
      <c r="M1140" s="24">
        <f ca="1">IF(INDIRECT("route!D1140")="START",0,IF(S1140=TRUE,M1139,INDIRECT("route!E1140")))</f>
        <v>115.3</v>
      </c>
      <c r="N1140" s="14" t="e">
        <f ca="1">SEARCH($N$6,INDIRECT("route!J1140"))</f>
        <v>#VALUE!</v>
      </c>
      <c r="O1140" s="14" t="e">
        <f ca="1">SEARCH($O$6,INDIRECT("route!J1140"))</f>
        <v>#VALUE!</v>
      </c>
      <c r="P1140" s="14" t="e">
        <f ca="1">SEARCH($P$6,INDIRECT("route!J1140"))</f>
        <v>#VALUE!</v>
      </c>
      <c r="Q1140" s="14" t="e">
        <f ca="1">SEARCH($Q$6,INDIRECT("route!J1140"))</f>
        <v>#VALUE!</v>
      </c>
      <c r="R1140" s="14" t="e">
        <f ca="1">SEARCH($R$6,INDIRECT("route!J1140"))</f>
        <v>#VALUE!</v>
      </c>
      <c r="S1140" s="14" t="b">
        <f t="shared" ca="1" si="138"/>
        <v>1</v>
      </c>
    </row>
    <row r="1141" spans="1:19">
      <c r="A1141" s="23" t="str">
        <f ca="1">IF(INDIRECT("route!D1141")&gt;0,K1141,(""))</f>
        <v/>
      </c>
      <c r="B1141" s="23" t="str">
        <f ca="1">IF(INDIRECT("route!D1141")&gt;0,H1141,(""))</f>
        <v/>
      </c>
      <c r="C1141" s="24" t="str">
        <f ca="1">IF(D1141&gt;0,VLOOKUP("FINISH",INDIRECT("route!D$6"):INDIRECT("route!E$8500"),2,FALSE)-D1141," ")</f>
        <v xml:space="preserve"> </v>
      </c>
      <c r="D1141" s="13">
        <f ca="1">INDIRECT("route!E1141")</f>
        <v>0</v>
      </c>
      <c r="E1141" s="25" t="str">
        <f t="shared" ca="1" si="137"/>
        <v/>
      </c>
      <c r="F1141" s="26">
        <f t="shared" si="139"/>
        <v>11.111111111111111</v>
      </c>
      <c r="G1141" s="29">
        <f t="shared" ca="1" si="143"/>
        <v>0</v>
      </c>
      <c r="H1141" s="28" t="e">
        <f t="shared" ca="1" si="141"/>
        <v>#NUM!</v>
      </c>
      <c r="I1141" s="26">
        <f t="shared" si="140"/>
        <v>11.666666666666666</v>
      </c>
      <c r="J1141" s="29">
        <f t="shared" ca="1" si="144"/>
        <v>0</v>
      </c>
      <c r="K1141" s="28" t="e">
        <f t="shared" ca="1" si="142"/>
        <v>#NUM!</v>
      </c>
      <c r="L1141" s="26">
        <f ca="1">INDIRECT("route!E1141")-INDIRECT("route!E1140")</f>
        <v>0</v>
      </c>
      <c r="M1141" s="24">
        <f ca="1">IF(INDIRECT("route!D1141")="START",0,IF(S1141=TRUE,M1140,INDIRECT("route!E1141")))</f>
        <v>115.3</v>
      </c>
      <c r="N1141" s="14" t="e">
        <f ca="1">SEARCH($N$6,INDIRECT("route!J1141"))</f>
        <v>#VALUE!</v>
      </c>
      <c r="O1141" s="14" t="e">
        <f ca="1">SEARCH($O$6,INDIRECT("route!J1141"))</f>
        <v>#VALUE!</v>
      </c>
      <c r="P1141" s="14" t="e">
        <f ca="1">SEARCH($P$6,INDIRECT("route!J1141"))</f>
        <v>#VALUE!</v>
      </c>
      <c r="Q1141" s="14" t="e">
        <f ca="1">SEARCH($Q$6,INDIRECT("route!J1141"))</f>
        <v>#VALUE!</v>
      </c>
      <c r="R1141" s="14" t="e">
        <f ca="1">SEARCH($R$6,INDIRECT("route!J1141"))</f>
        <v>#VALUE!</v>
      </c>
      <c r="S1141" s="14" t="b">
        <f t="shared" ca="1" si="138"/>
        <v>1</v>
      </c>
    </row>
    <row r="1142" spans="1:19">
      <c r="A1142" s="23" t="str">
        <f ca="1">IF(INDIRECT("route!D1142")&gt;0,K1142,(""))</f>
        <v/>
      </c>
      <c r="B1142" s="23" t="str">
        <f ca="1">IF(INDIRECT("route!D1142")&gt;0,H1142,(""))</f>
        <v/>
      </c>
      <c r="C1142" s="24" t="str">
        <f ca="1">IF(D1142&gt;0,VLOOKUP("FINISH",INDIRECT("route!D$6"):INDIRECT("route!E$8500"),2,FALSE)-D1142," ")</f>
        <v xml:space="preserve"> </v>
      </c>
      <c r="D1142" s="13">
        <f ca="1">INDIRECT("route!E1142")</f>
        <v>0</v>
      </c>
      <c r="E1142" s="25" t="str">
        <f t="shared" ca="1" si="137"/>
        <v/>
      </c>
      <c r="F1142" s="26">
        <f t="shared" si="139"/>
        <v>11.111111111111111</v>
      </c>
      <c r="G1142" s="29">
        <f t="shared" ca="1" si="143"/>
        <v>0</v>
      </c>
      <c r="H1142" s="28" t="e">
        <f t="shared" ca="1" si="141"/>
        <v>#NUM!</v>
      </c>
      <c r="I1142" s="26">
        <f t="shared" si="140"/>
        <v>11.666666666666666</v>
      </c>
      <c r="J1142" s="29">
        <f t="shared" ca="1" si="144"/>
        <v>0</v>
      </c>
      <c r="K1142" s="28" t="e">
        <f t="shared" ca="1" si="142"/>
        <v>#NUM!</v>
      </c>
      <c r="L1142" s="26">
        <f ca="1">INDIRECT("route!E1142")-INDIRECT("route!E1141")</f>
        <v>0</v>
      </c>
      <c r="M1142" s="24">
        <f ca="1">IF(INDIRECT("route!D1142")="START",0,IF(S1142=TRUE,M1141,INDIRECT("route!E1142")))</f>
        <v>115.3</v>
      </c>
      <c r="N1142" s="14" t="e">
        <f ca="1">SEARCH($N$6,INDIRECT("route!J1142"))</f>
        <v>#VALUE!</v>
      </c>
      <c r="O1142" s="14" t="e">
        <f ca="1">SEARCH($O$6,INDIRECT("route!J1142"))</f>
        <v>#VALUE!</v>
      </c>
      <c r="P1142" s="14" t="e">
        <f ca="1">SEARCH($P$6,INDIRECT("route!J1142"))</f>
        <v>#VALUE!</v>
      </c>
      <c r="Q1142" s="14" t="e">
        <f ca="1">SEARCH($Q$6,INDIRECT("route!J1142"))</f>
        <v>#VALUE!</v>
      </c>
      <c r="R1142" s="14" t="e">
        <f ca="1">SEARCH($R$6,INDIRECT("route!J1142"))</f>
        <v>#VALUE!</v>
      </c>
      <c r="S1142" s="14" t="b">
        <f t="shared" ca="1" si="138"/>
        <v>1</v>
      </c>
    </row>
    <row r="1143" spans="1:19">
      <c r="A1143" s="23" t="str">
        <f ca="1">IF(INDIRECT("route!D1143")&gt;0,K1143,(""))</f>
        <v/>
      </c>
      <c r="B1143" s="23" t="str">
        <f ca="1">IF(INDIRECT("route!D1143")&gt;0,H1143,(""))</f>
        <v/>
      </c>
      <c r="C1143" s="24" t="str">
        <f ca="1">IF(D1143&gt;0,VLOOKUP("FINISH",INDIRECT("route!D$6"):INDIRECT("route!E$8500"),2,FALSE)-D1143," ")</f>
        <v xml:space="preserve"> </v>
      </c>
      <c r="D1143" s="13">
        <f ca="1">INDIRECT("route!E1143")</f>
        <v>0</v>
      </c>
      <c r="E1143" s="25" t="str">
        <f t="shared" ca="1" si="137"/>
        <v/>
      </c>
      <c r="F1143" s="26">
        <f t="shared" si="139"/>
        <v>11.111111111111111</v>
      </c>
      <c r="G1143" s="29">
        <f t="shared" ca="1" si="143"/>
        <v>0</v>
      </c>
      <c r="H1143" s="28" t="e">
        <f t="shared" ca="1" si="141"/>
        <v>#NUM!</v>
      </c>
      <c r="I1143" s="26">
        <f t="shared" si="140"/>
        <v>11.666666666666666</v>
      </c>
      <c r="J1143" s="29">
        <f t="shared" ca="1" si="144"/>
        <v>0</v>
      </c>
      <c r="K1143" s="28" t="e">
        <f t="shared" ca="1" si="142"/>
        <v>#NUM!</v>
      </c>
      <c r="L1143" s="26">
        <f ca="1">INDIRECT("route!E1143")-INDIRECT("route!E1142")</f>
        <v>0</v>
      </c>
      <c r="M1143" s="24">
        <f ca="1">IF(INDIRECT("route!D1143")="START",0,IF(S1143=TRUE,M1142,INDIRECT("route!E1143")))</f>
        <v>115.3</v>
      </c>
      <c r="N1143" s="14" t="e">
        <f ca="1">SEARCH($N$6,INDIRECT("route!J1143"))</f>
        <v>#VALUE!</v>
      </c>
      <c r="O1143" s="14" t="e">
        <f ca="1">SEARCH($O$6,INDIRECT("route!J1143"))</f>
        <v>#VALUE!</v>
      </c>
      <c r="P1143" s="14" t="e">
        <f ca="1">SEARCH($P$6,INDIRECT("route!J1143"))</f>
        <v>#VALUE!</v>
      </c>
      <c r="Q1143" s="14" t="e">
        <f ca="1">SEARCH($Q$6,INDIRECT("route!J1143"))</f>
        <v>#VALUE!</v>
      </c>
      <c r="R1143" s="14" t="e">
        <f ca="1">SEARCH($R$6,INDIRECT("route!J1143"))</f>
        <v>#VALUE!</v>
      </c>
      <c r="S1143" s="14" t="b">
        <f t="shared" ca="1" si="138"/>
        <v>1</v>
      </c>
    </row>
    <row r="1144" spans="1:19">
      <c r="A1144" s="23" t="str">
        <f ca="1">IF(INDIRECT("route!D1144")&gt;0,K1144,(""))</f>
        <v/>
      </c>
      <c r="B1144" s="23" t="str">
        <f ca="1">IF(INDIRECT("route!D1144")&gt;0,H1144,(""))</f>
        <v/>
      </c>
      <c r="C1144" s="24" t="str">
        <f ca="1">IF(D1144&gt;0,VLOOKUP("FINISH",INDIRECT("route!D$6"):INDIRECT("route!E$8500"),2,FALSE)-D1144," ")</f>
        <v xml:space="preserve"> </v>
      </c>
      <c r="D1144" s="13">
        <f ca="1">INDIRECT("route!E1144")</f>
        <v>0</v>
      </c>
      <c r="E1144" s="25" t="str">
        <f t="shared" ca="1" si="137"/>
        <v/>
      </c>
      <c r="F1144" s="26">
        <f t="shared" si="139"/>
        <v>11.111111111111111</v>
      </c>
      <c r="G1144" s="29">
        <f t="shared" ca="1" si="143"/>
        <v>0</v>
      </c>
      <c r="H1144" s="28" t="e">
        <f t="shared" ca="1" si="141"/>
        <v>#NUM!</v>
      </c>
      <c r="I1144" s="26">
        <f t="shared" si="140"/>
        <v>11.666666666666666</v>
      </c>
      <c r="J1144" s="29">
        <f t="shared" ca="1" si="144"/>
        <v>0</v>
      </c>
      <c r="K1144" s="28" t="e">
        <f t="shared" ca="1" si="142"/>
        <v>#NUM!</v>
      </c>
      <c r="L1144" s="26">
        <f ca="1">INDIRECT("route!E1144")-INDIRECT("route!E1143")</f>
        <v>0</v>
      </c>
      <c r="M1144" s="24">
        <f ca="1">IF(INDIRECT("route!D1144")="START",0,IF(S1144=TRUE,M1143,INDIRECT("route!E1144")))</f>
        <v>115.3</v>
      </c>
      <c r="N1144" s="14" t="e">
        <f ca="1">SEARCH($N$6,INDIRECT("route!J1144"))</f>
        <v>#VALUE!</v>
      </c>
      <c r="O1144" s="14" t="e">
        <f ca="1">SEARCH($O$6,INDIRECT("route!J1144"))</f>
        <v>#VALUE!</v>
      </c>
      <c r="P1144" s="14" t="e">
        <f ca="1">SEARCH($P$6,INDIRECT("route!J1144"))</f>
        <v>#VALUE!</v>
      </c>
      <c r="Q1144" s="14" t="e">
        <f ca="1">SEARCH($Q$6,INDIRECT("route!J1144"))</f>
        <v>#VALUE!</v>
      </c>
      <c r="R1144" s="14" t="e">
        <f ca="1">SEARCH($R$6,INDIRECT("route!J1144"))</f>
        <v>#VALUE!</v>
      </c>
      <c r="S1144" s="14" t="b">
        <f t="shared" ca="1" si="138"/>
        <v>1</v>
      </c>
    </row>
    <row r="1145" spans="1:19">
      <c r="A1145" s="23" t="str">
        <f ca="1">IF(INDIRECT("route!D1145")&gt;0,K1145,(""))</f>
        <v/>
      </c>
      <c r="B1145" s="23" t="str">
        <f ca="1">IF(INDIRECT("route!D1145")&gt;0,H1145,(""))</f>
        <v/>
      </c>
      <c r="C1145" s="24" t="str">
        <f ca="1">IF(D1145&gt;0,VLOOKUP("FINISH",INDIRECT("route!D$6"):INDIRECT("route!E$8500"),2,FALSE)-D1145," ")</f>
        <v xml:space="preserve"> </v>
      </c>
      <c r="D1145" s="13">
        <f ca="1">INDIRECT("route!E1145")</f>
        <v>0</v>
      </c>
      <c r="E1145" s="25" t="str">
        <f t="shared" ca="1" si="137"/>
        <v/>
      </c>
      <c r="F1145" s="26">
        <f t="shared" si="139"/>
        <v>11.111111111111111</v>
      </c>
      <c r="G1145" s="29">
        <f t="shared" ca="1" si="143"/>
        <v>0</v>
      </c>
      <c r="H1145" s="28" t="e">
        <f t="shared" ca="1" si="141"/>
        <v>#NUM!</v>
      </c>
      <c r="I1145" s="26">
        <f t="shared" si="140"/>
        <v>11.666666666666666</v>
      </c>
      <c r="J1145" s="29">
        <f t="shared" ca="1" si="144"/>
        <v>0</v>
      </c>
      <c r="K1145" s="28" t="e">
        <f t="shared" ca="1" si="142"/>
        <v>#NUM!</v>
      </c>
      <c r="L1145" s="26">
        <f ca="1">INDIRECT("route!E1145")-INDIRECT("route!E1144")</f>
        <v>0</v>
      </c>
      <c r="M1145" s="24">
        <f ca="1">IF(INDIRECT("route!D1145")="START",0,IF(S1145=TRUE,M1144,INDIRECT("route!E1145")))</f>
        <v>115.3</v>
      </c>
      <c r="N1145" s="14" t="e">
        <f ca="1">SEARCH($N$6,INDIRECT("route!J1145"))</f>
        <v>#VALUE!</v>
      </c>
      <c r="O1145" s="14" t="e">
        <f ca="1">SEARCH($O$6,INDIRECT("route!J1145"))</f>
        <v>#VALUE!</v>
      </c>
      <c r="P1145" s="14" t="e">
        <f ca="1">SEARCH($P$6,INDIRECT("route!J1145"))</f>
        <v>#VALUE!</v>
      </c>
      <c r="Q1145" s="14" t="e">
        <f ca="1">SEARCH($Q$6,INDIRECT("route!J1145"))</f>
        <v>#VALUE!</v>
      </c>
      <c r="R1145" s="14" t="e">
        <f ca="1">SEARCH($R$6,INDIRECT("route!J1145"))</f>
        <v>#VALUE!</v>
      </c>
      <c r="S1145" s="14" t="b">
        <f t="shared" ca="1" si="138"/>
        <v>1</v>
      </c>
    </row>
    <row r="1146" spans="1:19">
      <c r="A1146" s="23" t="str">
        <f ca="1">IF(INDIRECT("route!D1146")&gt;0,K1146,(""))</f>
        <v/>
      </c>
      <c r="B1146" s="23" t="str">
        <f ca="1">IF(INDIRECT("route!D1146")&gt;0,H1146,(""))</f>
        <v/>
      </c>
      <c r="C1146" s="24" t="str">
        <f ca="1">IF(D1146&gt;0,VLOOKUP("FINISH",INDIRECT("route!D$6"):INDIRECT("route!E$8500"),2,FALSE)-D1146," ")</f>
        <v xml:space="preserve"> </v>
      </c>
      <c r="D1146" s="13">
        <f ca="1">INDIRECT("route!E1146")</f>
        <v>0</v>
      </c>
      <c r="E1146" s="25" t="str">
        <f t="shared" ca="1" si="137"/>
        <v/>
      </c>
      <c r="F1146" s="26">
        <f t="shared" si="139"/>
        <v>11.111111111111111</v>
      </c>
      <c r="G1146" s="29">
        <f t="shared" ca="1" si="143"/>
        <v>0</v>
      </c>
      <c r="H1146" s="28" t="e">
        <f t="shared" ca="1" si="141"/>
        <v>#NUM!</v>
      </c>
      <c r="I1146" s="26">
        <f t="shared" si="140"/>
        <v>11.666666666666666</v>
      </c>
      <c r="J1146" s="29">
        <f t="shared" ca="1" si="144"/>
        <v>0</v>
      </c>
      <c r="K1146" s="28" t="e">
        <f t="shared" ca="1" si="142"/>
        <v>#NUM!</v>
      </c>
      <c r="L1146" s="26">
        <f ca="1">INDIRECT("route!E1146")-INDIRECT("route!E1145")</f>
        <v>0</v>
      </c>
      <c r="M1146" s="24">
        <f ca="1">IF(INDIRECT("route!D1146")="START",0,IF(S1146=TRUE,M1145,INDIRECT("route!E1146")))</f>
        <v>115.3</v>
      </c>
      <c r="N1146" s="14" t="e">
        <f ca="1">SEARCH($N$6,INDIRECT("route!J1146"))</f>
        <v>#VALUE!</v>
      </c>
      <c r="O1146" s="14" t="e">
        <f ca="1">SEARCH($O$6,INDIRECT("route!J1146"))</f>
        <v>#VALUE!</v>
      </c>
      <c r="P1146" s="14" t="e">
        <f ca="1">SEARCH($P$6,INDIRECT("route!J1146"))</f>
        <v>#VALUE!</v>
      </c>
      <c r="Q1146" s="14" t="e">
        <f ca="1">SEARCH($Q$6,INDIRECT("route!J1146"))</f>
        <v>#VALUE!</v>
      </c>
      <c r="R1146" s="14" t="e">
        <f ca="1">SEARCH($R$6,INDIRECT("route!J1146"))</f>
        <v>#VALUE!</v>
      </c>
      <c r="S1146" s="14" t="b">
        <f t="shared" ca="1" si="138"/>
        <v>1</v>
      </c>
    </row>
    <row r="1147" spans="1:19">
      <c r="A1147" s="23" t="str">
        <f ca="1">IF(INDIRECT("route!D1147")&gt;0,K1147,(""))</f>
        <v/>
      </c>
      <c r="B1147" s="23" t="str">
        <f ca="1">IF(INDIRECT("route!D1147")&gt;0,H1147,(""))</f>
        <v/>
      </c>
      <c r="C1147" s="24" t="str">
        <f ca="1">IF(D1147&gt;0,VLOOKUP("FINISH",INDIRECT("route!D$6"):INDIRECT("route!E$8500"),2,FALSE)-D1147," ")</f>
        <v xml:space="preserve"> </v>
      </c>
      <c r="D1147" s="13">
        <f ca="1">INDIRECT("route!E1147")</f>
        <v>0</v>
      </c>
      <c r="E1147" s="25" t="str">
        <f t="shared" ca="1" si="137"/>
        <v/>
      </c>
      <c r="F1147" s="26">
        <f t="shared" si="139"/>
        <v>11.111111111111111</v>
      </c>
      <c r="G1147" s="29">
        <f t="shared" ca="1" si="143"/>
        <v>0</v>
      </c>
      <c r="H1147" s="28" t="e">
        <f t="shared" ca="1" si="141"/>
        <v>#NUM!</v>
      </c>
      <c r="I1147" s="26">
        <f t="shared" si="140"/>
        <v>11.666666666666666</v>
      </c>
      <c r="J1147" s="29">
        <f t="shared" ca="1" si="144"/>
        <v>0</v>
      </c>
      <c r="K1147" s="28" t="e">
        <f t="shared" ca="1" si="142"/>
        <v>#NUM!</v>
      </c>
      <c r="L1147" s="26">
        <f ca="1">INDIRECT("route!E1147")-INDIRECT("route!E1146")</f>
        <v>0</v>
      </c>
      <c r="M1147" s="24">
        <f ca="1">IF(INDIRECT("route!D1147")="START",0,IF(S1147=TRUE,M1146,INDIRECT("route!E1147")))</f>
        <v>115.3</v>
      </c>
      <c r="N1147" s="14" t="e">
        <f ca="1">SEARCH($N$6,INDIRECT("route!J1147"))</f>
        <v>#VALUE!</v>
      </c>
      <c r="O1147" s="14" t="e">
        <f ca="1">SEARCH($O$6,INDIRECT("route!J1147"))</f>
        <v>#VALUE!</v>
      </c>
      <c r="P1147" s="14" t="e">
        <f ca="1">SEARCH($P$6,INDIRECT("route!J1147"))</f>
        <v>#VALUE!</v>
      </c>
      <c r="Q1147" s="14" t="e">
        <f ca="1">SEARCH($Q$6,INDIRECT("route!J1147"))</f>
        <v>#VALUE!</v>
      </c>
      <c r="R1147" s="14" t="e">
        <f ca="1">SEARCH($R$6,INDIRECT("route!J1147"))</f>
        <v>#VALUE!</v>
      </c>
      <c r="S1147" s="14" t="b">
        <f t="shared" ca="1" si="138"/>
        <v>1</v>
      </c>
    </row>
    <row r="1148" spans="1:19">
      <c r="A1148" s="23" t="str">
        <f ca="1">IF(INDIRECT("route!D1148")&gt;0,K1148,(""))</f>
        <v/>
      </c>
      <c r="B1148" s="23" t="str">
        <f ca="1">IF(INDIRECT("route!D1148")&gt;0,H1148,(""))</f>
        <v/>
      </c>
      <c r="C1148" s="24" t="str">
        <f ca="1">IF(D1148&gt;0,VLOOKUP("FINISH",INDIRECT("route!D$6"):INDIRECT("route!E$8500"),2,FALSE)-D1148," ")</f>
        <v xml:space="preserve"> </v>
      </c>
      <c r="D1148" s="13">
        <f ca="1">INDIRECT("route!E1148")</f>
        <v>0</v>
      </c>
      <c r="E1148" s="25" t="str">
        <f t="shared" ca="1" si="137"/>
        <v/>
      </c>
      <c r="F1148" s="26">
        <f t="shared" si="139"/>
        <v>11.111111111111111</v>
      </c>
      <c r="G1148" s="29">
        <f t="shared" ca="1" si="143"/>
        <v>0</v>
      </c>
      <c r="H1148" s="28" t="e">
        <f t="shared" ca="1" si="141"/>
        <v>#NUM!</v>
      </c>
      <c r="I1148" s="26">
        <f t="shared" si="140"/>
        <v>11.666666666666666</v>
      </c>
      <c r="J1148" s="29">
        <f t="shared" ca="1" si="144"/>
        <v>0</v>
      </c>
      <c r="K1148" s="28" t="e">
        <f t="shared" ca="1" si="142"/>
        <v>#NUM!</v>
      </c>
      <c r="L1148" s="26">
        <f ca="1">INDIRECT("route!E1148")-INDIRECT("route!E1147")</f>
        <v>0</v>
      </c>
      <c r="M1148" s="24">
        <f ca="1">IF(INDIRECT("route!D1148")="START",0,IF(S1148=TRUE,M1147,INDIRECT("route!E1148")))</f>
        <v>115.3</v>
      </c>
      <c r="N1148" s="14" t="e">
        <f ca="1">SEARCH($N$6,INDIRECT("route!J1148"))</f>
        <v>#VALUE!</v>
      </c>
      <c r="O1148" s="14" t="e">
        <f ca="1">SEARCH($O$6,INDIRECT("route!J1148"))</f>
        <v>#VALUE!</v>
      </c>
      <c r="P1148" s="14" t="e">
        <f ca="1">SEARCH($P$6,INDIRECT("route!J1148"))</f>
        <v>#VALUE!</v>
      </c>
      <c r="Q1148" s="14" t="e">
        <f ca="1">SEARCH($Q$6,INDIRECT("route!J1148"))</f>
        <v>#VALUE!</v>
      </c>
      <c r="R1148" s="14" t="e">
        <f ca="1">SEARCH($R$6,INDIRECT("route!J1148"))</f>
        <v>#VALUE!</v>
      </c>
      <c r="S1148" s="14" t="b">
        <f t="shared" ca="1" si="138"/>
        <v>1</v>
      </c>
    </row>
    <row r="1149" spans="1:19">
      <c r="A1149" s="23" t="str">
        <f ca="1">IF(INDIRECT("route!D1149")&gt;0,K1149,(""))</f>
        <v/>
      </c>
      <c r="B1149" s="23" t="str">
        <f ca="1">IF(INDIRECT("route!D1149")&gt;0,H1149,(""))</f>
        <v/>
      </c>
      <c r="C1149" s="24" t="str">
        <f ca="1">IF(D1149&gt;0,VLOOKUP("FINISH",INDIRECT("route!D$6"):INDIRECT("route!E$8500"),2,FALSE)-D1149," ")</f>
        <v xml:space="preserve"> </v>
      </c>
      <c r="D1149" s="13">
        <f ca="1">INDIRECT("route!E1149")</f>
        <v>0</v>
      </c>
      <c r="E1149" s="25" t="str">
        <f t="shared" ca="1" si="137"/>
        <v/>
      </c>
      <c r="F1149" s="26">
        <f t="shared" si="139"/>
        <v>11.111111111111111</v>
      </c>
      <c r="G1149" s="29">
        <f t="shared" ca="1" si="143"/>
        <v>0</v>
      </c>
      <c r="H1149" s="28" t="e">
        <f t="shared" ca="1" si="141"/>
        <v>#NUM!</v>
      </c>
      <c r="I1149" s="26">
        <f t="shared" si="140"/>
        <v>11.666666666666666</v>
      </c>
      <c r="J1149" s="29">
        <f t="shared" ca="1" si="144"/>
        <v>0</v>
      </c>
      <c r="K1149" s="28" t="e">
        <f t="shared" ca="1" si="142"/>
        <v>#NUM!</v>
      </c>
      <c r="L1149" s="26">
        <f ca="1">INDIRECT("route!E1149")-INDIRECT("route!E1148")</f>
        <v>0</v>
      </c>
      <c r="M1149" s="24">
        <f ca="1">IF(INDIRECT("route!D1149")="START",0,IF(S1149=TRUE,M1148,INDIRECT("route!E1149")))</f>
        <v>115.3</v>
      </c>
      <c r="N1149" s="14" t="e">
        <f ca="1">SEARCH($N$6,INDIRECT("route!J1149"))</f>
        <v>#VALUE!</v>
      </c>
      <c r="O1149" s="14" t="e">
        <f ca="1">SEARCH($O$6,INDIRECT("route!J1149"))</f>
        <v>#VALUE!</v>
      </c>
      <c r="P1149" s="14" t="e">
        <f ca="1">SEARCH($P$6,INDIRECT("route!J1149"))</f>
        <v>#VALUE!</v>
      </c>
      <c r="Q1149" s="14" t="e">
        <f ca="1">SEARCH($Q$6,INDIRECT("route!J1149"))</f>
        <v>#VALUE!</v>
      </c>
      <c r="R1149" s="14" t="e">
        <f ca="1">SEARCH($R$6,INDIRECT("route!J1149"))</f>
        <v>#VALUE!</v>
      </c>
      <c r="S1149" s="14" t="b">
        <f t="shared" ca="1" si="138"/>
        <v>1</v>
      </c>
    </row>
    <row r="1150" spans="1:19">
      <c r="A1150" s="23" t="str">
        <f ca="1">IF(INDIRECT("route!D1150")&gt;0,K1150,(""))</f>
        <v/>
      </c>
      <c r="B1150" s="23" t="str">
        <f ca="1">IF(INDIRECT("route!D1150")&gt;0,H1150,(""))</f>
        <v/>
      </c>
      <c r="C1150" s="24" t="str">
        <f ca="1">IF(D1150&gt;0,VLOOKUP("FINISH",INDIRECT("route!D$6"):INDIRECT("route!E$8500"),2,FALSE)-D1150," ")</f>
        <v xml:space="preserve"> </v>
      </c>
      <c r="D1150" s="13">
        <f ca="1">INDIRECT("route!E1150")</f>
        <v>0</v>
      </c>
      <c r="E1150" s="25" t="str">
        <f t="shared" ca="1" si="137"/>
        <v/>
      </c>
      <c r="F1150" s="26">
        <f t="shared" si="139"/>
        <v>11.111111111111111</v>
      </c>
      <c r="G1150" s="29">
        <f t="shared" ca="1" si="143"/>
        <v>0</v>
      </c>
      <c r="H1150" s="28" t="e">
        <f t="shared" ca="1" si="141"/>
        <v>#NUM!</v>
      </c>
      <c r="I1150" s="26">
        <f t="shared" si="140"/>
        <v>11.666666666666666</v>
      </c>
      <c r="J1150" s="29">
        <f t="shared" ca="1" si="144"/>
        <v>0</v>
      </c>
      <c r="K1150" s="28" t="e">
        <f t="shared" ca="1" si="142"/>
        <v>#NUM!</v>
      </c>
      <c r="L1150" s="26">
        <f ca="1">INDIRECT("route!E1150")-INDIRECT("route!E1149")</f>
        <v>0</v>
      </c>
      <c r="M1150" s="24">
        <f ca="1">IF(INDIRECT("route!D1150")="START",0,IF(S1150=TRUE,M1149,INDIRECT("route!E1150")))</f>
        <v>115.3</v>
      </c>
      <c r="N1150" s="14" t="e">
        <f ca="1">SEARCH($N$6,INDIRECT("route!J1150"))</f>
        <v>#VALUE!</v>
      </c>
      <c r="O1150" s="14" t="e">
        <f ca="1">SEARCH($O$6,INDIRECT("route!J1150"))</f>
        <v>#VALUE!</v>
      </c>
      <c r="P1150" s="14" t="e">
        <f ca="1">SEARCH($P$6,INDIRECT("route!J1150"))</f>
        <v>#VALUE!</v>
      </c>
      <c r="Q1150" s="14" t="e">
        <f ca="1">SEARCH($Q$6,INDIRECT("route!J1150"))</f>
        <v>#VALUE!</v>
      </c>
      <c r="R1150" s="14" t="e">
        <f ca="1">SEARCH($R$6,INDIRECT("route!J1150"))</f>
        <v>#VALUE!</v>
      </c>
      <c r="S1150" s="14" t="b">
        <f t="shared" ca="1" si="138"/>
        <v>1</v>
      </c>
    </row>
    <row r="1151" spans="1:19">
      <c r="A1151" s="23" t="str">
        <f ca="1">IF(INDIRECT("route!D1151")&gt;0,K1151,(""))</f>
        <v/>
      </c>
      <c r="B1151" s="23" t="str">
        <f ca="1">IF(INDIRECT("route!D1151")&gt;0,H1151,(""))</f>
        <v/>
      </c>
      <c r="C1151" s="24" t="str">
        <f ca="1">IF(D1151&gt;0,VLOOKUP("FINISH",INDIRECT("route!D$6"):INDIRECT("route!E$8500"),2,FALSE)-D1151," ")</f>
        <v xml:space="preserve"> </v>
      </c>
      <c r="D1151" s="13">
        <f ca="1">INDIRECT("route!E1151")</f>
        <v>0</v>
      </c>
      <c r="E1151" s="25" t="str">
        <f t="shared" ca="1" si="137"/>
        <v/>
      </c>
      <c r="F1151" s="26">
        <f t="shared" si="139"/>
        <v>11.111111111111111</v>
      </c>
      <c r="G1151" s="29">
        <f t="shared" ca="1" si="143"/>
        <v>0</v>
      </c>
      <c r="H1151" s="28" t="e">
        <f t="shared" ca="1" si="141"/>
        <v>#NUM!</v>
      </c>
      <c r="I1151" s="26">
        <f t="shared" si="140"/>
        <v>11.666666666666666</v>
      </c>
      <c r="J1151" s="29">
        <f t="shared" ca="1" si="144"/>
        <v>0</v>
      </c>
      <c r="K1151" s="28" t="e">
        <f t="shared" ca="1" si="142"/>
        <v>#NUM!</v>
      </c>
      <c r="L1151" s="26">
        <f ca="1">INDIRECT("route!E1151")-INDIRECT("route!E1150")</f>
        <v>0</v>
      </c>
      <c r="M1151" s="24">
        <f ca="1">IF(INDIRECT("route!D1151")="START",0,IF(S1151=TRUE,M1150,INDIRECT("route!E1151")))</f>
        <v>115.3</v>
      </c>
      <c r="N1151" s="14" t="e">
        <f ca="1">SEARCH($N$6,INDIRECT("route!J1151"))</f>
        <v>#VALUE!</v>
      </c>
      <c r="O1151" s="14" t="e">
        <f ca="1">SEARCH($O$6,INDIRECT("route!J1151"))</f>
        <v>#VALUE!</v>
      </c>
      <c r="P1151" s="14" t="e">
        <f ca="1">SEARCH($P$6,INDIRECT("route!J1151"))</f>
        <v>#VALUE!</v>
      </c>
      <c r="Q1151" s="14" t="e">
        <f ca="1">SEARCH($Q$6,INDIRECT("route!J1151"))</f>
        <v>#VALUE!</v>
      </c>
      <c r="R1151" s="14" t="e">
        <f ca="1">SEARCH($R$6,INDIRECT("route!J1151"))</f>
        <v>#VALUE!</v>
      </c>
      <c r="S1151" s="14" t="b">
        <f t="shared" ca="1" si="138"/>
        <v>1</v>
      </c>
    </row>
    <row r="1152" spans="1:19">
      <c r="A1152" s="23" t="str">
        <f ca="1">IF(INDIRECT("route!D1152")&gt;0,K1152,(""))</f>
        <v/>
      </c>
      <c r="B1152" s="23" t="str">
        <f ca="1">IF(INDIRECT("route!D1152")&gt;0,H1152,(""))</f>
        <v/>
      </c>
      <c r="C1152" s="24" t="str">
        <f ca="1">IF(D1152&gt;0,VLOOKUP("FINISH",INDIRECT("route!D$6"):INDIRECT("route!E$8500"),2,FALSE)-D1152," ")</f>
        <v xml:space="preserve"> </v>
      </c>
      <c r="D1152" s="13">
        <f ca="1">INDIRECT("route!E1152")</f>
        <v>0</v>
      </c>
      <c r="E1152" s="25" t="str">
        <f t="shared" ca="1" si="137"/>
        <v/>
      </c>
      <c r="F1152" s="26">
        <f t="shared" si="139"/>
        <v>11.111111111111111</v>
      </c>
      <c r="G1152" s="29">
        <f t="shared" ca="1" si="143"/>
        <v>0</v>
      </c>
      <c r="H1152" s="28" t="e">
        <f t="shared" ca="1" si="141"/>
        <v>#NUM!</v>
      </c>
      <c r="I1152" s="26">
        <f t="shared" si="140"/>
        <v>11.666666666666666</v>
      </c>
      <c r="J1152" s="29">
        <f t="shared" ca="1" si="144"/>
        <v>0</v>
      </c>
      <c r="K1152" s="28" t="e">
        <f t="shared" ca="1" si="142"/>
        <v>#NUM!</v>
      </c>
      <c r="L1152" s="26">
        <f ca="1">INDIRECT("route!E1152")-INDIRECT("route!E1151")</f>
        <v>0</v>
      </c>
      <c r="M1152" s="24">
        <f ca="1">IF(INDIRECT("route!D1152")="START",0,IF(S1152=TRUE,M1151,INDIRECT("route!E1152")))</f>
        <v>115.3</v>
      </c>
      <c r="N1152" s="14" t="e">
        <f ca="1">SEARCH($N$6,INDIRECT("route!J1152"))</f>
        <v>#VALUE!</v>
      </c>
      <c r="O1152" s="14" t="e">
        <f ca="1">SEARCH($O$6,INDIRECT("route!J1152"))</f>
        <v>#VALUE!</v>
      </c>
      <c r="P1152" s="14" t="e">
        <f ca="1">SEARCH($P$6,INDIRECT("route!J1152"))</f>
        <v>#VALUE!</v>
      </c>
      <c r="Q1152" s="14" t="e">
        <f ca="1">SEARCH($Q$6,INDIRECT("route!J1152"))</f>
        <v>#VALUE!</v>
      </c>
      <c r="R1152" s="14" t="e">
        <f ca="1">SEARCH($R$6,INDIRECT("route!J1152"))</f>
        <v>#VALUE!</v>
      </c>
      <c r="S1152" s="14" t="b">
        <f t="shared" ca="1" si="138"/>
        <v>1</v>
      </c>
    </row>
    <row r="1153" spans="1:19">
      <c r="A1153" s="23" t="str">
        <f ca="1">IF(INDIRECT("route!D1153")&gt;0,K1153,(""))</f>
        <v/>
      </c>
      <c r="B1153" s="23" t="str">
        <f ca="1">IF(INDIRECT("route!D1153")&gt;0,H1153,(""))</f>
        <v/>
      </c>
      <c r="C1153" s="24" t="str">
        <f ca="1">IF(D1153&gt;0,VLOOKUP("FINISH",INDIRECT("route!D$6"):INDIRECT("route!E$8500"),2,FALSE)-D1153," ")</f>
        <v xml:space="preserve"> </v>
      </c>
      <c r="D1153" s="13">
        <f ca="1">INDIRECT("route!E1153")</f>
        <v>0</v>
      </c>
      <c r="E1153" s="25" t="str">
        <f t="shared" ca="1" si="137"/>
        <v/>
      </c>
      <c r="F1153" s="26">
        <f t="shared" si="139"/>
        <v>11.111111111111111</v>
      </c>
      <c r="G1153" s="29">
        <f t="shared" ca="1" si="143"/>
        <v>0</v>
      </c>
      <c r="H1153" s="28" t="e">
        <f t="shared" ca="1" si="141"/>
        <v>#NUM!</v>
      </c>
      <c r="I1153" s="26">
        <f t="shared" si="140"/>
        <v>11.666666666666666</v>
      </c>
      <c r="J1153" s="29">
        <f t="shared" ca="1" si="144"/>
        <v>0</v>
      </c>
      <c r="K1153" s="28" t="e">
        <f t="shared" ca="1" si="142"/>
        <v>#NUM!</v>
      </c>
      <c r="L1153" s="26">
        <f ca="1">INDIRECT("route!E1153")-INDIRECT("route!E1152")</f>
        <v>0</v>
      </c>
      <c r="M1153" s="24">
        <f ca="1">IF(INDIRECT("route!D1153")="START",0,IF(S1153=TRUE,M1152,INDIRECT("route!E1153")))</f>
        <v>115.3</v>
      </c>
      <c r="N1153" s="14" t="e">
        <f ca="1">SEARCH($N$6,INDIRECT("route!J1153"))</f>
        <v>#VALUE!</v>
      </c>
      <c r="O1153" s="14" t="e">
        <f ca="1">SEARCH($O$6,INDIRECT("route!J1153"))</f>
        <v>#VALUE!</v>
      </c>
      <c r="P1153" s="14" t="e">
        <f ca="1">SEARCH($P$6,INDIRECT("route!J1153"))</f>
        <v>#VALUE!</v>
      </c>
      <c r="Q1153" s="14" t="e">
        <f ca="1">SEARCH($Q$6,INDIRECT("route!J1153"))</f>
        <v>#VALUE!</v>
      </c>
      <c r="R1153" s="14" t="e">
        <f ca="1">SEARCH($R$6,INDIRECT("route!J1153"))</f>
        <v>#VALUE!</v>
      </c>
      <c r="S1153" s="14" t="b">
        <f t="shared" ca="1" si="138"/>
        <v>1</v>
      </c>
    </row>
    <row r="1154" spans="1:19">
      <c r="A1154" s="23" t="str">
        <f ca="1">IF(INDIRECT("route!D1154")&gt;0,K1154,(""))</f>
        <v/>
      </c>
      <c r="B1154" s="23" t="str">
        <f ca="1">IF(INDIRECT("route!D1154")&gt;0,H1154,(""))</f>
        <v/>
      </c>
      <c r="C1154" s="24" t="str">
        <f ca="1">IF(D1154&gt;0,VLOOKUP("FINISH",INDIRECT("route!D$6"):INDIRECT("route!E$8500"),2,FALSE)-D1154," ")</f>
        <v xml:space="preserve"> </v>
      </c>
      <c r="D1154" s="13">
        <f ca="1">INDIRECT("route!E1154")</f>
        <v>0</v>
      </c>
      <c r="E1154" s="25" t="str">
        <f t="shared" ca="1" si="137"/>
        <v/>
      </c>
      <c r="F1154" s="26">
        <f t="shared" si="139"/>
        <v>11.111111111111111</v>
      </c>
      <c r="G1154" s="29">
        <f t="shared" ca="1" si="143"/>
        <v>0</v>
      </c>
      <c r="H1154" s="28" t="e">
        <f t="shared" ca="1" si="141"/>
        <v>#NUM!</v>
      </c>
      <c r="I1154" s="26">
        <f t="shared" si="140"/>
        <v>11.666666666666666</v>
      </c>
      <c r="J1154" s="29">
        <f t="shared" ca="1" si="144"/>
        <v>0</v>
      </c>
      <c r="K1154" s="28" t="e">
        <f t="shared" ca="1" si="142"/>
        <v>#NUM!</v>
      </c>
      <c r="L1154" s="26">
        <f ca="1">INDIRECT("route!E1154")-INDIRECT("route!E1153")</f>
        <v>0</v>
      </c>
      <c r="M1154" s="24">
        <f ca="1">IF(INDIRECT("route!D1154")="START",0,IF(S1154=TRUE,M1153,INDIRECT("route!E1154")))</f>
        <v>115.3</v>
      </c>
      <c r="N1154" s="14" t="e">
        <f ca="1">SEARCH($N$6,INDIRECT("route!J1154"))</f>
        <v>#VALUE!</v>
      </c>
      <c r="O1154" s="14" t="e">
        <f ca="1">SEARCH($O$6,INDIRECT("route!J1154"))</f>
        <v>#VALUE!</v>
      </c>
      <c r="P1154" s="14" t="e">
        <f ca="1">SEARCH($P$6,INDIRECT("route!J1154"))</f>
        <v>#VALUE!</v>
      </c>
      <c r="Q1154" s="14" t="e">
        <f ca="1">SEARCH($Q$6,INDIRECT("route!J1154"))</f>
        <v>#VALUE!</v>
      </c>
      <c r="R1154" s="14" t="e">
        <f ca="1">SEARCH($R$6,INDIRECT("route!J1154"))</f>
        <v>#VALUE!</v>
      </c>
      <c r="S1154" s="14" t="b">
        <f t="shared" ca="1" si="138"/>
        <v>1</v>
      </c>
    </row>
    <row r="1155" spans="1:19">
      <c r="A1155" s="23" t="str">
        <f ca="1">IF(INDIRECT("route!D1155")&gt;0,K1155,(""))</f>
        <v/>
      </c>
      <c r="B1155" s="23" t="str">
        <f ca="1">IF(INDIRECT("route!D1155")&gt;0,H1155,(""))</f>
        <v/>
      </c>
      <c r="C1155" s="24" t="str">
        <f ca="1">IF(D1155&gt;0,VLOOKUP("FINISH",INDIRECT("route!D$6"):INDIRECT("route!E$8500"),2,FALSE)-D1155," ")</f>
        <v xml:space="preserve"> </v>
      </c>
      <c r="D1155" s="13">
        <f ca="1">INDIRECT("route!E1155")</f>
        <v>0</v>
      </c>
      <c r="E1155" s="25" t="str">
        <f t="shared" ca="1" si="137"/>
        <v/>
      </c>
      <c r="F1155" s="26">
        <f t="shared" si="139"/>
        <v>11.111111111111111</v>
      </c>
      <c r="G1155" s="29">
        <f t="shared" ca="1" si="143"/>
        <v>0</v>
      </c>
      <c r="H1155" s="28" t="e">
        <f t="shared" ca="1" si="141"/>
        <v>#NUM!</v>
      </c>
      <c r="I1155" s="26">
        <f t="shared" si="140"/>
        <v>11.666666666666666</v>
      </c>
      <c r="J1155" s="29">
        <f t="shared" ca="1" si="144"/>
        <v>0</v>
      </c>
      <c r="K1155" s="28" t="e">
        <f t="shared" ca="1" si="142"/>
        <v>#NUM!</v>
      </c>
      <c r="L1155" s="26">
        <f ca="1">INDIRECT("route!E1155")-INDIRECT("route!E1154")</f>
        <v>0</v>
      </c>
      <c r="M1155" s="24">
        <f ca="1">IF(INDIRECT("route!D1155")="START",0,IF(S1155=TRUE,M1154,INDIRECT("route!E1155")))</f>
        <v>115.3</v>
      </c>
      <c r="N1155" s="14" t="e">
        <f ca="1">SEARCH($N$6,INDIRECT("route!J1155"))</f>
        <v>#VALUE!</v>
      </c>
      <c r="O1155" s="14" t="e">
        <f ca="1">SEARCH($O$6,INDIRECT("route!J1155"))</f>
        <v>#VALUE!</v>
      </c>
      <c r="P1155" s="14" t="e">
        <f ca="1">SEARCH($P$6,INDIRECT("route!J1155"))</f>
        <v>#VALUE!</v>
      </c>
      <c r="Q1155" s="14" t="e">
        <f ca="1">SEARCH($Q$6,INDIRECT("route!J1155"))</f>
        <v>#VALUE!</v>
      </c>
      <c r="R1155" s="14" t="e">
        <f ca="1">SEARCH($R$6,INDIRECT("route!J1155"))</f>
        <v>#VALUE!</v>
      </c>
      <c r="S1155" s="14" t="b">
        <f t="shared" ca="1" si="138"/>
        <v>1</v>
      </c>
    </row>
    <row r="1156" spans="1:19">
      <c r="A1156" s="23" t="str">
        <f ca="1">IF(INDIRECT("route!D1156")&gt;0,K1156,(""))</f>
        <v/>
      </c>
      <c r="B1156" s="23" t="str">
        <f ca="1">IF(INDIRECT("route!D1156")&gt;0,H1156,(""))</f>
        <v/>
      </c>
      <c r="C1156" s="24" t="str">
        <f ca="1">IF(D1156&gt;0,VLOOKUP("FINISH",INDIRECT("route!D$6"):INDIRECT("route!E$8500"),2,FALSE)-D1156," ")</f>
        <v xml:space="preserve"> </v>
      </c>
      <c r="D1156" s="13">
        <f ca="1">INDIRECT("route!E1156")</f>
        <v>0</v>
      </c>
      <c r="E1156" s="25" t="str">
        <f t="shared" ca="1" si="137"/>
        <v/>
      </c>
      <c r="F1156" s="26">
        <f t="shared" si="139"/>
        <v>11.111111111111111</v>
      </c>
      <c r="G1156" s="29">
        <f t="shared" ca="1" si="143"/>
        <v>0</v>
      </c>
      <c r="H1156" s="28" t="e">
        <f t="shared" ca="1" si="141"/>
        <v>#NUM!</v>
      </c>
      <c r="I1156" s="26">
        <f t="shared" si="140"/>
        <v>11.666666666666666</v>
      </c>
      <c r="J1156" s="29">
        <f t="shared" ca="1" si="144"/>
        <v>0</v>
      </c>
      <c r="K1156" s="28" t="e">
        <f t="shared" ca="1" si="142"/>
        <v>#NUM!</v>
      </c>
      <c r="L1156" s="26">
        <f ca="1">INDIRECT("route!E1156")-INDIRECT("route!E1155")</f>
        <v>0</v>
      </c>
      <c r="M1156" s="24">
        <f ca="1">IF(INDIRECT("route!D1156")="START",0,IF(S1156=TRUE,M1155,INDIRECT("route!E1156")))</f>
        <v>115.3</v>
      </c>
      <c r="N1156" s="14" t="e">
        <f ca="1">SEARCH($N$6,INDIRECT("route!J1156"))</f>
        <v>#VALUE!</v>
      </c>
      <c r="O1156" s="14" t="e">
        <f ca="1">SEARCH($O$6,INDIRECT("route!J1156"))</f>
        <v>#VALUE!</v>
      </c>
      <c r="P1156" s="14" t="e">
        <f ca="1">SEARCH($P$6,INDIRECT("route!J1156"))</f>
        <v>#VALUE!</v>
      </c>
      <c r="Q1156" s="14" t="e">
        <f ca="1">SEARCH($Q$6,INDIRECT("route!J1156"))</f>
        <v>#VALUE!</v>
      </c>
      <c r="R1156" s="14" t="e">
        <f ca="1">SEARCH($R$6,INDIRECT("route!J1156"))</f>
        <v>#VALUE!</v>
      </c>
      <c r="S1156" s="14" t="b">
        <f t="shared" ca="1" si="138"/>
        <v>1</v>
      </c>
    </row>
    <row r="1157" spans="1:19">
      <c r="A1157" s="23" t="str">
        <f ca="1">IF(INDIRECT("route!D1157")&gt;0,K1157,(""))</f>
        <v/>
      </c>
      <c r="B1157" s="23" t="str">
        <f ca="1">IF(INDIRECT("route!D1157")&gt;0,H1157,(""))</f>
        <v/>
      </c>
      <c r="C1157" s="24" t="str">
        <f ca="1">IF(D1157&gt;0,VLOOKUP("FINISH",INDIRECT("route!D$6"):INDIRECT("route!E$8500"),2,FALSE)-D1157," ")</f>
        <v xml:space="preserve"> </v>
      </c>
      <c r="D1157" s="13">
        <f ca="1">INDIRECT("route!E1157")</f>
        <v>0</v>
      </c>
      <c r="E1157" s="25" t="str">
        <f t="shared" ca="1" si="137"/>
        <v/>
      </c>
      <c r="F1157" s="26">
        <f t="shared" si="139"/>
        <v>11.111111111111111</v>
      </c>
      <c r="G1157" s="29">
        <f t="shared" ca="1" si="143"/>
        <v>0</v>
      </c>
      <c r="H1157" s="28" t="e">
        <f t="shared" ca="1" si="141"/>
        <v>#NUM!</v>
      </c>
      <c r="I1157" s="26">
        <f t="shared" si="140"/>
        <v>11.666666666666666</v>
      </c>
      <c r="J1157" s="29">
        <f t="shared" ca="1" si="144"/>
        <v>0</v>
      </c>
      <c r="K1157" s="28" t="e">
        <f t="shared" ca="1" si="142"/>
        <v>#NUM!</v>
      </c>
      <c r="L1157" s="26">
        <f ca="1">INDIRECT("route!E1157")-INDIRECT("route!E1156")</f>
        <v>0</v>
      </c>
      <c r="M1157" s="24">
        <f ca="1">IF(INDIRECT("route!D1157")="START",0,IF(S1157=TRUE,M1156,INDIRECT("route!E1157")))</f>
        <v>115.3</v>
      </c>
      <c r="N1157" s="14" t="e">
        <f ca="1">SEARCH($N$6,INDIRECT("route!J1157"))</f>
        <v>#VALUE!</v>
      </c>
      <c r="O1157" s="14" t="e">
        <f ca="1">SEARCH($O$6,INDIRECT("route!J1157"))</f>
        <v>#VALUE!</v>
      </c>
      <c r="P1157" s="14" t="e">
        <f ca="1">SEARCH($P$6,INDIRECT("route!J1157"))</f>
        <v>#VALUE!</v>
      </c>
      <c r="Q1157" s="14" t="e">
        <f ca="1">SEARCH($Q$6,INDIRECT("route!J1157"))</f>
        <v>#VALUE!</v>
      </c>
      <c r="R1157" s="14" t="e">
        <f ca="1">SEARCH($R$6,INDIRECT("route!J1157"))</f>
        <v>#VALUE!</v>
      </c>
      <c r="S1157" s="14" t="b">
        <f t="shared" ca="1" si="138"/>
        <v>1</v>
      </c>
    </row>
    <row r="1158" spans="1:19">
      <c r="A1158" s="23" t="str">
        <f ca="1">IF(INDIRECT("route!D1158")&gt;0,K1158,(""))</f>
        <v/>
      </c>
      <c r="B1158" s="23" t="str">
        <f ca="1">IF(INDIRECT("route!D1158")&gt;0,H1158,(""))</f>
        <v/>
      </c>
      <c r="C1158" s="24" t="str">
        <f ca="1">IF(D1158&gt;0,VLOOKUP("FINISH",INDIRECT("route!D$6"):INDIRECT("route!E$8500"),2,FALSE)-D1158," ")</f>
        <v xml:space="preserve"> </v>
      </c>
      <c r="D1158" s="13">
        <f ca="1">INDIRECT("route!E1158")</f>
        <v>0</v>
      </c>
      <c r="E1158" s="25" t="str">
        <f t="shared" ca="1" si="137"/>
        <v/>
      </c>
      <c r="F1158" s="26">
        <f t="shared" si="139"/>
        <v>11.111111111111111</v>
      </c>
      <c r="G1158" s="29">
        <f t="shared" ca="1" si="143"/>
        <v>0</v>
      </c>
      <c r="H1158" s="28" t="e">
        <f t="shared" ca="1" si="141"/>
        <v>#NUM!</v>
      </c>
      <c r="I1158" s="26">
        <f t="shared" si="140"/>
        <v>11.666666666666666</v>
      </c>
      <c r="J1158" s="29">
        <f t="shared" ca="1" si="144"/>
        <v>0</v>
      </c>
      <c r="K1158" s="28" t="e">
        <f t="shared" ca="1" si="142"/>
        <v>#NUM!</v>
      </c>
      <c r="L1158" s="26">
        <f ca="1">INDIRECT("route!E1158")-INDIRECT("route!E1157")</f>
        <v>0</v>
      </c>
      <c r="M1158" s="24">
        <f ca="1">IF(INDIRECT("route!D1158")="START",0,IF(S1158=TRUE,M1157,INDIRECT("route!E1158")))</f>
        <v>115.3</v>
      </c>
      <c r="N1158" s="14" t="e">
        <f ca="1">SEARCH($N$6,INDIRECT("route!J1158"))</f>
        <v>#VALUE!</v>
      </c>
      <c r="O1158" s="14" t="e">
        <f ca="1">SEARCH($O$6,INDIRECT("route!J1158"))</f>
        <v>#VALUE!</v>
      </c>
      <c r="P1158" s="14" t="e">
        <f ca="1">SEARCH($P$6,INDIRECT("route!J1158"))</f>
        <v>#VALUE!</v>
      </c>
      <c r="Q1158" s="14" t="e">
        <f ca="1">SEARCH($Q$6,INDIRECT("route!J1158"))</f>
        <v>#VALUE!</v>
      </c>
      <c r="R1158" s="14" t="e">
        <f ca="1">SEARCH($R$6,INDIRECT("route!J1158"))</f>
        <v>#VALUE!</v>
      </c>
      <c r="S1158" s="14" t="b">
        <f t="shared" ca="1" si="138"/>
        <v>1</v>
      </c>
    </row>
    <row r="1159" spans="1:19">
      <c r="A1159" s="23" t="str">
        <f ca="1">IF(INDIRECT("route!D1159")&gt;0,K1159,(""))</f>
        <v/>
      </c>
      <c r="B1159" s="23" t="str">
        <f ca="1">IF(INDIRECT("route!D1159")&gt;0,H1159,(""))</f>
        <v/>
      </c>
      <c r="C1159" s="24" t="str">
        <f ca="1">IF(D1159&gt;0,VLOOKUP("FINISH",INDIRECT("route!D$6"):INDIRECT("route!E$8500"),2,FALSE)-D1159," ")</f>
        <v xml:space="preserve"> </v>
      </c>
      <c r="D1159" s="13">
        <f ca="1">INDIRECT("route!E1159")</f>
        <v>0</v>
      </c>
      <c r="E1159" s="25" t="str">
        <f t="shared" ref="E1159:E1222" ca="1" si="145">IF($S1159=TRUE,"",M1159-M1158)</f>
        <v/>
      </c>
      <c r="F1159" s="26">
        <f t="shared" si="139"/>
        <v>11.111111111111111</v>
      </c>
      <c r="G1159" s="29">
        <f t="shared" ca="1" si="143"/>
        <v>0</v>
      </c>
      <c r="H1159" s="28" t="e">
        <f t="shared" ca="1" si="141"/>
        <v>#NUM!</v>
      </c>
      <c r="I1159" s="26">
        <f t="shared" si="140"/>
        <v>11.666666666666666</v>
      </c>
      <c r="J1159" s="29">
        <f t="shared" ca="1" si="144"/>
        <v>0</v>
      </c>
      <c r="K1159" s="28" t="e">
        <f t="shared" ca="1" si="142"/>
        <v>#NUM!</v>
      </c>
      <c r="L1159" s="26">
        <f ca="1">INDIRECT("route!E1159")-INDIRECT("route!E1158")</f>
        <v>0</v>
      </c>
      <c r="M1159" s="24">
        <f ca="1">IF(INDIRECT("route!D1159")="START",0,IF(S1159=TRUE,M1158,INDIRECT("route!E1159")))</f>
        <v>115.3</v>
      </c>
      <c r="N1159" s="14" t="e">
        <f ca="1">SEARCH($N$6,INDIRECT("route!J1159"))</f>
        <v>#VALUE!</v>
      </c>
      <c r="O1159" s="14" t="e">
        <f ca="1">SEARCH($O$6,INDIRECT("route!J1159"))</f>
        <v>#VALUE!</v>
      </c>
      <c r="P1159" s="14" t="e">
        <f ca="1">SEARCH($P$6,INDIRECT("route!J1159"))</f>
        <v>#VALUE!</v>
      </c>
      <c r="Q1159" s="14" t="e">
        <f ca="1">SEARCH($Q$6,INDIRECT("route!J1159"))</f>
        <v>#VALUE!</v>
      </c>
      <c r="R1159" s="14" t="e">
        <f ca="1">SEARCH($R$6,INDIRECT("route!J1159"))</f>
        <v>#VALUE!</v>
      </c>
      <c r="S1159" s="14" t="b">
        <f t="shared" ca="1" si="138"/>
        <v>1</v>
      </c>
    </row>
    <row r="1160" spans="1:19">
      <c r="A1160" s="23" t="str">
        <f ca="1">IF(INDIRECT("route!D1160")&gt;0,K1160,(""))</f>
        <v/>
      </c>
      <c r="B1160" s="23" t="str">
        <f ca="1">IF(INDIRECT("route!D1160")&gt;0,H1160,(""))</f>
        <v/>
      </c>
      <c r="C1160" s="24" t="str">
        <f ca="1">IF(D1160&gt;0,VLOOKUP("FINISH",INDIRECT("route!D$6"):INDIRECT("route!E$8500"),2,FALSE)-D1160," ")</f>
        <v xml:space="preserve"> </v>
      </c>
      <c r="D1160" s="13">
        <f ca="1">INDIRECT("route!E1160")</f>
        <v>0</v>
      </c>
      <c r="E1160" s="25" t="str">
        <f t="shared" ca="1" si="145"/>
        <v/>
      </c>
      <c r="F1160" s="26">
        <f t="shared" si="139"/>
        <v>11.111111111111111</v>
      </c>
      <c r="G1160" s="29">
        <f t="shared" ca="1" si="143"/>
        <v>0</v>
      </c>
      <c r="H1160" s="28" t="e">
        <f t="shared" ca="1" si="141"/>
        <v>#NUM!</v>
      </c>
      <c r="I1160" s="26">
        <f t="shared" si="140"/>
        <v>11.666666666666666</v>
      </c>
      <c r="J1160" s="29">
        <f t="shared" ca="1" si="144"/>
        <v>0</v>
      </c>
      <c r="K1160" s="28" t="e">
        <f t="shared" ca="1" si="142"/>
        <v>#NUM!</v>
      </c>
      <c r="L1160" s="26">
        <f ca="1">INDIRECT("route!E1160")-INDIRECT("route!E1159")</f>
        <v>0</v>
      </c>
      <c r="M1160" s="24">
        <f ca="1">IF(INDIRECT("route!D1160")="START",0,IF(S1160=TRUE,M1159,INDIRECT("route!E1160")))</f>
        <v>115.3</v>
      </c>
      <c r="N1160" s="14" t="e">
        <f ca="1">SEARCH($N$6,INDIRECT("route!J1160"))</f>
        <v>#VALUE!</v>
      </c>
      <c r="O1160" s="14" t="e">
        <f ca="1">SEARCH($O$6,INDIRECT("route!J1160"))</f>
        <v>#VALUE!</v>
      </c>
      <c r="P1160" s="14" t="e">
        <f ca="1">SEARCH($P$6,INDIRECT("route!J1160"))</f>
        <v>#VALUE!</v>
      </c>
      <c r="Q1160" s="14" t="e">
        <f ca="1">SEARCH($Q$6,INDIRECT("route!J1160"))</f>
        <v>#VALUE!</v>
      </c>
      <c r="R1160" s="14" t="e">
        <f ca="1">SEARCH($R$6,INDIRECT("route!J1160"))</f>
        <v>#VALUE!</v>
      </c>
      <c r="S1160" s="14" t="b">
        <f t="shared" ref="S1160:S1223" ca="1" si="146">AND(ISERROR(N1160),ISERROR(O1160),ISERROR(P1160),ISERROR(Q1160),ISERROR(R1160))</f>
        <v>1</v>
      </c>
    </row>
    <row r="1161" spans="1:19">
      <c r="A1161" s="23" t="str">
        <f ca="1">IF(INDIRECT("route!D1161")&gt;0,K1161,(""))</f>
        <v/>
      </c>
      <c r="B1161" s="23" t="str">
        <f ca="1">IF(INDIRECT("route!D1161")&gt;0,H1161,(""))</f>
        <v/>
      </c>
      <c r="C1161" s="24" t="str">
        <f ca="1">IF(D1161&gt;0,VLOOKUP("FINISH",INDIRECT("route!D$6"):INDIRECT("route!E$8500"),2,FALSE)-D1161," ")</f>
        <v xml:space="preserve"> </v>
      </c>
      <c r="D1161" s="13">
        <f ca="1">INDIRECT("route!E1161")</f>
        <v>0</v>
      </c>
      <c r="E1161" s="25" t="str">
        <f t="shared" ca="1" si="145"/>
        <v/>
      </c>
      <c r="F1161" s="26">
        <f t="shared" si="139"/>
        <v>11.111111111111111</v>
      </c>
      <c r="G1161" s="29">
        <f t="shared" ca="1" si="143"/>
        <v>0</v>
      </c>
      <c r="H1161" s="28" t="e">
        <f t="shared" ca="1" si="141"/>
        <v>#NUM!</v>
      </c>
      <c r="I1161" s="26">
        <f t="shared" si="140"/>
        <v>11.666666666666666</v>
      </c>
      <c r="J1161" s="29">
        <f t="shared" ca="1" si="144"/>
        <v>0</v>
      </c>
      <c r="K1161" s="28" t="e">
        <f t="shared" ca="1" si="142"/>
        <v>#NUM!</v>
      </c>
      <c r="L1161" s="26">
        <f ca="1">INDIRECT("route!E1161")-INDIRECT("route!E1160")</f>
        <v>0</v>
      </c>
      <c r="M1161" s="24">
        <f ca="1">IF(INDIRECT("route!D1161")="START",0,IF(S1161=TRUE,M1160,INDIRECT("route!E1161")))</f>
        <v>115.3</v>
      </c>
      <c r="N1161" s="14" t="e">
        <f ca="1">SEARCH($N$6,INDIRECT("route!J1161"))</f>
        <v>#VALUE!</v>
      </c>
      <c r="O1161" s="14" t="e">
        <f ca="1">SEARCH($O$6,INDIRECT("route!J1161"))</f>
        <v>#VALUE!</v>
      </c>
      <c r="P1161" s="14" t="e">
        <f ca="1">SEARCH($P$6,INDIRECT("route!J1161"))</f>
        <v>#VALUE!</v>
      </c>
      <c r="Q1161" s="14" t="e">
        <f ca="1">SEARCH($Q$6,INDIRECT("route!J1161"))</f>
        <v>#VALUE!</v>
      </c>
      <c r="R1161" s="14" t="e">
        <f ca="1">SEARCH($R$6,INDIRECT("route!J1161"))</f>
        <v>#VALUE!</v>
      </c>
      <c r="S1161" s="14" t="b">
        <f t="shared" ca="1" si="146"/>
        <v>1</v>
      </c>
    </row>
    <row r="1162" spans="1:19">
      <c r="A1162" s="23" t="str">
        <f ca="1">IF(INDIRECT("route!D1162")&gt;0,K1162,(""))</f>
        <v/>
      </c>
      <c r="B1162" s="23" t="str">
        <f ca="1">IF(INDIRECT("route!D1162")&gt;0,H1162,(""))</f>
        <v/>
      </c>
      <c r="C1162" s="24" t="str">
        <f ca="1">IF(D1162&gt;0,VLOOKUP("FINISH",INDIRECT("route!D$6"):INDIRECT("route!E$8500"),2,FALSE)-D1162," ")</f>
        <v xml:space="preserve"> </v>
      </c>
      <c r="D1162" s="13">
        <f ca="1">INDIRECT("route!E1162")</f>
        <v>0</v>
      </c>
      <c r="E1162" s="25" t="str">
        <f t="shared" ca="1" si="145"/>
        <v/>
      </c>
      <c r="F1162" s="26">
        <f t="shared" si="139"/>
        <v>11.111111111111111</v>
      </c>
      <c r="G1162" s="29">
        <f t="shared" ca="1" si="143"/>
        <v>0</v>
      </c>
      <c r="H1162" s="28" t="e">
        <f t="shared" ca="1" si="141"/>
        <v>#NUM!</v>
      </c>
      <c r="I1162" s="26">
        <f t="shared" si="140"/>
        <v>11.666666666666666</v>
      </c>
      <c r="J1162" s="29">
        <f t="shared" ca="1" si="144"/>
        <v>0</v>
      </c>
      <c r="K1162" s="28" t="e">
        <f t="shared" ca="1" si="142"/>
        <v>#NUM!</v>
      </c>
      <c r="L1162" s="26">
        <f ca="1">INDIRECT("route!E1162")-INDIRECT("route!E1161")</f>
        <v>0</v>
      </c>
      <c r="M1162" s="24">
        <f ca="1">IF(INDIRECT("route!D1162")="START",0,IF(S1162=TRUE,M1161,INDIRECT("route!E1162")))</f>
        <v>115.3</v>
      </c>
      <c r="N1162" s="14" t="e">
        <f ca="1">SEARCH($N$6,INDIRECT("route!J1162"))</f>
        <v>#VALUE!</v>
      </c>
      <c r="O1162" s="14" t="e">
        <f ca="1">SEARCH($O$6,INDIRECT("route!J1162"))</f>
        <v>#VALUE!</v>
      </c>
      <c r="P1162" s="14" t="e">
        <f ca="1">SEARCH($P$6,INDIRECT("route!J1162"))</f>
        <v>#VALUE!</v>
      </c>
      <c r="Q1162" s="14" t="e">
        <f ca="1">SEARCH($Q$6,INDIRECT("route!J1162"))</f>
        <v>#VALUE!</v>
      </c>
      <c r="R1162" s="14" t="e">
        <f ca="1">SEARCH($R$6,INDIRECT("route!J1162"))</f>
        <v>#VALUE!</v>
      </c>
      <c r="S1162" s="14" t="b">
        <f t="shared" ca="1" si="146"/>
        <v>1</v>
      </c>
    </row>
    <row r="1163" spans="1:19">
      <c r="A1163" s="23" t="str">
        <f ca="1">IF(INDIRECT("route!D1163")&gt;0,K1163,(""))</f>
        <v/>
      </c>
      <c r="B1163" s="23" t="str">
        <f ca="1">IF(INDIRECT("route!D1163")&gt;0,H1163,(""))</f>
        <v/>
      </c>
      <c r="C1163" s="24" t="str">
        <f ca="1">IF(D1163&gt;0,VLOOKUP("FINISH",INDIRECT("route!D$6"):INDIRECT("route!E$8500"),2,FALSE)-D1163," ")</f>
        <v xml:space="preserve"> </v>
      </c>
      <c r="D1163" s="13">
        <f ca="1">INDIRECT("route!E1163")</f>
        <v>0</v>
      </c>
      <c r="E1163" s="25" t="str">
        <f t="shared" ca="1" si="145"/>
        <v/>
      </c>
      <c r="F1163" s="26">
        <f t="shared" si="139"/>
        <v>11.111111111111111</v>
      </c>
      <c r="G1163" s="29">
        <f t="shared" ca="1" si="143"/>
        <v>0</v>
      </c>
      <c r="H1163" s="28" t="e">
        <f t="shared" ca="1" si="141"/>
        <v>#NUM!</v>
      </c>
      <c r="I1163" s="26">
        <f t="shared" si="140"/>
        <v>11.666666666666666</v>
      </c>
      <c r="J1163" s="29">
        <f t="shared" ca="1" si="144"/>
        <v>0</v>
      </c>
      <c r="K1163" s="28" t="e">
        <f t="shared" ca="1" si="142"/>
        <v>#NUM!</v>
      </c>
      <c r="L1163" s="26">
        <f ca="1">INDIRECT("route!E1163")-INDIRECT("route!E1162")</f>
        <v>0</v>
      </c>
      <c r="M1163" s="24">
        <f ca="1">IF(INDIRECT("route!D1163")="START",0,IF(S1163=TRUE,M1162,INDIRECT("route!E1163")))</f>
        <v>115.3</v>
      </c>
      <c r="N1163" s="14" t="e">
        <f ca="1">SEARCH($N$6,INDIRECT("route!J1163"))</f>
        <v>#VALUE!</v>
      </c>
      <c r="O1163" s="14" t="e">
        <f ca="1">SEARCH($O$6,INDIRECT("route!J1163"))</f>
        <v>#VALUE!</v>
      </c>
      <c r="P1163" s="14" t="e">
        <f ca="1">SEARCH($P$6,INDIRECT("route!J1163"))</f>
        <v>#VALUE!</v>
      </c>
      <c r="Q1163" s="14" t="e">
        <f ca="1">SEARCH($Q$6,INDIRECT("route!J1163"))</f>
        <v>#VALUE!</v>
      </c>
      <c r="R1163" s="14" t="e">
        <f ca="1">SEARCH($R$6,INDIRECT("route!J1163"))</f>
        <v>#VALUE!</v>
      </c>
      <c r="S1163" s="14" t="b">
        <f t="shared" ca="1" si="146"/>
        <v>1</v>
      </c>
    </row>
    <row r="1164" spans="1:19">
      <c r="A1164" s="23" t="str">
        <f ca="1">IF(INDIRECT("route!D1164")&gt;0,K1164,(""))</f>
        <v/>
      </c>
      <c r="B1164" s="23" t="str">
        <f ca="1">IF(INDIRECT("route!D1164")&gt;0,H1164,(""))</f>
        <v/>
      </c>
      <c r="C1164" s="24" t="str">
        <f ca="1">IF(D1164&gt;0,VLOOKUP("FINISH",INDIRECT("route!D$6"):INDIRECT("route!E$8500"),2,FALSE)-D1164," ")</f>
        <v xml:space="preserve"> </v>
      </c>
      <c r="D1164" s="13">
        <f ca="1">INDIRECT("route!E1164")</f>
        <v>0</v>
      </c>
      <c r="E1164" s="25" t="str">
        <f t="shared" ca="1" si="145"/>
        <v/>
      </c>
      <c r="F1164" s="26">
        <f t="shared" si="139"/>
        <v>11.111111111111111</v>
      </c>
      <c r="G1164" s="29">
        <f t="shared" ca="1" si="143"/>
        <v>0</v>
      </c>
      <c r="H1164" s="28" t="e">
        <f t="shared" ca="1" si="141"/>
        <v>#NUM!</v>
      </c>
      <c r="I1164" s="26">
        <f t="shared" si="140"/>
        <v>11.666666666666666</v>
      </c>
      <c r="J1164" s="29">
        <f t="shared" ca="1" si="144"/>
        <v>0</v>
      </c>
      <c r="K1164" s="28" t="e">
        <f t="shared" ca="1" si="142"/>
        <v>#NUM!</v>
      </c>
      <c r="L1164" s="26">
        <f ca="1">INDIRECT("route!E1164")-INDIRECT("route!E1163")</f>
        <v>0</v>
      </c>
      <c r="M1164" s="24">
        <f ca="1">IF(INDIRECT("route!D1164")="START",0,IF(S1164=TRUE,M1163,INDIRECT("route!E1164")))</f>
        <v>115.3</v>
      </c>
      <c r="N1164" s="14" t="e">
        <f ca="1">SEARCH($N$6,INDIRECT("route!J1164"))</f>
        <v>#VALUE!</v>
      </c>
      <c r="O1164" s="14" t="e">
        <f ca="1">SEARCH($O$6,INDIRECT("route!J1164"))</f>
        <v>#VALUE!</v>
      </c>
      <c r="P1164" s="14" t="e">
        <f ca="1">SEARCH($P$6,INDIRECT("route!J1164"))</f>
        <v>#VALUE!</v>
      </c>
      <c r="Q1164" s="14" t="e">
        <f ca="1">SEARCH($Q$6,INDIRECT("route!J1164"))</f>
        <v>#VALUE!</v>
      </c>
      <c r="R1164" s="14" t="e">
        <f ca="1">SEARCH($R$6,INDIRECT("route!J1164"))</f>
        <v>#VALUE!</v>
      </c>
      <c r="S1164" s="14" t="b">
        <f t="shared" ca="1" si="146"/>
        <v>1</v>
      </c>
    </row>
    <row r="1165" spans="1:19">
      <c r="A1165" s="23" t="str">
        <f ca="1">IF(INDIRECT("route!D1165")&gt;0,K1165,(""))</f>
        <v/>
      </c>
      <c r="B1165" s="23" t="str">
        <f ca="1">IF(INDIRECT("route!D1165")&gt;0,H1165,(""))</f>
        <v/>
      </c>
      <c r="C1165" s="24" t="str">
        <f ca="1">IF(D1165&gt;0,VLOOKUP("FINISH",INDIRECT("route!D$6"):INDIRECT("route!E$8500"),2,FALSE)-D1165," ")</f>
        <v xml:space="preserve"> </v>
      </c>
      <c r="D1165" s="13">
        <f ca="1">INDIRECT("route!E1165")</f>
        <v>0</v>
      </c>
      <c r="E1165" s="25" t="str">
        <f t="shared" ca="1" si="145"/>
        <v/>
      </c>
      <c r="F1165" s="26">
        <f t="shared" si="139"/>
        <v>11.111111111111111</v>
      </c>
      <c r="G1165" s="29">
        <f t="shared" ca="1" si="143"/>
        <v>0</v>
      </c>
      <c r="H1165" s="28" t="e">
        <f t="shared" ca="1" si="141"/>
        <v>#NUM!</v>
      </c>
      <c r="I1165" s="26">
        <f t="shared" si="140"/>
        <v>11.666666666666666</v>
      </c>
      <c r="J1165" s="29">
        <f t="shared" ca="1" si="144"/>
        <v>0</v>
      </c>
      <c r="K1165" s="28" t="e">
        <f t="shared" ca="1" si="142"/>
        <v>#NUM!</v>
      </c>
      <c r="L1165" s="26">
        <f ca="1">INDIRECT("route!E1165")-INDIRECT("route!E1164")</f>
        <v>0</v>
      </c>
      <c r="M1165" s="24">
        <f ca="1">IF(INDIRECT("route!D1165")="START",0,IF(S1165=TRUE,M1164,INDIRECT("route!E1165")))</f>
        <v>115.3</v>
      </c>
      <c r="N1165" s="14" t="e">
        <f ca="1">SEARCH($N$6,INDIRECT("route!J1165"))</f>
        <v>#VALUE!</v>
      </c>
      <c r="O1165" s="14" t="e">
        <f ca="1">SEARCH($O$6,INDIRECT("route!J1165"))</f>
        <v>#VALUE!</v>
      </c>
      <c r="P1165" s="14" t="e">
        <f ca="1">SEARCH($P$6,INDIRECT("route!J1165"))</f>
        <v>#VALUE!</v>
      </c>
      <c r="Q1165" s="14" t="e">
        <f ca="1">SEARCH($Q$6,INDIRECT("route!J1165"))</f>
        <v>#VALUE!</v>
      </c>
      <c r="R1165" s="14" t="e">
        <f ca="1">SEARCH($R$6,INDIRECT("route!J1165"))</f>
        <v>#VALUE!</v>
      </c>
      <c r="S1165" s="14" t="b">
        <f t="shared" ca="1" si="146"/>
        <v>1</v>
      </c>
    </row>
    <row r="1166" spans="1:19">
      <c r="A1166" s="23" t="str">
        <f ca="1">IF(INDIRECT("route!D1166")&gt;0,K1166,(""))</f>
        <v/>
      </c>
      <c r="B1166" s="23" t="str">
        <f ca="1">IF(INDIRECT("route!D1166")&gt;0,H1166,(""))</f>
        <v/>
      </c>
      <c r="C1166" s="24" t="str">
        <f ca="1">IF(D1166&gt;0,VLOOKUP("FINISH",INDIRECT("route!D$6"):INDIRECT("route!E$8500"),2,FALSE)-D1166," ")</f>
        <v xml:space="preserve"> </v>
      </c>
      <c r="D1166" s="13">
        <f ca="1">INDIRECT("route!E1166")</f>
        <v>0</v>
      </c>
      <c r="E1166" s="25" t="str">
        <f t="shared" ca="1" si="145"/>
        <v/>
      </c>
      <c r="F1166" s="26">
        <f t="shared" si="139"/>
        <v>11.111111111111111</v>
      </c>
      <c r="G1166" s="29">
        <f t="shared" ca="1" si="143"/>
        <v>0</v>
      </c>
      <c r="H1166" s="28" t="e">
        <f t="shared" ca="1" si="141"/>
        <v>#NUM!</v>
      </c>
      <c r="I1166" s="26">
        <f t="shared" si="140"/>
        <v>11.666666666666666</v>
      </c>
      <c r="J1166" s="29">
        <f t="shared" ca="1" si="144"/>
        <v>0</v>
      </c>
      <c r="K1166" s="28" t="e">
        <f t="shared" ca="1" si="142"/>
        <v>#NUM!</v>
      </c>
      <c r="L1166" s="26">
        <f ca="1">INDIRECT("route!E1166")-INDIRECT("route!E1165")</f>
        <v>0</v>
      </c>
      <c r="M1166" s="24">
        <f ca="1">IF(INDIRECT("route!D1166")="START",0,IF(S1166=TRUE,M1165,INDIRECT("route!E1166")))</f>
        <v>115.3</v>
      </c>
      <c r="N1166" s="14" t="e">
        <f ca="1">SEARCH($N$6,INDIRECT("route!J1166"))</f>
        <v>#VALUE!</v>
      </c>
      <c r="O1166" s="14" t="e">
        <f ca="1">SEARCH($O$6,INDIRECT("route!J1166"))</f>
        <v>#VALUE!</v>
      </c>
      <c r="P1166" s="14" t="e">
        <f ca="1">SEARCH($P$6,INDIRECT("route!J1166"))</f>
        <v>#VALUE!</v>
      </c>
      <c r="Q1166" s="14" t="e">
        <f ca="1">SEARCH($Q$6,INDIRECT("route!J1166"))</f>
        <v>#VALUE!</v>
      </c>
      <c r="R1166" s="14" t="e">
        <f ca="1">SEARCH($R$6,INDIRECT("route!J1166"))</f>
        <v>#VALUE!</v>
      </c>
      <c r="S1166" s="14" t="b">
        <f t="shared" ca="1" si="146"/>
        <v>1</v>
      </c>
    </row>
    <row r="1167" spans="1:19">
      <c r="A1167" s="23" t="str">
        <f ca="1">IF(INDIRECT("route!D1167")&gt;0,K1167,(""))</f>
        <v/>
      </c>
      <c r="B1167" s="23" t="str">
        <f ca="1">IF(INDIRECT("route!D1167")&gt;0,H1167,(""))</f>
        <v/>
      </c>
      <c r="C1167" s="24" t="str">
        <f ca="1">IF(D1167&gt;0,VLOOKUP("FINISH",INDIRECT("route!D$6"):INDIRECT("route!E$8500"),2,FALSE)-D1167," ")</f>
        <v xml:space="preserve"> </v>
      </c>
      <c r="D1167" s="13">
        <f ca="1">INDIRECT("route!E1167")</f>
        <v>0</v>
      </c>
      <c r="E1167" s="25" t="str">
        <f t="shared" ca="1" si="145"/>
        <v/>
      </c>
      <c r="F1167" s="26">
        <f t="shared" si="139"/>
        <v>11.111111111111111</v>
      </c>
      <c r="G1167" s="29">
        <f t="shared" ca="1" si="143"/>
        <v>0</v>
      </c>
      <c r="H1167" s="28" t="e">
        <f t="shared" ca="1" si="141"/>
        <v>#NUM!</v>
      </c>
      <c r="I1167" s="26">
        <f t="shared" si="140"/>
        <v>11.666666666666666</v>
      </c>
      <c r="J1167" s="29">
        <f t="shared" ca="1" si="144"/>
        <v>0</v>
      </c>
      <c r="K1167" s="28" t="e">
        <f t="shared" ca="1" si="142"/>
        <v>#NUM!</v>
      </c>
      <c r="L1167" s="26">
        <f ca="1">INDIRECT("route!E1167")-INDIRECT("route!E1166")</f>
        <v>0</v>
      </c>
      <c r="M1167" s="24">
        <f ca="1">IF(INDIRECT("route!D1167")="START",0,IF(S1167=TRUE,M1166,INDIRECT("route!E1167")))</f>
        <v>115.3</v>
      </c>
      <c r="N1167" s="14" t="e">
        <f ca="1">SEARCH($N$6,INDIRECT("route!J1167"))</f>
        <v>#VALUE!</v>
      </c>
      <c r="O1167" s="14" t="e">
        <f ca="1">SEARCH($O$6,INDIRECT("route!J1167"))</f>
        <v>#VALUE!</v>
      </c>
      <c r="P1167" s="14" t="e">
        <f ca="1">SEARCH($P$6,INDIRECT("route!J1167"))</f>
        <v>#VALUE!</v>
      </c>
      <c r="Q1167" s="14" t="e">
        <f ca="1">SEARCH($Q$6,INDIRECT("route!J1167"))</f>
        <v>#VALUE!</v>
      </c>
      <c r="R1167" s="14" t="e">
        <f ca="1">SEARCH($R$6,INDIRECT("route!J1167"))</f>
        <v>#VALUE!</v>
      </c>
      <c r="S1167" s="14" t="b">
        <f t="shared" ca="1" si="146"/>
        <v>1</v>
      </c>
    </row>
    <row r="1168" spans="1:19">
      <c r="A1168" s="23" t="str">
        <f ca="1">IF(INDIRECT("route!D1168")&gt;0,K1168,(""))</f>
        <v/>
      </c>
      <c r="B1168" s="23" t="str">
        <f ca="1">IF(INDIRECT("route!D1168")&gt;0,H1168,(""))</f>
        <v/>
      </c>
      <c r="C1168" s="24" t="str">
        <f ca="1">IF(D1168&gt;0,VLOOKUP("FINISH",INDIRECT("route!D$6"):INDIRECT("route!E$8500"),2,FALSE)-D1168," ")</f>
        <v xml:space="preserve"> </v>
      </c>
      <c r="D1168" s="13">
        <f ca="1">INDIRECT("route!E1168")</f>
        <v>0</v>
      </c>
      <c r="E1168" s="25" t="str">
        <f t="shared" ca="1" si="145"/>
        <v/>
      </c>
      <c r="F1168" s="26">
        <f t="shared" si="139"/>
        <v>11.111111111111111</v>
      </c>
      <c r="G1168" s="29">
        <f t="shared" ca="1" si="143"/>
        <v>0</v>
      </c>
      <c r="H1168" s="28" t="e">
        <f t="shared" ca="1" si="141"/>
        <v>#NUM!</v>
      </c>
      <c r="I1168" s="26">
        <f t="shared" si="140"/>
        <v>11.666666666666666</v>
      </c>
      <c r="J1168" s="29">
        <f t="shared" ca="1" si="144"/>
        <v>0</v>
      </c>
      <c r="K1168" s="28" t="e">
        <f t="shared" ca="1" si="142"/>
        <v>#NUM!</v>
      </c>
      <c r="L1168" s="26">
        <f ca="1">INDIRECT("route!E1168")-INDIRECT("route!E1167")</f>
        <v>0</v>
      </c>
      <c r="M1168" s="24">
        <f ca="1">IF(INDIRECT("route!D1168")="START",0,IF(S1168=TRUE,M1167,INDIRECT("route!E1168")))</f>
        <v>115.3</v>
      </c>
      <c r="N1168" s="14" t="e">
        <f ca="1">SEARCH($N$6,INDIRECT("route!J1168"))</f>
        <v>#VALUE!</v>
      </c>
      <c r="O1168" s="14" t="e">
        <f ca="1">SEARCH($O$6,INDIRECT("route!J1168"))</f>
        <v>#VALUE!</v>
      </c>
      <c r="P1168" s="14" t="e">
        <f ca="1">SEARCH($P$6,INDIRECT("route!J1168"))</f>
        <v>#VALUE!</v>
      </c>
      <c r="Q1168" s="14" t="e">
        <f ca="1">SEARCH($Q$6,INDIRECT("route!J1168"))</f>
        <v>#VALUE!</v>
      </c>
      <c r="R1168" s="14" t="e">
        <f ca="1">SEARCH($R$6,INDIRECT("route!J1168"))</f>
        <v>#VALUE!</v>
      </c>
      <c r="S1168" s="14" t="b">
        <f t="shared" ca="1" si="146"/>
        <v>1</v>
      </c>
    </row>
    <row r="1169" spans="1:19">
      <c r="A1169" s="23" t="str">
        <f ca="1">IF(INDIRECT("route!D1169")&gt;0,K1169,(""))</f>
        <v/>
      </c>
      <c r="B1169" s="23" t="str">
        <f ca="1">IF(INDIRECT("route!D1169")&gt;0,H1169,(""))</f>
        <v/>
      </c>
      <c r="C1169" s="24" t="str">
        <f ca="1">IF(D1169&gt;0,VLOOKUP("FINISH",INDIRECT("route!D$6"):INDIRECT("route!E$8500"),2,FALSE)-D1169," ")</f>
        <v xml:space="preserve"> </v>
      </c>
      <c r="D1169" s="13">
        <f ca="1">INDIRECT("route!E1169")</f>
        <v>0</v>
      </c>
      <c r="E1169" s="25" t="str">
        <f t="shared" ca="1" si="145"/>
        <v/>
      </c>
      <c r="F1169" s="26">
        <f t="shared" si="139"/>
        <v>11.111111111111111</v>
      </c>
      <c r="G1169" s="29">
        <f t="shared" ca="1" si="143"/>
        <v>0</v>
      </c>
      <c r="H1169" s="28" t="e">
        <f t="shared" ca="1" si="141"/>
        <v>#NUM!</v>
      </c>
      <c r="I1169" s="26">
        <f t="shared" si="140"/>
        <v>11.666666666666666</v>
      </c>
      <c r="J1169" s="29">
        <f t="shared" ca="1" si="144"/>
        <v>0</v>
      </c>
      <c r="K1169" s="28" t="e">
        <f t="shared" ca="1" si="142"/>
        <v>#NUM!</v>
      </c>
      <c r="L1169" s="26">
        <f ca="1">INDIRECT("route!E1169")-INDIRECT("route!E1168")</f>
        <v>0</v>
      </c>
      <c r="M1169" s="24">
        <f ca="1">IF(INDIRECT("route!D1169")="START",0,IF(S1169=TRUE,M1168,INDIRECT("route!E1169")))</f>
        <v>115.3</v>
      </c>
      <c r="N1169" s="14" t="e">
        <f ca="1">SEARCH($N$6,INDIRECT("route!J1169"))</f>
        <v>#VALUE!</v>
      </c>
      <c r="O1169" s="14" t="e">
        <f ca="1">SEARCH($O$6,INDIRECT("route!J1169"))</f>
        <v>#VALUE!</v>
      </c>
      <c r="P1169" s="14" t="e">
        <f ca="1">SEARCH($P$6,INDIRECT("route!J1169"))</f>
        <v>#VALUE!</v>
      </c>
      <c r="Q1169" s="14" t="e">
        <f ca="1">SEARCH($Q$6,INDIRECT("route!J1169"))</f>
        <v>#VALUE!</v>
      </c>
      <c r="R1169" s="14" t="e">
        <f ca="1">SEARCH($R$6,INDIRECT("route!J1169"))</f>
        <v>#VALUE!</v>
      </c>
      <c r="S1169" s="14" t="b">
        <f t="shared" ca="1" si="146"/>
        <v>1</v>
      </c>
    </row>
    <row r="1170" spans="1:19">
      <c r="A1170" s="23" t="str">
        <f ca="1">IF(INDIRECT("route!D1170")&gt;0,K1170,(""))</f>
        <v/>
      </c>
      <c r="B1170" s="23" t="str">
        <f ca="1">IF(INDIRECT("route!D1170")&gt;0,H1170,(""))</f>
        <v/>
      </c>
      <c r="C1170" s="24" t="str">
        <f ca="1">IF(D1170&gt;0,VLOOKUP("FINISH",INDIRECT("route!D$6"):INDIRECT("route!E$8500"),2,FALSE)-D1170," ")</f>
        <v xml:space="preserve"> </v>
      </c>
      <c r="D1170" s="13">
        <f ca="1">INDIRECT("route!E1170")</f>
        <v>0</v>
      </c>
      <c r="E1170" s="25" t="str">
        <f t="shared" ca="1" si="145"/>
        <v/>
      </c>
      <c r="F1170" s="26">
        <f t="shared" si="139"/>
        <v>11.111111111111111</v>
      </c>
      <c r="G1170" s="29">
        <f t="shared" ca="1" si="143"/>
        <v>0</v>
      </c>
      <c r="H1170" s="28" t="e">
        <f t="shared" ca="1" si="141"/>
        <v>#NUM!</v>
      </c>
      <c r="I1170" s="26">
        <f t="shared" si="140"/>
        <v>11.666666666666666</v>
      </c>
      <c r="J1170" s="29">
        <f t="shared" ca="1" si="144"/>
        <v>0</v>
      </c>
      <c r="K1170" s="28" t="e">
        <f t="shared" ca="1" si="142"/>
        <v>#NUM!</v>
      </c>
      <c r="L1170" s="26">
        <f ca="1">INDIRECT("route!E1170")-INDIRECT("route!E1169")</f>
        <v>0</v>
      </c>
      <c r="M1170" s="24">
        <f ca="1">IF(INDIRECT("route!D1170")="START",0,IF(S1170=TRUE,M1169,INDIRECT("route!E1170")))</f>
        <v>115.3</v>
      </c>
      <c r="N1170" s="14" t="e">
        <f ca="1">SEARCH($N$6,INDIRECT("route!J1170"))</f>
        <v>#VALUE!</v>
      </c>
      <c r="O1170" s="14" t="e">
        <f ca="1">SEARCH($O$6,INDIRECT("route!J1170"))</f>
        <v>#VALUE!</v>
      </c>
      <c r="P1170" s="14" t="e">
        <f ca="1">SEARCH($P$6,INDIRECT("route!J1170"))</f>
        <v>#VALUE!</v>
      </c>
      <c r="Q1170" s="14" t="e">
        <f ca="1">SEARCH($Q$6,INDIRECT("route!J1170"))</f>
        <v>#VALUE!</v>
      </c>
      <c r="R1170" s="14" t="e">
        <f ca="1">SEARCH($R$6,INDIRECT("route!J1170"))</f>
        <v>#VALUE!</v>
      </c>
      <c r="S1170" s="14" t="b">
        <f t="shared" ca="1" si="146"/>
        <v>1</v>
      </c>
    </row>
    <row r="1171" spans="1:19">
      <c r="A1171" s="23" t="str">
        <f ca="1">IF(INDIRECT("route!D1171")&gt;0,K1171,(""))</f>
        <v/>
      </c>
      <c r="B1171" s="23" t="str">
        <f ca="1">IF(INDIRECT("route!D1171")&gt;0,H1171,(""))</f>
        <v/>
      </c>
      <c r="C1171" s="24" t="str">
        <f ca="1">IF(D1171&gt;0,VLOOKUP("FINISH",INDIRECT("route!D$6"):INDIRECT("route!E$8500"),2,FALSE)-D1171," ")</f>
        <v xml:space="preserve"> </v>
      </c>
      <c r="D1171" s="13">
        <f ca="1">INDIRECT("route!E1171")</f>
        <v>0</v>
      </c>
      <c r="E1171" s="25" t="str">
        <f t="shared" ca="1" si="145"/>
        <v/>
      </c>
      <c r="F1171" s="26">
        <f t="shared" si="139"/>
        <v>11.111111111111111</v>
      </c>
      <c r="G1171" s="29">
        <f t="shared" ca="1" si="143"/>
        <v>0</v>
      </c>
      <c r="H1171" s="28" t="e">
        <f t="shared" ca="1" si="141"/>
        <v>#NUM!</v>
      </c>
      <c r="I1171" s="26">
        <f t="shared" si="140"/>
        <v>11.666666666666666</v>
      </c>
      <c r="J1171" s="29">
        <f t="shared" ca="1" si="144"/>
        <v>0</v>
      </c>
      <c r="K1171" s="28" t="e">
        <f t="shared" ca="1" si="142"/>
        <v>#NUM!</v>
      </c>
      <c r="L1171" s="26">
        <f ca="1">INDIRECT("route!E1171")-INDIRECT("route!E1170")</f>
        <v>0</v>
      </c>
      <c r="M1171" s="24">
        <f ca="1">IF(INDIRECT("route!D1171")="START",0,IF(S1171=TRUE,M1170,INDIRECT("route!E1171")))</f>
        <v>115.3</v>
      </c>
      <c r="N1171" s="14" t="e">
        <f ca="1">SEARCH($N$6,INDIRECT("route!J1171"))</f>
        <v>#VALUE!</v>
      </c>
      <c r="O1171" s="14" t="e">
        <f ca="1">SEARCH($O$6,INDIRECT("route!J1171"))</f>
        <v>#VALUE!</v>
      </c>
      <c r="P1171" s="14" t="e">
        <f ca="1">SEARCH($P$6,INDIRECT("route!J1171"))</f>
        <v>#VALUE!</v>
      </c>
      <c r="Q1171" s="14" t="e">
        <f ca="1">SEARCH($Q$6,INDIRECT("route!J1171"))</f>
        <v>#VALUE!</v>
      </c>
      <c r="R1171" s="14" t="e">
        <f ca="1">SEARCH($R$6,INDIRECT("route!J1171"))</f>
        <v>#VALUE!</v>
      </c>
      <c r="S1171" s="14" t="b">
        <f t="shared" ca="1" si="146"/>
        <v>1</v>
      </c>
    </row>
    <row r="1172" spans="1:19">
      <c r="A1172" s="23" t="str">
        <f ca="1">IF(INDIRECT("route!D1172")&gt;0,K1172,(""))</f>
        <v/>
      </c>
      <c r="B1172" s="23" t="str">
        <f ca="1">IF(INDIRECT("route!D1172")&gt;0,H1172,(""))</f>
        <v/>
      </c>
      <c r="C1172" s="24" t="str">
        <f ca="1">IF(D1172&gt;0,VLOOKUP("FINISH",INDIRECT("route!D$6"):INDIRECT("route!E$8500"),2,FALSE)-D1172," ")</f>
        <v xml:space="preserve"> </v>
      </c>
      <c r="D1172" s="13">
        <f ca="1">INDIRECT("route!E1172")</f>
        <v>0</v>
      </c>
      <c r="E1172" s="25" t="str">
        <f t="shared" ca="1" si="145"/>
        <v/>
      </c>
      <c r="F1172" s="26">
        <f t="shared" si="139"/>
        <v>11.111111111111111</v>
      </c>
      <c r="G1172" s="29">
        <f t="shared" ca="1" si="143"/>
        <v>0</v>
      </c>
      <c r="H1172" s="28" t="e">
        <f t="shared" ca="1" si="141"/>
        <v>#NUM!</v>
      </c>
      <c r="I1172" s="26">
        <f t="shared" si="140"/>
        <v>11.666666666666666</v>
      </c>
      <c r="J1172" s="29">
        <f t="shared" ca="1" si="144"/>
        <v>0</v>
      </c>
      <c r="K1172" s="28" t="e">
        <f t="shared" ca="1" si="142"/>
        <v>#NUM!</v>
      </c>
      <c r="L1172" s="26">
        <f ca="1">INDIRECT("route!E1172")-INDIRECT("route!E1171")</f>
        <v>0</v>
      </c>
      <c r="M1172" s="24">
        <f ca="1">IF(INDIRECT("route!D1172")="START",0,IF(S1172=TRUE,M1171,INDIRECT("route!E1172")))</f>
        <v>115.3</v>
      </c>
      <c r="N1172" s="14" t="e">
        <f ca="1">SEARCH($N$6,INDIRECT("route!J1172"))</f>
        <v>#VALUE!</v>
      </c>
      <c r="O1172" s="14" t="e">
        <f ca="1">SEARCH($O$6,INDIRECT("route!J1172"))</f>
        <v>#VALUE!</v>
      </c>
      <c r="P1172" s="14" t="e">
        <f ca="1">SEARCH($P$6,INDIRECT("route!J1172"))</f>
        <v>#VALUE!</v>
      </c>
      <c r="Q1172" s="14" t="e">
        <f ca="1">SEARCH($Q$6,INDIRECT("route!J1172"))</f>
        <v>#VALUE!</v>
      </c>
      <c r="R1172" s="14" t="e">
        <f ca="1">SEARCH($R$6,INDIRECT("route!J1172"))</f>
        <v>#VALUE!</v>
      </c>
      <c r="S1172" s="14" t="b">
        <f t="shared" ca="1" si="146"/>
        <v>1</v>
      </c>
    </row>
    <row r="1173" spans="1:19">
      <c r="A1173" s="23" t="str">
        <f ca="1">IF(INDIRECT("route!D1173")&gt;0,K1173,(""))</f>
        <v/>
      </c>
      <c r="B1173" s="23" t="str">
        <f ca="1">IF(INDIRECT("route!D1173")&gt;0,H1173,(""))</f>
        <v/>
      </c>
      <c r="C1173" s="24" t="str">
        <f ca="1">IF(D1173&gt;0,VLOOKUP("FINISH",INDIRECT("route!D$6"):INDIRECT("route!E$8500"),2,FALSE)-D1173," ")</f>
        <v xml:space="preserve"> </v>
      </c>
      <c r="D1173" s="13">
        <f ca="1">INDIRECT("route!E1173")</f>
        <v>0</v>
      </c>
      <c r="E1173" s="25" t="str">
        <f t="shared" ca="1" si="145"/>
        <v/>
      </c>
      <c r="F1173" s="26">
        <f t="shared" si="139"/>
        <v>11.111111111111111</v>
      </c>
      <c r="G1173" s="29">
        <f t="shared" ca="1" si="143"/>
        <v>0</v>
      </c>
      <c r="H1173" s="28" t="e">
        <f t="shared" ca="1" si="141"/>
        <v>#NUM!</v>
      </c>
      <c r="I1173" s="26">
        <f t="shared" si="140"/>
        <v>11.666666666666666</v>
      </c>
      <c r="J1173" s="29">
        <f t="shared" ca="1" si="144"/>
        <v>0</v>
      </c>
      <c r="K1173" s="28" t="e">
        <f t="shared" ca="1" si="142"/>
        <v>#NUM!</v>
      </c>
      <c r="L1173" s="26">
        <f ca="1">INDIRECT("route!E1173")-INDIRECT("route!E1172")</f>
        <v>0</v>
      </c>
      <c r="M1173" s="24">
        <f ca="1">IF(INDIRECT("route!D1173")="START",0,IF(S1173=TRUE,M1172,INDIRECT("route!E1173")))</f>
        <v>115.3</v>
      </c>
      <c r="N1173" s="14" t="e">
        <f ca="1">SEARCH($N$6,INDIRECT("route!J1173"))</f>
        <v>#VALUE!</v>
      </c>
      <c r="O1173" s="14" t="e">
        <f ca="1">SEARCH($O$6,INDIRECT("route!J1173"))</f>
        <v>#VALUE!</v>
      </c>
      <c r="P1173" s="14" t="e">
        <f ca="1">SEARCH($P$6,INDIRECT("route!J1173"))</f>
        <v>#VALUE!</v>
      </c>
      <c r="Q1173" s="14" t="e">
        <f ca="1">SEARCH($Q$6,INDIRECT("route!J1173"))</f>
        <v>#VALUE!</v>
      </c>
      <c r="R1173" s="14" t="e">
        <f ca="1">SEARCH($R$6,INDIRECT("route!J1173"))</f>
        <v>#VALUE!</v>
      </c>
      <c r="S1173" s="14" t="b">
        <f t="shared" ca="1" si="146"/>
        <v>1</v>
      </c>
    </row>
    <row r="1174" spans="1:19">
      <c r="A1174" s="23" t="str">
        <f ca="1">IF(INDIRECT("route!D1174")&gt;0,K1174,(""))</f>
        <v/>
      </c>
      <c r="B1174" s="23" t="str">
        <f ca="1">IF(INDIRECT("route!D1174")&gt;0,H1174,(""))</f>
        <v/>
      </c>
      <c r="C1174" s="24" t="str">
        <f ca="1">IF(D1174&gt;0,VLOOKUP("FINISH",INDIRECT("route!D$6"):INDIRECT("route!E$8500"),2,FALSE)-D1174," ")</f>
        <v xml:space="preserve"> </v>
      </c>
      <c r="D1174" s="13">
        <f ca="1">INDIRECT("route!E1174")</f>
        <v>0</v>
      </c>
      <c r="E1174" s="25" t="str">
        <f t="shared" ca="1" si="145"/>
        <v/>
      </c>
      <c r="F1174" s="26">
        <f t="shared" si="139"/>
        <v>11.111111111111111</v>
      </c>
      <c r="G1174" s="29">
        <f t="shared" ca="1" si="143"/>
        <v>0</v>
      </c>
      <c r="H1174" s="28" t="e">
        <f t="shared" ca="1" si="141"/>
        <v>#NUM!</v>
      </c>
      <c r="I1174" s="26">
        <f t="shared" si="140"/>
        <v>11.666666666666666</v>
      </c>
      <c r="J1174" s="29">
        <f t="shared" ca="1" si="144"/>
        <v>0</v>
      </c>
      <c r="K1174" s="28" t="e">
        <f t="shared" ca="1" si="142"/>
        <v>#NUM!</v>
      </c>
      <c r="L1174" s="26">
        <f ca="1">INDIRECT("route!E1174")-INDIRECT("route!E1173")</f>
        <v>0</v>
      </c>
      <c r="M1174" s="24">
        <f ca="1">IF(INDIRECT("route!D1174")="START",0,IF(S1174=TRUE,M1173,INDIRECT("route!E1174")))</f>
        <v>115.3</v>
      </c>
      <c r="N1174" s="14" t="e">
        <f ca="1">SEARCH($N$6,INDIRECT("route!J1174"))</f>
        <v>#VALUE!</v>
      </c>
      <c r="O1174" s="14" t="e">
        <f ca="1">SEARCH($O$6,INDIRECT("route!J1174"))</f>
        <v>#VALUE!</v>
      </c>
      <c r="P1174" s="14" t="e">
        <f ca="1">SEARCH($P$6,INDIRECT("route!J1174"))</f>
        <v>#VALUE!</v>
      </c>
      <c r="Q1174" s="14" t="e">
        <f ca="1">SEARCH($Q$6,INDIRECT("route!J1174"))</f>
        <v>#VALUE!</v>
      </c>
      <c r="R1174" s="14" t="e">
        <f ca="1">SEARCH($R$6,INDIRECT("route!J1174"))</f>
        <v>#VALUE!</v>
      </c>
      <c r="S1174" s="14" t="b">
        <f t="shared" ca="1" si="146"/>
        <v>1</v>
      </c>
    </row>
    <row r="1175" spans="1:19">
      <c r="A1175" s="23" t="str">
        <f ca="1">IF(INDIRECT("route!D1175")&gt;0,K1175,(""))</f>
        <v/>
      </c>
      <c r="B1175" s="23" t="str">
        <f ca="1">IF(INDIRECT("route!D1175")&gt;0,H1175,(""))</f>
        <v/>
      </c>
      <c r="C1175" s="24" t="str">
        <f ca="1">IF(D1175&gt;0,VLOOKUP("FINISH",INDIRECT("route!D$6"):INDIRECT("route!E$8500"),2,FALSE)-D1175," ")</f>
        <v xml:space="preserve"> </v>
      </c>
      <c r="D1175" s="13">
        <f ca="1">INDIRECT("route!E1175")</f>
        <v>0</v>
      </c>
      <c r="E1175" s="25" t="str">
        <f t="shared" ca="1" si="145"/>
        <v/>
      </c>
      <c r="F1175" s="26">
        <f t="shared" si="139"/>
        <v>11.111111111111111</v>
      </c>
      <c r="G1175" s="29">
        <f t="shared" ca="1" si="143"/>
        <v>0</v>
      </c>
      <c r="H1175" s="28" t="e">
        <f t="shared" ca="1" si="141"/>
        <v>#NUM!</v>
      </c>
      <c r="I1175" s="26">
        <f t="shared" si="140"/>
        <v>11.666666666666666</v>
      </c>
      <c r="J1175" s="29">
        <f t="shared" ca="1" si="144"/>
        <v>0</v>
      </c>
      <c r="K1175" s="28" t="e">
        <f t="shared" ca="1" si="142"/>
        <v>#NUM!</v>
      </c>
      <c r="L1175" s="26">
        <f ca="1">INDIRECT("route!E1175")-INDIRECT("route!E1174")</f>
        <v>0</v>
      </c>
      <c r="M1175" s="24">
        <f ca="1">IF(INDIRECT("route!D1175")="START",0,IF(S1175=TRUE,M1174,INDIRECT("route!E1175")))</f>
        <v>115.3</v>
      </c>
      <c r="N1175" s="14" t="e">
        <f ca="1">SEARCH($N$6,INDIRECT("route!J1175"))</f>
        <v>#VALUE!</v>
      </c>
      <c r="O1175" s="14" t="e">
        <f ca="1">SEARCH($O$6,INDIRECT("route!J1175"))</f>
        <v>#VALUE!</v>
      </c>
      <c r="P1175" s="14" t="e">
        <f ca="1">SEARCH($P$6,INDIRECT("route!J1175"))</f>
        <v>#VALUE!</v>
      </c>
      <c r="Q1175" s="14" t="e">
        <f ca="1">SEARCH($Q$6,INDIRECT("route!J1175"))</f>
        <v>#VALUE!</v>
      </c>
      <c r="R1175" s="14" t="e">
        <f ca="1">SEARCH($R$6,INDIRECT("route!J1175"))</f>
        <v>#VALUE!</v>
      </c>
      <c r="S1175" s="14" t="b">
        <f t="shared" ca="1" si="146"/>
        <v>1</v>
      </c>
    </row>
    <row r="1176" spans="1:19">
      <c r="A1176" s="23" t="str">
        <f ca="1">IF(INDIRECT("route!D1176")&gt;0,K1176,(""))</f>
        <v/>
      </c>
      <c r="B1176" s="23" t="str">
        <f ca="1">IF(INDIRECT("route!D1176")&gt;0,H1176,(""))</f>
        <v/>
      </c>
      <c r="C1176" s="24" t="str">
        <f ca="1">IF(D1176&gt;0,VLOOKUP("FINISH",INDIRECT("route!D$6"):INDIRECT("route!E$8500"),2,FALSE)-D1176," ")</f>
        <v xml:space="preserve"> </v>
      </c>
      <c r="D1176" s="13">
        <f ca="1">INDIRECT("route!E1176")</f>
        <v>0</v>
      </c>
      <c r="E1176" s="25" t="str">
        <f t="shared" ca="1" si="145"/>
        <v/>
      </c>
      <c r="F1176" s="26">
        <f t="shared" si="139"/>
        <v>11.111111111111111</v>
      </c>
      <c r="G1176" s="29">
        <f t="shared" ca="1" si="143"/>
        <v>0</v>
      </c>
      <c r="H1176" s="28" t="e">
        <f t="shared" ca="1" si="141"/>
        <v>#NUM!</v>
      </c>
      <c r="I1176" s="26">
        <f t="shared" si="140"/>
        <v>11.666666666666666</v>
      </c>
      <c r="J1176" s="29">
        <f t="shared" ca="1" si="144"/>
        <v>0</v>
      </c>
      <c r="K1176" s="28" t="e">
        <f t="shared" ca="1" si="142"/>
        <v>#NUM!</v>
      </c>
      <c r="L1176" s="26">
        <f ca="1">INDIRECT("route!E1176")-INDIRECT("route!E1175")</f>
        <v>0</v>
      </c>
      <c r="M1176" s="24">
        <f ca="1">IF(INDIRECT("route!D1176")="START",0,IF(S1176=TRUE,M1175,INDIRECT("route!E1176")))</f>
        <v>115.3</v>
      </c>
      <c r="N1176" s="14" t="e">
        <f ca="1">SEARCH($N$6,INDIRECT("route!J1176"))</f>
        <v>#VALUE!</v>
      </c>
      <c r="O1176" s="14" t="e">
        <f ca="1">SEARCH($O$6,INDIRECT("route!J1176"))</f>
        <v>#VALUE!</v>
      </c>
      <c r="P1176" s="14" t="e">
        <f ca="1">SEARCH($P$6,INDIRECT("route!J1176"))</f>
        <v>#VALUE!</v>
      </c>
      <c r="Q1176" s="14" t="e">
        <f ca="1">SEARCH($Q$6,INDIRECT("route!J1176"))</f>
        <v>#VALUE!</v>
      </c>
      <c r="R1176" s="14" t="e">
        <f ca="1">SEARCH($R$6,INDIRECT("route!J1176"))</f>
        <v>#VALUE!</v>
      </c>
      <c r="S1176" s="14" t="b">
        <f t="shared" ca="1" si="146"/>
        <v>1</v>
      </c>
    </row>
    <row r="1177" spans="1:19">
      <c r="A1177" s="23" t="str">
        <f ca="1">IF(INDIRECT("route!D1177")&gt;0,K1177,(""))</f>
        <v/>
      </c>
      <c r="B1177" s="23" t="str">
        <f ca="1">IF(INDIRECT("route!D1177")&gt;0,H1177,(""))</f>
        <v/>
      </c>
      <c r="C1177" s="24" t="str">
        <f ca="1">IF(D1177&gt;0,VLOOKUP("FINISH",INDIRECT("route!D$6"):INDIRECT("route!E$8500"),2,FALSE)-D1177," ")</f>
        <v xml:space="preserve"> </v>
      </c>
      <c r="D1177" s="13">
        <f ca="1">INDIRECT("route!E1177")</f>
        <v>0</v>
      </c>
      <c r="E1177" s="25" t="str">
        <f t="shared" ca="1" si="145"/>
        <v/>
      </c>
      <c r="F1177" s="26">
        <f t="shared" si="139"/>
        <v>11.111111111111111</v>
      </c>
      <c r="G1177" s="29">
        <f t="shared" ca="1" si="143"/>
        <v>0</v>
      </c>
      <c r="H1177" s="28" t="e">
        <f t="shared" ca="1" si="141"/>
        <v>#NUM!</v>
      </c>
      <c r="I1177" s="26">
        <f t="shared" si="140"/>
        <v>11.666666666666666</v>
      </c>
      <c r="J1177" s="29">
        <f t="shared" ca="1" si="144"/>
        <v>0</v>
      </c>
      <c r="K1177" s="28" t="e">
        <f t="shared" ca="1" si="142"/>
        <v>#NUM!</v>
      </c>
      <c r="L1177" s="26">
        <f ca="1">INDIRECT("route!E1177")-INDIRECT("route!E1176")</f>
        <v>0</v>
      </c>
      <c r="M1177" s="24">
        <f ca="1">IF(INDIRECT("route!D1177")="START",0,IF(S1177=TRUE,M1176,INDIRECT("route!E1177")))</f>
        <v>115.3</v>
      </c>
      <c r="N1177" s="14" t="e">
        <f ca="1">SEARCH($N$6,INDIRECT("route!J1177"))</f>
        <v>#VALUE!</v>
      </c>
      <c r="O1177" s="14" t="e">
        <f ca="1">SEARCH($O$6,INDIRECT("route!J1177"))</f>
        <v>#VALUE!</v>
      </c>
      <c r="P1177" s="14" t="e">
        <f ca="1">SEARCH($P$6,INDIRECT("route!J1177"))</f>
        <v>#VALUE!</v>
      </c>
      <c r="Q1177" s="14" t="e">
        <f ca="1">SEARCH($Q$6,INDIRECT("route!J1177"))</f>
        <v>#VALUE!</v>
      </c>
      <c r="R1177" s="14" t="e">
        <f ca="1">SEARCH($R$6,INDIRECT("route!J1177"))</f>
        <v>#VALUE!</v>
      </c>
      <c r="S1177" s="14" t="b">
        <f t="shared" ca="1" si="146"/>
        <v>1</v>
      </c>
    </row>
    <row r="1178" spans="1:19">
      <c r="A1178" s="23" t="str">
        <f ca="1">IF(INDIRECT("route!D1178")&gt;0,K1178,(""))</f>
        <v/>
      </c>
      <c r="B1178" s="23" t="str">
        <f ca="1">IF(INDIRECT("route!D1178")&gt;0,H1178,(""))</f>
        <v/>
      </c>
      <c r="C1178" s="24" t="str">
        <f ca="1">IF(D1178&gt;0,VLOOKUP("FINISH",INDIRECT("route!D$6"):INDIRECT("route!E$8500"),2,FALSE)-D1178," ")</f>
        <v xml:space="preserve"> </v>
      </c>
      <c r="D1178" s="13">
        <f ca="1">INDIRECT("route!E1178")</f>
        <v>0</v>
      </c>
      <c r="E1178" s="25" t="str">
        <f t="shared" ca="1" si="145"/>
        <v/>
      </c>
      <c r="F1178" s="26">
        <f t="shared" si="139"/>
        <v>11.111111111111111</v>
      </c>
      <c r="G1178" s="29">
        <f t="shared" ca="1" si="143"/>
        <v>0</v>
      </c>
      <c r="H1178" s="28" t="e">
        <f t="shared" ca="1" si="141"/>
        <v>#NUM!</v>
      </c>
      <c r="I1178" s="26">
        <f t="shared" si="140"/>
        <v>11.666666666666666</v>
      </c>
      <c r="J1178" s="29">
        <f t="shared" ca="1" si="144"/>
        <v>0</v>
      </c>
      <c r="K1178" s="28" t="e">
        <f t="shared" ca="1" si="142"/>
        <v>#NUM!</v>
      </c>
      <c r="L1178" s="26">
        <f ca="1">INDIRECT("route!E1178")-INDIRECT("route!E1177")</f>
        <v>0</v>
      </c>
      <c r="M1178" s="24">
        <f ca="1">IF(INDIRECT("route!D1178")="START",0,IF(S1178=TRUE,M1177,INDIRECT("route!E1178")))</f>
        <v>115.3</v>
      </c>
      <c r="N1178" s="14" t="e">
        <f ca="1">SEARCH($N$6,INDIRECT("route!J1178"))</f>
        <v>#VALUE!</v>
      </c>
      <c r="O1178" s="14" t="e">
        <f ca="1">SEARCH($O$6,INDIRECT("route!J1178"))</f>
        <v>#VALUE!</v>
      </c>
      <c r="P1178" s="14" t="e">
        <f ca="1">SEARCH($P$6,INDIRECT("route!J1178"))</f>
        <v>#VALUE!</v>
      </c>
      <c r="Q1178" s="14" t="e">
        <f ca="1">SEARCH($Q$6,INDIRECT("route!J1178"))</f>
        <v>#VALUE!</v>
      </c>
      <c r="R1178" s="14" t="e">
        <f ca="1">SEARCH($R$6,INDIRECT("route!J1178"))</f>
        <v>#VALUE!</v>
      </c>
      <c r="S1178" s="14" t="b">
        <f t="shared" ca="1" si="146"/>
        <v>1</v>
      </c>
    </row>
    <row r="1179" spans="1:19">
      <c r="A1179" s="23" t="str">
        <f ca="1">IF(INDIRECT("route!D1179")&gt;0,K1179,(""))</f>
        <v/>
      </c>
      <c r="B1179" s="23" t="str">
        <f ca="1">IF(INDIRECT("route!D1179")&gt;0,H1179,(""))</f>
        <v/>
      </c>
      <c r="C1179" s="24" t="str">
        <f ca="1">IF(D1179&gt;0,VLOOKUP("FINISH",INDIRECT("route!D$6"):INDIRECT("route!E$8500"),2,FALSE)-D1179," ")</f>
        <v xml:space="preserve"> </v>
      </c>
      <c r="D1179" s="13">
        <f ca="1">INDIRECT("route!E1179")</f>
        <v>0</v>
      </c>
      <c r="E1179" s="25" t="str">
        <f t="shared" ca="1" si="145"/>
        <v/>
      </c>
      <c r="F1179" s="26">
        <f t="shared" si="139"/>
        <v>11.111111111111111</v>
      </c>
      <c r="G1179" s="29">
        <f t="shared" ca="1" si="143"/>
        <v>0</v>
      </c>
      <c r="H1179" s="28" t="e">
        <f t="shared" ca="1" si="141"/>
        <v>#NUM!</v>
      </c>
      <c r="I1179" s="26">
        <f t="shared" si="140"/>
        <v>11.666666666666666</v>
      </c>
      <c r="J1179" s="29">
        <f t="shared" ca="1" si="144"/>
        <v>0</v>
      </c>
      <c r="K1179" s="28" t="e">
        <f t="shared" ca="1" si="142"/>
        <v>#NUM!</v>
      </c>
      <c r="L1179" s="26">
        <f ca="1">INDIRECT("route!E1179")-INDIRECT("route!E1178")</f>
        <v>0</v>
      </c>
      <c r="M1179" s="24">
        <f ca="1">IF(INDIRECT("route!D1179")="START",0,IF(S1179=TRUE,M1178,INDIRECT("route!E1179")))</f>
        <v>115.3</v>
      </c>
      <c r="N1179" s="14" t="e">
        <f ca="1">SEARCH($N$6,INDIRECT("route!J1179"))</f>
        <v>#VALUE!</v>
      </c>
      <c r="O1179" s="14" t="e">
        <f ca="1">SEARCH($O$6,INDIRECT("route!J1179"))</f>
        <v>#VALUE!</v>
      </c>
      <c r="P1179" s="14" t="e">
        <f ca="1">SEARCH($P$6,INDIRECT("route!J1179"))</f>
        <v>#VALUE!</v>
      </c>
      <c r="Q1179" s="14" t="e">
        <f ca="1">SEARCH($Q$6,INDIRECT("route!J1179"))</f>
        <v>#VALUE!</v>
      </c>
      <c r="R1179" s="14" t="e">
        <f ca="1">SEARCH($R$6,INDIRECT("route!J1179"))</f>
        <v>#VALUE!</v>
      </c>
      <c r="S1179" s="14" t="b">
        <f t="shared" ca="1" si="146"/>
        <v>1</v>
      </c>
    </row>
    <row r="1180" spans="1:19">
      <c r="A1180" s="23" t="str">
        <f ca="1">IF(INDIRECT("route!D1180")&gt;0,K1180,(""))</f>
        <v/>
      </c>
      <c r="B1180" s="23" t="str">
        <f ca="1">IF(INDIRECT("route!D1180")&gt;0,H1180,(""))</f>
        <v/>
      </c>
      <c r="C1180" s="24" t="str">
        <f ca="1">IF(D1180&gt;0,VLOOKUP("FINISH",INDIRECT("route!D$6"):INDIRECT("route!E$8500"),2,FALSE)-D1180," ")</f>
        <v xml:space="preserve"> </v>
      </c>
      <c r="D1180" s="13">
        <f ca="1">INDIRECT("route!E1180")</f>
        <v>0</v>
      </c>
      <c r="E1180" s="25" t="str">
        <f t="shared" ca="1" si="145"/>
        <v/>
      </c>
      <c r="F1180" s="26">
        <f t="shared" si="139"/>
        <v>11.111111111111111</v>
      </c>
      <c r="G1180" s="29">
        <f t="shared" ca="1" si="143"/>
        <v>0</v>
      </c>
      <c r="H1180" s="28" t="e">
        <f t="shared" ca="1" si="141"/>
        <v>#NUM!</v>
      </c>
      <c r="I1180" s="26">
        <f t="shared" si="140"/>
        <v>11.666666666666666</v>
      </c>
      <c r="J1180" s="29">
        <f t="shared" ca="1" si="144"/>
        <v>0</v>
      </c>
      <c r="K1180" s="28" t="e">
        <f t="shared" ca="1" si="142"/>
        <v>#NUM!</v>
      </c>
      <c r="L1180" s="26">
        <f ca="1">INDIRECT("route!E1180")-INDIRECT("route!E1179")</f>
        <v>0</v>
      </c>
      <c r="M1180" s="24">
        <f ca="1">IF(INDIRECT("route!D1180")="START",0,IF(S1180=TRUE,M1179,INDIRECT("route!E1180")))</f>
        <v>115.3</v>
      </c>
      <c r="N1180" s="14" t="e">
        <f ca="1">SEARCH($N$6,INDIRECT("route!J1180"))</f>
        <v>#VALUE!</v>
      </c>
      <c r="O1180" s="14" t="e">
        <f ca="1">SEARCH($O$6,INDIRECT("route!J1180"))</f>
        <v>#VALUE!</v>
      </c>
      <c r="P1180" s="14" t="e">
        <f ca="1">SEARCH($P$6,INDIRECT("route!J1180"))</f>
        <v>#VALUE!</v>
      </c>
      <c r="Q1180" s="14" t="e">
        <f ca="1">SEARCH($Q$6,INDIRECT("route!J1180"))</f>
        <v>#VALUE!</v>
      </c>
      <c r="R1180" s="14" t="e">
        <f ca="1">SEARCH($R$6,INDIRECT("route!J1180"))</f>
        <v>#VALUE!</v>
      </c>
      <c r="S1180" s="14" t="b">
        <f t="shared" ca="1" si="146"/>
        <v>1</v>
      </c>
    </row>
    <row r="1181" spans="1:19">
      <c r="A1181" s="23" t="str">
        <f ca="1">IF(INDIRECT("route!D1181")&gt;0,K1181,(""))</f>
        <v/>
      </c>
      <c r="B1181" s="23" t="str">
        <f ca="1">IF(INDIRECT("route!D1181")&gt;0,H1181,(""))</f>
        <v/>
      </c>
      <c r="C1181" s="24" t="str">
        <f ca="1">IF(D1181&gt;0,VLOOKUP("FINISH",INDIRECT("route!D$6"):INDIRECT("route!E$8500"),2,FALSE)-D1181," ")</f>
        <v xml:space="preserve"> </v>
      </c>
      <c r="D1181" s="13">
        <f ca="1">INDIRECT("route!E1181")</f>
        <v>0</v>
      </c>
      <c r="E1181" s="25" t="str">
        <f t="shared" ca="1" si="145"/>
        <v/>
      </c>
      <c r="F1181" s="26">
        <f t="shared" si="139"/>
        <v>11.111111111111111</v>
      </c>
      <c r="G1181" s="29">
        <f t="shared" ca="1" si="143"/>
        <v>0</v>
      </c>
      <c r="H1181" s="28" t="e">
        <f t="shared" ca="1" si="141"/>
        <v>#NUM!</v>
      </c>
      <c r="I1181" s="26">
        <f t="shared" si="140"/>
        <v>11.666666666666666</v>
      </c>
      <c r="J1181" s="29">
        <f t="shared" ca="1" si="144"/>
        <v>0</v>
      </c>
      <c r="K1181" s="28" t="e">
        <f t="shared" ca="1" si="142"/>
        <v>#NUM!</v>
      </c>
      <c r="L1181" s="26">
        <f ca="1">INDIRECT("route!E1181")-INDIRECT("route!E1180")</f>
        <v>0</v>
      </c>
      <c r="M1181" s="24">
        <f ca="1">IF(INDIRECT("route!D1181")="START",0,IF(S1181=TRUE,M1180,INDIRECT("route!E1181")))</f>
        <v>115.3</v>
      </c>
      <c r="N1181" s="14" t="e">
        <f ca="1">SEARCH($N$6,INDIRECT("route!J1181"))</f>
        <v>#VALUE!</v>
      </c>
      <c r="O1181" s="14" t="e">
        <f ca="1">SEARCH($O$6,INDIRECT("route!J1181"))</f>
        <v>#VALUE!</v>
      </c>
      <c r="P1181" s="14" t="e">
        <f ca="1">SEARCH($P$6,INDIRECT("route!J1181"))</f>
        <v>#VALUE!</v>
      </c>
      <c r="Q1181" s="14" t="e">
        <f ca="1">SEARCH($Q$6,INDIRECT("route!J1181"))</f>
        <v>#VALUE!</v>
      </c>
      <c r="R1181" s="14" t="e">
        <f ca="1">SEARCH($R$6,INDIRECT("route!J1181"))</f>
        <v>#VALUE!</v>
      </c>
      <c r="S1181" s="14" t="b">
        <f t="shared" ca="1" si="146"/>
        <v>1</v>
      </c>
    </row>
    <row r="1182" spans="1:19">
      <c r="A1182" s="23" t="str">
        <f ca="1">IF(INDIRECT("route!D1182")&gt;0,K1182,(""))</f>
        <v/>
      </c>
      <c r="B1182" s="23" t="str">
        <f ca="1">IF(INDIRECT("route!D1182")&gt;0,H1182,(""))</f>
        <v/>
      </c>
      <c r="C1182" s="24" t="str">
        <f ca="1">IF(D1182&gt;0,VLOOKUP("FINISH",INDIRECT("route!D$6"):INDIRECT("route!E$8500"),2,FALSE)-D1182," ")</f>
        <v xml:space="preserve"> </v>
      </c>
      <c r="D1182" s="13">
        <f ca="1">INDIRECT("route!E1182")</f>
        <v>0</v>
      </c>
      <c r="E1182" s="25" t="str">
        <f t="shared" ca="1" si="145"/>
        <v/>
      </c>
      <c r="F1182" s="26">
        <f t="shared" si="139"/>
        <v>11.111111111111111</v>
      </c>
      <c r="G1182" s="29">
        <f t="shared" ca="1" si="143"/>
        <v>0</v>
      </c>
      <c r="H1182" s="28" t="e">
        <f t="shared" ca="1" si="141"/>
        <v>#NUM!</v>
      </c>
      <c r="I1182" s="26">
        <f t="shared" si="140"/>
        <v>11.666666666666666</v>
      </c>
      <c r="J1182" s="29">
        <f t="shared" ca="1" si="144"/>
        <v>0</v>
      </c>
      <c r="K1182" s="28" t="e">
        <f t="shared" ca="1" si="142"/>
        <v>#NUM!</v>
      </c>
      <c r="L1182" s="26">
        <f ca="1">INDIRECT("route!E1182")-INDIRECT("route!E1181")</f>
        <v>0</v>
      </c>
      <c r="M1182" s="24">
        <f ca="1">IF(INDIRECT("route!D1182")="START",0,IF(S1182=TRUE,M1181,INDIRECT("route!E1182")))</f>
        <v>115.3</v>
      </c>
      <c r="N1182" s="14" t="e">
        <f ca="1">SEARCH($N$6,INDIRECT("route!J1182"))</f>
        <v>#VALUE!</v>
      </c>
      <c r="O1182" s="14" t="e">
        <f ca="1">SEARCH($O$6,INDIRECT("route!J1182"))</f>
        <v>#VALUE!</v>
      </c>
      <c r="P1182" s="14" t="e">
        <f ca="1">SEARCH($P$6,INDIRECT("route!J1182"))</f>
        <v>#VALUE!</v>
      </c>
      <c r="Q1182" s="14" t="e">
        <f ca="1">SEARCH($Q$6,INDIRECT("route!J1182"))</f>
        <v>#VALUE!</v>
      </c>
      <c r="R1182" s="14" t="e">
        <f ca="1">SEARCH($R$6,INDIRECT("route!J1182"))</f>
        <v>#VALUE!</v>
      </c>
      <c r="S1182" s="14" t="b">
        <f t="shared" ca="1" si="146"/>
        <v>1</v>
      </c>
    </row>
    <row r="1183" spans="1:19">
      <c r="A1183" s="23" t="str">
        <f ca="1">IF(INDIRECT("route!D1183")&gt;0,K1183,(""))</f>
        <v/>
      </c>
      <c r="B1183" s="23" t="str">
        <f ca="1">IF(INDIRECT("route!D1183")&gt;0,H1183,(""))</f>
        <v/>
      </c>
      <c r="C1183" s="24" t="str">
        <f ca="1">IF(D1183&gt;0,VLOOKUP("FINISH",INDIRECT("route!D$6"):INDIRECT("route!E$8500"),2,FALSE)-D1183," ")</f>
        <v xml:space="preserve"> </v>
      </c>
      <c r="D1183" s="13">
        <f ca="1">INDIRECT("route!E1183")</f>
        <v>0</v>
      </c>
      <c r="E1183" s="25" t="str">
        <f t="shared" ca="1" si="145"/>
        <v/>
      </c>
      <c r="F1183" s="26">
        <f t="shared" si="139"/>
        <v>11.111111111111111</v>
      </c>
      <c r="G1183" s="29">
        <f t="shared" ca="1" si="143"/>
        <v>0</v>
      </c>
      <c r="H1183" s="28" t="e">
        <f t="shared" ca="1" si="141"/>
        <v>#NUM!</v>
      </c>
      <c r="I1183" s="26">
        <f t="shared" si="140"/>
        <v>11.666666666666666</v>
      </c>
      <c r="J1183" s="29">
        <f t="shared" ca="1" si="144"/>
        <v>0</v>
      </c>
      <c r="K1183" s="28" t="e">
        <f t="shared" ca="1" si="142"/>
        <v>#NUM!</v>
      </c>
      <c r="L1183" s="26">
        <f ca="1">INDIRECT("route!E1183")-INDIRECT("route!E1182")</f>
        <v>0</v>
      </c>
      <c r="M1183" s="24">
        <f ca="1">IF(INDIRECT("route!D1183")="START",0,IF(S1183=TRUE,M1182,INDIRECT("route!E1183")))</f>
        <v>115.3</v>
      </c>
      <c r="N1183" s="14" t="e">
        <f ca="1">SEARCH($N$6,INDIRECT("route!J1183"))</f>
        <v>#VALUE!</v>
      </c>
      <c r="O1183" s="14" t="e">
        <f ca="1">SEARCH($O$6,INDIRECT("route!J1183"))</f>
        <v>#VALUE!</v>
      </c>
      <c r="P1183" s="14" t="e">
        <f ca="1">SEARCH($P$6,INDIRECT("route!J1183"))</f>
        <v>#VALUE!</v>
      </c>
      <c r="Q1183" s="14" t="e">
        <f ca="1">SEARCH($Q$6,INDIRECT("route!J1183"))</f>
        <v>#VALUE!</v>
      </c>
      <c r="R1183" s="14" t="e">
        <f ca="1">SEARCH($R$6,INDIRECT("route!J1183"))</f>
        <v>#VALUE!</v>
      </c>
      <c r="S1183" s="14" t="b">
        <f t="shared" ca="1" si="146"/>
        <v>1</v>
      </c>
    </row>
    <row r="1184" spans="1:19">
      <c r="A1184" s="23" t="str">
        <f ca="1">IF(INDIRECT("route!D1184")&gt;0,K1184,(""))</f>
        <v/>
      </c>
      <c r="B1184" s="23" t="str">
        <f ca="1">IF(INDIRECT("route!D1184")&gt;0,H1184,(""))</f>
        <v/>
      </c>
      <c r="C1184" s="24" t="str">
        <f ca="1">IF(D1184&gt;0,VLOOKUP("FINISH",INDIRECT("route!D$6"):INDIRECT("route!E$8500"),2,FALSE)-D1184," ")</f>
        <v xml:space="preserve"> </v>
      </c>
      <c r="D1184" s="13">
        <f ca="1">INDIRECT("route!E1184")</f>
        <v>0</v>
      </c>
      <c r="E1184" s="25" t="str">
        <f t="shared" ca="1" si="145"/>
        <v/>
      </c>
      <c r="F1184" s="26">
        <f t="shared" si="139"/>
        <v>11.111111111111111</v>
      </c>
      <c r="G1184" s="29">
        <f t="shared" ca="1" si="143"/>
        <v>0</v>
      </c>
      <c r="H1184" s="28" t="e">
        <f t="shared" ca="1" si="141"/>
        <v>#NUM!</v>
      </c>
      <c r="I1184" s="26">
        <f t="shared" si="140"/>
        <v>11.666666666666666</v>
      </c>
      <c r="J1184" s="29">
        <f t="shared" ca="1" si="144"/>
        <v>0</v>
      </c>
      <c r="K1184" s="28" t="e">
        <f t="shared" ca="1" si="142"/>
        <v>#NUM!</v>
      </c>
      <c r="L1184" s="26">
        <f ca="1">INDIRECT("route!E1184")-INDIRECT("route!E1183")</f>
        <v>0</v>
      </c>
      <c r="M1184" s="24">
        <f ca="1">IF(INDIRECT("route!D1184")="START",0,IF(S1184=TRUE,M1183,INDIRECT("route!E1184")))</f>
        <v>115.3</v>
      </c>
      <c r="N1184" s="14" t="e">
        <f ca="1">SEARCH($N$6,INDIRECT("route!J1184"))</f>
        <v>#VALUE!</v>
      </c>
      <c r="O1184" s="14" t="e">
        <f ca="1">SEARCH($O$6,INDIRECT("route!J1184"))</f>
        <v>#VALUE!</v>
      </c>
      <c r="P1184" s="14" t="e">
        <f ca="1">SEARCH($P$6,INDIRECT("route!J1184"))</f>
        <v>#VALUE!</v>
      </c>
      <c r="Q1184" s="14" t="e">
        <f ca="1">SEARCH($Q$6,INDIRECT("route!J1184"))</f>
        <v>#VALUE!</v>
      </c>
      <c r="R1184" s="14" t="e">
        <f ca="1">SEARCH($R$6,INDIRECT("route!J1184"))</f>
        <v>#VALUE!</v>
      </c>
      <c r="S1184" s="14" t="b">
        <f t="shared" ca="1" si="146"/>
        <v>1</v>
      </c>
    </row>
    <row r="1185" spans="1:19">
      <c r="A1185" s="23" t="str">
        <f ca="1">IF(INDIRECT("route!D1185")&gt;0,K1185,(""))</f>
        <v/>
      </c>
      <c r="B1185" s="23" t="str">
        <f ca="1">IF(INDIRECT("route!D1185")&gt;0,H1185,(""))</f>
        <v/>
      </c>
      <c r="C1185" s="24" t="str">
        <f ca="1">IF(D1185&gt;0,VLOOKUP("FINISH",INDIRECT("route!D$6"):INDIRECT("route!E$8500"),2,FALSE)-D1185," ")</f>
        <v xml:space="preserve"> </v>
      </c>
      <c r="D1185" s="13">
        <f ca="1">INDIRECT("route!E1185")</f>
        <v>0</v>
      </c>
      <c r="E1185" s="25" t="str">
        <f t="shared" ca="1" si="145"/>
        <v/>
      </c>
      <c r="F1185" s="26">
        <f t="shared" si="139"/>
        <v>11.111111111111111</v>
      </c>
      <c r="G1185" s="29">
        <f t="shared" ca="1" si="143"/>
        <v>0</v>
      </c>
      <c r="H1185" s="28" t="e">
        <f t="shared" ca="1" si="141"/>
        <v>#NUM!</v>
      </c>
      <c r="I1185" s="26">
        <f t="shared" si="140"/>
        <v>11.666666666666666</v>
      </c>
      <c r="J1185" s="29">
        <f t="shared" ca="1" si="144"/>
        <v>0</v>
      </c>
      <c r="K1185" s="28" t="e">
        <f t="shared" ca="1" si="142"/>
        <v>#NUM!</v>
      </c>
      <c r="L1185" s="26">
        <f ca="1">INDIRECT("route!E1185")-INDIRECT("route!E1184")</f>
        <v>0</v>
      </c>
      <c r="M1185" s="24">
        <f ca="1">IF(INDIRECT("route!D1185")="START",0,IF(S1185=TRUE,M1184,INDIRECT("route!E1185")))</f>
        <v>115.3</v>
      </c>
      <c r="N1185" s="14" t="e">
        <f ca="1">SEARCH($N$6,INDIRECT("route!J1185"))</f>
        <v>#VALUE!</v>
      </c>
      <c r="O1185" s="14" t="e">
        <f ca="1">SEARCH($O$6,INDIRECT("route!J1185"))</f>
        <v>#VALUE!</v>
      </c>
      <c r="P1185" s="14" t="e">
        <f ca="1">SEARCH($P$6,INDIRECT("route!J1185"))</f>
        <v>#VALUE!</v>
      </c>
      <c r="Q1185" s="14" t="e">
        <f ca="1">SEARCH($Q$6,INDIRECT("route!J1185"))</f>
        <v>#VALUE!</v>
      </c>
      <c r="R1185" s="14" t="e">
        <f ca="1">SEARCH($R$6,INDIRECT("route!J1185"))</f>
        <v>#VALUE!</v>
      </c>
      <c r="S1185" s="14" t="b">
        <f t="shared" ca="1" si="146"/>
        <v>1</v>
      </c>
    </row>
    <row r="1186" spans="1:19">
      <c r="A1186" s="23" t="str">
        <f ca="1">IF(INDIRECT("route!D1186")&gt;0,K1186,(""))</f>
        <v/>
      </c>
      <c r="B1186" s="23" t="str">
        <f ca="1">IF(INDIRECT("route!D1186")&gt;0,H1186,(""))</f>
        <v/>
      </c>
      <c r="C1186" s="24" t="str">
        <f ca="1">IF(D1186&gt;0,VLOOKUP("FINISH",INDIRECT("route!D$6"):INDIRECT("route!E$8500"),2,FALSE)-D1186," ")</f>
        <v xml:space="preserve"> </v>
      </c>
      <c r="D1186" s="13">
        <f ca="1">INDIRECT("route!E1186")</f>
        <v>0</v>
      </c>
      <c r="E1186" s="25" t="str">
        <f t="shared" ca="1" si="145"/>
        <v/>
      </c>
      <c r="F1186" s="26">
        <f t="shared" si="139"/>
        <v>11.111111111111111</v>
      </c>
      <c r="G1186" s="29">
        <f t="shared" ca="1" si="143"/>
        <v>0</v>
      </c>
      <c r="H1186" s="28" t="e">
        <f t="shared" ca="1" si="141"/>
        <v>#NUM!</v>
      </c>
      <c r="I1186" s="26">
        <f t="shared" si="140"/>
        <v>11.666666666666666</v>
      </c>
      <c r="J1186" s="29">
        <f t="shared" ca="1" si="144"/>
        <v>0</v>
      </c>
      <c r="K1186" s="28" t="e">
        <f t="shared" ca="1" si="142"/>
        <v>#NUM!</v>
      </c>
      <c r="L1186" s="26">
        <f ca="1">INDIRECT("route!E1186")-INDIRECT("route!E1185")</f>
        <v>0</v>
      </c>
      <c r="M1186" s="24">
        <f ca="1">IF(INDIRECT("route!D1186")="START",0,IF(S1186=TRUE,M1185,INDIRECT("route!E1186")))</f>
        <v>115.3</v>
      </c>
      <c r="N1186" s="14" t="e">
        <f ca="1">SEARCH($N$6,INDIRECT("route!J1186"))</f>
        <v>#VALUE!</v>
      </c>
      <c r="O1186" s="14" t="e">
        <f ca="1">SEARCH($O$6,INDIRECT("route!J1186"))</f>
        <v>#VALUE!</v>
      </c>
      <c r="P1186" s="14" t="e">
        <f ca="1">SEARCH($P$6,INDIRECT("route!J1186"))</f>
        <v>#VALUE!</v>
      </c>
      <c r="Q1186" s="14" t="e">
        <f ca="1">SEARCH($Q$6,INDIRECT("route!J1186"))</f>
        <v>#VALUE!</v>
      </c>
      <c r="R1186" s="14" t="e">
        <f ca="1">SEARCH($R$6,INDIRECT("route!J1186"))</f>
        <v>#VALUE!</v>
      </c>
      <c r="S1186" s="14" t="b">
        <f t="shared" ca="1" si="146"/>
        <v>1</v>
      </c>
    </row>
    <row r="1187" spans="1:19">
      <c r="A1187" s="23" t="str">
        <f ca="1">IF(INDIRECT("route!D1187")&gt;0,K1187,(""))</f>
        <v/>
      </c>
      <c r="B1187" s="23" t="str">
        <f ca="1">IF(INDIRECT("route!D1187")&gt;0,H1187,(""))</f>
        <v/>
      </c>
      <c r="C1187" s="24" t="str">
        <f ca="1">IF(D1187&gt;0,VLOOKUP("FINISH",INDIRECT("route!D$6"):INDIRECT("route!E$8500"),2,FALSE)-D1187," ")</f>
        <v xml:space="preserve"> </v>
      </c>
      <c r="D1187" s="13">
        <f ca="1">INDIRECT("route!E1187")</f>
        <v>0</v>
      </c>
      <c r="E1187" s="25" t="str">
        <f t="shared" ca="1" si="145"/>
        <v/>
      </c>
      <c r="F1187" s="26">
        <f t="shared" si="139"/>
        <v>11.111111111111111</v>
      </c>
      <c r="G1187" s="29">
        <f t="shared" ca="1" si="143"/>
        <v>0</v>
      </c>
      <c r="H1187" s="28" t="e">
        <f t="shared" ca="1" si="141"/>
        <v>#NUM!</v>
      </c>
      <c r="I1187" s="26">
        <f t="shared" si="140"/>
        <v>11.666666666666666</v>
      </c>
      <c r="J1187" s="29">
        <f t="shared" ca="1" si="144"/>
        <v>0</v>
      </c>
      <c r="K1187" s="28" t="e">
        <f t="shared" ca="1" si="142"/>
        <v>#NUM!</v>
      </c>
      <c r="L1187" s="26">
        <f ca="1">INDIRECT("route!E1187")-INDIRECT("route!E1186")</f>
        <v>0</v>
      </c>
      <c r="M1187" s="24">
        <f ca="1">IF(INDIRECT("route!D1187")="START",0,IF(S1187=TRUE,M1186,INDIRECT("route!E1187")))</f>
        <v>115.3</v>
      </c>
      <c r="N1187" s="14" t="e">
        <f ca="1">SEARCH($N$6,INDIRECT("route!J1187"))</f>
        <v>#VALUE!</v>
      </c>
      <c r="O1187" s="14" t="e">
        <f ca="1">SEARCH($O$6,INDIRECT("route!J1187"))</f>
        <v>#VALUE!</v>
      </c>
      <c r="P1187" s="14" t="e">
        <f ca="1">SEARCH($P$6,INDIRECT("route!J1187"))</f>
        <v>#VALUE!</v>
      </c>
      <c r="Q1187" s="14" t="e">
        <f ca="1">SEARCH($Q$6,INDIRECT("route!J1187"))</f>
        <v>#VALUE!</v>
      </c>
      <c r="R1187" s="14" t="e">
        <f ca="1">SEARCH($R$6,INDIRECT("route!J1187"))</f>
        <v>#VALUE!</v>
      </c>
      <c r="S1187" s="14" t="b">
        <f t="shared" ca="1" si="146"/>
        <v>1</v>
      </c>
    </row>
    <row r="1188" spans="1:19">
      <c r="A1188" s="23" t="str">
        <f ca="1">IF(INDIRECT("route!D1188")&gt;0,K1188,(""))</f>
        <v/>
      </c>
      <c r="B1188" s="23" t="str">
        <f ca="1">IF(INDIRECT("route!D1188")&gt;0,H1188,(""))</f>
        <v/>
      </c>
      <c r="C1188" s="24" t="str">
        <f ca="1">IF(D1188&gt;0,VLOOKUP("FINISH",INDIRECT("route!D$6"):INDIRECT("route!E$8500"),2,FALSE)-D1188," ")</f>
        <v xml:space="preserve"> </v>
      </c>
      <c r="D1188" s="13">
        <f ca="1">INDIRECT("route!E1188")</f>
        <v>0</v>
      </c>
      <c r="E1188" s="25" t="str">
        <f t="shared" ca="1" si="145"/>
        <v/>
      </c>
      <c r="F1188" s="26">
        <f t="shared" si="139"/>
        <v>11.111111111111111</v>
      </c>
      <c r="G1188" s="29">
        <f t="shared" ca="1" si="143"/>
        <v>0</v>
      </c>
      <c r="H1188" s="28" t="e">
        <f t="shared" ca="1" si="141"/>
        <v>#NUM!</v>
      </c>
      <c r="I1188" s="26">
        <f t="shared" si="140"/>
        <v>11.666666666666666</v>
      </c>
      <c r="J1188" s="29">
        <f t="shared" ca="1" si="144"/>
        <v>0</v>
      </c>
      <c r="K1188" s="28" t="e">
        <f t="shared" ca="1" si="142"/>
        <v>#NUM!</v>
      </c>
      <c r="L1188" s="26">
        <f ca="1">INDIRECT("route!E1188")-INDIRECT("route!E1187")</f>
        <v>0</v>
      </c>
      <c r="M1188" s="24">
        <f ca="1">IF(INDIRECT("route!D1188")="START",0,IF(S1188=TRUE,M1187,INDIRECT("route!E1188")))</f>
        <v>115.3</v>
      </c>
      <c r="N1188" s="14" t="e">
        <f ca="1">SEARCH($N$6,INDIRECT("route!J1188"))</f>
        <v>#VALUE!</v>
      </c>
      <c r="O1188" s="14" t="e">
        <f ca="1">SEARCH($O$6,INDIRECT("route!J1188"))</f>
        <v>#VALUE!</v>
      </c>
      <c r="P1188" s="14" t="e">
        <f ca="1">SEARCH($P$6,INDIRECT("route!J1188"))</f>
        <v>#VALUE!</v>
      </c>
      <c r="Q1188" s="14" t="e">
        <f ca="1">SEARCH($Q$6,INDIRECT("route!J1188"))</f>
        <v>#VALUE!</v>
      </c>
      <c r="R1188" s="14" t="e">
        <f ca="1">SEARCH($R$6,INDIRECT("route!J1188"))</f>
        <v>#VALUE!</v>
      </c>
      <c r="S1188" s="14" t="b">
        <f t="shared" ca="1" si="146"/>
        <v>1</v>
      </c>
    </row>
    <row r="1189" spans="1:19">
      <c r="A1189" s="23" t="str">
        <f ca="1">IF(INDIRECT("route!D1189")&gt;0,K1189,(""))</f>
        <v/>
      </c>
      <c r="B1189" s="23" t="str">
        <f ca="1">IF(INDIRECT("route!D1189")&gt;0,H1189,(""))</f>
        <v/>
      </c>
      <c r="C1189" s="24" t="str">
        <f ca="1">IF(D1189&gt;0,VLOOKUP("FINISH",INDIRECT("route!D$6"):INDIRECT("route!E$8500"),2,FALSE)-D1189," ")</f>
        <v xml:space="preserve"> </v>
      </c>
      <c r="D1189" s="13">
        <f ca="1">INDIRECT("route!E1189")</f>
        <v>0</v>
      </c>
      <c r="E1189" s="25" t="str">
        <f t="shared" ca="1" si="145"/>
        <v/>
      </c>
      <c r="F1189" s="26">
        <f t="shared" si="139"/>
        <v>11.111111111111111</v>
      </c>
      <c r="G1189" s="29">
        <f t="shared" ca="1" si="143"/>
        <v>0</v>
      </c>
      <c r="H1189" s="28" t="e">
        <f t="shared" ca="1" si="141"/>
        <v>#NUM!</v>
      </c>
      <c r="I1189" s="26">
        <f t="shared" si="140"/>
        <v>11.666666666666666</v>
      </c>
      <c r="J1189" s="29">
        <f t="shared" ca="1" si="144"/>
        <v>0</v>
      </c>
      <c r="K1189" s="28" t="e">
        <f t="shared" ca="1" si="142"/>
        <v>#NUM!</v>
      </c>
      <c r="L1189" s="26">
        <f ca="1">INDIRECT("route!E1189")-INDIRECT("route!E1188")</f>
        <v>0</v>
      </c>
      <c r="M1189" s="24">
        <f ca="1">IF(INDIRECT("route!D1189")="START",0,IF(S1189=TRUE,M1188,INDIRECT("route!E1189")))</f>
        <v>115.3</v>
      </c>
      <c r="N1189" s="14" t="e">
        <f ca="1">SEARCH($N$6,INDIRECT("route!J1189"))</f>
        <v>#VALUE!</v>
      </c>
      <c r="O1189" s="14" t="e">
        <f ca="1">SEARCH($O$6,INDIRECT("route!J1189"))</f>
        <v>#VALUE!</v>
      </c>
      <c r="P1189" s="14" t="e">
        <f ca="1">SEARCH($P$6,INDIRECT("route!J1189"))</f>
        <v>#VALUE!</v>
      </c>
      <c r="Q1189" s="14" t="e">
        <f ca="1">SEARCH($Q$6,INDIRECT("route!J1189"))</f>
        <v>#VALUE!</v>
      </c>
      <c r="R1189" s="14" t="e">
        <f ca="1">SEARCH($R$6,INDIRECT("route!J1189"))</f>
        <v>#VALUE!</v>
      </c>
      <c r="S1189" s="14" t="b">
        <f t="shared" ca="1" si="146"/>
        <v>1</v>
      </c>
    </row>
    <row r="1190" spans="1:19">
      <c r="A1190" s="23" t="str">
        <f ca="1">IF(INDIRECT("route!D1190")&gt;0,K1190,(""))</f>
        <v/>
      </c>
      <c r="B1190" s="23" t="str">
        <f ca="1">IF(INDIRECT("route!D1190")&gt;0,H1190,(""))</f>
        <v/>
      </c>
      <c r="C1190" s="24" t="str">
        <f ca="1">IF(D1190&gt;0,VLOOKUP("FINISH",INDIRECT("route!D$6"):INDIRECT("route!E$8500"),2,FALSE)-D1190," ")</f>
        <v xml:space="preserve"> </v>
      </c>
      <c r="D1190" s="13">
        <f ca="1">INDIRECT("route!E1190")</f>
        <v>0</v>
      </c>
      <c r="E1190" s="25" t="str">
        <f t="shared" ca="1" si="145"/>
        <v/>
      </c>
      <c r="F1190" s="26">
        <f t="shared" si="139"/>
        <v>11.111111111111111</v>
      </c>
      <c r="G1190" s="29">
        <f t="shared" ca="1" si="143"/>
        <v>0</v>
      </c>
      <c r="H1190" s="28" t="e">
        <f t="shared" ca="1" si="141"/>
        <v>#NUM!</v>
      </c>
      <c r="I1190" s="26">
        <f t="shared" si="140"/>
        <v>11.666666666666666</v>
      </c>
      <c r="J1190" s="29">
        <f t="shared" ca="1" si="144"/>
        <v>0</v>
      </c>
      <c r="K1190" s="28" t="e">
        <f t="shared" ca="1" si="142"/>
        <v>#NUM!</v>
      </c>
      <c r="L1190" s="26">
        <f ca="1">INDIRECT("route!E1190")-INDIRECT("route!E1189")</f>
        <v>0</v>
      </c>
      <c r="M1190" s="24">
        <f ca="1">IF(INDIRECT("route!D1190")="START",0,IF(S1190=TRUE,M1189,INDIRECT("route!E1190")))</f>
        <v>115.3</v>
      </c>
      <c r="N1190" s="14" t="e">
        <f ca="1">SEARCH($N$6,INDIRECT("route!J1190"))</f>
        <v>#VALUE!</v>
      </c>
      <c r="O1190" s="14" t="e">
        <f ca="1">SEARCH($O$6,INDIRECT("route!J1190"))</f>
        <v>#VALUE!</v>
      </c>
      <c r="P1190" s="14" t="e">
        <f ca="1">SEARCH($P$6,INDIRECT("route!J1190"))</f>
        <v>#VALUE!</v>
      </c>
      <c r="Q1190" s="14" t="e">
        <f ca="1">SEARCH($Q$6,INDIRECT("route!J1190"))</f>
        <v>#VALUE!</v>
      </c>
      <c r="R1190" s="14" t="e">
        <f ca="1">SEARCH($R$6,INDIRECT("route!J1190"))</f>
        <v>#VALUE!</v>
      </c>
      <c r="S1190" s="14" t="b">
        <f t="shared" ca="1" si="146"/>
        <v>1</v>
      </c>
    </row>
    <row r="1191" spans="1:19">
      <c r="A1191" s="23" t="str">
        <f ca="1">IF(INDIRECT("route!D1191")&gt;0,K1191,(""))</f>
        <v/>
      </c>
      <c r="B1191" s="23" t="str">
        <f ca="1">IF(INDIRECT("route!D1191")&gt;0,H1191,(""))</f>
        <v/>
      </c>
      <c r="C1191" s="24" t="str">
        <f ca="1">IF(D1191&gt;0,VLOOKUP("FINISH",INDIRECT("route!D$6"):INDIRECT("route!E$8500"),2,FALSE)-D1191," ")</f>
        <v xml:space="preserve"> </v>
      </c>
      <c r="D1191" s="13">
        <f ca="1">INDIRECT("route!E1191")</f>
        <v>0</v>
      </c>
      <c r="E1191" s="25" t="str">
        <f t="shared" ca="1" si="145"/>
        <v/>
      </c>
      <c r="F1191" s="26">
        <f t="shared" si="139"/>
        <v>11.111111111111111</v>
      </c>
      <c r="G1191" s="29">
        <f t="shared" ca="1" si="143"/>
        <v>0</v>
      </c>
      <c r="H1191" s="28" t="e">
        <f t="shared" ca="1" si="141"/>
        <v>#NUM!</v>
      </c>
      <c r="I1191" s="26">
        <f t="shared" si="140"/>
        <v>11.666666666666666</v>
      </c>
      <c r="J1191" s="29">
        <f t="shared" ca="1" si="144"/>
        <v>0</v>
      </c>
      <c r="K1191" s="28" t="e">
        <f t="shared" ca="1" si="142"/>
        <v>#NUM!</v>
      </c>
      <c r="L1191" s="26">
        <f ca="1">INDIRECT("route!E1191")-INDIRECT("route!E1190")</f>
        <v>0</v>
      </c>
      <c r="M1191" s="24">
        <f ca="1">IF(INDIRECT("route!D1191")="START",0,IF(S1191=TRUE,M1190,INDIRECT("route!E1191")))</f>
        <v>115.3</v>
      </c>
      <c r="N1191" s="14" t="e">
        <f ca="1">SEARCH($N$6,INDIRECT("route!J1191"))</f>
        <v>#VALUE!</v>
      </c>
      <c r="O1191" s="14" t="e">
        <f ca="1">SEARCH($O$6,INDIRECT("route!J1191"))</f>
        <v>#VALUE!</v>
      </c>
      <c r="P1191" s="14" t="e">
        <f ca="1">SEARCH($P$6,INDIRECT("route!J1191"))</f>
        <v>#VALUE!</v>
      </c>
      <c r="Q1191" s="14" t="e">
        <f ca="1">SEARCH($Q$6,INDIRECT("route!J1191"))</f>
        <v>#VALUE!</v>
      </c>
      <c r="R1191" s="14" t="e">
        <f ca="1">SEARCH($R$6,INDIRECT("route!J1191"))</f>
        <v>#VALUE!</v>
      </c>
      <c r="S1191" s="14" t="b">
        <f t="shared" ca="1" si="146"/>
        <v>1</v>
      </c>
    </row>
    <row r="1192" spans="1:19">
      <c r="A1192" s="23" t="str">
        <f ca="1">IF(INDIRECT("route!D1192")&gt;0,K1192,(""))</f>
        <v/>
      </c>
      <c r="B1192" s="23" t="str">
        <f ca="1">IF(INDIRECT("route!D1192")&gt;0,H1192,(""))</f>
        <v/>
      </c>
      <c r="C1192" s="24" t="str">
        <f ca="1">IF(D1192&gt;0,VLOOKUP("FINISH",INDIRECT("route!D$6"):INDIRECT("route!E$8500"),2,FALSE)-D1192," ")</f>
        <v xml:space="preserve"> </v>
      </c>
      <c r="D1192" s="13">
        <f ca="1">INDIRECT("route!E1192")</f>
        <v>0</v>
      </c>
      <c r="E1192" s="25" t="str">
        <f t="shared" ca="1" si="145"/>
        <v/>
      </c>
      <c r="F1192" s="26">
        <f t="shared" si="139"/>
        <v>11.111111111111111</v>
      </c>
      <c r="G1192" s="29">
        <f t="shared" ca="1" si="143"/>
        <v>0</v>
      </c>
      <c r="H1192" s="28" t="e">
        <f t="shared" ca="1" si="141"/>
        <v>#NUM!</v>
      </c>
      <c r="I1192" s="26">
        <f t="shared" si="140"/>
        <v>11.666666666666666</v>
      </c>
      <c r="J1192" s="29">
        <f t="shared" ca="1" si="144"/>
        <v>0</v>
      </c>
      <c r="K1192" s="28" t="e">
        <f t="shared" ca="1" si="142"/>
        <v>#NUM!</v>
      </c>
      <c r="L1192" s="26">
        <f ca="1">INDIRECT("route!E1192")-INDIRECT("route!E1191")</f>
        <v>0</v>
      </c>
      <c r="M1192" s="24">
        <f ca="1">IF(INDIRECT("route!D1192")="START",0,IF(S1192=TRUE,M1191,INDIRECT("route!E1192")))</f>
        <v>115.3</v>
      </c>
      <c r="N1192" s="14" t="e">
        <f ca="1">SEARCH($N$6,INDIRECT("route!J1192"))</f>
        <v>#VALUE!</v>
      </c>
      <c r="O1192" s="14" t="e">
        <f ca="1">SEARCH($O$6,INDIRECT("route!J1192"))</f>
        <v>#VALUE!</v>
      </c>
      <c r="P1192" s="14" t="e">
        <f ca="1">SEARCH($P$6,INDIRECT("route!J1192"))</f>
        <v>#VALUE!</v>
      </c>
      <c r="Q1192" s="14" t="e">
        <f ca="1">SEARCH($Q$6,INDIRECT("route!J1192"))</f>
        <v>#VALUE!</v>
      </c>
      <c r="R1192" s="14" t="e">
        <f ca="1">SEARCH($R$6,INDIRECT("route!J1192"))</f>
        <v>#VALUE!</v>
      </c>
      <c r="S1192" s="14" t="b">
        <f t="shared" ca="1" si="146"/>
        <v>1</v>
      </c>
    </row>
    <row r="1193" spans="1:19">
      <c r="A1193" s="23" t="str">
        <f ca="1">IF(INDIRECT("route!D1193")&gt;0,K1193,(""))</f>
        <v/>
      </c>
      <c r="B1193" s="23" t="str">
        <f ca="1">IF(INDIRECT("route!D1193")&gt;0,H1193,(""))</f>
        <v/>
      </c>
      <c r="C1193" s="24" t="str">
        <f ca="1">IF(D1193&gt;0,VLOOKUP("FINISH",INDIRECT("route!D$6"):INDIRECT("route!E$8500"),2,FALSE)-D1193," ")</f>
        <v xml:space="preserve"> </v>
      </c>
      <c r="D1193" s="13">
        <f ca="1">INDIRECT("route!E1193")</f>
        <v>0</v>
      </c>
      <c r="E1193" s="25" t="str">
        <f t="shared" ca="1" si="145"/>
        <v/>
      </c>
      <c r="F1193" s="26">
        <f t="shared" ref="F1193:F1256" si="147">$B$5*1000/3600</f>
        <v>11.111111111111111</v>
      </c>
      <c r="G1193" s="29">
        <f t="shared" ca="1" si="143"/>
        <v>0</v>
      </c>
      <c r="H1193" s="28" t="e">
        <f t="shared" ca="1" si="141"/>
        <v>#NUM!</v>
      </c>
      <c r="I1193" s="26">
        <f t="shared" ref="I1193:I1256" si="148">$A$5*1000/3600</f>
        <v>11.666666666666666</v>
      </c>
      <c r="J1193" s="29">
        <f t="shared" ca="1" si="144"/>
        <v>0</v>
      </c>
      <c r="K1193" s="28" t="e">
        <f t="shared" ca="1" si="142"/>
        <v>#NUM!</v>
      </c>
      <c r="L1193" s="26">
        <f ca="1">INDIRECT("route!E1193")-INDIRECT("route!E1192")</f>
        <v>0</v>
      </c>
      <c r="M1193" s="24">
        <f ca="1">IF(INDIRECT("route!D1193")="START",0,IF(S1193=TRUE,M1192,INDIRECT("route!E1193")))</f>
        <v>115.3</v>
      </c>
      <c r="N1193" s="14" t="e">
        <f ca="1">SEARCH($N$6,INDIRECT("route!J1193"))</f>
        <v>#VALUE!</v>
      </c>
      <c r="O1193" s="14" t="e">
        <f ca="1">SEARCH($O$6,INDIRECT("route!J1193"))</f>
        <v>#VALUE!</v>
      </c>
      <c r="P1193" s="14" t="e">
        <f ca="1">SEARCH($P$6,INDIRECT("route!J1193"))</f>
        <v>#VALUE!</v>
      </c>
      <c r="Q1193" s="14" t="e">
        <f ca="1">SEARCH($Q$6,INDIRECT("route!J1193"))</f>
        <v>#VALUE!</v>
      </c>
      <c r="R1193" s="14" t="e">
        <f ca="1">SEARCH($R$6,INDIRECT("route!J1193"))</f>
        <v>#VALUE!</v>
      </c>
      <c r="S1193" s="14" t="b">
        <f t="shared" ca="1" si="146"/>
        <v>1</v>
      </c>
    </row>
    <row r="1194" spans="1:19">
      <c r="A1194" s="23" t="str">
        <f ca="1">IF(INDIRECT("route!D1194")&gt;0,K1194,(""))</f>
        <v/>
      </c>
      <c r="B1194" s="23" t="str">
        <f ca="1">IF(INDIRECT("route!D1194")&gt;0,H1194,(""))</f>
        <v/>
      </c>
      <c r="C1194" s="24" t="str">
        <f ca="1">IF(D1194&gt;0,VLOOKUP("FINISH",INDIRECT("route!D$6"):INDIRECT("route!E$8500"),2,FALSE)-D1194," ")</f>
        <v xml:space="preserve"> </v>
      </c>
      <c r="D1194" s="13">
        <f ca="1">INDIRECT("route!E1194")</f>
        <v>0</v>
      </c>
      <c r="E1194" s="25" t="str">
        <f t="shared" ca="1" si="145"/>
        <v/>
      </c>
      <c r="F1194" s="26">
        <f t="shared" si="147"/>
        <v>11.111111111111111</v>
      </c>
      <c r="G1194" s="29">
        <f t="shared" ca="1" si="143"/>
        <v>0</v>
      </c>
      <c r="H1194" s="28" t="e">
        <f t="shared" ref="H1194:H1257" ca="1" si="149">H1193+G1194</f>
        <v>#NUM!</v>
      </c>
      <c r="I1194" s="26">
        <f t="shared" si="148"/>
        <v>11.666666666666666</v>
      </c>
      <c r="J1194" s="29">
        <f t="shared" ca="1" si="144"/>
        <v>0</v>
      </c>
      <c r="K1194" s="28" t="e">
        <f t="shared" ref="K1194:K1257" ca="1" si="150">K1193+J1194</f>
        <v>#NUM!</v>
      </c>
      <c r="L1194" s="26">
        <f ca="1">INDIRECT("route!E1194")-INDIRECT("route!E1193")</f>
        <v>0</v>
      </c>
      <c r="M1194" s="24">
        <f ca="1">IF(INDIRECT("route!D1194")="START",0,IF(S1194=TRUE,M1193,INDIRECT("route!E1194")))</f>
        <v>115.3</v>
      </c>
      <c r="N1194" s="14" t="e">
        <f ca="1">SEARCH($N$6,INDIRECT("route!J1194"))</f>
        <v>#VALUE!</v>
      </c>
      <c r="O1194" s="14" t="e">
        <f ca="1">SEARCH($O$6,INDIRECT("route!J1194"))</f>
        <v>#VALUE!</v>
      </c>
      <c r="P1194" s="14" t="e">
        <f ca="1">SEARCH($P$6,INDIRECT("route!J1194"))</f>
        <v>#VALUE!</v>
      </c>
      <c r="Q1194" s="14" t="e">
        <f ca="1">SEARCH($Q$6,INDIRECT("route!J1194"))</f>
        <v>#VALUE!</v>
      </c>
      <c r="R1194" s="14" t="e">
        <f ca="1">SEARCH($R$6,INDIRECT("route!J1194"))</f>
        <v>#VALUE!</v>
      </c>
      <c r="S1194" s="14" t="b">
        <f t="shared" ca="1" si="146"/>
        <v>1</v>
      </c>
    </row>
    <row r="1195" spans="1:19">
      <c r="A1195" s="23" t="str">
        <f ca="1">IF(INDIRECT("route!D1195")&gt;0,K1195,(""))</f>
        <v/>
      </c>
      <c r="B1195" s="23" t="str">
        <f ca="1">IF(INDIRECT("route!D1195")&gt;0,H1195,(""))</f>
        <v/>
      </c>
      <c r="C1195" s="24" t="str">
        <f ca="1">IF(D1195&gt;0,VLOOKUP("FINISH",INDIRECT("route!D$6"):INDIRECT("route!E$8500"),2,FALSE)-D1195," ")</f>
        <v xml:space="preserve"> </v>
      </c>
      <c r="D1195" s="13">
        <f ca="1">INDIRECT("route!E1195")</f>
        <v>0</v>
      </c>
      <c r="E1195" s="25" t="str">
        <f t="shared" ca="1" si="145"/>
        <v/>
      </c>
      <c r="F1195" s="26">
        <f t="shared" si="147"/>
        <v>11.111111111111111</v>
      </c>
      <c r="G1195" s="29">
        <f t="shared" ref="G1195:G1258" ca="1" si="151">TIME(0,0,0+L1195*1000/F1195)</f>
        <v>0</v>
      </c>
      <c r="H1195" s="28" t="e">
        <f t="shared" ca="1" si="149"/>
        <v>#NUM!</v>
      </c>
      <c r="I1195" s="26">
        <f t="shared" si="148"/>
        <v>11.666666666666666</v>
      </c>
      <c r="J1195" s="29">
        <f t="shared" ref="J1195:J1258" ca="1" si="152">TIME(0,0,0+L1195*1000/I1195)</f>
        <v>0</v>
      </c>
      <c r="K1195" s="28" t="e">
        <f t="shared" ca="1" si="150"/>
        <v>#NUM!</v>
      </c>
      <c r="L1195" s="26">
        <f ca="1">INDIRECT("route!E1195")-INDIRECT("route!E1194")</f>
        <v>0</v>
      </c>
      <c r="M1195" s="24">
        <f ca="1">IF(INDIRECT("route!D1195")="START",0,IF(S1195=TRUE,M1194,INDIRECT("route!E1195")))</f>
        <v>115.3</v>
      </c>
      <c r="N1195" s="14" t="e">
        <f ca="1">SEARCH($N$6,INDIRECT("route!J1195"))</f>
        <v>#VALUE!</v>
      </c>
      <c r="O1195" s="14" t="e">
        <f ca="1">SEARCH($O$6,INDIRECT("route!J1195"))</f>
        <v>#VALUE!</v>
      </c>
      <c r="P1195" s="14" t="e">
        <f ca="1">SEARCH($P$6,INDIRECT("route!J1195"))</f>
        <v>#VALUE!</v>
      </c>
      <c r="Q1195" s="14" t="e">
        <f ca="1">SEARCH($Q$6,INDIRECT("route!J1195"))</f>
        <v>#VALUE!</v>
      </c>
      <c r="R1195" s="14" t="e">
        <f ca="1">SEARCH($R$6,INDIRECT("route!J1195"))</f>
        <v>#VALUE!</v>
      </c>
      <c r="S1195" s="14" t="b">
        <f t="shared" ca="1" si="146"/>
        <v>1</v>
      </c>
    </row>
    <row r="1196" spans="1:19">
      <c r="A1196" s="23" t="str">
        <f ca="1">IF(INDIRECT("route!D1196")&gt;0,K1196,(""))</f>
        <v/>
      </c>
      <c r="B1196" s="23" t="str">
        <f ca="1">IF(INDIRECT("route!D1196")&gt;0,H1196,(""))</f>
        <v/>
      </c>
      <c r="C1196" s="24" t="str">
        <f ca="1">IF(D1196&gt;0,VLOOKUP("FINISH",INDIRECT("route!D$6"):INDIRECT("route!E$8500"),2,FALSE)-D1196," ")</f>
        <v xml:space="preserve"> </v>
      </c>
      <c r="D1196" s="13">
        <f ca="1">INDIRECT("route!E1196")</f>
        <v>0</v>
      </c>
      <c r="E1196" s="25" t="str">
        <f t="shared" ca="1" si="145"/>
        <v/>
      </c>
      <c r="F1196" s="26">
        <f t="shared" si="147"/>
        <v>11.111111111111111</v>
      </c>
      <c r="G1196" s="29">
        <f t="shared" ca="1" si="151"/>
        <v>0</v>
      </c>
      <c r="H1196" s="28" t="e">
        <f t="shared" ca="1" si="149"/>
        <v>#NUM!</v>
      </c>
      <c r="I1196" s="26">
        <f t="shared" si="148"/>
        <v>11.666666666666666</v>
      </c>
      <c r="J1196" s="29">
        <f t="shared" ca="1" si="152"/>
        <v>0</v>
      </c>
      <c r="K1196" s="28" t="e">
        <f t="shared" ca="1" si="150"/>
        <v>#NUM!</v>
      </c>
      <c r="L1196" s="26">
        <f ca="1">INDIRECT("route!E1196")-INDIRECT("route!E1195")</f>
        <v>0</v>
      </c>
      <c r="M1196" s="24">
        <f ca="1">IF(INDIRECT("route!D1196")="START",0,IF(S1196=TRUE,M1195,INDIRECT("route!E1196")))</f>
        <v>115.3</v>
      </c>
      <c r="N1196" s="14" t="e">
        <f ca="1">SEARCH($N$6,INDIRECT("route!J1196"))</f>
        <v>#VALUE!</v>
      </c>
      <c r="O1196" s="14" t="e">
        <f ca="1">SEARCH($O$6,INDIRECT("route!J1196"))</f>
        <v>#VALUE!</v>
      </c>
      <c r="P1196" s="14" t="e">
        <f ca="1">SEARCH($P$6,INDIRECT("route!J1196"))</f>
        <v>#VALUE!</v>
      </c>
      <c r="Q1196" s="14" t="e">
        <f ca="1">SEARCH($Q$6,INDIRECT("route!J1196"))</f>
        <v>#VALUE!</v>
      </c>
      <c r="R1196" s="14" t="e">
        <f ca="1">SEARCH($R$6,INDIRECT("route!J1196"))</f>
        <v>#VALUE!</v>
      </c>
      <c r="S1196" s="14" t="b">
        <f t="shared" ca="1" si="146"/>
        <v>1</v>
      </c>
    </row>
    <row r="1197" spans="1:19">
      <c r="A1197" s="23" t="str">
        <f ca="1">IF(INDIRECT("route!D1197")&gt;0,K1197,(""))</f>
        <v/>
      </c>
      <c r="B1197" s="23" t="str">
        <f ca="1">IF(INDIRECT("route!D1197")&gt;0,H1197,(""))</f>
        <v/>
      </c>
      <c r="C1197" s="24" t="str">
        <f ca="1">IF(D1197&gt;0,VLOOKUP("FINISH",INDIRECT("route!D$6"):INDIRECT("route!E$8500"),2,FALSE)-D1197," ")</f>
        <v xml:space="preserve"> </v>
      </c>
      <c r="D1197" s="13">
        <f ca="1">INDIRECT("route!E1197")</f>
        <v>0</v>
      </c>
      <c r="E1197" s="25" t="str">
        <f t="shared" ca="1" si="145"/>
        <v/>
      </c>
      <c r="F1197" s="26">
        <f t="shared" si="147"/>
        <v>11.111111111111111</v>
      </c>
      <c r="G1197" s="29">
        <f t="shared" ca="1" si="151"/>
        <v>0</v>
      </c>
      <c r="H1197" s="28" t="e">
        <f t="shared" ca="1" si="149"/>
        <v>#NUM!</v>
      </c>
      <c r="I1197" s="26">
        <f t="shared" si="148"/>
        <v>11.666666666666666</v>
      </c>
      <c r="J1197" s="29">
        <f t="shared" ca="1" si="152"/>
        <v>0</v>
      </c>
      <c r="K1197" s="28" t="e">
        <f t="shared" ca="1" si="150"/>
        <v>#NUM!</v>
      </c>
      <c r="L1197" s="26">
        <f ca="1">INDIRECT("route!E1197")-INDIRECT("route!E1196")</f>
        <v>0</v>
      </c>
      <c r="M1197" s="24">
        <f ca="1">IF(INDIRECT("route!D1197")="START",0,IF(S1197=TRUE,M1196,INDIRECT("route!E1197")))</f>
        <v>115.3</v>
      </c>
      <c r="N1197" s="14" t="e">
        <f ca="1">SEARCH($N$6,INDIRECT("route!J1197"))</f>
        <v>#VALUE!</v>
      </c>
      <c r="O1197" s="14" t="e">
        <f ca="1">SEARCH($O$6,INDIRECT("route!J1197"))</f>
        <v>#VALUE!</v>
      </c>
      <c r="P1197" s="14" t="e">
        <f ca="1">SEARCH($P$6,INDIRECT("route!J1197"))</f>
        <v>#VALUE!</v>
      </c>
      <c r="Q1197" s="14" t="e">
        <f ca="1">SEARCH($Q$6,INDIRECT("route!J1197"))</f>
        <v>#VALUE!</v>
      </c>
      <c r="R1197" s="14" t="e">
        <f ca="1">SEARCH($R$6,INDIRECT("route!J1197"))</f>
        <v>#VALUE!</v>
      </c>
      <c r="S1197" s="14" t="b">
        <f t="shared" ca="1" si="146"/>
        <v>1</v>
      </c>
    </row>
    <row r="1198" spans="1:19">
      <c r="A1198" s="23" t="str">
        <f ca="1">IF(INDIRECT("route!D1198")&gt;0,K1198,(""))</f>
        <v/>
      </c>
      <c r="B1198" s="23" t="str">
        <f ca="1">IF(INDIRECT("route!D1198")&gt;0,H1198,(""))</f>
        <v/>
      </c>
      <c r="C1198" s="24" t="str">
        <f ca="1">IF(D1198&gt;0,VLOOKUP("FINISH",INDIRECT("route!D$6"):INDIRECT("route!E$8500"),2,FALSE)-D1198," ")</f>
        <v xml:space="preserve"> </v>
      </c>
      <c r="D1198" s="13">
        <f ca="1">INDIRECT("route!E1198")</f>
        <v>0</v>
      </c>
      <c r="E1198" s="25" t="str">
        <f t="shared" ca="1" si="145"/>
        <v/>
      </c>
      <c r="F1198" s="26">
        <f t="shared" si="147"/>
        <v>11.111111111111111</v>
      </c>
      <c r="G1198" s="29">
        <f t="shared" ca="1" si="151"/>
        <v>0</v>
      </c>
      <c r="H1198" s="28" t="e">
        <f t="shared" ca="1" si="149"/>
        <v>#NUM!</v>
      </c>
      <c r="I1198" s="26">
        <f t="shared" si="148"/>
        <v>11.666666666666666</v>
      </c>
      <c r="J1198" s="29">
        <f t="shared" ca="1" si="152"/>
        <v>0</v>
      </c>
      <c r="K1198" s="28" t="e">
        <f t="shared" ca="1" si="150"/>
        <v>#NUM!</v>
      </c>
      <c r="L1198" s="26">
        <f ca="1">INDIRECT("route!E1198")-INDIRECT("route!E1197")</f>
        <v>0</v>
      </c>
      <c r="M1198" s="24">
        <f ca="1">IF(INDIRECT("route!D1198")="START",0,IF(S1198=TRUE,M1197,INDIRECT("route!E1198")))</f>
        <v>115.3</v>
      </c>
      <c r="N1198" s="14" t="e">
        <f ca="1">SEARCH($N$6,INDIRECT("route!J1198"))</f>
        <v>#VALUE!</v>
      </c>
      <c r="O1198" s="14" t="e">
        <f ca="1">SEARCH($O$6,INDIRECT("route!J1198"))</f>
        <v>#VALUE!</v>
      </c>
      <c r="P1198" s="14" t="e">
        <f ca="1">SEARCH($P$6,INDIRECT("route!J1198"))</f>
        <v>#VALUE!</v>
      </c>
      <c r="Q1198" s="14" t="e">
        <f ca="1">SEARCH($Q$6,INDIRECT("route!J1198"))</f>
        <v>#VALUE!</v>
      </c>
      <c r="R1198" s="14" t="e">
        <f ca="1">SEARCH($R$6,INDIRECT("route!J1198"))</f>
        <v>#VALUE!</v>
      </c>
      <c r="S1198" s="14" t="b">
        <f t="shared" ca="1" si="146"/>
        <v>1</v>
      </c>
    </row>
    <row r="1199" spans="1:19">
      <c r="A1199" s="23" t="str">
        <f ca="1">IF(INDIRECT("route!D1199")&gt;0,K1199,(""))</f>
        <v/>
      </c>
      <c r="B1199" s="23" t="str">
        <f ca="1">IF(INDIRECT("route!D1199")&gt;0,H1199,(""))</f>
        <v/>
      </c>
      <c r="C1199" s="24" t="str">
        <f ca="1">IF(D1199&gt;0,VLOOKUP("FINISH",INDIRECT("route!D$6"):INDIRECT("route!E$8500"),2,FALSE)-D1199," ")</f>
        <v xml:space="preserve"> </v>
      </c>
      <c r="D1199" s="13">
        <f ca="1">INDIRECT("route!E1199")</f>
        <v>0</v>
      </c>
      <c r="E1199" s="25" t="str">
        <f t="shared" ca="1" si="145"/>
        <v/>
      </c>
      <c r="F1199" s="26">
        <f t="shared" si="147"/>
        <v>11.111111111111111</v>
      </c>
      <c r="G1199" s="29">
        <f t="shared" ca="1" si="151"/>
        <v>0</v>
      </c>
      <c r="H1199" s="28" t="e">
        <f t="shared" ca="1" si="149"/>
        <v>#NUM!</v>
      </c>
      <c r="I1199" s="26">
        <f t="shared" si="148"/>
        <v>11.666666666666666</v>
      </c>
      <c r="J1199" s="29">
        <f t="shared" ca="1" si="152"/>
        <v>0</v>
      </c>
      <c r="K1199" s="28" t="e">
        <f t="shared" ca="1" si="150"/>
        <v>#NUM!</v>
      </c>
      <c r="L1199" s="26">
        <f ca="1">INDIRECT("route!E1199")-INDIRECT("route!E1198")</f>
        <v>0</v>
      </c>
      <c r="M1199" s="24">
        <f ca="1">IF(INDIRECT("route!D1199")="START",0,IF(S1199=TRUE,M1198,INDIRECT("route!E1199")))</f>
        <v>115.3</v>
      </c>
      <c r="N1199" s="14" t="e">
        <f ca="1">SEARCH($N$6,INDIRECT("route!J1199"))</f>
        <v>#VALUE!</v>
      </c>
      <c r="O1199" s="14" t="e">
        <f ca="1">SEARCH($O$6,INDIRECT("route!J1199"))</f>
        <v>#VALUE!</v>
      </c>
      <c r="P1199" s="14" t="e">
        <f ca="1">SEARCH($P$6,INDIRECT("route!J1199"))</f>
        <v>#VALUE!</v>
      </c>
      <c r="Q1199" s="14" t="e">
        <f ca="1">SEARCH($Q$6,INDIRECT("route!J1199"))</f>
        <v>#VALUE!</v>
      </c>
      <c r="R1199" s="14" t="e">
        <f ca="1">SEARCH($R$6,INDIRECT("route!J1199"))</f>
        <v>#VALUE!</v>
      </c>
      <c r="S1199" s="14" t="b">
        <f t="shared" ca="1" si="146"/>
        <v>1</v>
      </c>
    </row>
    <row r="1200" spans="1:19">
      <c r="A1200" s="23" t="str">
        <f ca="1">IF(INDIRECT("route!D1200")&gt;0,K1200,(""))</f>
        <v/>
      </c>
      <c r="B1200" s="23" t="str">
        <f ca="1">IF(INDIRECT("route!D1200")&gt;0,H1200,(""))</f>
        <v/>
      </c>
      <c r="C1200" s="24" t="str">
        <f ca="1">IF(D1200&gt;0,VLOOKUP("FINISH",INDIRECT("route!D$6"):INDIRECT("route!E$8500"),2,FALSE)-D1200," ")</f>
        <v xml:space="preserve"> </v>
      </c>
      <c r="D1200" s="13">
        <f ca="1">INDIRECT("route!E1200")</f>
        <v>0</v>
      </c>
      <c r="E1200" s="25" t="str">
        <f t="shared" ca="1" si="145"/>
        <v/>
      </c>
      <c r="F1200" s="26">
        <f t="shared" si="147"/>
        <v>11.111111111111111</v>
      </c>
      <c r="G1200" s="29">
        <f t="shared" ca="1" si="151"/>
        <v>0</v>
      </c>
      <c r="H1200" s="28" t="e">
        <f t="shared" ca="1" si="149"/>
        <v>#NUM!</v>
      </c>
      <c r="I1200" s="26">
        <f t="shared" si="148"/>
        <v>11.666666666666666</v>
      </c>
      <c r="J1200" s="29">
        <f t="shared" ca="1" si="152"/>
        <v>0</v>
      </c>
      <c r="K1200" s="28" t="e">
        <f t="shared" ca="1" si="150"/>
        <v>#NUM!</v>
      </c>
      <c r="L1200" s="26">
        <f ca="1">INDIRECT("route!E1200")-INDIRECT("route!E1199")</f>
        <v>0</v>
      </c>
      <c r="M1200" s="24">
        <f ca="1">IF(INDIRECT("route!D1200")="START",0,IF(S1200=TRUE,M1199,INDIRECT("route!E1200")))</f>
        <v>115.3</v>
      </c>
      <c r="N1200" s="14" t="e">
        <f ca="1">SEARCH($N$6,INDIRECT("route!J1200"))</f>
        <v>#VALUE!</v>
      </c>
      <c r="O1200" s="14" t="e">
        <f ca="1">SEARCH($O$6,INDIRECT("route!J1200"))</f>
        <v>#VALUE!</v>
      </c>
      <c r="P1200" s="14" t="e">
        <f ca="1">SEARCH($P$6,INDIRECT("route!J1200"))</f>
        <v>#VALUE!</v>
      </c>
      <c r="Q1200" s="14" t="e">
        <f ca="1">SEARCH($Q$6,INDIRECT("route!J1200"))</f>
        <v>#VALUE!</v>
      </c>
      <c r="R1200" s="14" t="e">
        <f ca="1">SEARCH($R$6,INDIRECT("route!J1200"))</f>
        <v>#VALUE!</v>
      </c>
      <c r="S1200" s="14" t="b">
        <f t="shared" ca="1" si="146"/>
        <v>1</v>
      </c>
    </row>
    <row r="1201" spans="1:19">
      <c r="A1201" s="23" t="str">
        <f ca="1">IF(INDIRECT("route!D1201")&gt;0,K1201,(""))</f>
        <v/>
      </c>
      <c r="B1201" s="23" t="str">
        <f ca="1">IF(INDIRECT("route!D1201")&gt;0,H1201,(""))</f>
        <v/>
      </c>
      <c r="C1201" s="24" t="str">
        <f ca="1">IF(D1201&gt;0,VLOOKUP("FINISH",INDIRECT("route!D$6"):INDIRECT("route!E$8500"),2,FALSE)-D1201," ")</f>
        <v xml:space="preserve"> </v>
      </c>
      <c r="D1201" s="13">
        <f ca="1">INDIRECT("route!E1201")</f>
        <v>0</v>
      </c>
      <c r="E1201" s="25" t="str">
        <f t="shared" ca="1" si="145"/>
        <v/>
      </c>
      <c r="F1201" s="26">
        <f t="shared" si="147"/>
        <v>11.111111111111111</v>
      </c>
      <c r="G1201" s="29">
        <f t="shared" ca="1" si="151"/>
        <v>0</v>
      </c>
      <c r="H1201" s="28" t="e">
        <f t="shared" ca="1" si="149"/>
        <v>#NUM!</v>
      </c>
      <c r="I1201" s="26">
        <f t="shared" si="148"/>
        <v>11.666666666666666</v>
      </c>
      <c r="J1201" s="29">
        <f t="shared" ca="1" si="152"/>
        <v>0</v>
      </c>
      <c r="K1201" s="28" t="e">
        <f t="shared" ca="1" si="150"/>
        <v>#NUM!</v>
      </c>
      <c r="L1201" s="26">
        <f ca="1">INDIRECT("route!E1201")-INDIRECT("route!E1200")</f>
        <v>0</v>
      </c>
      <c r="M1201" s="24">
        <f ca="1">IF(INDIRECT("route!D1201")="START",0,IF(S1201=TRUE,M1200,INDIRECT("route!E1201")))</f>
        <v>115.3</v>
      </c>
      <c r="N1201" s="14" t="e">
        <f ca="1">SEARCH($N$6,INDIRECT("route!J1201"))</f>
        <v>#VALUE!</v>
      </c>
      <c r="O1201" s="14" t="e">
        <f ca="1">SEARCH($O$6,INDIRECT("route!J1201"))</f>
        <v>#VALUE!</v>
      </c>
      <c r="P1201" s="14" t="e">
        <f ca="1">SEARCH($P$6,INDIRECT("route!J1201"))</f>
        <v>#VALUE!</v>
      </c>
      <c r="Q1201" s="14" t="e">
        <f ca="1">SEARCH($Q$6,INDIRECT("route!J1201"))</f>
        <v>#VALUE!</v>
      </c>
      <c r="R1201" s="14" t="e">
        <f ca="1">SEARCH($R$6,INDIRECT("route!J1201"))</f>
        <v>#VALUE!</v>
      </c>
      <c r="S1201" s="14" t="b">
        <f t="shared" ca="1" si="146"/>
        <v>1</v>
      </c>
    </row>
    <row r="1202" spans="1:19">
      <c r="A1202" s="23" t="str">
        <f ca="1">IF(INDIRECT("route!D1202")&gt;0,K1202,(""))</f>
        <v/>
      </c>
      <c r="B1202" s="23" t="str">
        <f ca="1">IF(INDIRECT("route!D1202")&gt;0,H1202,(""))</f>
        <v/>
      </c>
      <c r="C1202" s="24" t="str">
        <f ca="1">IF(D1202&gt;0,VLOOKUP("FINISH",INDIRECT("route!D$6"):INDIRECT("route!E$8500"),2,FALSE)-D1202," ")</f>
        <v xml:space="preserve"> </v>
      </c>
      <c r="D1202" s="13">
        <f ca="1">INDIRECT("route!E1202")</f>
        <v>0</v>
      </c>
      <c r="E1202" s="25" t="str">
        <f t="shared" ca="1" si="145"/>
        <v/>
      </c>
      <c r="F1202" s="26">
        <f t="shared" si="147"/>
        <v>11.111111111111111</v>
      </c>
      <c r="G1202" s="29">
        <f t="shared" ca="1" si="151"/>
        <v>0</v>
      </c>
      <c r="H1202" s="28" t="e">
        <f t="shared" ca="1" si="149"/>
        <v>#NUM!</v>
      </c>
      <c r="I1202" s="26">
        <f t="shared" si="148"/>
        <v>11.666666666666666</v>
      </c>
      <c r="J1202" s="29">
        <f t="shared" ca="1" si="152"/>
        <v>0</v>
      </c>
      <c r="K1202" s="28" t="e">
        <f t="shared" ca="1" si="150"/>
        <v>#NUM!</v>
      </c>
      <c r="L1202" s="26">
        <f ca="1">INDIRECT("route!E1202")-INDIRECT("route!E1201")</f>
        <v>0</v>
      </c>
      <c r="M1202" s="24">
        <f ca="1">IF(INDIRECT("route!D1202")="START",0,IF(S1202=TRUE,M1201,INDIRECT("route!E1202")))</f>
        <v>115.3</v>
      </c>
      <c r="N1202" s="14" t="e">
        <f ca="1">SEARCH($N$6,INDIRECT("route!J1202"))</f>
        <v>#VALUE!</v>
      </c>
      <c r="O1202" s="14" t="e">
        <f ca="1">SEARCH($O$6,INDIRECT("route!J1202"))</f>
        <v>#VALUE!</v>
      </c>
      <c r="P1202" s="14" t="e">
        <f ca="1">SEARCH($P$6,INDIRECT("route!J1202"))</f>
        <v>#VALUE!</v>
      </c>
      <c r="Q1202" s="14" t="e">
        <f ca="1">SEARCH($Q$6,INDIRECT("route!J1202"))</f>
        <v>#VALUE!</v>
      </c>
      <c r="R1202" s="14" t="e">
        <f ca="1">SEARCH($R$6,INDIRECT("route!J1202"))</f>
        <v>#VALUE!</v>
      </c>
      <c r="S1202" s="14" t="b">
        <f t="shared" ca="1" si="146"/>
        <v>1</v>
      </c>
    </row>
    <row r="1203" spans="1:19">
      <c r="A1203" s="23" t="str">
        <f ca="1">IF(INDIRECT("route!D1203")&gt;0,K1203,(""))</f>
        <v/>
      </c>
      <c r="B1203" s="23" t="str">
        <f ca="1">IF(INDIRECT("route!D1203")&gt;0,H1203,(""))</f>
        <v/>
      </c>
      <c r="C1203" s="24" t="str">
        <f ca="1">IF(D1203&gt;0,VLOOKUP("FINISH",INDIRECT("route!D$6"):INDIRECT("route!E$8500"),2,FALSE)-D1203," ")</f>
        <v xml:space="preserve"> </v>
      </c>
      <c r="D1203" s="13">
        <f ca="1">INDIRECT("route!E1203")</f>
        <v>0</v>
      </c>
      <c r="E1203" s="25" t="str">
        <f t="shared" ca="1" si="145"/>
        <v/>
      </c>
      <c r="F1203" s="26">
        <f t="shared" si="147"/>
        <v>11.111111111111111</v>
      </c>
      <c r="G1203" s="29">
        <f t="shared" ca="1" si="151"/>
        <v>0</v>
      </c>
      <c r="H1203" s="28" t="e">
        <f t="shared" ca="1" si="149"/>
        <v>#NUM!</v>
      </c>
      <c r="I1203" s="26">
        <f t="shared" si="148"/>
        <v>11.666666666666666</v>
      </c>
      <c r="J1203" s="29">
        <f t="shared" ca="1" si="152"/>
        <v>0</v>
      </c>
      <c r="K1203" s="28" t="e">
        <f t="shared" ca="1" si="150"/>
        <v>#NUM!</v>
      </c>
      <c r="L1203" s="26">
        <f ca="1">INDIRECT("route!E1203")-INDIRECT("route!E1202")</f>
        <v>0</v>
      </c>
      <c r="M1203" s="24">
        <f ca="1">IF(INDIRECT("route!D1203")="START",0,IF(S1203=TRUE,M1202,INDIRECT("route!E1203")))</f>
        <v>115.3</v>
      </c>
      <c r="N1203" s="14" t="e">
        <f ca="1">SEARCH($N$6,INDIRECT("route!J1203"))</f>
        <v>#VALUE!</v>
      </c>
      <c r="O1203" s="14" t="e">
        <f ca="1">SEARCH($O$6,INDIRECT("route!J1203"))</f>
        <v>#VALUE!</v>
      </c>
      <c r="P1203" s="14" t="e">
        <f ca="1">SEARCH($P$6,INDIRECT("route!J1203"))</f>
        <v>#VALUE!</v>
      </c>
      <c r="Q1203" s="14" t="e">
        <f ca="1">SEARCH($Q$6,INDIRECT("route!J1203"))</f>
        <v>#VALUE!</v>
      </c>
      <c r="R1203" s="14" t="e">
        <f ca="1">SEARCH($R$6,INDIRECT("route!J1203"))</f>
        <v>#VALUE!</v>
      </c>
      <c r="S1203" s="14" t="b">
        <f t="shared" ca="1" si="146"/>
        <v>1</v>
      </c>
    </row>
    <row r="1204" spans="1:19">
      <c r="A1204" s="23" t="str">
        <f ca="1">IF(INDIRECT("route!D1204")&gt;0,K1204,(""))</f>
        <v/>
      </c>
      <c r="B1204" s="23" t="str">
        <f ca="1">IF(INDIRECT("route!D1204")&gt;0,H1204,(""))</f>
        <v/>
      </c>
      <c r="C1204" s="24" t="str">
        <f ca="1">IF(D1204&gt;0,VLOOKUP("FINISH",INDIRECT("route!D$6"):INDIRECT("route!E$8500"),2,FALSE)-D1204," ")</f>
        <v xml:space="preserve"> </v>
      </c>
      <c r="D1204" s="13">
        <f ca="1">INDIRECT("route!E1204")</f>
        <v>0</v>
      </c>
      <c r="E1204" s="25" t="str">
        <f t="shared" ca="1" si="145"/>
        <v/>
      </c>
      <c r="F1204" s="26">
        <f t="shared" si="147"/>
        <v>11.111111111111111</v>
      </c>
      <c r="G1204" s="29">
        <f t="shared" ca="1" si="151"/>
        <v>0</v>
      </c>
      <c r="H1204" s="28" t="e">
        <f t="shared" ca="1" si="149"/>
        <v>#NUM!</v>
      </c>
      <c r="I1204" s="26">
        <f t="shared" si="148"/>
        <v>11.666666666666666</v>
      </c>
      <c r="J1204" s="29">
        <f t="shared" ca="1" si="152"/>
        <v>0</v>
      </c>
      <c r="K1204" s="28" t="e">
        <f t="shared" ca="1" si="150"/>
        <v>#NUM!</v>
      </c>
      <c r="L1204" s="26">
        <f ca="1">INDIRECT("route!E1204")-INDIRECT("route!E1203")</f>
        <v>0</v>
      </c>
      <c r="M1204" s="24">
        <f ca="1">IF(INDIRECT("route!D1204")="START",0,IF(S1204=TRUE,M1203,INDIRECT("route!E1204")))</f>
        <v>115.3</v>
      </c>
      <c r="N1204" s="14" t="e">
        <f ca="1">SEARCH($N$6,INDIRECT("route!J1204"))</f>
        <v>#VALUE!</v>
      </c>
      <c r="O1204" s="14" t="e">
        <f ca="1">SEARCH($O$6,INDIRECT("route!J1204"))</f>
        <v>#VALUE!</v>
      </c>
      <c r="P1204" s="14" t="e">
        <f ca="1">SEARCH($P$6,INDIRECT("route!J1204"))</f>
        <v>#VALUE!</v>
      </c>
      <c r="Q1204" s="14" t="e">
        <f ca="1">SEARCH($Q$6,INDIRECT("route!J1204"))</f>
        <v>#VALUE!</v>
      </c>
      <c r="R1204" s="14" t="e">
        <f ca="1">SEARCH($R$6,INDIRECT("route!J1204"))</f>
        <v>#VALUE!</v>
      </c>
      <c r="S1204" s="14" t="b">
        <f t="shared" ca="1" si="146"/>
        <v>1</v>
      </c>
    </row>
    <row r="1205" spans="1:19">
      <c r="A1205" s="23" t="str">
        <f ca="1">IF(INDIRECT("route!D1205")&gt;0,K1205,(""))</f>
        <v/>
      </c>
      <c r="B1205" s="23" t="str">
        <f ca="1">IF(INDIRECT("route!D1205")&gt;0,H1205,(""))</f>
        <v/>
      </c>
      <c r="C1205" s="24" t="str">
        <f ca="1">IF(D1205&gt;0,VLOOKUP("FINISH",INDIRECT("route!D$6"):INDIRECT("route!E$8500"),2,FALSE)-D1205," ")</f>
        <v xml:space="preserve"> </v>
      </c>
      <c r="D1205" s="13">
        <f ca="1">INDIRECT("route!E1205")</f>
        <v>0</v>
      </c>
      <c r="E1205" s="25" t="str">
        <f t="shared" ca="1" si="145"/>
        <v/>
      </c>
      <c r="F1205" s="26">
        <f t="shared" si="147"/>
        <v>11.111111111111111</v>
      </c>
      <c r="G1205" s="29">
        <f t="shared" ca="1" si="151"/>
        <v>0</v>
      </c>
      <c r="H1205" s="28" t="e">
        <f t="shared" ca="1" si="149"/>
        <v>#NUM!</v>
      </c>
      <c r="I1205" s="26">
        <f t="shared" si="148"/>
        <v>11.666666666666666</v>
      </c>
      <c r="J1205" s="29">
        <f t="shared" ca="1" si="152"/>
        <v>0</v>
      </c>
      <c r="K1205" s="28" t="e">
        <f t="shared" ca="1" si="150"/>
        <v>#NUM!</v>
      </c>
      <c r="L1205" s="26">
        <f ca="1">INDIRECT("route!E1205")-INDIRECT("route!E1204")</f>
        <v>0</v>
      </c>
      <c r="M1205" s="24">
        <f ca="1">IF(INDIRECT("route!D1205")="START",0,IF(S1205=TRUE,M1204,INDIRECT("route!E1205")))</f>
        <v>115.3</v>
      </c>
      <c r="N1205" s="14" t="e">
        <f ca="1">SEARCH($N$6,INDIRECT("route!J1205"))</f>
        <v>#VALUE!</v>
      </c>
      <c r="O1205" s="14" t="e">
        <f ca="1">SEARCH($O$6,INDIRECT("route!J1205"))</f>
        <v>#VALUE!</v>
      </c>
      <c r="P1205" s="14" t="e">
        <f ca="1">SEARCH($P$6,INDIRECT("route!J1205"))</f>
        <v>#VALUE!</v>
      </c>
      <c r="Q1205" s="14" t="e">
        <f ca="1">SEARCH($Q$6,INDIRECT("route!J1205"))</f>
        <v>#VALUE!</v>
      </c>
      <c r="R1205" s="14" t="e">
        <f ca="1">SEARCH($R$6,INDIRECT("route!J1205"))</f>
        <v>#VALUE!</v>
      </c>
      <c r="S1205" s="14" t="b">
        <f t="shared" ca="1" si="146"/>
        <v>1</v>
      </c>
    </row>
    <row r="1206" spans="1:19">
      <c r="A1206" s="23" t="str">
        <f ca="1">IF(INDIRECT("route!D1206")&gt;0,K1206,(""))</f>
        <v/>
      </c>
      <c r="B1206" s="23" t="str">
        <f ca="1">IF(INDIRECT("route!D1206")&gt;0,H1206,(""))</f>
        <v/>
      </c>
      <c r="C1206" s="24" t="str">
        <f ca="1">IF(D1206&gt;0,VLOOKUP("FINISH",INDIRECT("route!D$6"):INDIRECT("route!E$8500"),2,FALSE)-D1206," ")</f>
        <v xml:space="preserve"> </v>
      </c>
      <c r="D1206" s="13">
        <f ca="1">INDIRECT("route!E1206")</f>
        <v>0</v>
      </c>
      <c r="E1206" s="25" t="str">
        <f t="shared" ca="1" si="145"/>
        <v/>
      </c>
      <c r="F1206" s="26">
        <f t="shared" si="147"/>
        <v>11.111111111111111</v>
      </c>
      <c r="G1206" s="29">
        <f t="shared" ca="1" si="151"/>
        <v>0</v>
      </c>
      <c r="H1206" s="28" t="e">
        <f t="shared" ca="1" si="149"/>
        <v>#NUM!</v>
      </c>
      <c r="I1206" s="26">
        <f t="shared" si="148"/>
        <v>11.666666666666666</v>
      </c>
      <c r="J1206" s="29">
        <f t="shared" ca="1" si="152"/>
        <v>0</v>
      </c>
      <c r="K1206" s="28" t="e">
        <f t="shared" ca="1" si="150"/>
        <v>#NUM!</v>
      </c>
      <c r="L1206" s="26">
        <f ca="1">INDIRECT("route!E1206")-INDIRECT("route!E1205")</f>
        <v>0</v>
      </c>
      <c r="M1206" s="24">
        <f ca="1">IF(INDIRECT("route!D1206")="START",0,IF(S1206=TRUE,M1205,INDIRECT("route!E1206")))</f>
        <v>115.3</v>
      </c>
      <c r="N1206" s="14" t="e">
        <f ca="1">SEARCH($N$6,INDIRECT("route!J1206"))</f>
        <v>#VALUE!</v>
      </c>
      <c r="O1206" s="14" t="e">
        <f ca="1">SEARCH($O$6,INDIRECT("route!J1206"))</f>
        <v>#VALUE!</v>
      </c>
      <c r="P1206" s="14" t="e">
        <f ca="1">SEARCH($P$6,INDIRECT("route!J1206"))</f>
        <v>#VALUE!</v>
      </c>
      <c r="Q1206" s="14" t="e">
        <f ca="1">SEARCH($Q$6,INDIRECT("route!J1206"))</f>
        <v>#VALUE!</v>
      </c>
      <c r="R1206" s="14" t="e">
        <f ca="1">SEARCH($R$6,INDIRECT("route!J1206"))</f>
        <v>#VALUE!</v>
      </c>
      <c r="S1206" s="14" t="b">
        <f t="shared" ca="1" si="146"/>
        <v>1</v>
      </c>
    </row>
    <row r="1207" spans="1:19">
      <c r="A1207" s="23" t="str">
        <f ca="1">IF(INDIRECT("route!D1207")&gt;0,K1207,(""))</f>
        <v/>
      </c>
      <c r="B1207" s="23" t="str">
        <f ca="1">IF(INDIRECT("route!D1207")&gt;0,H1207,(""))</f>
        <v/>
      </c>
      <c r="C1207" s="24" t="str">
        <f ca="1">IF(D1207&gt;0,VLOOKUP("FINISH",INDIRECT("route!D$6"):INDIRECT("route!E$8500"),2,FALSE)-D1207," ")</f>
        <v xml:space="preserve"> </v>
      </c>
      <c r="D1207" s="13">
        <f ca="1">INDIRECT("route!E1207")</f>
        <v>0</v>
      </c>
      <c r="E1207" s="25" t="str">
        <f t="shared" ca="1" si="145"/>
        <v/>
      </c>
      <c r="F1207" s="26">
        <f t="shared" si="147"/>
        <v>11.111111111111111</v>
      </c>
      <c r="G1207" s="29">
        <f t="shared" ca="1" si="151"/>
        <v>0</v>
      </c>
      <c r="H1207" s="28" t="e">
        <f t="shared" ca="1" si="149"/>
        <v>#NUM!</v>
      </c>
      <c r="I1207" s="26">
        <f t="shared" si="148"/>
        <v>11.666666666666666</v>
      </c>
      <c r="J1207" s="29">
        <f t="shared" ca="1" si="152"/>
        <v>0</v>
      </c>
      <c r="K1207" s="28" t="e">
        <f t="shared" ca="1" si="150"/>
        <v>#NUM!</v>
      </c>
      <c r="L1207" s="26">
        <f ca="1">INDIRECT("route!E1207")-INDIRECT("route!E1206")</f>
        <v>0</v>
      </c>
      <c r="M1207" s="24">
        <f ca="1">IF(INDIRECT("route!D1207")="START",0,IF(S1207=TRUE,M1206,INDIRECT("route!E1207")))</f>
        <v>115.3</v>
      </c>
      <c r="N1207" s="14" t="e">
        <f ca="1">SEARCH($N$6,INDIRECT("route!J1207"))</f>
        <v>#VALUE!</v>
      </c>
      <c r="O1207" s="14" t="e">
        <f ca="1">SEARCH($O$6,INDIRECT("route!J1207"))</f>
        <v>#VALUE!</v>
      </c>
      <c r="P1207" s="14" t="e">
        <f ca="1">SEARCH($P$6,INDIRECT("route!J1207"))</f>
        <v>#VALUE!</v>
      </c>
      <c r="Q1207" s="14" t="e">
        <f ca="1">SEARCH($Q$6,INDIRECT("route!J1207"))</f>
        <v>#VALUE!</v>
      </c>
      <c r="R1207" s="14" t="e">
        <f ca="1">SEARCH($R$6,INDIRECT("route!J1207"))</f>
        <v>#VALUE!</v>
      </c>
      <c r="S1207" s="14" t="b">
        <f t="shared" ca="1" si="146"/>
        <v>1</v>
      </c>
    </row>
    <row r="1208" spans="1:19">
      <c r="A1208" s="23" t="str">
        <f ca="1">IF(INDIRECT("route!D1208")&gt;0,K1208,(""))</f>
        <v/>
      </c>
      <c r="B1208" s="23" t="str">
        <f ca="1">IF(INDIRECT("route!D1208")&gt;0,H1208,(""))</f>
        <v/>
      </c>
      <c r="C1208" s="24" t="str">
        <f ca="1">IF(D1208&gt;0,VLOOKUP("FINISH",INDIRECT("route!D$6"):INDIRECT("route!E$8500"),2,FALSE)-D1208," ")</f>
        <v xml:space="preserve"> </v>
      </c>
      <c r="D1208" s="13">
        <f ca="1">INDIRECT("route!E1208")</f>
        <v>0</v>
      </c>
      <c r="E1208" s="25" t="str">
        <f t="shared" ca="1" si="145"/>
        <v/>
      </c>
      <c r="F1208" s="26">
        <f t="shared" si="147"/>
        <v>11.111111111111111</v>
      </c>
      <c r="G1208" s="29">
        <f t="shared" ca="1" si="151"/>
        <v>0</v>
      </c>
      <c r="H1208" s="28" t="e">
        <f t="shared" ca="1" si="149"/>
        <v>#NUM!</v>
      </c>
      <c r="I1208" s="26">
        <f t="shared" si="148"/>
        <v>11.666666666666666</v>
      </c>
      <c r="J1208" s="29">
        <f t="shared" ca="1" si="152"/>
        <v>0</v>
      </c>
      <c r="K1208" s="28" t="e">
        <f t="shared" ca="1" si="150"/>
        <v>#NUM!</v>
      </c>
      <c r="L1208" s="26">
        <f ca="1">INDIRECT("route!E1208")-INDIRECT("route!E1207")</f>
        <v>0</v>
      </c>
      <c r="M1208" s="24">
        <f ca="1">IF(INDIRECT("route!D1208")="START",0,IF(S1208=TRUE,M1207,INDIRECT("route!E1208")))</f>
        <v>115.3</v>
      </c>
      <c r="N1208" s="14" t="e">
        <f ca="1">SEARCH($N$6,INDIRECT("route!J1208"))</f>
        <v>#VALUE!</v>
      </c>
      <c r="O1208" s="14" t="e">
        <f ca="1">SEARCH($O$6,INDIRECT("route!J1208"))</f>
        <v>#VALUE!</v>
      </c>
      <c r="P1208" s="14" t="e">
        <f ca="1">SEARCH($P$6,INDIRECT("route!J1208"))</f>
        <v>#VALUE!</v>
      </c>
      <c r="Q1208" s="14" t="e">
        <f ca="1">SEARCH($Q$6,INDIRECT("route!J1208"))</f>
        <v>#VALUE!</v>
      </c>
      <c r="R1208" s="14" t="e">
        <f ca="1">SEARCH($R$6,INDIRECT("route!J1208"))</f>
        <v>#VALUE!</v>
      </c>
      <c r="S1208" s="14" t="b">
        <f t="shared" ca="1" si="146"/>
        <v>1</v>
      </c>
    </row>
    <row r="1209" spans="1:19">
      <c r="A1209" s="23" t="str">
        <f ca="1">IF(INDIRECT("route!D1209")&gt;0,K1209,(""))</f>
        <v/>
      </c>
      <c r="B1209" s="23" t="str">
        <f ca="1">IF(INDIRECT("route!D1209")&gt;0,H1209,(""))</f>
        <v/>
      </c>
      <c r="C1209" s="24" t="str">
        <f ca="1">IF(D1209&gt;0,VLOOKUP("FINISH",INDIRECT("route!D$6"):INDIRECT("route!E$8500"),2,FALSE)-D1209," ")</f>
        <v xml:space="preserve"> </v>
      </c>
      <c r="D1209" s="13">
        <f ca="1">INDIRECT("route!E1209")</f>
        <v>0</v>
      </c>
      <c r="E1209" s="25" t="str">
        <f t="shared" ca="1" si="145"/>
        <v/>
      </c>
      <c r="F1209" s="26">
        <f t="shared" si="147"/>
        <v>11.111111111111111</v>
      </c>
      <c r="G1209" s="29">
        <f t="shared" ca="1" si="151"/>
        <v>0</v>
      </c>
      <c r="H1209" s="28" t="e">
        <f t="shared" ca="1" si="149"/>
        <v>#NUM!</v>
      </c>
      <c r="I1209" s="26">
        <f t="shared" si="148"/>
        <v>11.666666666666666</v>
      </c>
      <c r="J1209" s="29">
        <f t="shared" ca="1" si="152"/>
        <v>0</v>
      </c>
      <c r="K1209" s="28" t="e">
        <f t="shared" ca="1" si="150"/>
        <v>#NUM!</v>
      </c>
      <c r="L1209" s="26">
        <f ca="1">INDIRECT("route!E1209")-INDIRECT("route!E1208")</f>
        <v>0</v>
      </c>
      <c r="M1209" s="24">
        <f ca="1">IF(INDIRECT("route!D1209")="START",0,IF(S1209=TRUE,M1208,INDIRECT("route!E1209")))</f>
        <v>115.3</v>
      </c>
      <c r="N1209" s="14" t="e">
        <f ca="1">SEARCH($N$6,INDIRECT("route!J1209"))</f>
        <v>#VALUE!</v>
      </c>
      <c r="O1209" s="14" t="e">
        <f ca="1">SEARCH($O$6,INDIRECT("route!J1209"))</f>
        <v>#VALUE!</v>
      </c>
      <c r="P1209" s="14" t="e">
        <f ca="1">SEARCH($P$6,INDIRECT("route!J1209"))</f>
        <v>#VALUE!</v>
      </c>
      <c r="Q1209" s="14" t="e">
        <f ca="1">SEARCH($Q$6,INDIRECT("route!J1209"))</f>
        <v>#VALUE!</v>
      </c>
      <c r="R1209" s="14" t="e">
        <f ca="1">SEARCH($R$6,INDIRECT("route!J1209"))</f>
        <v>#VALUE!</v>
      </c>
      <c r="S1209" s="14" t="b">
        <f t="shared" ca="1" si="146"/>
        <v>1</v>
      </c>
    </row>
    <row r="1210" spans="1:19">
      <c r="A1210" s="23" t="str">
        <f ca="1">IF(INDIRECT("route!D1210")&gt;0,K1210,(""))</f>
        <v/>
      </c>
      <c r="B1210" s="23" t="str">
        <f ca="1">IF(INDIRECT("route!D1210")&gt;0,H1210,(""))</f>
        <v/>
      </c>
      <c r="C1210" s="24" t="str">
        <f ca="1">IF(D1210&gt;0,VLOOKUP("FINISH",INDIRECT("route!D$6"):INDIRECT("route!E$8500"),2,FALSE)-D1210," ")</f>
        <v xml:space="preserve"> </v>
      </c>
      <c r="D1210" s="13">
        <f ca="1">INDIRECT("route!E1210")</f>
        <v>0</v>
      </c>
      <c r="E1210" s="25" t="str">
        <f t="shared" ca="1" si="145"/>
        <v/>
      </c>
      <c r="F1210" s="26">
        <f t="shared" si="147"/>
        <v>11.111111111111111</v>
      </c>
      <c r="G1210" s="29">
        <f t="shared" ca="1" si="151"/>
        <v>0</v>
      </c>
      <c r="H1210" s="28" t="e">
        <f t="shared" ca="1" si="149"/>
        <v>#NUM!</v>
      </c>
      <c r="I1210" s="26">
        <f t="shared" si="148"/>
        <v>11.666666666666666</v>
      </c>
      <c r="J1210" s="29">
        <f t="shared" ca="1" si="152"/>
        <v>0</v>
      </c>
      <c r="K1210" s="28" t="e">
        <f t="shared" ca="1" si="150"/>
        <v>#NUM!</v>
      </c>
      <c r="L1210" s="26">
        <f ca="1">INDIRECT("route!E1210")-INDIRECT("route!E1209")</f>
        <v>0</v>
      </c>
      <c r="M1210" s="24">
        <f ca="1">IF(INDIRECT("route!D1210")="START",0,IF(S1210=TRUE,M1209,INDIRECT("route!E1210")))</f>
        <v>115.3</v>
      </c>
      <c r="N1210" s="14" t="e">
        <f ca="1">SEARCH($N$6,INDIRECT("route!J1210"))</f>
        <v>#VALUE!</v>
      </c>
      <c r="O1210" s="14" t="e">
        <f ca="1">SEARCH($O$6,INDIRECT("route!J1210"))</f>
        <v>#VALUE!</v>
      </c>
      <c r="P1210" s="14" t="e">
        <f ca="1">SEARCH($P$6,INDIRECT("route!J1210"))</f>
        <v>#VALUE!</v>
      </c>
      <c r="Q1210" s="14" t="e">
        <f ca="1">SEARCH($Q$6,INDIRECT("route!J1210"))</f>
        <v>#VALUE!</v>
      </c>
      <c r="R1210" s="14" t="e">
        <f ca="1">SEARCH($R$6,INDIRECT("route!J1210"))</f>
        <v>#VALUE!</v>
      </c>
      <c r="S1210" s="14" t="b">
        <f t="shared" ca="1" si="146"/>
        <v>1</v>
      </c>
    </row>
    <row r="1211" spans="1:19">
      <c r="A1211" s="23" t="str">
        <f ca="1">IF(INDIRECT("route!D1211")&gt;0,K1211,(""))</f>
        <v/>
      </c>
      <c r="B1211" s="23" t="str">
        <f ca="1">IF(INDIRECT("route!D1211")&gt;0,H1211,(""))</f>
        <v/>
      </c>
      <c r="C1211" s="24" t="str">
        <f ca="1">IF(D1211&gt;0,VLOOKUP("FINISH",INDIRECT("route!D$6"):INDIRECT("route!E$8500"),2,FALSE)-D1211," ")</f>
        <v xml:space="preserve"> </v>
      </c>
      <c r="D1211" s="13">
        <f ca="1">INDIRECT("route!E1211")</f>
        <v>0</v>
      </c>
      <c r="E1211" s="25" t="str">
        <f t="shared" ca="1" si="145"/>
        <v/>
      </c>
      <c r="F1211" s="26">
        <f t="shared" si="147"/>
        <v>11.111111111111111</v>
      </c>
      <c r="G1211" s="29">
        <f t="shared" ca="1" si="151"/>
        <v>0</v>
      </c>
      <c r="H1211" s="28" t="e">
        <f t="shared" ca="1" si="149"/>
        <v>#NUM!</v>
      </c>
      <c r="I1211" s="26">
        <f t="shared" si="148"/>
        <v>11.666666666666666</v>
      </c>
      <c r="J1211" s="29">
        <f t="shared" ca="1" si="152"/>
        <v>0</v>
      </c>
      <c r="K1211" s="28" t="e">
        <f t="shared" ca="1" si="150"/>
        <v>#NUM!</v>
      </c>
      <c r="L1211" s="26">
        <f ca="1">INDIRECT("route!E1211")-INDIRECT("route!E1210")</f>
        <v>0</v>
      </c>
      <c r="M1211" s="24">
        <f ca="1">IF(INDIRECT("route!D1211")="START",0,IF(S1211=TRUE,M1210,INDIRECT("route!E1211")))</f>
        <v>115.3</v>
      </c>
      <c r="N1211" s="14" t="e">
        <f ca="1">SEARCH($N$6,INDIRECT("route!J1211"))</f>
        <v>#VALUE!</v>
      </c>
      <c r="O1211" s="14" t="e">
        <f ca="1">SEARCH($O$6,INDIRECT("route!J1211"))</f>
        <v>#VALUE!</v>
      </c>
      <c r="P1211" s="14" t="e">
        <f ca="1">SEARCH($P$6,INDIRECT("route!J1211"))</f>
        <v>#VALUE!</v>
      </c>
      <c r="Q1211" s="14" t="e">
        <f ca="1">SEARCH($Q$6,INDIRECT("route!J1211"))</f>
        <v>#VALUE!</v>
      </c>
      <c r="R1211" s="14" t="e">
        <f ca="1">SEARCH($R$6,INDIRECT("route!J1211"))</f>
        <v>#VALUE!</v>
      </c>
      <c r="S1211" s="14" t="b">
        <f t="shared" ca="1" si="146"/>
        <v>1</v>
      </c>
    </row>
    <row r="1212" spans="1:19">
      <c r="A1212" s="23" t="str">
        <f ca="1">IF(INDIRECT("route!D1212")&gt;0,K1212,(""))</f>
        <v/>
      </c>
      <c r="B1212" s="23" t="str">
        <f ca="1">IF(INDIRECT("route!D1212")&gt;0,H1212,(""))</f>
        <v/>
      </c>
      <c r="C1212" s="24" t="str">
        <f ca="1">IF(D1212&gt;0,VLOOKUP("FINISH",INDIRECT("route!D$6"):INDIRECT("route!E$8500"),2,FALSE)-D1212," ")</f>
        <v xml:space="preserve"> </v>
      </c>
      <c r="D1212" s="13">
        <f ca="1">INDIRECT("route!E1212")</f>
        <v>0</v>
      </c>
      <c r="E1212" s="25" t="str">
        <f t="shared" ca="1" si="145"/>
        <v/>
      </c>
      <c r="F1212" s="26">
        <f t="shared" si="147"/>
        <v>11.111111111111111</v>
      </c>
      <c r="G1212" s="29">
        <f t="shared" ca="1" si="151"/>
        <v>0</v>
      </c>
      <c r="H1212" s="28" t="e">
        <f t="shared" ca="1" si="149"/>
        <v>#NUM!</v>
      </c>
      <c r="I1212" s="26">
        <f t="shared" si="148"/>
        <v>11.666666666666666</v>
      </c>
      <c r="J1212" s="29">
        <f t="shared" ca="1" si="152"/>
        <v>0</v>
      </c>
      <c r="K1212" s="28" t="e">
        <f t="shared" ca="1" si="150"/>
        <v>#NUM!</v>
      </c>
      <c r="L1212" s="26">
        <f ca="1">INDIRECT("route!E1212")-INDIRECT("route!E1211")</f>
        <v>0</v>
      </c>
      <c r="M1212" s="24">
        <f ca="1">IF(INDIRECT("route!D1212")="START",0,IF(S1212=TRUE,M1211,INDIRECT("route!E1212")))</f>
        <v>115.3</v>
      </c>
      <c r="N1212" s="14" t="e">
        <f ca="1">SEARCH($N$6,INDIRECT("route!J1212"))</f>
        <v>#VALUE!</v>
      </c>
      <c r="O1212" s="14" t="e">
        <f ca="1">SEARCH($O$6,INDIRECT("route!J1212"))</f>
        <v>#VALUE!</v>
      </c>
      <c r="P1212" s="14" t="e">
        <f ca="1">SEARCH($P$6,INDIRECT("route!J1212"))</f>
        <v>#VALUE!</v>
      </c>
      <c r="Q1212" s="14" t="e">
        <f ca="1">SEARCH($Q$6,INDIRECT("route!J1212"))</f>
        <v>#VALUE!</v>
      </c>
      <c r="R1212" s="14" t="e">
        <f ca="1">SEARCH($R$6,INDIRECT("route!J1212"))</f>
        <v>#VALUE!</v>
      </c>
      <c r="S1212" s="14" t="b">
        <f t="shared" ca="1" si="146"/>
        <v>1</v>
      </c>
    </row>
    <row r="1213" spans="1:19">
      <c r="A1213" s="23" t="str">
        <f ca="1">IF(INDIRECT("route!D1213")&gt;0,K1213,(""))</f>
        <v/>
      </c>
      <c r="B1213" s="23" t="str">
        <f ca="1">IF(INDIRECT("route!D1213")&gt;0,H1213,(""))</f>
        <v/>
      </c>
      <c r="C1213" s="24" t="str">
        <f ca="1">IF(D1213&gt;0,VLOOKUP("FINISH",INDIRECT("route!D$6"):INDIRECT("route!E$8500"),2,FALSE)-D1213," ")</f>
        <v xml:space="preserve"> </v>
      </c>
      <c r="D1213" s="13">
        <f ca="1">INDIRECT("route!E1213")</f>
        <v>0</v>
      </c>
      <c r="E1213" s="25" t="str">
        <f t="shared" ca="1" si="145"/>
        <v/>
      </c>
      <c r="F1213" s="26">
        <f t="shared" si="147"/>
        <v>11.111111111111111</v>
      </c>
      <c r="G1213" s="29">
        <f t="shared" ca="1" si="151"/>
        <v>0</v>
      </c>
      <c r="H1213" s="28" t="e">
        <f t="shared" ca="1" si="149"/>
        <v>#NUM!</v>
      </c>
      <c r="I1213" s="26">
        <f t="shared" si="148"/>
        <v>11.666666666666666</v>
      </c>
      <c r="J1213" s="29">
        <f t="shared" ca="1" si="152"/>
        <v>0</v>
      </c>
      <c r="K1213" s="28" t="e">
        <f t="shared" ca="1" si="150"/>
        <v>#NUM!</v>
      </c>
      <c r="L1213" s="26">
        <f ca="1">INDIRECT("route!E1213")-INDIRECT("route!E1212")</f>
        <v>0</v>
      </c>
      <c r="M1213" s="24">
        <f ca="1">IF(INDIRECT("route!D1213")="START",0,IF(S1213=TRUE,M1212,INDIRECT("route!E1213")))</f>
        <v>115.3</v>
      </c>
      <c r="N1213" s="14" t="e">
        <f ca="1">SEARCH($N$6,INDIRECT("route!J1213"))</f>
        <v>#VALUE!</v>
      </c>
      <c r="O1213" s="14" t="e">
        <f ca="1">SEARCH($O$6,INDIRECT("route!J1213"))</f>
        <v>#VALUE!</v>
      </c>
      <c r="P1213" s="14" t="e">
        <f ca="1">SEARCH($P$6,INDIRECT("route!J1213"))</f>
        <v>#VALUE!</v>
      </c>
      <c r="Q1213" s="14" t="e">
        <f ca="1">SEARCH($Q$6,INDIRECT("route!J1213"))</f>
        <v>#VALUE!</v>
      </c>
      <c r="R1213" s="14" t="e">
        <f ca="1">SEARCH($R$6,INDIRECT("route!J1213"))</f>
        <v>#VALUE!</v>
      </c>
      <c r="S1213" s="14" t="b">
        <f t="shared" ca="1" si="146"/>
        <v>1</v>
      </c>
    </row>
    <row r="1214" spans="1:19">
      <c r="A1214" s="23" t="str">
        <f ca="1">IF(INDIRECT("route!D1214")&gt;0,K1214,(""))</f>
        <v/>
      </c>
      <c r="B1214" s="23" t="str">
        <f ca="1">IF(INDIRECT("route!D1214")&gt;0,H1214,(""))</f>
        <v/>
      </c>
      <c r="C1214" s="24" t="str">
        <f ca="1">IF(D1214&gt;0,VLOOKUP("FINISH",INDIRECT("route!D$6"):INDIRECT("route!E$8500"),2,FALSE)-D1214," ")</f>
        <v xml:space="preserve"> </v>
      </c>
      <c r="D1214" s="13">
        <f ca="1">INDIRECT("route!E1214")</f>
        <v>0</v>
      </c>
      <c r="E1214" s="25" t="str">
        <f t="shared" ca="1" si="145"/>
        <v/>
      </c>
      <c r="F1214" s="26">
        <f t="shared" si="147"/>
        <v>11.111111111111111</v>
      </c>
      <c r="G1214" s="29">
        <f t="shared" ca="1" si="151"/>
        <v>0</v>
      </c>
      <c r="H1214" s="28" t="e">
        <f t="shared" ca="1" si="149"/>
        <v>#NUM!</v>
      </c>
      <c r="I1214" s="26">
        <f t="shared" si="148"/>
        <v>11.666666666666666</v>
      </c>
      <c r="J1214" s="29">
        <f t="shared" ca="1" si="152"/>
        <v>0</v>
      </c>
      <c r="K1214" s="28" t="e">
        <f t="shared" ca="1" si="150"/>
        <v>#NUM!</v>
      </c>
      <c r="L1214" s="26">
        <f ca="1">INDIRECT("route!E1214")-INDIRECT("route!E1213")</f>
        <v>0</v>
      </c>
      <c r="M1214" s="24">
        <f ca="1">IF(INDIRECT("route!D1214")="START",0,IF(S1214=TRUE,M1213,INDIRECT("route!E1214")))</f>
        <v>115.3</v>
      </c>
      <c r="N1214" s="14" t="e">
        <f ca="1">SEARCH($N$6,INDIRECT("route!J1214"))</f>
        <v>#VALUE!</v>
      </c>
      <c r="O1214" s="14" t="e">
        <f ca="1">SEARCH($O$6,INDIRECT("route!J1214"))</f>
        <v>#VALUE!</v>
      </c>
      <c r="P1214" s="14" t="e">
        <f ca="1">SEARCH($P$6,INDIRECT("route!J1214"))</f>
        <v>#VALUE!</v>
      </c>
      <c r="Q1214" s="14" t="e">
        <f ca="1">SEARCH($Q$6,INDIRECT("route!J1214"))</f>
        <v>#VALUE!</v>
      </c>
      <c r="R1214" s="14" t="e">
        <f ca="1">SEARCH($R$6,INDIRECT("route!J1214"))</f>
        <v>#VALUE!</v>
      </c>
      <c r="S1214" s="14" t="b">
        <f t="shared" ca="1" si="146"/>
        <v>1</v>
      </c>
    </row>
    <row r="1215" spans="1:19">
      <c r="A1215" s="23" t="str">
        <f ca="1">IF(INDIRECT("route!D1215")&gt;0,K1215,(""))</f>
        <v/>
      </c>
      <c r="B1215" s="23" t="str">
        <f ca="1">IF(INDIRECT("route!D1215")&gt;0,H1215,(""))</f>
        <v/>
      </c>
      <c r="C1215" s="24" t="str">
        <f ca="1">IF(D1215&gt;0,VLOOKUP("FINISH",INDIRECT("route!D$6"):INDIRECT("route!E$8500"),2,FALSE)-D1215," ")</f>
        <v xml:space="preserve"> </v>
      </c>
      <c r="D1215" s="13">
        <f ca="1">INDIRECT("route!E1215")</f>
        <v>0</v>
      </c>
      <c r="E1215" s="25" t="str">
        <f t="shared" ca="1" si="145"/>
        <v/>
      </c>
      <c r="F1215" s="26">
        <f t="shared" si="147"/>
        <v>11.111111111111111</v>
      </c>
      <c r="G1215" s="29">
        <f t="shared" ca="1" si="151"/>
        <v>0</v>
      </c>
      <c r="H1215" s="28" t="e">
        <f t="shared" ca="1" si="149"/>
        <v>#NUM!</v>
      </c>
      <c r="I1215" s="26">
        <f t="shared" si="148"/>
        <v>11.666666666666666</v>
      </c>
      <c r="J1215" s="29">
        <f t="shared" ca="1" si="152"/>
        <v>0</v>
      </c>
      <c r="K1215" s="28" t="e">
        <f t="shared" ca="1" si="150"/>
        <v>#NUM!</v>
      </c>
      <c r="L1215" s="26">
        <f ca="1">INDIRECT("route!E1215")-INDIRECT("route!E1214")</f>
        <v>0</v>
      </c>
      <c r="M1215" s="24">
        <f ca="1">IF(INDIRECT("route!D1215")="START",0,IF(S1215=TRUE,M1214,INDIRECT("route!E1215")))</f>
        <v>115.3</v>
      </c>
      <c r="N1215" s="14" t="e">
        <f ca="1">SEARCH($N$6,INDIRECT("route!J1215"))</f>
        <v>#VALUE!</v>
      </c>
      <c r="O1215" s="14" t="e">
        <f ca="1">SEARCH($O$6,INDIRECT("route!J1215"))</f>
        <v>#VALUE!</v>
      </c>
      <c r="P1215" s="14" t="e">
        <f ca="1">SEARCH($P$6,INDIRECT("route!J1215"))</f>
        <v>#VALUE!</v>
      </c>
      <c r="Q1215" s="14" t="e">
        <f ca="1">SEARCH($Q$6,INDIRECT("route!J1215"))</f>
        <v>#VALUE!</v>
      </c>
      <c r="R1215" s="14" t="e">
        <f ca="1">SEARCH($R$6,INDIRECT("route!J1215"))</f>
        <v>#VALUE!</v>
      </c>
      <c r="S1215" s="14" t="b">
        <f t="shared" ca="1" si="146"/>
        <v>1</v>
      </c>
    </row>
    <row r="1216" spans="1:19">
      <c r="A1216" s="23" t="str">
        <f ca="1">IF(INDIRECT("route!D1216")&gt;0,K1216,(""))</f>
        <v/>
      </c>
      <c r="B1216" s="23" t="str">
        <f ca="1">IF(INDIRECT("route!D1216")&gt;0,H1216,(""))</f>
        <v/>
      </c>
      <c r="C1216" s="24" t="str">
        <f ca="1">IF(D1216&gt;0,VLOOKUP("FINISH",INDIRECT("route!D$6"):INDIRECT("route!E$8500"),2,FALSE)-D1216," ")</f>
        <v xml:space="preserve"> </v>
      </c>
      <c r="D1216" s="13">
        <f ca="1">INDIRECT("route!E1216")</f>
        <v>0</v>
      </c>
      <c r="E1216" s="25" t="str">
        <f t="shared" ca="1" si="145"/>
        <v/>
      </c>
      <c r="F1216" s="26">
        <f t="shared" si="147"/>
        <v>11.111111111111111</v>
      </c>
      <c r="G1216" s="29">
        <f t="shared" ca="1" si="151"/>
        <v>0</v>
      </c>
      <c r="H1216" s="28" t="e">
        <f t="shared" ca="1" si="149"/>
        <v>#NUM!</v>
      </c>
      <c r="I1216" s="26">
        <f t="shared" si="148"/>
        <v>11.666666666666666</v>
      </c>
      <c r="J1216" s="29">
        <f t="shared" ca="1" si="152"/>
        <v>0</v>
      </c>
      <c r="K1216" s="28" t="e">
        <f t="shared" ca="1" si="150"/>
        <v>#NUM!</v>
      </c>
      <c r="L1216" s="26">
        <f ca="1">INDIRECT("route!E1216")-INDIRECT("route!E1215")</f>
        <v>0</v>
      </c>
      <c r="M1216" s="24">
        <f ca="1">IF(INDIRECT("route!D1216")="START",0,IF(S1216=TRUE,M1215,INDIRECT("route!E1216")))</f>
        <v>115.3</v>
      </c>
      <c r="N1216" s="14" t="e">
        <f ca="1">SEARCH($N$6,INDIRECT("route!J1216"))</f>
        <v>#VALUE!</v>
      </c>
      <c r="O1216" s="14" t="e">
        <f ca="1">SEARCH($O$6,INDIRECT("route!J1216"))</f>
        <v>#VALUE!</v>
      </c>
      <c r="P1216" s="14" t="e">
        <f ca="1">SEARCH($P$6,INDIRECT("route!J1216"))</f>
        <v>#VALUE!</v>
      </c>
      <c r="Q1216" s="14" t="e">
        <f ca="1">SEARCH($Q$6,INDIRECT("route!J1216"))</f>
        <v>#VALUE!</v>
      </c>
      <c r="R1216" s="14" t="e">
        <f ca="1">SEARCH($R$6,INDIRECT("route!J1216"))</f>
        <v>#VALUE!</v>
      </c>
      <c r="S1216" s="14" t="b">
        <f t="shared" ca="1" si="146"/>
        <v>1</v>
      </c>
    </row>
    <row r="1217" spans="1:19">
      <c r="A1217" s="23" t="str">
        <f ca="1">IF(INDIRECT("route!D1217")&gt;0,K1217,(""))</f>
        <v/>
      </c>
      <c r="B1217" s="23" t="str">
        <f ca="1">IF(INDIRECT("route!D1217")&gt;0,H1217,(""))</f>
        <v/>
      </c>
      <c r="C1217" s="24" t="str">
        <f ca="1">IF(D1217&gt;0,VLOOKUP("FINISH",INDIRECT("route!D$6"):INDIRECT("route!E$8500"),2,FALSE)-D1217," ")</f>
        <v xml:space="preserve"> </v>
      </c>
      <c r="D1217" s="13">
        <f ca="1">INDIRECT("route!E1217")</f>
        <v>0</v>
      </c>
      <c r="E1217" s="25" t="str">
        <f t="shared" ca="1" si="145"/>
        <v/>
      </c>
      <c r="F1217" s="26">
        <f t="shared" si="147"/>
        <v>11.111111111111111</v>
      </c>
      <c r="G1217" s="29">
        <f t="shared" ca="1" si="151"/>
        <v>0</v>
      </c>
      <c r="H1217" s="28" t="e">
        <f t="shared" ca="1" si="149"/>
        <v>#NUM!</v>
      </c>
      <c r="I1217" s="26">
        <f t="shared" si="148"/>
        <v>11.666666666666666</v>
      </c>
      <c r="J1217" s="29">
        <f t="shared" ca="1" si="152"/>
        <v>0</v>
      </c>
      <c r="K1217" s="28" t="e">
        <f t="shared" ca="1" si="150"/>
        <v>#NUM!</v>
      </c>
      <c r="L1217" s="26">
        <f ca="1">INDIRECT("route!E1217")-INDIRECT("route!E1216")</f>
        <v>0</v>
      </c>
      <c r="M1217" s="24">
        <f ca="1">IF(INDIRECT("route!D1217")="START",0,IF(S1217=TRUE,M1216,INDIRECT("route!E1217")))</f>
        <v>115.3</v>
      </c>
      <c r="N1217" s="14" t="e">
        <f ca="1">SEARCH($N$6,INDIRECT("route!J1217"))</f>
        <v>#VALUE!</v>
      </c>
      <c r="O1217" s="14" t="e">
        <f ca="1">SEARCH($O$6,INDIRECT("route!J1217"))</f>
        <v>#VALUE!</v>
      </c>
      <c r="P1217" s="14" t="e">
        <f ca="1">SEARCH($P$6,INDIRECT("route!J1217"))</f>
        <v>#VALUE!</v>
      </c>
      <c r="Q1217" s="14" t="e">
        <f ca="1">SEARCH($Q$6,INDIRECT("route!J1217"))</f>
        <v>#VALUE!</v>
      </c>
      <c r="R1217" s="14" t="e">
        <f ca="1">SEARCH($R$6,INDIRECT("route!J1217"))</f>
        <v>#VALUE!</v>
      </c>
      <c r="S1217" s="14" t="b">
        <f t="shared" ca="1" si="146"/>
        <v>1</v>
      </c>
    </row>
    <row r="1218" spans="1:19">
      <c r="A1218" s="23" t="str">
        <f ca="1">IF(INDIRECT("route!D1218")&gt;0,K1218,(""))</f>
        <v/>
      </c>
      <c r="B1218" s="23" t="str">
        <f ca="1">IF(INDIRECT("route!D1218")&gt;0,H1218,(""))</f>
        <v/>
      </c>
      <c r="C1218" s="24" t="str">
        <f ca="1">IF(D1218&gt;0,VLOOKUP("FINISH",INDIRECT("route!D$6"):INDIRECT("route!E$8500"),2,FALSE)-D1218," ")</f>
        <v xml:space="preserve"> </v>
      </c>
      <c r="D1218" s="13">
        <f ca="1">INDIRECT("route!E1218")</f>
        <v>0</v>
      </c>
      <c r="E1218" s="25" t="str">
        <f t="shared" ca="1" si="145"/>
        <v/>
      </c>
      <c r="F1218" s="26">
        <f t="shared" si="147"/>
        <v>11.111111111111111</v>
      </c>
      <c r="G1218" s="29">
        <f t="shared" ca="1" si="151"/>
        <v>0</v>
      </c>
      <c r="H1218" s="28" t="e">
        <f t="shared" ca="1" si="149"/>
        <v>#NUM!</v>
      </c>
      <c r="I1218" s="26">
        <f t="shared" si="148"/>
        <v>11.666666666666666</v>
      </c>
      <c r="J1218" s="29">
        <f t="shared" ca="1" si="152"/>
        <v>0</v>
      </c>
      <c r="K1218" s="28" t="e">
        <f t="shared" ca="1" si="150"/>
        <v>#NUM!</v>
      </c>
      <c r="L1218" s="26">
        <f ca="1">INDIRECT("route!E1218")-INDIRECT("route!E1217")</f>
        <v>0</v>
      </c>
      <c r="M1218" s="24">
        <f ca="1">IF(INDIRECT("route!D1218")="START",0,IF(S1218=TRUE,M1217,INDIRECT("route!E1218")))</f>
        <v>115.3</v>
      </c>
      <c r="N1218" s="14" t="e">
        <f ca="1">SEARCH($N$6,INDIRECT("route!J1218"))</f>
        <v>#VALUE!</v>
      </c>
      <c r="O1218" s="14" t="e">
        <f ca="1">SEARCH($O$6,INDIRECT("route!J1218"))</f>
        <v>#VALUE!</v>
      </c>
      <c r="P1218" s="14" t="e">
        <f ca="1">SEARCH($P$6,INDIRECT("route!J1218"))</f>
        <v>#VALUE!</v>
      </c>
      <c r="Q1218" s="14" t="e">
        <f ca="1">SEARCH($Q$6,INDIRECT("route!J1218"))</f>
        <v>#VALUE!</v>
      </c>
      <c r="R1218" s="14" t="e">
        <f ca="1">SEARCH($R$6,INDIRECT("route!J1218"))</f>
        <v>#VALUE!</v>
      </c>
      <c r="S1218" s="14" t="b">
        <f t="shared" ca="1" si="146"/>
        <v>1</v>
      </c>
    </row>
    <row r="1219" spans="1:19">
      <c r="A1219" s="23" t="str">
        <f ca="1">IF(INDIRECT("route!D1219")&gt;0,K1219,(""))</f>
        <v/>
      </c>
      <c r="B1219" s="23" t="str">
        <f ca="1">IF(INDIRECT("route!D1219")&gt;0,H1219,(""))</f>
        <v/>
      </c>
      <c r="C1219" s="24" t="str">
        <f ca="1">IF(D1219&gt;0,VLOOKUP("FINISH",INDIRECT("route!D$6"):INDIRECT("route!E$8500"),2,FALSE)-D1219," ")</f>
        <v xml:space="preserve"> </v>
      </c>
      <c r="D1219" s="13">
        <f ca="1">INDIRECT("route!E1219")</f>
        <v>0</v>
      </c>
      <c r="E1219" s="25" t="str">
        <f t="shared" ca="1" si="145"/>
        <v/>
      </c>
      <c r="F1219" s="26">
        <f t="shared" si="147"/>
        <v>11.111111111111111</v>
      </c>
      <c r="G1219" s="29">
        <f t="shared" ca="1" si="151"/>
        <v>0</v>
      </c>
      <c r="H1219" s="28" t="e">
        <f t="shared" ca="1" si="149"/>
        <v>#NUM!</v>
      </c>
      <c r="I1219" s="26">
        <f t="shared" si="148"/>
        <v>11.666666666666666</v>
      </c>
      <c r="J1219" s="29">
        <f t="shared" ca="1" si="152"/>
        <v>0</v>
      </c>
      <c r="K1219" s="28" t="e">
        <f t="shared" ca="1" si="150"/>
        <v>#NUM!</v>
      </c>
      <c r="L1219" s="26">
        <f ca="1">INDIRECT("route!E1219")-INDIRECT("route!E1218")</f>
        <v>0</v>
      </c>
      <c r="M1219" s="24">
        <f ca="1">IF(INDIRECT("route!D1219")="START",0,IF(S1219=TRUE,M1218,INDIRECT("route!E1219")))</f>
        <v>115.3</v>
      </c>
      <c r="N1219" s="14" t="e">
        <f ca="1">SEARCH($N$6,INDIRECT("route!J1219"))</f>
        <v>#VALUE!</v>
      </c>
      <c r="O1219" s="14" t="e">
        <f ca="1">SEARCH($O$6,INDIRECT("route!J1219"))</f>
        <v>#VALUE!</v>
      </c>
      <c r="P1219" s="14" t="e">
        <f ca="1">SEARCH($P$6,INDIRECT("route!J1219"))</f>
        <v>#VALUE!</v>
      </c>
      <c r="Q1219" s="14" t="e">
        <f ca="1">SEARCH($Q$6,INDIRECT("route!J1219"))</f>
        <v>#VALUE!</v>
      </c>
      <c r="R1219" s="14" t="e">
        <f ca="1">SEARCH($R$6,INDIRECT("route!J1219"))</f>
        <v>#VALUE!</v>
      </c>
      <c r="S1219" s="14" t="b">
        <f t="shared" ca="1" si="146"/>
        <v>1</v>
      </c>
    </row>
    <row r="1220" spans="1:19">
      <c r="A1220" s="23" t="str">
        <f ca="1">IF(INDIRECT("route!D1220")&gt;0,K1220,(""))</f>
        <v/>
      </c>
      <c r="B1220" s="23" t="str">
        <f ca="1">IF(INDIRECT("route!D1220")&gt;0,H1220,(""))</f>
        <v/>
      </c>
      <c r="C1220" s="24" t="str">
        <f ca="1">IF(D1220&gt;0,VLOOKUP("FINISH",INDIRECT("route!D$6"):INDIRECT("route!E$8500"),2,FALSE)-D1220," ")</f>
        <v xml:space="preserve"> </v>
      </c>
      <c r="D1220" s="13">
        <f ca="1">INDIRECT("route!E1220")</f>
        <v>0</v>
      </c>
      <c r="E1220" s="25" t="str">
        <f t="shared" ca="1" si="145"/>
        <v/>
      </c>
      <c r="F1220" s="26">
        <f t="shared" si="147"/>
        <v>11.111111111111111</v>
      </c>
      <c r="G1220" s="29">
        <f t="shared" ca="1" si="151"/>
        <v>0</v>
      </c>
      <c r="H1220" s="28" t="e">
        <f t="shared" ca="1" si="149"/>
        <v>#NUM!</v>
      </c>
      <c r="I1220" s="26">
        <f t="shared" si="148"/>
        <v>11.666666666666666</v>
      </c>
      <c r="J1220" s="29">
        <f t="shared" ca="1" si="152"/>
        <v>0</v>
      </c>
      <c r="K1220" s="28" t="e">
        <f t="shared" ca="1" si="150"/>
        <v>#NUM!</v>
      </c>
      <c r="L1220" s="26">
        <f ca="1">INDIRECT("route!E1220")-INDIRECT("route!E1219")</f>
        <v>0</v>
      </c>
      <c r="M1220" s="24">
        <f ca="1">IF(INDIRECT("route!D1220")="START",0,IF(S1220=TRUE,M1219,INDIRECT("route!E1220")))</f>
        <v>115.3</v>
      </c>
      <c r="N1220" s="14" t="e">
        <f ca="1">SEARCH($N$6,INDIRECT("route!J1220"))</f>
        <v>#VALUE!</v>
      </c>
      <c r="O1220" s="14" t="e">
        <f ca="1">SEARCH($O$6,INDIRECT("route!J1220"))</f>
        <v>#VALUE!</v>
      </c>
      <c r="P1220" s="14" t="e">
        <f ca="1">SEARCH($P$6,INDIRECT("route!J1220"))</f>
        <v>#VALUE!</v>
      </c>
      <c r="Q1220" s="14" t="e">
        <f ca="1">SEARCH($Q$6,INDIRECT("route!J1220"))</f>
        <v>#VALUE!</v>
      </c>
      <c r="R1220" s="14" t="e">
        <f ca="1">SEARCH($R$6,INDIRECT("route!J1220"))</f>
        <v>#VALUE!</v>
      </c>
      <c r="S1220" s="14" t="b">
        <f t="shared" ca="1" si="146"/>
        <v>1</v>
      </c>
    </row>
    <row r="1221" spans="1:19">
      <c r="A1221" s="23" t="str">
        <f ca="1">IF(INDIRECT("route!D1221")&gt;0,K1221,(""))</f>
        <v/>
      </c>
      <c r="B1221" s="23" t="str">
        <f ca="1">IF(INDIRECT("route!D1221")&gt;0,H1221,(""))</f>
        <v/>
      </c>
      <c r="C1221" s="24" t="str">
        <f ca="1">IF(D1221&gt;0,VLOOKUP("FINISH",INDIRECT("route!D$6"):INDIRECT("route!E$8500"),2,FALSE)-D1221," ")</f>
        <v xml:space="preserve"> </v>
      </c>
      <c r="D1221" s="13">
        <f ca="1">INDIRECT("route!E1221")</f>
        <v>0</v>
      </c>
      <c r="E1221" s="25" t="str">
        <f t="shared" ca="1" si="145"/>
        <v/>
      </c>
      <c r="F1221" s="26">
        <f t="shared" si="147"/>
        <v>11.111111111111111</v>
      </c>
      <c r="G1221" s="29">
        <f t="shared" ca="1" si="151"/>
        <v>0</v>
      </c>
      <c r="H1221" s="28" t="e">
        <f t="shared" ca="1" si="149"/>
        <v>#NUM!</v>
      </c>
      <c r="I1221" s="26">
        <f t="shared" si="148"/>
        <v>11.666666666666666</v>
      </c>
      <c r="J1221" s="29">
        <f t="shared" ca="1" si="152"/>
        <v>0</v>
      </c>
      <c r="K1221" s="28" t="e">
        <f t="shared" ca="1" si="150"/>
        <v>#NUM!</v>
      </c>
      <c r="L1221" s="26">
        <f ca="1">INDIRECT("route!E1221")-INDIRECT("route!E1220")</f>
        <v>0</v>
      </c>
      <c r="M1221" s="24">
        <f ca="1">IF(INDIRECT("route!D1221")="START",0,IF(S1221=TRUE,M1220,INDIRECT("route!E1221")))</f>
        <v>115.3</v>
      </c>
      <c r="N1221" s="14" t="e">
        <f ca="1">SEARCH($N$6,INDIRECT("route!J1221"))</f>
        <v>#VALUE!</v>
      </c>
      <c r="O1221" s="14" t="e">
        <f ca="1">SEARCH($O$6,INDIRECT("route!J1221"))</f>
        <v>#VALUE!</v>
      </c>
      <c r="P1221" s="14" t="e">
        <f ca="1">SEARCH($P$6,INDIRECT("route!J1221"))</f>
        <v>#VALUE!</v>
      </c>
      <c r="Q1221" s="14" t="e">
        <f ca="1">SEARCH($Q$6,INDIRECT("route!J1221"))</f>
        <v>#VALUE!</v>
      </c>
      <c r="R1221" s="14" t="e">
        <f ca="1">SEARCH($R$6,INDIRECT("route!J1221"))</f>
        <v>#VALUE!</v>
      </c>
      <c r="S1221" s="14" t="b">
        <f t="shared" ca="1" si="146"/>
        <v>1</v>
      </c>
    </row>
    <row r="1222" spans="1:19">
      <c r="A1222" s="23" t="str">
        <f ca="1">IF(INDIRECT("route!D1222")&gt;0,K1222,(""))</f>
        <v/>
      </c>
      <c r="B1222" s="23" t="str">
        <f ca="1">IF(INDIRECT("route!D1222")&gt;0,H1222,(""))</f>
        <v/>
      </c>
      <c r="C1222" s="24" t="str">
        <f ca="1">IF(D1222&gt;0,VLOOKUP("FINISH",INDIRECT("route!D$6"):INDIRECT("route!E$8500"),2,FALSE)-D1222," ")</f>
        <v xml:space="preserve"> </v>
      </c>
      <c r="D1222" s="13">
        <f ca="1">INDIRECT("route!E1222")</f>
        <v>0</v>
      </c>
      <c r="E1222" s="25" t="str">
        <f t="shared" ca="1" si="145"/>
        <v/>
      </c>
      <c r="F1222" s="26">
        <f t="shared" si="147"/>
        <v>11.111111111111111</v>
      </c>
      <c r="G1222" s="29">
        <f t="shared" ca="1" si="151"/>
        <v>0</v>
      </c>
      <c r="H1222" s="28" t="e">
        <f t="shared" ca="1" si="149"/>
        <v>#NUM!</v>
      </c>
      <c r="I1222" s="26">
        <f t="shared" si="148"/>
        <v>11.666666666666666</v>
      </c>
      <c r="J1222" s="29">
        <f t="shared" ca="1" si="152"/>
        <v>0</v>
      </c>
      <c r="K1222" s="28" t="e">
        <f t="shared" ca="1" si="150"/>
        <v>#NUM!</v>
      </c>
      <c r="L1222" s="26">
        <f ca="1">INDIRECT("route!E1222")-INDIRECT("route!E1221")</f>
        <v>0</v>
      </c>
      <c r="M1222" s="24">
        <f ca="1">IF(INDIRECT("route!D1222")="START",0,IF(S1222=TRUE,M1221,INDIRECT("route!E1222")))</f>
        <v>115.3</v>
      </c>
      <c r="N1222" s="14" t="e">
        <f ca="1">SEARCH($N$6,INDIRECT("route!J1222"))</f>
        <v>#VALUE!</v>
      </c>
      <c r="O1222" s="14" t="e">
        <f ca="1">SEARCH($O$6,INDIRECT("route!J1222"))</f>
        <v>#VALUE!</v>
      </c>
      <c r="P1222" s="14" t="e">
        <f ca="1">SEARCH($P$6,INDIRECT("route!J1222"))</f>
        <v>#VALUE!</v>
      </c>
      <c r="Q1222" s="14" t="e">
        <f ca="1">SEARCH($Q$6,INDIRECT("route!J1222"))</f>
        <v>#VALUE!</v>
      </c>
      <c r="R1222" s="14" t="e">
        <f ca="1">SEARCH($R$6,INDIRECT("route!J1222"))</f>
        <v>#VALUE!</v>
      </c>
      <c r="S1222" s="14" t="b">
        <f t="shared" ca="1" si="146"/>
        <v>1</v>
      </c>
    </row>
    <row r="1223" spans="1:19">
      <c r="A1223" s="23" t="str">
        <f ca="1">IF(INDIRECT("route!D1223")&gt;0,K1223,(""))</f>
        <v/>
      </c>
      <c r="B1223" s="23" t="str">
        <f ca="1">IF(INDIRECT("route!D1223")&gt;0,H1223,(""))</f>
        <v/>
      </c>
      <c r="C1223" s="24" t="str">
        <f ca="1">IF(D1223&gt;0,VLOOKUP("FINISH",INDIRECT("route!D$6"):INDIRECT("route!E$8500"),2,FALSE)-D1223," ")</f>
        <v xml:space="preserve"> </v>
      </c>
      <c r="D1223" s="13">
        <f ca="1">INDIRECT("route!E1223")</f>
        <v>0</v>
      </c>
      <c r="E1223" s="25" t="str">
        <f t="shared" ref="E1223:E1286" ca="1" si="153">IF($S1223=TRUE,"",M1223-M1222)</f>
        <v/>
      </c>
      <c r="F1223" s="26">
        <f t="shared" si="147"/>
        <v>11.111111111111111</v>
      </c>
      <c r="G1223" s="29">
        <f t="shared" ca="1" si="151"/>
        <v>0</v>
      </c>
      <c r="H1223" s="28" t="e">
        <f t="shared" ca="1" si="149"/>
        <v>#NUM!</v>
      </c>
      <c r="I1223" s="26">
        <f t="shared" si="148"/>
        <v>11.666666666666666</v>
      </c>
      <c r="J1223" s="29">
        <f t="shared" ca="1" si="152"/>
        <v>0</v>
      </c>
      <c r="K1223" s="28" t="e">
        <f t="shared" ca="1" si="150"/>
        <v>#NUM!</v>
      </c>
      <c r="L1223" s="26">
        <f ca="1">INDIRECT("route!E1223")-INDIRECT("route!E1222")</f>
        <v>0</v>
      </c>
      <c r="M1223" s="24">
        <f ca="1">IF(INDIRECT("route!D1223")="START",0,IF(S1223=TRUE,M1222,INDIRECT("route!E1223")))</f>
        <v>115.3</v>
      </c>
      <c r="N1223" s="14" t="e">
        <f ca="1">SEARCH($N$6,INDIRECT("route!J1223"))</f>
        <v>#VALUE!</v>
      </c>
      <c r="O1223" s="14" t="e">
        <f ca="1">SEARCH($O$6,INDIRECT("route!J1223"))</f>
        <v>#VALUE!</v>
      </c>
      <c r="P1223" s="14" t="e">
        <f ca="1">SEARCH($P$6,INDIRECT("route!J1223"))</f>
        <v>#VALUE!</v>
      </c>
      <c r="Q1223" s="14" t="e">
        <f ca="1">SEARCH($Q$6,INDIRECT("route!J1223"))</f>
        <v>#VALUE!</v>
      </c>
      <c r="R1223" s="14" t="e">
        <f ca="1">SEARCH($R$6,INDIRECT("route!J1223"))</f>
        <v>#VALUE!</v>
      </c>
      <c r="S1223" s="14" t="b">
        <f t="shared" ca="1" si="146"/>
        <v>1</v>
      </c>
    </row>
    <row r="1224" spans="1:19">
      <c r="A1224" s="23" t="str">
        <f ca="1">IF(INDIRECT("route!D1224")&gt;0,K1224,(""))</f>
        <v/>
      </c>
      <c r="B1224" s="23" t="str">
        <f ca="1">IF(INDIRECT("route!D1224")&gt;0,H1224,(""))</f>
        <v/>
      </c>
      <c r="C1224" s="24" t="str">
        <f ca="1">IF(D1224&gt;0,VLOOKUP("FINISH",INDIRECT("route!D$6"):INDIRECT("route!E$8500"),2,FALSE)-D1224," ")</f>
        <v xml:space="preserve"> </v>
      </c>
      <c r="D1224" s="13">
        <f ca="1">INDIRECT("route!E1224")</f>
        <v>0</v>
      </c>
      <c r="E1224" s="25" t="str">
        <f t="shared" ca="1" si="153"/>
        <v/>
      </c>
      <c r="F1224" s="26">
        <f t="shared" si="147"/>
        <v>11.111111111111111</v>
      </c>
      <c r="G1224" s="29">
        <f t="shared" ca="1" si="151"/>
        <v>0</v>
      </c>
      <c r="H1224" s="28" t="e">
        <f t="shared" ca="1" si="149"/>
        <v>#NUM!</v>
      </c>
      <c r="I1224" s="26">
        <f t="shared" si="148"/>
        <v>11.666666666666666</v>
      </c>
      <c r="J1224" s="29">
        <f t="shared" ca="1" si="152"/>
        <v>0</v>
      </c>
      <c r="K1224" s="28" t="e">
        <f t="shared" ca="1" si="150"/>
        <v>#NUM!</v>
      </c>
      <c r="L1224" s="26">
        <f ca="1">INDIRECT("route!E1224")-INDIRECT("route!E1223")</f>
        <v>0</v>
      </c>
      <c r="M1224" s="24">
        <f ca="1">IF(INDIRECT("route!D1224")="START",0,IF(S1224=TRUE,M1223,INDIRECT("route!E1224")))</f>
        <v>115.3</v>
      </c>
      <c r="N1224" s="14" t="e">
        <f ca="1">SEARCH($N$6,INDIRECT("route!J1224"))</f>
        <v>#VALUE!</v>
      </c>
      <c r="O1224" s="14" t="e">
        <f ca="1">SEARCH($O$6,INDIRECT("route!J1224"))</f>
        <v>#VALUE!</v>
      </c>
      <c r="P1224" s="14" t="e">
        <f ca="1">SEARCH($P$6,INDIRECT("route!J1224"))</f>
        <v>#VALUE!</v>
      </c>
      <c r="Q1224" s="14" t="e">
        <f ca="1">SEARCH($Q$6,INDIRECT("route!J1224"))</f>
        <v>#VALUE!</v>
      </c>
      <c r="R1224" s="14" t="e">
        <f ca="1">SEARCH($R$6,INDIRECT("route!J1224"))</f>
        <v>#VALUE!</v>
      </c>
      <c r="S1224" s="14" t="b">
        <f t="shared" ref="S1224:S1287" ca="1" si="154">AND(ISERROR(N1224),ISERROR(O1224),ISERROR(P1224),ISERROR(Q1224),ISERROR(R1224))</f>
        <v>1</v>
      </c>
    </row>
    <row r="1225" spans="1:19">
      <c r="A1225" s="23" t="str">
        <f ca="1">IF(INDIRECT("route!D1225")&gt;0,K1225,(""))</f>
        <v/>
      </c>
      <c r="B1225" s="23" t="str">
        <f ca="1">IF(INDIRECT("route!D1225")&gt;0,H1225,(""))</f>
        <v/>
      </c>
      <c r="C1225" s="24" t="str">
        <f ca="1">IF(D1225&gt;0,VLOOKUP("FINISH",INDIRECT("route!D$6"):INDIRECT("route!E$8500"),2,FALSE)-D1225," ")</f>
        <v xml:space="preserve"> </v>
      </c>
      <c r="D1225" s="13">
        <f ca="1">INDIRECT("route!E1225")</f>
        <v>0</v>
      </c>
      <c r="E1225" s="25" t="str">
        <f t="shared" ca="1" si="153"/>
        <v/>
      </c>
      <c r="F1225" s="26">
        <f t="shared" si="147"/>
        <v>11.111111111111111</v>
      </c>
      <c r="G1225" s="29">
        <f t="shared" ca="1" si="151"/>
        <v>0</v>
      </c>
      <c r="H1225" s="28" t="e">
        <f t="shared" ca="1" si="149"/>
        <v>#NUM!</v>
      </c>
      <c r="I1225" s="26">
        <f t="shared" si="148"/>
        <v>11.666666666666666</v>
      </c>
      <c r="J1225" s="29">
        <f t="shared" ca="1" si="152"/>
        <v>0</v>
      </c>
      <c r="K1225" s="28" t="e">
        <f t="shared" ca="1" si="150"/>
        <v>#NUM!</v>
      </c>
      <c r="L1225" s="26">
        <f ca="1">INDIRECT("route!E1225")-INDIRECT("route!E1224")</f>
        <v>0</v>
      </c>
      <c r="M1225" s="24">
        <f ca="1">IF(INDIRECT("route!D1225")="START",0,IF(S1225=TRUE,M1224,INDIRECT("route!E1225")))</f>
        <v>115.3</v>
      </c>
      <c r="N1225" s="14" t="e">
        <f ca="1">SEARCH($N$6,INDIRECT("route!J1225"))</f>
        <v>#VALUE!</v>
      </c>
      <c r="O1225" s="14" t="e">
        <f ca="1">SEARCH($O$6,INDIRECT("route!J1225"))</f>
        <v>#VALUE!</v>
      </c>
      <c r="P1225" s="14" t="e">
        <f ca="1">SEARCH($P$6,INDIRECT("route!J1225"))</f>
        <v>#VALUE!</v>
      </c>
      <c r="Q1225" s="14" t="e">
        <f ca="1">SEARCH($Q$6,INDIRECT("route!J1225"))</f>
        <v>#VALUE!</v>
      </c>
      <c r="R1225" s="14" t="e">
        <f ca="1">SEARCH($R$6,INDIRECT("route!J1225"))</f>
        <v>#VALUE!</v>
      </c>
      <c r="S1225" s="14" t="b">
        <f t="shared" ca="1" si="154"/>
        <v>1</v>
      </c>
    </row>
    <row r="1226" spans="1:19">
      <c r="A1226" s="23" t="str">
        <f ca="1">IF(INDIRECT("route!D1226")&gt;0,K1226,(""))</f>
        <v/>
      </c>
      <c r="B1226" s="23" t="str">
        <f ca="1">IF(INDIRECT("route!D1226")&gt;0,H1226,(""))</f>
        <v/>
      </c>
      <c r="C1226" s="24" t="str">
        <f ca="1">IF(D1226&gt;0,VLOOKUP("FINISH",INDIRECT("route!D$6"):INDIRECT("route!E$8500"),2,FALSE)-D1226," ")</f>
        <v xml:space="preserve"> </v>
      </c>
      <c r="D1226" s="13">
        <f ca="1">INDIRECT("route!E1226")</f>
        <v>0</v>
      </c>
      <c r="E1226" s="25" t="str">
        <f t="shared" ca="1" si="153"/>
        <v/>
      </c>
      <c r="F1226" s="26">
        <f t="shared" si="147"/>
        <v>11.111111111111111</v>
      </c>
      <c r="G1226" s="29">
        <f t="shared" ca="1" si="151"/>
        <v>0</v>
      </c>
      <c r="H1226" s="28" t="e">
        <f t="shared" ca="1" si="149"/>
        <v>#NUM!</v>
      </c>
      <c r="I1226" s="26">
        <f t="shared" si="148"/>
        <v>11.666666666666666</v>
      </c>
      <c r="J1226" s="29">
        <f t="shared" ca="1" si="152"/>
        <v>0</v>
      </c>
      <c r="K1226" s="28" t="e">
        <f t="shared" ca="1" si="150"/>
        <v>#NUM!</v>
      </c>
      <c r="L1226" s="26">
        <f ca="1">INDIRECT("route!E1226")-INDIRECT("route!E1225")</f>
        <v>0</v>
      </c>
      <c r="M1226" s="24">
        <f ca="1">IF(INDIRECT("route!D1226")="START",0,IF(S1226=TRUE,M1225,INDIRECT("route!E1226")))</f>
        <v>115.3</v>
      </c>
      <c r="N1226" s="14" t="e">
        <f ca="1">SEARCH($N$6,INDIRECT("route!J1226"))</f>
        <v>#VALUE!</v>
      </c>
      <c r="O1226" s="14" t="e">
        <f ca="1">SEARCH($O$6,INDIRECT("route!J1226"))</f>
        <v>#VALUE!</v>
      </c>
      <c r="P1226" s="14" t="e">
        <f ca="1">SEARCH($P$6,INDIRECT("route!J1226"))</f>
        <v>#VALUE!</v>
      </c>
      <c r="Q1226" s="14" t="e">
        <f ca="1">SEARCH($Q$6,INDIRECT("route!J1226"))</f>
        <v>#VALUE!</v>
      </c>
      <c r="R1226" s="14" t="e">
        <f ca="1">SEARCH($R$6,INDIRECT("route!J1226"))</f>
        <v>#VALUE!</v>
      </c>
      <c r="S1226" s="14" t="b">
        <f t="shared" ca="1" si="154"/>
        <v>1</v>
      </c>
    </row>
    <row r="1227" spans="1:19">
      <c r="A1227" s="23" t="str">
        <f ca="1">IF(INDIRECT("route!D1227")&gt;0,K1227,(""))</f>
        <v/>
      </c>
      <c r="B1227" s="23" t="str">
        <f ca="1">IF(INDIRECT("route!D1227")&gt;0,H1227,(""))</f>
        <v/>
      </c>
      <c r="C1227" s="24" t="str">
        <f ca="1">IF(D1227&gt;0,VLOOKUP("FINISH",INDIRECT("route!D$6"):INDIRECT("route!E$8500"),2,FALSE)-D1227," ")</f>
        <v xml:space="preserve"> </v>
      </c>
      <c r="D1227" s="13">
        <f ca="1">INDIRECT("route!E1227")</f>
        <v>0</v>
      </c>
      <c r="E1227" s="25" t="str">
        <f t="shared" ca="1" si="153"/>
        <v/>
      </c>
      <c r="F1227" s="26">
        <f t="shared" si="147"/>
        <v>11.111111111111111</v>
      </c>
      <c r="G1227" s="29">
        <f t="shared" ca="1" si="151"/>
        <v>0</v>
      </c>
      <c r="H1227" s="28" t="e">
        <f t="shared" ca="1" si="149"/>
        <v>#NUM!</v>
      </c>
      <c r="I1227" s="26">
        <f t="shared" si="148"/>
        <v>11.666666666666666</v>
      </c>
      <c r="J1227" s="29">
        <f t="shared" ca="1" si="152"/>
        <v>0</v>
      </c>
      <c r="K1227" s="28" t="e">
        <f t="shared" ca="1" si="150"/>
        <v>#NUM!</v>
      </c>
      <c r="L1227" s="26">
        <f ca="1">INDIRECT("route!E1227")-INDIRECT("route!E1226")</f>
        <v>0</v>
      </c>
      <c r="M1227" s="24">
        <f ca="1">IF(INDIRECT("route!D1227")="START",0,IF(S1227=TRUE,M1226,INDIRECT("route!E1227")))</f>
        <v>115.3</v>
      </c>
      <c r="N1227" s="14" t="e">
        <f ca="1">SEARCH($N$6,INDIRECT("route!J1227"))</f>
        <v>#VALUE!</v>
      </c>
      <c r="O1227" s="14" t="e">
        <f ca="1">SEARCH($O$6,INDIRECT("route!J1227"))</f>
        <v>#VALUE!</v>
      </c>
      <c r="P1227" s="14" t="e">
        <f ca="1">SEARCH($P$6,INDIRECT("route!J1227"))</f>
        <v>#VALUE!</v>
      </c>
      <c r="Q1227" s="14" t="e">
        <f ca="1">SEARCH($Q$6,INDIRECT("route!J1227"))</f>
        <v>#VALUE!</v>
      </c>
      <c r="R1227" s="14" t="e">
        <f ca="1">SEARCH($R$6,INDIRECT("route!J1227"))</f>
        <v>#VALUE!</v>
      </c>
      <c r="S1227" s="14" t="b">
        <f t="shared" ca="1" si="154"/>
        <v>1</v>
      </c>
    </row>
    <row r="1228" spans="1:19">
      <c r="A1228" s="23" t="str">
        <f ca="1">IF(INDIRECT("route!D1228")&gt;0,K1228,(""))</f>
        <v/>
      </c>
      <c r="B1228" s="23" t="str">
        <f ca="1">IF(INDIRECT("route!D1228")&gt;0,H1228,(""))</f>
        <v/>
      </c>
      <c r="C1228" s="24" t="str">
        <f ca="1">IF(D1228&gt;0,VLOOKUP("FINISH",INDIRECT("route!D$6"):INDIRECT("route!E$8500"),2,FALSE)-D1228," ")</f>
        <v xml:space="preserve"> </v>
      </c>
      <c r="D1228" s="13">
        <f ca="1">INDIRECT("route!E1228")</f>
        <v>0</v>
      </c>
      <c r="E1228" s="25" t="str">
        <f t="shared" ca="1" si="153"/>
        <v/>
      </c>
      <c r="F1228" s="26">
        <f t="shared" si="147"/>
        <v>11.111111111111111</v>
      </c>
      <c r="G1228" s="29">
        <f t="shared" ca="1" si="151"/>
        <v>0</v>
      </c>
      <c r="H1228" s="28" t="e">
        <f t="shared" ca="1" si="149"/>
        <v>#NUM!</v>
      </c>
      <c r="I1228" s="26">
        <f t="shared" si="148"/>
        <v>11.666666666666666</v>
      </c>
      <c r="J1228" s="29">
        <f t="shared" ca="1" si="152"/>
        <v>0</v>
      </c>
      <c r="K1228" s="28" t="e">
        <f t="shared" ca="1" si="150"/>
        <v>#NUM!</v>
      </c>
      <c r="L1228" s="26">
        <f ca="1">INDIRECT("route!E1228")-INDIRECT("route!E1227")</f>
        <v>0</v>
      </c>
      <c r="M1228" s="24">
        <f ca="1">IF(INDIRECT("route!D1228")="START",0,IF(S1228=TRUE,M1227,INDIRECT("route!E1228")))</f>
        <v>115.3</v>
      </c>
      <c r="N1228" s="14" t="e">
        <f ca="1">SEARCH($N$6,INDIRECT("route!J1228"))</f>
        <v>#VALUE!</v>
      </c>
      <c r="O1228" s="14" t="e">
        <f ca="1">SEARCH($O$6,INDIRECT("route!J1228"))</f>
        <v>#VALUE!</v>
      </c>
      <c r="P1228" s="14" t="e">
        <f ca="1">SEARCH($P$6,INDIRECT("route!J1228"))</f>
        <v>#VALUE!</v>
      </c>
      <c r="Q1228" s="14" t="e">
        <f ca="1">SEARCH($Q$6,INDIRECT("route!J1228"))</f>
        <v>#VALUE!</v>
      </c>
      <c r="R1228" s="14" t="e">
        <f ca="1">SEARCH($R$6,INDIRECT("route!J1228"))</f>
        <v>#VALUE!</v>
      </c>
      <c r="S1228" s="14" t="b">
        <f t="shared" ca="1" si="154"/>
        <v>1</v>
      </c>
    </row>
    <row r="1229" spans="1:19">
      <c r="A1229" s="23" t="str">
        <f ca="1">IF(INDIRECT("route!D1229")&gt;0,K1229,(""))</f>
        <v/>
      </c>
      <c r="B1229" s="23" t="str">
        <f ca="1">IF(INDIRECT("route!D1229")&gt;0,H1229,(""))</f>
        <v/>
      </c>
      <c r="C1229" s="24" t="str">
        <f ca="1">IF(D1229&gt;0,VLOOKUP("FINISH",INDIRECT("route!D$6"):INDIRECT("route!E$8500"),2,FALSE)-D1229," ")</f>
        <v xml:space="preserve"> </v>
      </c>
      <c r="D1229" s="13">
        <f ca="1">INDIRECT("route!E1229")</f>
        <v>0</v>
      </c>
      <c r="E1229" s="25" t="str">
        <f t="shared" ca="1" si="153"/>
        <v/>
      </c>
      <c r="F1229" s="26">
        <f t="shared" si="147"/>
        <v>11.111111111111111</v>
      </c>
      <c r="G1229" s="29">
        <f t="shared" ca="1" si="151"/>
        <v>0</v>
      </c>
      <c r="H1229" s="28" t="e">
        <f t="shared" ca="1" si="149"/>
        <v>#NUM!</v>
      </c>
      <c r="I1229" s="26">
        <f t="shared" si="148"/>
        <v>11.666666666666666</v>
      </c>
      <c r="J1229" s="29">
        <f t="shared" ca="1" si="152"/>
        <v>0</v>
      </c>
      <c r="K1229" s="28" t="e">
        <f t="shared" ca="1" si="150"/>
        <v>#NUM!</v>
      </c>
      <c r="L1229" s="26">
        <f ca="1">INDIRECT("route!E1229")-INDIRECT("route!E1228")</f>
        <v>0</v>
      </c>
      <c r="M1229" s="24">
        <f ca="1">IF(INDIRECT("route!D1229")="START",0,IF(S1229=TRUE,M1228,INDIRECT("route!E1229")))</f>
        <v>115.3</v>
      </c>
      <c r="N1229" s="14" t="e">
        <f ca="1">SEARCH($N$6,INDIRECT("route!J1229"))</f>
        <v>#VALUE!</v>
      </c>
      <c r="O1229" s="14" t="e">
        <f ca="1">SEARCH($O$6,INDIRECT("route!J1229"))</f>
        <v>#VALUE!</v>
      </c>
      <c r="P1229" s="14" t="e">
        <f ca="1">SEARCH($P$6,INDIRECT("route!J1229"))</f>
        <v>#VALUE!</v>
      </c>
      <c r="Q1229" s="14" t="e">
        <f ca="1">SEARCH($Q$6,INDIRECT("route!J1229"))</f>
        <v>#VALUE!</v>
      </c>
      <c r="R1229" s="14" t="e">
        <f ca="1">SEARCH($R$6,INDIRECT("route!J1229"))</f>
        <v>#VALUE!</v>
      </c>
      <c r="S1229" s="14" t="b">
        <f t="shared" ca="1" si="154"/>
        <v>1</v>
      </c>
    </row>
    <row r="1230" spans="1:19">
      <c r="A1230" s="23" t="str">
        <f ca="1">IF(INDIRECT("route!D1230")&gt;0,K1230,(""))</f>
        <v/>
      </c>
      <c r="B1230" s="23" t="str">
        <f ca="1">IF(INDIRECT("route!D1230")&gt;0,H1230,(""))</f>
        <v/>
      </c>
      <c r="C1230" s="24" t="str">
        <f ca="1">IF(D1230&gt;0,VLOOKUP("FINISH",INDIRECT("route!D$6"):INDIRECT("route!E$8500"),2,FALSE)-D1230," ")</f>
        <v xml:space="preserve"> </v>
      </c>
      <c r="D1230" s="13">
        <f ca="1">INDIRECT("route!E1230")</f>
        <v>0</v>
      </c>
      <c r="E1230" s="25" t="str">
        <f t="shared" ca="1" si="153"/>
        <v/>
      </c>
      <c r="F1230" s="26">
        <f t="shared" si="147"/>
        <v>11.111111111111111</v>
      </c>
      <c r="G1230" s="29">
        <f t="shared" ca="1" si="151"/>
        <v>0</v>
      </c>
      <c r="H1230" s="28" t="e">
        <f t="shared" ca="1" si="149"/>
        <v>#NUM!</v>
      </c>
      <c r="I1230" s="26">
        <f t="shared" si="148"/>
        <v>11.666666666666666</v>
      </c>
      <c r="J1230" s="29">
        <f t="shared" ca="1" si="152"/>
        <v>0</v>
      </c>
      <c r="K1230" s="28" t="e">
        <f t="shared" ca="1" si="150"/>
        <v>#NUM!</v>
      </c>
      <c r="L1230" s="26">
        <f ca="1">INDIRECT("route!E1230")-INDIRECT("route!E1229")</f>
        <v>0</v>
      </c>
      <c r="M1230" s="24">
        <f ca="1">IF(INDIRECT("route!D1230")="START",0,IF(S1230=TRUE,M1229,INDIRECT("route!E1230")))</f>
        <v>115.3</v>
      </c>
      <c r="N1230" s="14" t="e">
        <f ca="1">SEARCH($N$6,INDIRECT("route!J1230"))</f>
        <v>#VALUE!</v>
      </c>
      <c r="O1230" s="14" t="e">
        <f ca="1">SEARCH($O$6,INDIRECT("route!J1230"))</f>
        <v>#VALUE!</v>
      </c>
      <c r="P1230" s="14" t="e">
        <f ca="1">SEARCH($P$6,INDIRECT("route!J1230"))</f>
        <v>#VALUE!</v>
      </c>
      <c r="Q1230" s="14" t="e">
        <f ca="1">SEARCH($Q$6,INDIRECT("route!J1230"))</f>
        <v>#VALUE!</v>
      </c>
      <c r="R1230" s="14" t="e">
        <f ca="1">SEARCH($R$6,INDIRECT("route!J1230"))</f>
        <v>#VALUE!</v>
      </c>
      <c r="S1230" s="14" t="b">
        <f t="shared" ca="1" si="154"/>
        <v>1</v>
      </c>
    </row>
    <row r="1231" spans="1:19">
      <c r="A1231" s="23" t="str">
        <f ca="1">IF(INDIRECT("route!D1231")&gt;0,K1231,(""))</f>
        <v/>
      </c>
      <c r="B1231" s="23" t="str">
        <f ca="1">IF(INDIRECT("route!D1231")&gt;0,H1231,(""))</f>
        <v/>
      </c>
      <c r="C1231" s="24" t="str">
        <f ca="1">IF(D1231&gt;0,VLOOKUP("FINISH",INDIRECT("route!D$6"):INDIRECT("route!E$8500"),2,FALSE)-D1231," ")</f>
        <v xml:space="preserve"> </v>
      </c>
      <c r="D1231" s="13">
        <f ca="1">INDIRECT("route!E1231")</f>
        <v>0</v>
      </c>
      <c r="E1231" s="25" t="str">
        <f t="shared" ca="1" si="153"/>
        <v/>
      </c>
      <c r="F1231" s="26">
        <f t="shared" si="147"/>
        <v>11.111111111111111</v>
      </c>
      <c r="G1231" s="29">
        <f t="shared" ca="1" si="151"/>
        <v>0</v>
      </c>
      <c r="H1231" s="28" t="e">
        <f t="shared" ca="1" si="149"/>
        <v>#NUM!</v>
      </c>
      <c r="I1231" s="26">
        <f t="shared" si="148"/>
        <v>11.666666666666666</v>
      </c>
      <c r="J1231" s="29">
        <f t="shared" ca="1" si="152"/>
        <v>0</v>
      </c>
      <c r="K1231" s="28" t="e">
        <f t="shared" ca="1" si="150"/>
        <v>#NUM!</v>
      </c>
      <c r="L1231" s="26">
        <f ca="1">INDIRECT("route!E1231")-INDIRECT("route!E1230")</f>
        <v>0</v>
      </c>
      <c r="M1231" s="24">
        <f ca="1">IF(INDIRECT("route!D1231")="START",0,IF(S1231=TRUE,M1230,INDIRECT("route!E1231")))</f>
        <v>115.3</v>
      </c>
      <c r="N1231" s="14" t="e">
        <f ca="1">SEARCH($N$6,INDIRECT("route!J1231"))</f>
        <v>#VALUE!</v>
      </c>
      <c r="O1231" s="14" t="e">
        <f ca="1">SEARCH($O$6,INDIRECT("route!J1231"))</f>
        <v>#VALUE!</v>
      </c>
      <c r="P1231" s="14" t="e">
        <f ca="1">SEARCH($P$6,INDIRECT("route!J1231"))</f>
        <v>#VALUE!</v>
      </c>
      <c r="Q1231" s="14" t="e">
        <f ca="1">SEARCH($Q$6,INDIRECT("route!J1231"))</f>
        <v>#VALUE!</v>
      </c>
      <c r="R1231" s="14" t="e">
        <f ca="1">SEARCH($R$6,INDIRECT("route!J1231"))</f>
        <v>#VALUE!</v>
      </c>
      <c r="S1231" s="14" t="b">
        <f t="shared" ca="1" si="154"/>
        <v>1</v>
      </c>
    </row>
    <row r="1232" spans="1:19">
      <c r="A1232" s="23" t="str">
        <f ca="1">IF(INDIRECT("route!D1232")&gt;0,K1232,(""))</f>
        <v/>
      </c>
      <c r="B1232" s="23" t="str">
        <f ca="1">IF(INDIRECT("route!D1232")&gt;0,H1232,(""))</f>
        <v/>
      </c>
      <c r="C1232" s="24" t="str">
        <f ca="1">IF(D1232&gt;0,VLOOKUP("FINISH",INDIRECT("route!D$6"):INDIRECT("route!E$8500"),2,FALSE)-D1232," ")</f>
        <v xml:space="preserve"> </v>
      </c>
      <c r="D1232" s="13">
        <f ca="1">INDIRECT("route!E1232")</f>
        <v>0</v>
      </c>
      <c r="E1232" s="25" t="str">
        <f t="shared" ca="1" si="153"/>
        <v/>
      </c>
      <c r="F1232" s="26">
        <f t="shared" si="147"/>
        <v>11.111111111111111</v>
      </c>
      <c r="G1232" s="29">
        <f t="shared" ca="1" si="151"/>
        <v>0</v>
      </c>
      <c r="H1232" s="28" t="e">
        <f t="shared" ca="1" si="149"/>
        <v>#NUM!</v>
      </c>
      <c r="I1232" s="26">
        <f t="shared" si="148"/>
        <v>11.666666666666666</v>
      </c>
      <c r="J1232" s="29">
        <f t="shared" ca="1" si="152"/>
        <v>0</v>
      </c>
      <c r="K1232" s="28" t="e">
        <f t="shared" ca="1" si="150"/>
        <v>#NUM!</v>
      </c>
      <c r="L1232" s="26">
        <f ca="1">INDIRECT("route!E1232")-INDIRECT("route!E1231")</f>
        <v>0</v>
      </c>
      <c r="M1232" s="24">
        <f ca="1">IF(INDIRECT("route!D1232")="START",0,IF(S1232=TRUE,M1231,INDIRECT("route!E1232")))</f>
        <v>115.3</v>
      </c>
      <c r="N1232" s="14" t="e">
        <f ca="1">SEARCH($N$6,INDIRECT("route!J1232"))</f>
        <v>#VALUE!</v>
      </c>
      <c r="O1232" s="14" t="e">
        <f ca="1">SEARCH($O$6,INDIRECT("route!J1232"))</f>
        <v>#VALUE!</v>
      </c>
      <c r="P1232" s="14" t="e">
        <f ca="1">SEARCH($P$6,INDIRECT("route!J1232"))</f>
        <v>#VALUE!</v>
      </c>
      <c r="Q1232" s="14" t="e">
        <f ca="1">SEARCH($Q$6,INDIRECT("route!J1232"))</f>
        <v>#VALUE!</v>
      </c>
      <c r="R1232" s="14" t="e">
        <f ca="1">SEARCH($R$6,INDIRECT("route!J1232"))</f>
        <v>#VALUE!</v>
      </c>
      <c r="S1232" s="14" t="b">
        <f t="shared" ca="1" si="154"/>
        <v>1</v>
      </c>
    </row>
    <row r="1233" spans="1:19">
      <c r="A1233" s="23" t="str">
        <f ca="1">IF(INDIRECT("route!D1233")&gt;0,K1233,(""))</f>
        <v/>
      </c>
      <c r="B1233" s="23" t="str">
        <f ca="1">IF(INDIRECT("route!D1233")&gt;0,H1233,(""))</f>
        <v/>
      </c>
      <c r="C1233" s="24" t="str">
        <f ca="1">IF(D1233&gt;0,VLOOKUP("FINISH",INDIRECT("route!D$6"):INDIRECT("route!E$8500"),2,FALSE)-D1233," ")</f>
        <v xml:space="preserve"> </v>
      </c>
      <c r="D1233" s="13">
        <f ca="1">INDIRECT("route!E1233")</f>
        <v>0</v>
      </c>
      <c r="E1233" s="25" t="str">
        <f t="shared" ca="1" si="153"/>
        <v/>
      </c>
      <c r="F1233" s="26">
        <f t="shared" si="147"/>
        <v>11.111111111111111</v>
      </c>
      <c r="G1233" s="29">
        <f t="shared" ca="1" si="151"/>
        <v>0</v>
      </c>
      <c r="H1233" s="28" t="e">
        <f t="shared" ca="1" si="149"/>
        <v>#NUM!</v>
      </c>
      <c r="I1233" s="26">
        <f t="shared" si="148"/>
        <v>11.666666666666666</v>
      </c>
      <c r="J1233" s="29">
        <f t="shared" ca="1" si="152"/>
        <v>0</v>
      </c>
      <c r="K1233" s="28" t="e">
        <f t="shared" ca="1" si="150"/>
        <v>#NUM!</v>
      </c>
      <c r="L1233" s="26">
        <f ca="1">INDIRECT("route!E1233")-INDIRECT("route!E1232")</f>
        <v>0</v>
      </c>
      <c r="M1233" s="24">
        <f ca="1">IF(INDIRECT("route!D1233")="START",0,IF(S1233=TRUE,M1232,INDIRECT("route!E1233")))</f>
        <v>115.3</v>
      </c>
      <c r="N1233" s="14" t="e">
        <f ca="1">SEARCH($N$6,INDIRECT("route!J1233"))</f>
        <v>#VALUE!</v>
      </c>
      <c r="O1233" s="14" t="e">
        <f ca="1">SEARCH($O$6,INDIRECT("route!J1233"))</f>
        <v>#VALUE!</v>
      </c>
      <c r="P1233" s="14" t="e">
        <f ca="1">SEARCH($P$6,INDIRECT("route!J1233"))</f>
        <v>#VALUE!</v>
      </c>
      <c r="Q1233" s="14" t="e">
        <f ca="1">SEARCH($Q$6,INDIRECT("route!J1233"))</f>
        <v>#VALUE!</v>
      </c>
      <c r="R1233" s="14" t="e">
        <f ca="1">SEARCH($R$6,INDIRECT("route!J1233"))</f>
        <v>#VALUE!</v>
      </c>
      <c r="S1233" s="14" t="b">
        <f t="shared" ca="1" si="154"/>
        <v>1</v>
      </c>
    </row>
    <row r="1234" spans="1:19">
      <c r="A1234" s="23" t="str">
        <f ca="1">IF(INDIRECT("route!D1234")&gt;0,K1234,(""))</f>
        <v/>
      </c>
      <c r="B1234" s="23" t="str">
        <f ca="1">IF(INDIRECT("route!D1234")&gt;0,H1234,(""))</f>
        <v/>
      </c>
      <c r="C1234" s="24" t="str">
        <f ca="1">IF(D1234&gt;0,VLOOKUP("FINISH",INDIRECT("route!D$6"):INDIRECT("route!E$8500"),2,FALSE)-D1234," ")</f>
        <v xml:space="preserve"> </v>
      </c>
      <c r="D1234" s="13">
        <f ca="1">INDIRECT("route!E1234")</f>
        <v>0</v>
      </c>
      <c r="E1234" s="25" t="str">
        <f t="shared" ca="1" si="153"/>
        <v/>
      </c>
      <c r="F1234" s="26">
        <f t="shared" si="147"/>
        <v>11.111111111111111</v>
      </c>
      <c r="G1234" s="29">
        <f t="shared" ca="1" si="151"/>
        <v>0</v>
      </c>
      <c r="H1234" s="28" t="e">
        <f t="shared" ca="1" si="149"/>
        <v>#NUM!</v>
      </c>
      <c r="I1234" s="26">
        <f t="shared" si="148"/>
        <v>11.666666666666666</v>
      </c>
      <c r="J1234" s="29">
        <f t="shared" ca="1" si="152"/>
        <v>0</v>
      </c>
      <c r="K1234" s="28" t="e">
        <f t="shared" ca="1" si="150"/>
        <v>#NUM!</v>
      </c>
      <c r="L1234" s="26">
        <f ca="1">INDIRECT("route!E1234")-INDIRECT("route!E1233")</f>
        <v>0</v>
      </c>
      <c r="M1234" s="24">
        <f ca="1">IF(INDIRECT("route!D1234")="START",0,IF(S1234=TRUE,M1233,INDIRECT("route!E1234")))</f>
        <v>115.3</v>
      </c>
      <c r="N1234" s="14" t="e">
        <f ca="1">SEARCH($N$6,INDIRECT("route!J1234"))</f>
        <v>#VALUE!</v>
      </c>
      <c r="O1234" s="14" t="e">
        <f ca="1">SEARCH($O$6,INDIRECT("route!J1234"))</f>
        <v>#VALUE!</v>
      </c>
      <c r="P1234" s="14" t="e">
        <f ca="1">SEARCH($P$6,INDIRECT("route!J1234"))</f>
        <v>#VALUE!</v>
      </c>
      <c r="Q1234" s="14" t="e">
        <f ca="1">SEARCH($Q$6,INDIRECT("route!J1234"))</f>
        <v>#VALUE!</v>
      </c>
      <c r="R1234" s="14" t="e">
        <f ca="1">SEARCH($R$6,INDIRECT("route!J1234"))</f>
        <v>#VALUE!</v>
      </c>
      <c r="S1234" s="14" t="b">
        <f t="shared" ca="1" si="154"/>
        <v>1</v>
      </c>
    </row>
    <row r="1235" spans="1:19">
      <c r="A1235" s="23" t="str">
        <f ca="1">IF(INDIRECT("route!D1235")&gt;0,K1235,(""))</f>
        <v/>
      </c>
      <c r="B1235" s="23" t="str">
        <f ca="1">IF(INDIRECT("route!D1235")&gt;0,H1235,(""))</f>
        <v/>
      </c>
      <c r="C1235" s="24" t="str">
        <f ca="1">IF(D1235&gt;0,VLOOKUP("FINISH",INDIRECT("route!D$6"):INDIRECT("route!E$8500"),2,FALSE)-D1235," ")</f>
        <v xml:space="preserve"> </v>
      </c>
      <c r="D1235" s="13">
        <f ca="1">INDIRECT("route!E1235")</f>
        <v>0</v>
      </c>
      <c r="E1235" s="25" t="str">
        <f t="shared" ca="1" si="153"/>
        <v/>
      </c>
      <c r="F1235" s="26">
        <f t="shared" si="147"/>
        <v>11.111111111111111</v>
      </c>
      <c r="G1235" s="29">
        <f t="shared" ca="1" si="151"/>
        <v>0</v>
      </c>
      <c r="H1235" s="28" t="e">
        <f t="shared" ca="1" si="149"/>
        <v>#NUM!</v>
      </c>
      <c r="I1235" s="26">
        <f t="shared" si="148"/>
        <v>11.666666666666666</v>
      </c>
      <c r="J1235" s="29">
        <f t="shared" ca="1" si="152"/>
        <v>0</v>
      </c>
      <c r="K1235" s="28" t="e">
        <f t="shared" ca="1" si="150"/>
        <v>#NUM!</v>
      </c>
      <c r="L1235" s="26">
        <f ca="1">INDIRECT("route!E1235")-INDIRECT("route!E1234")</f>
        <v>0</v>
      </c>
      <c r="M1235" s="24">
        <f ca="1">IF(INDIRECT("route!D1235")="START",0,IF(S1235=TRUE,M1234,INDIRECT("route!E1235")))</f>
        <v>115.3</v>
      </c>
      <c r="N1235" s="14" t="e">
        <f ca="1">SEARCH($N$6,INDIRECT("route!J1235"))</f>
        <v>#VALUE!</v>
      </c>
      <c r="O1235" s="14" t="e">
        <f ca="1">SEARCH($O$6,INDIRECT("route!J1235"))</f>
        <v>#VALUE!</v>
      </c>
      <c r="P1235" s="14" t="e">
        <f ca="1">SEARCH($P$6,INDIRECT("route!J1235"))</f>
        <v>#VALUE!</v>
      </c>
      <c r="Q1235" s="14" t="e">
        <f ca="1">SEARCH($Q$6,INDIRECT("route!J1235"))</f>
        <v>#VALUE!</v>
      </c>
      <c r="R1235" s="14" t="e">
        <f ca="1">SEARCH($R$6,INDIRECT("route!J1235"))</f>
        <v>#VALUE!</v>
      </c>
      <c r="S1235" s="14" t="b">
        <f t="shared" ca="1" si="154"/>
        <v>1</v>
      </c>
    </row>
    <row r="1236" spans="1:19">
      <c r="A1236" s="23" t="str">
        <f ca="1">IF(INDIRECT("route!D1236")&gt;0,K1236,(""))</f>
        <v/>
      </c>
      <c r="B1236" s="23" t="str">
        <f ca="1">IF(INDIRECT("route!D1236")&gt;0,H1236,(""))</f>
        <v/>
      </c>
      <c r="C1236" s="24" t="str">
        <f ca="1">IF(D1236&gt;0,VLOOKUP("FINISH",INDIRECT("route!D$6"):INDIRECT("route!E$8500"),2,FALSE)-D1236," ")</f>
        <v xml:space="preserve"> </v>
      </c>
      <c r="D1236" s="13">
        <f ca="1">INDIRECT("route!E1236")</f>
        <v>0</v>
      </c>
      <c r="E1236" s="25" t="str">
        <f t="shared" ca="1" si="153"/>
        <v/>
      </c>
      <c r="F1236" s="26">
        <f t="shared" si="147"/>
        <v>11.111111111111111</v>
      </c>
      <c r="G1236" s="29">
        <f t="shared" ca="1" si="151"/>
        <v>0</v>
      </c>
      <c r="H1236" s="28" t="e">
        <f t="shared" ca="1" si="149"/>
        <v>#NUM!</v>
      </c>
      <c r="I1236" s="26">
        <f t="shared" si="148"/>
        <v>11.666666666666666</v>
      </c>
      <c r="J1236" s="29">
        <f t="shared" ca="1" si="152"/>
        <v>0</v>
      </c>
      <c r="K1236" s="28" t="e">
        <f t="shared" ca="1" si="150"/>
        <v>#NUM!</v>
      </c>
      <c r="L1236" s="26">
        <f ca="1">INDIRECT("route!E1236")-INDIRECT("route!E1235")</f>
        <v>0</v>
      </c>
      <c r="M1236" s="24">
        <f ca="1">IF(INDIRECT("route!D1236")="START",0,IF(S1236=TRUE,M1235,INDIRECT("route!E1236")))</f>
        <v>115.3</v>
      </c>
      <c r="N1236" s="14" t="e">
        <f ca="1">SEARCH($N$6,INDIRECT("route!J1236"))</f>
        <v>#VALUE!</v>
      </c>
      <c r="O1236" s="14" t="e">
        <f ca="1">SEARCH($O$6,INDIRECT("route!J1236"))</f>
        <v>#VALUE!</v>
      </c>
      <c r="P1236" s="14" t="e">
        <f ca="1">SEARCH($P$6,INDIRECT("route!J1236"))</f>
        <v>#VALUE!</v>
      </c>
      <c r="Q1236" s="14" t="e">
        <f ca="1">SEARCH($Q$6,INDIRECT("route!J1236"))</f>
        <v>#VALUE!</v>
      </c>
      <c r="R1236" s="14" t="e">
        <f ca="1">SEARCH($R$6,INDIRECT("route!J1236"))</f>
        <v>#VALUE!</v>
      </c>
      <c r="S1236" s="14" t="b">
        <f t="shared" ca="1" si="154"/>
        <v>1</v>
      </c>
    </row>
    <row r="1237" spans="1:19">
      <c r="A1237" s="23" t="str">
        <f ca="1">IF(INDIRECT("route!D1237")&gt;0,K1237,(""))</f>
        <v/>
      </c>
      <c r="B1237" s="23" t="str">
        <f ca="1">IF(INDIRECT("route!D1237")&gt;0,H1237,(""))</f>
        <v/>
      </c>
      <c r="C1237" s="24" t="str">
        <f ca="1">IF(D1237&gt;0,VLOOKUP("FINISH",INDIRECT("route!D$6"):INDIRECT("route!E$8500"),2,FALSE)-D1237," ")</f>
        <v xml:space="preserve"> </v>
      </c>
      <c r="D1237" s="13">
        <f ca="1">INDIRECT("route!E1237")</f>
        <v>0</v>
      </c>
      <c r="E1237" s="25" t="str">
        <f t="shared" ca="1" si="153"/>
        <v/>
      </c>
      <c r="F1237" s="26">
        <f t="shared" si="147"/>
        <v>11.111111111111111</v>
      </c>
      <c r="G1237" s="29">
        <f t="shared" ca="1" si="151"/>
        <v>0</v>
      </c>
      <c r="H1237" s="28" t="e">
        <f t="shared" ca="1" si="149"/>
        <v>#NUM!</v>
      </c>
      <c r="I1237" s="26">
        <f t="shared" si="148"/>
        <v>11.666666666666666</v>
      </c>
      <c r="J1237" s="29">
        <f t="shared" ca="1" si="152"/>
        <v>0</v>
      </c>
      <c r="K1237" s="28" t="e">
        <f t="shared" ca="1" si="150"/>
        <v>#NUM!</v>
      </c>
      <c r="L1237" s="26">
        <f ca="1">INDIRECT("route!E1237")-INDIRECT("route!E1236")</f>
        <v>0</v>
      </c>
      <c r="M1237" s="24">
        <f ca="1">IF(INDIRECT("route!D1237")="START",0,IF(S1237=TRUE,M1236,INDIRECT("route!E1237")))</f>
        <v>115.3</v>
      </c>
      <c r="N1237" s="14" t="e">
        <f ca="1">SEARCH($N$6,INDIRECT("route!J1237"))</f>
        <v>#VALUE!</v>
      </c>
      <c r="O1237" s="14" t="e">
        <f ca="1">SEARCH($O$6,INDIRECT("route!J1237"))</f>
        <v>#VALUE!</v>
      </c>
      <c r="P1237" s="14" t="e">
        <f ca="1">SEARCH($P$6,INDIRECT("route!J1237"))</f>
        <v>#VALUE!</v>
      </c>
      <c r="Q1237" s="14" t="e">
        <f ca="1">SEARCH($Q$6,INDIRECT("route!J1237"))</f>
        <v>#VALUE!</v>
      </c>
      <c r="R1237" s="14" t="e">
        <f ca="1">SEARCH($R$6,INDIRECT("route!J1237"))</f>
        <v>#VALUE!</v>
      </c>
      <c r="S1237" s="14" t="b">
        <f t="shared" ca="1" si="154"/>
        <v>1</v>
      </c>
    </row>
    <row r="1238" spans="1:19">
      <c r="A1238" s="23" t="str">
        <f ca="1">IF(INDIRECT("route!D1238")&gt;0,K1238,(""))</f>
        <v/>
      </c>
      <c r="B1238" s="23" t="str">
        <f ca="1">IF(INDIRECT("route!D1238")&gt;0,H1238,(""))</f>
        <v/>
      </c>
      <c r="C1238" s="24" t="str">
        <f ca="1">IF(D1238&gt;0,VLOOKUP("FINISH",INDIRECT("route!D$6"):INDIRECT("route!E$8500"),2,FALSE)-D1238," ")</f>
        <v xml:space="preserve"> </v>
      </c>
      <c r="D1238" s="13">
        <f ca="1">INDIRECT("route!E1238")</f>
        <v>0</v>
      </c>
      <c r="E1238" s="25" t="str">
        <f t="shared" ca="1" si="153"/>
        <v/>
      </c>
      <c r="F1238" s="26">
        <f t="shared" si="147"/>
        <v>11.111111111111111</v>
      </c>
      <c r="G1238" s="29">
        <f t="shared" ca="1" si="151"/>
        <v>0</v>
      </c>
      <c r="H1238" s="28" t="e">
        <f t="shared" ca="1" si="149"/>
        <v>#NUM!</v>
      </c>
      <c r="I1238" s="26">
        <f t="shared" si="148"/>
        <v>11.666666666666666</v>
      </c>
      <c r="J1238" s="29">
        <f t="shared" ca="1" si="152"/>
        <v>0</v>
      </c>
      <c r="K1238" s="28" t="e">
        <f t="shared" ca="1" si="150"/>
        <v>#NUM!</v>
      </c>
      <c r="L1238" s="26">
        <f ca="1">INDIRECT("route!E1238")-INDIRECT("route!E1237")</f>
        <v>0</v>
      </c>
      <c r="M1238" s="24">
        <f ca="1">IF(INDIRECT("route!D1238")="START",0,IF(S1238=TRUE,M1237,INDIRECT("route!E1238")))</f>
        <v>115.3</v>
      </c>
      <c r="N1238" s="14" t="e">
        <f ca="1">SEARCH($N$6,INDIRECT("route!J1238"))</f>
        <v>#VALUE!</v>
      </c>
      <c r="O1238" s="14" t="e">
        <f ca="1">SEARCH($O$6,INDIRECT("route!J1238"))</f>
        <v>#VALUE!</v>
      </c>
      <c r="P1238" s="14" t="e">
        <f ca="1">SEARCH($P$6,INDIRECT("route!J1238"))</f>
        <v>#VALUE!</v>
      </c>
      <c r="Q1238" s="14" t="e">
        <f ca="1">SEARCH($Q$6,INDIRECT("route!J1238"))</f>
        <v>#VALUE!</v>
      </c>
      <c r="R1238" s="14" t="e">
        <f ca="1">SEARCH($R$6,INDIRECT("route!J1238"))</f>
        <v>#VALUE!</v>
      </c>
      <c r="S1238" s="14" t="b">
        <f t="shared" ca="1" si="154"/>
        <v>1</v>
      </c>
    </row>
    <row r="1239" spans="1:19">
      <c r="A1239" s="23" t="str">
        <f ca="1">IF(INDIRECT("route!D1239")&gt;0,K1239,(""))</f>
        <v/>
      </c>
      <c r="B1239" s="23" t="str">
        <f ca="1">IF(INDIRECT("route!D1239")&gt;0,H1239,(""))</f>
        <v/>
      </c>
      <c r="C1239" s="24" t="str">
        <f ca="1">IF(D1239&gt;0,VLOOKUP("FINISH",INDIRECT("route!D$6"):INDIRECT("route!E$8500"),2,FALSE)-D1239," ")</f>
        <v xml:space="preserve"> </v>
      </c>
      <c r="D1239" s="13">
        <f ca="1">INDIRECT("route!E1239")</f>
        <v>0</v>
      </c>
      <c r="E1239" s="25" t="str">
        <f t="shared" ca="1" si="153"/>
        <v/>
      </c>
      <c r="F1239" s="26">
        <f t="shared" si="147"/>
        <v>11.111111111111111</v>
      </c>
      <c r="G1239" s="29">
        <f t="shared" ca="1" si="151"/>
        <v>0</v>
      </c>
      <c r="H1239" s="28" t="e">
        <f t="shared" ca="1" si="149"/>
        <v>#NUM!</v>
      </c>
      <c r="I1239" s="26">
        <f t="shared" si="148"/>
        <v>11.666666666666666</v>
      </c>
      <c r="J1239" s="29">
        <f t="shared" ca="1" si="152"/>
        <v>0</v>
      </c>
      <c r="K1239" s="28" t="e">
        <f t="shared" ca="1" si="150"/>
        <v>#NUM!</v>
      </c>
      <c r="L1239" s="26">
        <f ca="1">INDIRECT("route!E1239")-INDIRECT("route!E1238")</f>
        <v>0</v>
      </c>
      <c r="M1239" s="24">
        <f ca="1">IF(INDIRECT("route!D1239")="START",0,IF(S1239=TRUE,M1238,INDIRECT("route!E1239")))</f>
        <v>115.3</v>
      </c>
      <c r="N1239" s="14" t="e">
        <f ca="1">SEARCH($N$6,INDIRECT("route!J1239"))</f>
        <v>#VALUE!</v>
      </c>
      <c r="O1239" s="14" t="e">
        <f ca="1">SEARCH($O$6,INDIRECT("route!J1239"))</f>
        <v>#VALUE!</v>
      </c>
      <c r="P1239" s="14" t="e">
        <f ca="1">SEARCH($P$6,INDIRECT("route!J1239"))</f>
        <v>#VALUE!</v>
      </c>
      <c r="Q1239" s="14" t="e">
        <f ca="1">SEARCH($Q$6,INDIRECT("route!J1239"))</f>
        <v>#VALUE!</v>
      </c>
      <c r="R1239" s="14" t="e">
        <f ca="1">SEARCH($R$6,INDIRECT("route!J1239"))</f>
        <v>#VALUE!</v>
      </c>
      <c r="S1239" s="14" t="b">
        <f t="shared" ca="1" si="154"/>
        <v>1</v>
      </c>
    </row>
    <row r="1240" spans="1:19">
      <c r="A1240" s="23" t="str">
        <f ca="1">IF(INDIRECT("route!D1240")&gt;0,K1240,(""))</f>
        <v/>
      </c>
      <c r="B1240" s="23" t="str">
        <f ca="1">IF(INDIRECT("route!D1240")&gt;0,H1240,(""))</f>
        <v/>
      </c>
      <c r="C1240" s="24" t="str">
        <f ca="1">IF(D1240&gt;0,VLOOKUP("FINISH",INDIRECT("route!D$6"):INDIRECT("route!E$8500"),2,FALSE)-D1240," ")</f>
        <v xml:space="preserve"> </v>
      </c>
      <c r="D1240" s="13">
        <f ca="1">INDIRECT("route!E1240")</f>
        <v>0</v>
      </c>
      <c r="E1240" s="25" t="str">
        <f t="shared" ca="1" si="153"/>
        <v/>
      </c>
      <c r="F1240" s="26">
        <f t="shared" si="147"/>
        <v>11.111111111111111</v>
      </c>
      <c r="G1240" s="29">
        <f t="shared" ca="1" si="151"/>
        <v>0</v>
      </c>
      <c r="H1240" s="28" t="e">
        <f t="shared" ca="1" si="149"/>
        <v>#NUM!</v>
      </c>
      <c r="I1240" s="26">
        <f t="shared" si="148"/>
        <v>11.666666666666666</v>
      </c>
      <c r="J1240" s="29">
        <f t="shared" ca="1" si="152"/>
        <v>0</v>
      </c>
      <c r="K1240" s="28" t="e">
        <f t="shared" ca="1" si="150"/>
        <v>#NUM!</v>
      </c>
      <c r="L1240" s="26">
        <f ca="1">INDIRECT("route!E1240")-INDIRECT("route!E1239")</f>
        <v>0</v>
      </c>
      <c r="M1240" s="24">
        <f ca="1">IF(INDIRECT("route!D1240")="START",0,IF(S1240=TRUE,M1239,INDIRECT("route!E1240")))</f>
        <v>115.3</v>
      </c>
      <c r="N1240" s="14" t="e">
        <f ca="1">SEARCH($N$6,INDIRECT("route!J1240"))</f>
        <v>#VALUE!</v>
      </c>
      <c r="O1240" s="14" t="e">
        <f ca="1">SEARCH($O$6,INDIRECT("route!J1240"))</f>
        <v>#VALUE!</v>
      </c>
      <c r="P1240" s="14" t="e">
        <f ca="1">SEARCH($P$6,INDIRECT("route!J1240"))</f>
        <v>#VALUE!</v>
      </c>
      <c r="Q1240" s="14" t="e">
        <f ca="1">SEARCH($Q$6,INDIRECT("route!J1240"))</f>
        <v>#VALUE!</v>
      </c>
      <c r="R1240" s="14" t="e">
        <f ca="1">SEARCH($R$6,INDIRECT("route!J1240"))</f>
        <v>#VALUE!</v>
      </c>
      <c r="S1240" s="14" t="b">
        <f t="shared" ca="1" si="154"/>
        <v>1</v>
      </c>
    </row>
    <row r="1241" spans="1:19">
      <c r="A1241" s="23" t="str">
        <f ca="1">IF(INDIRECT("route!D1241")&gt;0,K1241,(""))</f>
        <v/>
      </c>
      <c r="B1241" s="23" t="str">
        <f ca="1">IF(INDIRECT("route!D1241")&gt;0,H1241,(""))</f>
        <v/>
      </c>
      <c r="C1241" s="24" t="str">
        <f ca="1">IF(D1241&gt;0,VLOOKUP("FINISH",INDIRECT("route!D$6"):INDIRECT("route!E$8500"),2,FALSE)-D1241," ")</f>
        <v xml:space="preserve"> </v>
      </c>
      <c r="D1241" s="13">
        <f ca="1">INDIRECT("route!E1241")</f>
        <v>0</v>
      </c>
      <c r="E1241" s="25" t="str">
        <f t="shared" ca="1" si="153"/>
        <v/>
      </c>
      <c r="F1241" s="26">
        <f t="shared" si="147"/>
        <v>11.111111111111111</v>
      </c>
      <c r="G1241" s="29">
        <f t="shared" ca="1" si="151"/>
        <v>0</v>
      </c>
      <c r="H1241" s="28" t="e">
        <f t="shared" ca="1" si="149"/>
        <v>#NUM!</v>
      </c>
      <c r="I1241" s="26">
        <f t="shared" si="148"/>
        <v>11.666666666666666</v>
      </c>
      <c r="J1241" s="29">
        <f t="shared" ca="1" si="152"/>
        <v>0</v>
      </c>
      <c r="K1241" s="28" t="e">
        <f t="shared" ca="1" si="150"/>
        <v>#NUM!</v>
      </c>
      <c r="L1241" s="26">
        <f ca="1">INDIRECT("route!E1241")-INDIRECT("route!E1240")</f>
        <v>0</v>
      </c>
      <c r="M1241" s="24">
        <f ca="1">IF(INDIRECT("route!D1241")="START",0,IF(S1241=TRUE,M1240,INDIRECT("route!E1241")))</f>
        <v>115.3</v>
      </c>
      <c r="N1241" s="14" t="e">
        <f ca="1">SEARCH($N$6,INDIRECT("route!J1241"))</f>
        <v>#VALUE!</v>
      </c>
      <c r="O1241" s="14" t="e">
        <f ca="1">SEARCH($O$6,INDIRECT("route!J1241"))</f>
        <v>#VALUE!</v>
      </c>
      <c r="P1241" s="14" t="e">
        <f ca="1">SEARCH($P$6,INDIRECT("route!J1241"))</f>
        <v>#VALUE!</v>
      </c>
      <c r="Q1241" s="14" t="e">
        <f ca="1">SEARCH($Q$6,INDIRECT("route!J1241"))</f>
        <v>#VALUE!</v>
      </c>
      <c r="R1241" s="14" t="e">
        <f ca="1">SEARCH($R$6,INDIRECT("route!J1241"))</f>
        <v>#VALUE!</v>
      </c>
      <c r="S1241" s="14" t="b">
        <f t="shared" ca="1" si="154"/>
        <v>1</v>
      </c>
    </row>
    <row r="1242" spans="1:19">
      <c r="A1242" s="23" t="str">
        <f ca="1">IF(INDIRECT("route!D1242")&gt;0,K1242,(""))</f>
        <v/>
      </c>
      <c r="B1242" s="23" t="str">
        <f ca="1">IF(INDIRECT("route!D1242")&gt;0,H1242,(""))</f>
        <v/>
      </c>
      <c r="C1242" s="24" t="str">
        <f ca="1">IF(D1242&gt;0,VLOOKUP("FINISH",INDIRECT("route!D$6"):INDIRECT("route!E$8500"),2,FALSE)-D1242," ")</f>
        <v xml:space="preserve"> </v>
      </c>
      <c r="D1242" s="13">
        <f ca="1">INDIRECT("route!E1242")</f>
        <v>0</v>
      </c>
      <c r="E1242" s="25" t="str">
        <f t="shared" ca="1" si="153"/>
        <v/>
      </c>
      <c r="F1242" s="26">
        <f t="shared" si="147"/>
        <v>11.111111111111111</v>
      </c>
      <c r="G1242" s="29">
        <f t="shared" ca="1" si="151"/>
        <v>0</v>
      </c>
      <c r="H1242" s="28" t="e">
        <f t="shared" ca="1" si="149"/>
        <v>#NUM!</v>
      </c>
      <c r="I1242" s="26">
        <f t="shared" si="148"/>
        <v>11.666666666666666</v>
      </c>
      <c r="J1242" s="29">
        <f t="shared" ca="1" si="152"/>
        <v>0</v>
      </c>
      <c r="K1242" s="28" t="e">
        <f t="shared" ca="1" si="150"/>
        <v>#NUM!</v>
      </c>
      <c r="L1242" s="26">
        <f ca="1">INDIRECT("route!E1242")-INDIRECT("route!E1241")</f>
        <v>0</v>
      </c>
      <c r="M1242" s="24">
        <f ca="1">IF(INDIRECT("route!D1242")="START",0,IF(S1242=TRUE,M1241,INDIRECT("route!E1242")))</f>
        <v>115.3</v>
      </c>
      <c r="N1242" s="14" t="e">
        <f ca="1">SEARCH($N$6,INDIRECT("route!J1242"))</f>
        <v>#VALUE!</v>
      </c>
      <c r="O1242" s="14" t="e">
        <f ca="1">SEARCH($O$6,INDIRECT("route!J1242"))</f>
        <v>#VALUE!</v>
      </c>
      <c r="P1242" s="14" t="e">
        <f ca="1">SEARCH($P$6,INDIRECT("route!J1242"))</f>
        <v>#VALUE!</v>
      </c>
      <c r="Q1242" s="14" t="e">
        <f ca="1">SEARCH($Q$6,INDIRECT("route!J1242"))</f>
        <v>#VALUE!</v>
      </c>
      <c r="R1242" s="14" t="e">
        <f ca="1">SEARCH($R$6,INDIRECT("route!J1242"))</f>
        <v>#VALUE!</v>
      </c>
      <c r="S1242" s="14" t="b">
        <f t="shared" ca="1" si="154"/>
        <v>1</v>
      </c>
    </row>
    <row r="1243" spans="1:19">
      <c r="A1243" s="23" t="str">
        <f ca="1">IF(INDIRECT("route!D1243")&gt;0,K1243,(""))</f>
        <v/>
      </c>
      <c r="B1243" s="23" t="str">
        <f ca="1">IF(INDIRECT("route!D1243")&gt;0,H1243,(""))</f>
        <v/>
      </c>
      <c r="C1243" s="24" t="str">
        <f ca="1">IF(D1243&gt;0,VLOOKUP("FINISH",INDIRECT("route!D$6"):INDIRECT("route!E$8500"),2,FALSE)-D1243," ")</f>
        <v xml:space="preserve"> </v>
      </c>
      <c r="D1243" s="13">
        <f ca="1">INDIRECT("route!E1243")</f>
        <v>0</v>
      </c>
      <c r="E1243" s="25" t="str">
        <f t="shared" ca="1" si="153"/>
        <v/>
      </c>
      <c r="F1243" s="26">
        <f t="shared" si="147"/>
        <v>11.111111111111111</v>
      </c>
      <c r="G1243" s="29">
        <f t="shared" ca="1" si="151"/>
        <v>0</v>
      </c>
      <c r="H1243" s="28" t="e">
        <f t="shared" ca="1" si="149"/>
        <v>#NUM!</v>
      </c>
      <c r="I1243" s="26">
        <f t="shared" si="148"/>
        <v>11.666666666666666</v>
      </c>
      <c r="J1243" s="29">
        <f t="shared" ca="1" si="152"/>
        <v>0</v>
      </c>
      <c r="K1243" s="28" t="e">
        <f t="shared" ca="1" si="150"/>
        <v>#NUM!</v>
      </c>
      <c r="L1243" s="26">
        <f ca="1">INDIRECT("route!E1243")-INDIRECT("route!E1242")</f>
        <v>0</v>
      </c>
      <c r="M1243" s="24">
        <f ca="1">IF(INDIRECT("route!D1243")="START",0,IF(S1243=TRUE,M1242,INDIRECT("route!E1243")))</f>
        <v>115.3</v>
      </c>
      <c r="N1243" s="14" t="e">
        <f ca="1">SEARCH($N$6,INDIRECT("route!J1243"))</f>
        <v>#VALUE!</v>
      </c>
      <c r="O1243" s="14" t="e">
        <f ca="1">SEARCH($O$6,INDIRECT("route!J1243"))</f>
        <v>#VALUE!</v>
      </c>
      <c r="P1243" s="14" t="e">
        <f ca="1">SEARCH($P$6,INDIRECT("route!J1243"))</f>
        <v>#VALUE!</v>
      </c>
      <c r="Q1243" s="14" t="e">
        <f ca="1">SEARCH($Q$6,INDIRECT("route!J1243"))</f>
        <v>#VALUE!</v>
      </c>
      <c r="R1243" s="14" t="e">
        <f ca="1">SEARCH($R$6,INDIRECT("route!J1243"))</f>
        <v>#VALUE!</v>
      </c>
      <c r="S1243" s="14" t="b">
        <f t="shared" ca="1" si="154"/>
        <v>1</v>
      </c>
    </row>
    <row r="1244" spans="1:19">
      <c r="A1244" s="23" t="str">
        <f ca="1">IF(INDIRECT("route!D1244")&gt;0,K1244,(""))</f>
        <v/>
      </c>
      <c r="B1244" s="23" t="str">
        <f ca="1">IF(INDIRECT("route!D1244")&gt;0,H1244,(""))</f>
        <v/>
      </c>
      <c r="C1244" s="24" t="str">
        <f ca="1">IF(D1244&gt;0,VLOOKUP("FINISH",INDIRECT("route!D$6"):INDIRECT("route!E$8500"),2,FALSE)-D1244," ")</f>
        <v xml:space="preserve"> </v>
      </c>
      <c r="D1244" s="13">
        <f ca="1">INDIRECT("route!E1244")</f>
        <v>0</v>
      </c>
      <c r="E1244" s="25" t="str">
        <f t="shared" ca="1" si="153"/>
        <v/>
      </c>
      <c r="F1244" s="26">
        <f t="shared" si="147"/>
        <v>11.111111111111111</v>
      </c>
      <c r="G1244" s="29">
        <f t="shared" ca="1" si="151"/>
        <v>0</v>
      </c>
      <c r="H1244" s="28" t="e">
        <f t="shared" ca="1" si="149"/>
        <v>#NUM!</v>
      </c>
      <c r="I1244" s="26">
        <f t="shared" si="148"/>
        <v>11.666666666666666</v>
      </c>
      <c r="J1244" s="29">
        <f t="shared" ca="1" si="152"/>
        <v>0</v>
      </c>
      <c r="K1244" s="28" t="e">
        <f t="shared" ca="1" si="150"/>
        <v>#NUM!</v>
      </c>
      <c r="L1244" s="26">
        <f ca="1">INDIRECT("route!E1244")-INDIRECT("route!E1243")</f>
        <v>0</v>
      </c>
      <c r="M1244" s="24">
        <f ca="1">IF(INDIRECT("route!D1244")="START",0,IF(S1244=TRUE,M1243,INDIRECT("route!E1244")))</f>
        <v>115.3</v>
      </c>
      <c r="N1244" s="14" t="e">
        <f ca="1">SEARCH($N$6,INDIRECT("route!J1244"))</f>
        <v>#VALUE!</v>
      </c>
      <c r="O1244" s="14" t="e">
        <f ca="1">SEARCH($O$6,INDIRECT("route!J1244"))</f>
        <v>#VALUE!</v>
      </c>
      <c r="P1244" s="14" t="e">
        <f ca="1">SEARCH($P$6,INDIRECT("route!J1244"))</f>
        <v>#VALUE!</v>
      </c>
      <c r="Q1244" s="14" t="e">
        <f ca="1">SEARCH($Q$6,INDIRECT("route!J1244"))</f>
        <v>#VALUE!</v>
      </c>
      <c r="R1244" s="14" t="e">
        <f ca="1">SEARCH($R$6,INDIRECT("route!J1244"))</f>
        <v>#VALUE!</v>
      </c>
      <c r="S1244" s="14" t="b">
        <f t="shared" ca="1" si="154"/>
        <v>1</v>
      </c>
    </row>
    <row r="1245" spans="1:19">
      <c r="A1245" s="23" t="str">
        <f ca="1">IF(INDIRECT("route!D1245")&gt;0,K1245,(""))</f>
        <v/>
      </c>
      <c r="B1245" s="23" t="str">
        <f ca="1">IF(INDIRECT("route!D1245")&gt;0,H1245,(""))</f>
        <v/>
      </c>
      <c r="C1245" s="24" t="str">
        <f ca="1">IF(D1245&gt;0,VLOOKUP("FINISH",INDIRECT("route!D$6"):INDIRECT("route!E$8500"),2,FALSE)-D1245," ")</f>
        <v xml:space="preserve"> </v>
      </c>
      <c r="D1245" s="13">
        <f ca="1">INDIRECT("route!E1245")</f>
        <v>0</v>
      </c>
      <c r="E1245" s="25" t="str">
        <f t="shared" ca="1" si="153"/>
        <v/>
      </c>
      <c r="F1245" s="26">
        <f t="shared" si="147"/>
        <v>11.111111111111111</v>
      </c>
      <c r="G1245" s="29">
        <f t="shared" ca="1" si="151"/>
        <v>0</v>
      </c>
      <c r="H1245" s="28" t="e">
        <f t="shared" ca="1" si="149"/>
        <v>#NUM!</v>
      </c>
      <c r="I1245" s="26">
        <f t="shared" si="148"/>
        <v>11.666666666666666</v>
      </c>
      <c r="J1245" s="29">
        <f t="shared" ca="1" si="152"/>
        <v>0</v>
      </c>
      <c r="K1245" s="28" t="e">
        <f t="shared" ca="1" si="150"/>
        <v>#NUM!</v>
      </c>
      <c r="L1245" s="26">
        <f ca="1">INDIRECT("route!E1245")-INDIRECT("route!E1244")</f>
        <v>0</v>
      </c>
      <c r="M1245" s="24">
        <f ca="1">IF(INDIRECT("route!D1245")="START",0,IF(S1245=TRUE,M1244,INDIRECT("route!E1245")))</f>
        <v>115.3</v>
      </c>
      <c r="N1245" s="14" t="e">
        <f ca="1">SEARCH($N$6,INDIRECT("route!J1245"))</f>
        <v>#VALUE!</v>
      </c>
      <c r="O1245" s="14" t="e">
        <f ca="1">SEARCH($O$6,INDIRECT("route!J1245"))</f>
        <v>#VALUE!</v>
      </c>
      <c r="P1245" s="14" t="e">
        <f ca="1">SEARCH($P$6,INDIRECT("route!J1245"))</f>
        <v>#VALUE!</v>
      </c>
      <c r="Q1245" s="14" t="e">
        <f ca="1">SEARCH($Q$6,INDIRECT("route!J1245"))</f>
        <v>#VALUE!</v>
      </c>
      <c r="R1245" s="14" t="e">
        <f ca="1">SEARCH($R$6,INDIRECT("route!J1245"))</f>
        <v>#VALUE!</v>
      </c>
      <c r="S1245" s="14" t="b">
        <f t="shared" ca="1" si="154"/>
        <v>1</v>
      </c>
    </row>
    <row r="1246" spans="1:19">
      <c r="A1246" s="23" t="str">
        <f ca="1">IF(INDIRECT("route!D1246")&gt;0,K1246,(""))</f>
        <v/>
      </c>
      <c r="B1246" s="23" t="str">
        <f ca="1">IF(INDIRECT("route!D1246")&gt;0,H1246,(""))</f>
        <v/>
      </c>
      <c r="C1246" s="24" t="str">
        <f ca="1">IF(D1246&gt;0,VLOOKUP("FINISH",INDIRECT("route!D$6"):INDIRECT("route!E$8500"),2,FALSE)-D1246," ")</f>
        <v xml:space="preserve"> </v>
      </c>
      <c r="D1246" s="13">
        <f ca="1">INDIRECT("route!E1246")</f>
        <v>0</v>
      </c>
      <c r="E1246" s="25" t="str">
        <f t="shared" ca="1" si="153"/>
        <v/>
      </c>
      <c r="F1246" s="26">
        <f t="shared" si="147"/>
        <v>11.111111111111111</v>
      </c>
      <c r="G1246" s="29">
        <f t="shared" ca="1" si="151"/>
        <v>0</v>
      </c>
      <c r="H1246" s="28" t="e">
        <f t="shared" ca="1" si="149"/>
        <v>#NUM!</v>
      </c>
      <c r="I1246" s="26">
        <f t="shared" si="148"/>
        <v>11.666666666666666</v>
      </c>
      <c r="J1246" s="29">
        <f t="shared" ca="1" si="152"/>
        <v>0</v>
      </c>
      <c r="K1246" s="28" t="e">
        <f t="shared" ca="1" si="150"/>
        <v>#NUM!</v>
      </c>
      <c r="L1246" s="26">
        <f ca="1">INDIRECT("route!E1246")-INDIRECT("route!E1245")</f>
        <v>0</v>
      </c>
      <c r="M1246" s="24">
        <f ca="1">IF(INDIRECT("route!D1246")="START",0,IF(S1246=TRUE,M1245,INDIRECT("route!E1246")))</f>
        <v>115.3</v>
      </c>
      <c r="N1246" s="14" t="e">
        <f ca="1">SEARCH($N$6,INDIRECT("route!J1246"))</f>
        <v>#VALUE!</v>
      </c>
      <c r="O1246" s="14" t="e">
        <f ca="1">SEARCH($O$6,INDIRECT("route!J1246"))</f>
        <v>#VALUE!</v>
      </c>
      <c r="P1246" s="14" t="e">
        <f ca="1">SEARCH($P$6,INDIRECT("route!J1246"))</f>
        <v>#VALUE!</v>
      </c>
      <c r="Q1246" s="14" t="e">
        <f ca="1">SEARCH($Q$6,INDIRECT("route!J1246"))</f>
        <v>#VALUE!</v>
      </c>
      <c r="R1246" s="14" t="e">
        <f ca="1">SEARCH($R$6,INDIRECT("route!J1246"))</f>
        <v>#VALUE!</v>
      </c>
      <c r="S1246" s="14" t="b">
        <f t="shared" ca="1" si="154"/>
        <v>1</v>
      </c>
    </row>
    <row r="1247" spans="1:19">
      <c r="A1247" s="23" t="str">
        <f ca="1">IF(INDIRECT("route!D1247")&gt;0,K1247,(""))</f>
        <v/>
      </c>
      <c r="B1247" s="23" t="str">
        <f ca="1">IF(INDIRECT("route!D1247")&gt;0,H1247,(""))</f>
        <v/>
      </c>
      <c r="C1247" s="24" t="str">
        <f ca="1">IF(D1247&gt;0,VLOOKUP("FINISH",INDIRECT("route!D$6"):INDIRECT("route!E$8500"),2,FALSE)-D1247," ")</f>
        <v xml:space="preserve"> </v>
      </c>
      <c r="D1247" s="13">
        <f ca="1">INDIRECT("route!E1247")</f>
        <v>0</v>
      </c>
      <c r="E1247" s="25" t="str">
        <f t="shared" ca="1" si="153"/>
        <v/>
      </c>
      <c r="F1247" s="26">
        <f t="shared" si="147"/>
        <v>11.111111111111111</v>
      </c>
      <c r="G1247" s="29">
        <f t="shared" ca="1" si="151"/>
        <v>0</v>
      </c>
      <c r="H1247" s="28" t="e">
        <f t="shared" ca="1" si="149"/>
        <v>#NUM!</v>
      </c>
      <c r="I1247" s="26">
        <f t="shared" si="148"/>
        <v>11.666666666666666</v>
      </c>
      <c r="J1247" s="29">
        <f t="shared" ca="1" si="152"/>
        <v>0</v>
      </c>
      <c r="K1247" s="28" t="e">
        <f t="shared" ca="1" si="150"/>
        <v>#NUM!</v>
      </c>
      <c r="L1247" s="26">
        <f ca="1">INDIRECT("route!E1247")-INDIRECT("route!E1246")</f>
        <v>0</v>
      </c>
      <c r="M1247" s="24">
        <f ca="1">IF(INDIRECT("route!D1247")="START",0,IF(S1247=TRUE,M1246,INDIRECT("route!E1247")))</f>
        <v>115.3</v>
      </c>
      <c r="N1247" s="14" t="e">
        <f ca="1">SEARCH($N$6,INDIRECT("route!J1247"))</f>
        <v>#VALUE!</v>
      </c>
      <c r="O1247" s="14" t="e">
        <f ca="1">SEARCH($O$6,INDIRECT("route!J1247"))</f>
        <v>#VALUE!</v>
      </c>
      <c r="P1247" s="14" t="e">
        <f ca="1">SEARCH($P$6,INDIRECT("route!J1247"))</f>
        <v>#VALUE!</v>
      </c>
      <c r="Q1247" s="14" t="e">
        <f ca="1">SEARCH($Q$6,INDIRECT("route!J1247"))</f>
        <v>#VALUE!</v>
      </c>
      <c r="R1247" s="14" t="e">
        <f ca="1">SEARCH($R$6,INDIRECT("route!J1247"))</f>
        <v>#VALUE!</v>
      </c>
      <c r="S1247" s="14" t="b">
        <f t="shared" ca="1" si="154"/>
        <v>1</v>
      </c>
    </row>
    <row r="1248" spans="1:19">
      <c r="A1248" s="23" t="str">
        <f ca="1">IF(INDIRECT("route!D1248")&gt;0,K1248,(""))</f>
        <v/>
      </c>
      <c r="B1248" s="23" t="str">
        <f ca="1">IF(INDIRECT("route!D1248")&gt;0,H1248,(""))</f>
        <v/>
      </c>
      <c r="C1248" s="24" t="str">
        <f ca="1">IF(D1248&gt;0,VLOOKUP("FINISH",INDIRECT("route!D$6"):INDIRECT("route!E$8500"),2,FALSE)-D1248," ")</f>
        <v xml:space="preserve"> </v>
      </c>
      <c r="D1248" s="13">
        <f ca="1">INDIRECT("route!E1248")</f>
        <v>0</v>
      </c>
      <c r="E1248" s="25" t="str">
        <f t="shared" ca="1" si="153"/>
        <v/>
      </c>
      <c r="F1248" s="26">
        <f t="shared" si="147"/>
        <v>11.111111111111111</v>
      </c>
      <c r="G1248" s="29">
        <f t="shared" ca="1" si="151"/>
        <v>0</v>
      </c>
      <c r="H1248" s="28" t="e">
        <f t="shared" ca="1" si="149"/>
        <v>#NUM!</v>
      </c>
      <c r="I1248" s="26">
        <f t="shared" si="148"/>
        <v>11.666666666666666</v>
      </c>
      <c r="J1248" s="29">
        <f t="shared" ca="1" si="152"/>
        <v>0</v>
      </c>
      <c r="K1248" s="28" t="e">
        <f t="shared" ca="1" si="150"/>
        <v>#NUM!</v>
      </c>
      <c r="L1248" s="26">
        <f ca="1">INDIRECT("route!E1248")-INDIRECT("route!E1247")</f>
        <v>0</v>
      </c>
      <c r="M1248" s="24">
        <f ca="1">IF(INDIRECT("route!D1248")="START",0,IF(S1248=TRUE,M1247,INDIRECT("route!E1248")))</f>
        <v>115.3</v>
      </c>
      <c r="N1248" s="14" t="e">
        <f ca="1">SEARCH($N$6,INDIRECT("route!J1248"))</f>
        <v>#VALUE!</v>
      </c>
      <c r="O1248" s="14" t="e">
        <f ca="1">SEARCH($O$6,INDIRECT("route!J1248"))</f>
        <v>#VALUE!</v>
      </c>
      <c r="P1248" s="14" t="e">
        <f ca="1">SEARCH($P$6,INDIRECT("route!J1248"))</f>
        <v>#VALUE!</v>
      </c>
      <c r="Q1248" s="14" t="e">
        <f ca="1">SEARCH($Q$6,INDIRECT("route!J1248"))</f>
        <v>#VALUE!</v>
      </c>
      <c r="R1248" s="14" t="e">
        <f ca="1">SEARCH($R$6,INDIRECT("route!J1248"))</f>
        <v>#VALUE!</v>
      </c>
      <c r="S1248" s="14" t="b">
        <f t="shared" ca="1" si="154"/>
        <v>1</v>
      </c>
    </row>
    <row r="1249" spans="1:19">
      <c r="A1249" s="23" t="str">
        <f ca="1">IF(INDIRECT("route!D1249")&gt;0,K1249,(""))</f>
        <v/>
      </c>
      <c r="B1249" s="23" t="str">
        <f ca="1">IF(INDIRECT("route!D1249")&gt;0,H1249,(""))</f>
        <v/>
      </c>
      <c r="C1249" s="24" t="str">
        <f ca="1">IF(D1249&gt;0,VLOOKUP("FINISH",INDIRECT("route!D$6"):INDIRECT("route!E$8500"),2,FALSE)-D1249," ")</f>
        <v xml:space="preserve"> </v>
      </c>
      <c r="D1249" s="13">
        <f ca="1">INDIRECT("route!E1249")</f>
        <v>0</v>
      </c>
      <c r="E1249" s="25" t="str">
        <f t="shared" ca="1" si="153"/>
        <v/>
      </c>
      <c r="F1249" s="26">
        <f t="shared" si="147"/>
        <v>11.111111111111111</v>
      </c>
      <c r="G1249" s="29">
        <f t="shared" ca="1" si="151"/>
        <v>0</v>
      </c>
      <c r="H1249" s="28" t="e">
        <f t="shared" ca="1" si="149"/>
        <v>#NUM!</v>
      </c>
      <c r="I1249" s="26">
        <f t="shared" si="148"/>
        <v>11.666666666666666</v>
      </c>
      <c r="J1249" s="29">
        <f t="shared" ca="1" si="152"/>
        <v>0</v>
      </c>
      <c r="K1249" s="28" t="e">
        <f t="shared" ca="1" si="150"/>
        <v>#NUM!</v>
      </c>
      <c r="L1249" s="26">
        <f ca="1">INDIRECT("route!E1249")-INDIRECT("route!E1248")</f>
        <v>0</v>
      </c>
      <c r="M1249" s="24">
        <f ca="1">IF(INDIRECT("route!D1249")="START",0,IF(S1249=TRUE,M1248,INDIRECT("route!E1249")))</f>
        <v>115.3</v>
      </c>
      <c r="N1249" s="14" t="e">
        <f ca="1">SEARCH($N$6,INDIRECT("route!J1249"))</f>
        <v>#VALUE!</v>
      </c>
      <c r="O1249" s="14" t="e">
        <f ca="1">SEARCH($O$6,INDIRECT("route!J1249"))</f>
        <v>#VALUE!</v>
      </c>
      <c r="P1249" s="14" t="e">
        <f ca="1">SEARCH($P$6,INDIRECT("route!J1249"))</f>
        <v>#VALUE!</v>
      </c>
      <c r="Q1249" s="14" t="e">
        <f ca="1">SEARCH($Q$6,INDIRECT("route!J1249"))</f>
        <v>#VALUE!</v>
      </c>
      <c r="R1249" s="14" t="e">
        <f ca="1">SEARCH($R$6,INDIRECT("route!J1249"))</f>
        <v>#VALUE!</v>
      </c>
      <c r="S1249" s="14" t="b">
        <f t="shared" ca="1" si="154"/>
        <v>1</v>
      </c>
    </row>
    <row r="1250" spans="1:19">
      <c r="A1250" s="23" t="str">
        <f ca="1">IF(INDIRECT("route!D1250")&gt;0,K1250,(""))</f>
        <v/>
      </c>
      <c r="B1250" s="23" t="str">
        <f ca="1">IF(INDIRECT("route!D1250")&gt;0,H1250,(""))</f>
        <v/>
      </c>
      <c r="C1250" s="24" t="str">
        <f ca="1">IF(D1250&gt;0,VLOOKUP("FINISH",INDIRECT("route!D$6"):INDIRECT("route!E$8500"),2,FALSE)-D1250," ")</f>
        <v xml:space="preserve"> </v>
      </c>
      <c r="D1250" s="13">
        <f ca="1">INDIRECT("route!E1250")</f>
        <v>0</v>
      </c>
      <c r="E1250" s="25" t="str">
        <f t="shared" ca="1" si="153"/>
        <v/>
      </c>
      <c r="F1250" s="26">
        <f t="shared" si="147"/>
        <v>11.111111111111111</v>
      </c>
      <c r="G1250" s="29">
        <f t="shared" ca="1" si="151"/>
        <v>0</v>
      </c>
      <c r="H1250" s="28" t="e">
        <f t="shared" ca="1" si="149"/>
        <v>#NUM!</v>
      </c>
      <c r="I1250" s="26">
        <f t="shared" si="148"/>
        <v>11.666666666666666</v>
      </c>
      <c r="J1250" s="29">
        <f t="shared" ca="1" si="152"/>
        <v>0</v>
      </c>
      <c r="K1250" s="28" t="e">
        <f t="shared" ca="1" si="150"/>
        <v>#NUM!</v>
      </c>
      <c r="L1250" s="26">
        <f ca="1">INDIRECT("route!E1250")-INDIRECT("route!E1249")</f>
        <v>0</v>
      </c>
      <c r="M1250" s="24">
        <f ca="1">IF(INDIRECT("route!D1250")="START",0,IF(S1250=TRUE,M1249,INDIRECT("route!E1250")))</f>
        <v>115.3</v>
      </c>
      <c r="N1250" s="14" t="e">
        <f ca="1">SEARCH($N$6,INDIRECT("route!J1250"))</f>
        <v>#VALUE!</v>
      </c>
      <c r="O1250" s="14" t="e">
        <f ca="1">SEARCH($O$6,INDIRECT("route!J1250"))</f>
        <v>#VALUE!</v>
      </c>
      <c r="P1250" s="14" t="e">
        <f ca="1">SEARCH($P$6,INDIRECT("route!J1250"))</f>
        <v>#VALUE!</v>
      </c>
      <c r="Q1250" s="14" t="e">
        <f ca="1">SEARCH($Q$6,INDIRECT("route!J1250"))</f>
        <v>#VALUE!</v>
      </c>
      <c r="R1250" s="14" t="e">
        <f ca="1">SEARCH($R$6,INDIRECT("route!J1250"))</f>
        <v>#VALUE!</v>
      </c>
      <c r="S1250" s="14" t="b">
        <f t="shared" ca="1" si="154"/>
        <v>1</v>
      </c>
    </row>
    <row r="1251" spans="1:19">
      <c r="A1251" s="23" t="str">
        <f ca="1">IF(INDIRECT("route!D1251")&gt;0,K1251,(""))</f>
        <v/>
      </c>
      <c r="B1251" s="23" t="str">
        <f ca="1">IF(INDIRECT("route!D1251")&gt;0,H1251,(""))</f>
        <v/>
      </c>
      <c r="C1251" s="24" t="str">
        <f ca="1">IF(D1251&gt;0,VLOOKUP("FINISH",INDIRECT("route!D$6"):INDIRECT("route!E$8500"),2,FALSE)-D1251," ")</f>
        <v xml:space="preserve"> </v>
      </c>
      <c r="D1251" s="13">
        <f ca="1">INDIRECT("route!E1251")</f>
        <v>0</v>
      </c>
      <c r="E1251" s="25" t="str">
        <f t="shared" ca="1" si="153"/>
        <v/>
      </c>
      <c r="F1251" s="26">
        <f t="shared" si="147"/>
        <v>11.111111111111111</v>
      </c>
      <c r="G1251" s="29">
        <f t="shared" ca="1" si="151"/>
        <v>0</v>
      </c>
      <c r="H1251" s="28" t="e">
        <f t="shared" ca="1" si="149"/>
        <v>#NUM!</v>
      </c>
      <c r="I1251" s="26">
        <f t="shared" si="148"/>
        <v>11.666666666666666</v>
      </c>
      <c r="J1251" s="29">
        <f t="shared" ca="1" si="152"/>
        <v>0</v>
      </c>
      <c r="K1251" s="28" t="e">
        <f t="shared" ca="1" si="150"/>
        <v>#NUM!</v>
      </c>
      <c r="L1251" s="26">
        <f ca="1">INDIRECT("route!E1251")-INDIRECT("route!E1250")</f>
        <v>0</v>
      </c>
      <c r="M1251" s="24">
        <f ca="1">IF(INDIRECT("route!D1251")="START",0,IF(S1251=TRUE,M1250,INDIRECT("route!E1251")))</f>
        <v>115.3</v>
      </c>
      <c r="N1251" s="14" t="e">
        <f ca="1">SEARCH($N$6,INDIRECT("route!J1251"))</f>
        <v>#VALUE!</v>
      </c>
      <c r="O1251" s="14" t="e">
        <f ca="1">SEARCH($O$6,INDIRECT("route!J1251"))</f>
        <v>#VALUE!</v>
      </c>
      <c r="P1251" s="14" t="e">
        <f ca="1">SEARCH($P$6,INDIRECT("route!J1251"))</f>
        <v>#VALUE!</v>
      </c>
      <c r="Q1251" s="14" t="e">
        <f ca="1">SEARCH($Q$6,INDIRECT("route!J1251"))</f>
        <v>#VALUE!</v>
      </c>
      <c r="R1251" s="14" t="e">
        <f ca="1">SEARCH($R$6,INDIRECT("route!J1251"))</f>
        <v>#VALUE!</v>
      </c>
      <c r="S1251" s="14" t="b">
        <f t="shared" ca="1" si="154"/>
        <v>1</v>
      </c>
    </row>
    <row r="1252" spans="1:19">
      <c r="A1252" s="23" t="str">
        <f ca="1">IF(INDIRECT("route!D1252")&gt;0,K1252,(""))</f>
        <v/>
      </c>
      <c r="B1252" s="23" t="str">
        <f ca="1">IF(INDIRECT("route!D1252")&gt;0,H1252,(""))</f>
        <v/>
      </c>
      <c r="C1252" s="24" t="str">
        <f ca="1">IF(D1252&gt;0,VLOOKUP("FINISH",INDIRECT("route!D$6"):INDIRECT("route!E$8500"),2,FALSE)-D1252," ")</f>
        <v xml:space="preserve"> </v>
      </c>
      <c r="D1252" s="13">
        <f ca="1">INDIRECT("route!E1252")</f>
        <v>0</v>
      </c>
      <c r="E1252" s="25" t="str">
        <f t="shared" ca="1" si="153"/>
        <v/>
      </c>
      <c r="F1252" s="26">
        <f t="shared" si="147"/>
        <v>11.111111111111111</v>
      </c>
      <c r="G1252" s="29">
        <f t="shared" ca="1" si="151"/>
        <v>0</v>
      </c>
      <c r="H1252" s="28" t="e">
        <f t="shared" ca="1" si="149"/>
        <v>#NUM!</v>
      </c>
      <c r="I1252" s="26">
        <f t="shared" si="148"/>
        <v>11.666666666666666</v>
      </c>
      <c r="J1252" s="29">
        <f t="shared" ca="1" si="152"/>
        <v>0</v>
      </c>
      <c r="K1252" s="28" t="e">
        <f t="shared" ca="1" si="150"/>
        <v>#NUM!</v>
      </c>
      <c r="L1252" s="26">
        <f ca="1">INDIRECT("route!E1252")-INDIRECT("route!E1251")</f>
        <v>0</v>
      </c>
      <c r="M1252" s="24">
        <f ca="1">IF(INDIRECT("route!D1252")="START",0,IF(S1252=TRUE,M1251,INDIRECT("route!E1252")))</f>
        <v>115.3</v>
      </c>
      <c r="N1252" s="14" t="e">
        <f ca="1">SEARCH($N$6,INDIRECT("route!J1252"))</f>
        <v>#VALUE!</v>
      </c>
      <c r="O1252" s="14" t="e">
        <f ca="1">SEARCH($O$6,INDIRECT("route!J1252"))</f>
        <v>#VALUE!</v>
      </c>
      <c r="P1252" s="14" t="e">
        <f ca="1">SEARCH($P$6,INDIRECT("route!J1252"))</f>
        <v>#VALUE!</v>
      </c>
      <c r="Q1252" s="14" t="e">
        <f ca="1">SEARCH($Q$6,INDIRECT("route!J1252"))</f>
        <v>#VALUE!</v>
      </c>
      <c r="R1252" s="14" t="e">
        <f ca="1">SEARCH($R$6,INDIRECT("route!J1252"))</f>
        <v>#VALUE!</v>
      </c>
      <c r="S1252" s="14" t="b">
        <f t="shared" ca="1" si="154"/>
        <v>1</v>
      </c>
    </row>
    <row r="1253" spans="1:19">
      <c r="A1253" s="23" t="str">
        <f ca="1">IF(INDIRECT("route!D1253")&gt;0,K1253,(""))</f>
        <v/>
      </c>
      <c r="B1253" s="23" t="str">
        <f ca="1">IF(INDIRECT("route!D1253")&gt;0,H1253,(""))</f>
        <v/>
      </c>
      <c r="C1253" s="24" t="str">
        <f ca="1">IF(D1253&gt;0,VLOOKUP("FINISH",INDIRECT("route!D$6"):INDIRECT("route!E$8500"),2,FALSE)-D1253," ")</f>
        <v xml:space="preserve"> </v>
      </c>
      <c r="D1253" s="13">
        <f ca="1">INDIRECT("route!E1253")</f>
        <v>0</v>
      </c>
      <c r="E1253" s="25" t="str">
        <f t="shared" ca="1" si="153"/>
        <v/>
      </c>
      <c r="F1253" s="26">
        <f t="shared" si="147"/>
        <v>11.111111111111111</v>
      </c>
      <c r="G1253" s="29">
        <f t="shared" ca="1" si="151"/>
        <v>0</v>
      </c>
      <c r="H1253" s="28" t="e">
        <f t="shared" ca="1" si="149"/>
        <v>#NUM!</v>
      </c>
      <c r="I1253" s="26">
        <f t="shared" si="148"/>
        <v>11.666666666666666</v>
      </c>
      <c r="J1253" s="29">
        <f t="shared" ca="1" si="152"/>
        <v>0</v>
      </c>
      <c r="K1253" s="28" t="e">
        <f t="shared" ca="1" si="150"/>
        <v>#NUM!</v>
      </c>
      <c r="L1253" s="26">
        <f ca="1">INDIRECT("route!E1253")-INDIRECT("route!E1252")</f>
        <v>0</v>
      </c>
      <c r="M1253" s="24">
        <f ca="1">IF(INDIRECT("route!D1253")="START",0,IF(S1253=TRUE,M1252,INDIRECT("route!E1253")))</f>
        <v>115.3</v>
      </c>
      <c r="N1253" s="14" t="e">
        <f ca="1">SEARCH($N$6,INDIRECT("route!J1253"))</f>
        <v>#VALUE!</v>
      </c>
      <c r="O1253" s="14" t="e">
        <f ca="1">SEARCH($O$6,INDIRECT("route!J1253"))</f>
        <v>#VALUE!</v>
      </c>
      <c r="P1253" s="14" t="e">
        <f ca="1">SEARCH($P$6,INDIRECT("route!J1253"))</f>
        <v>#VALUE!</v>
      </c>
      <c r="Q1253" s="14" t="e">
        <f ca="1">SEARCH($Q$6,INDIRECT("route!J1253"))</f>
        <v>#VALUE!</v>
      </c>
      <c r="R1253" s="14" t="e">
        <f ca="1">SEARCH($R$6,INDIRECT("route!J1253"))</f>
        <v>#VALUE!</v>
      </c>
      <c r="S1253" s="14" t="b">
        <f t="shared" ca="1" si="154"/>
        <v>1</v>
      </c>
    </row>
    <row r="1254" spans="1:19">
      <c r="A1254" s="23" t="str">
        <f ca="1">IF(INDIRECT("route!D1254")&gt;0,K1254,(""))</f>
        <v/>
      </c>
      <c r="B1254" s="23" t="str">
        <f ca="1">IF(INDIRECT("route!D1254")&gt;0,H1254,(""))</f>
        <v/>
      </c>
      <c r="C1254" s="24" t="str">
        <f ca="1">IF(D1254&gt;0,VLOOKUP("FINISH",INDIRECT("route!D$6"):INDIRECT("route!E$8500"),2,FALSE)-D1254," ")</f>
        <v xml:space="preserve"> </v>
      </c>
      <c r="D1254" s="13">
        <f ca="1">INDIRECT("route!E1254")</f>
        <v>0</v>
      </c>
      <c r="E1254" s="25" t="str">
        <f t="shared" ca="1" si="153"/>
        <v/>
      </c>
      <c r="F1254" s="26">
        <f t="shared" si="147"/>
        <v>11.111111111111111</v>
      </c>
      <c r="G1254" s="29">
        <f t="shared" ca="1" si="151"/>
        <v>0</v>
      </c>
      <c r="H1254" s="28" t="e">
        <f t="shared" ca="1" si="149"/>
        <v>#NUM!</v>
      </c>
      <c r="I1254" s="26">
        <f t="shared" si="148"/>
        <v>11.666666666666666</v>
      </c>
      <c r="J1254" s="29">
        <f t="shared" ca="1" si="152"/>
        <v>0</v>
      </c>
      <c r="K1254" s="28" t="e">
        <f t="shared" ca="1" si="150"/>
        <v>#NUM!</v>
      </c>
      <c r="L1254" s="26">
        <f ca="1">INDIRECT("route!E1254")-INDIRECT("route!E1253")</f>
        <v>0</v>
      </c>
      <c r="M1254" s="24">
        <f ca="1">IF(INDIRECT("route!D1254")="START",0,IF(S1254=TRUE,M1253,INDIRECT("route!E1254")))</f>
        <v>115.3</v>
      </c>
      <c r="N1254" s="14" t="e">
        <f ca="1">SEARCH($N$6,INDIRECT("route!J1254"))</f>
        <v>#VALUE!</v>
      </c>
      <c r="O1254" s="14" t="e">
        <f ca="1">SEARCH($O$6,INDIRECT("route!J1254"))</f>
        <v>#VALUE!</v>
      </c>
      <c r="P1254" s="14" t="e">
        <f ca="1">SEARCH($P$6,INDIRECT("route!J1254"))</f>
        <v>#VALUE!</v>
      </c>
      <c r="Q1254" s="14" t="e">
        <f ca="1">SEARCH($Q$6,INDIRECT("route!J1254"))</f>
        <v>#VALUE!</v>
      </c>
      <c r="R1254" s="14" t="e">
        <f ca="1">SEARCH($R$6,INDIRECT("route!J1254"))</f>
        <v>#VALUE!</v>
      </c>
      <c r="S1254" s="14" t="b">
        <f t="shared" ca="1" si="154"/>
        <v>1</v>
      </c>
    </row>
    <row r="1255" spans="1:19">
      <c r="A1255" s="23" t="str">
        <f ca="1">IF(INDIRECT("route!D1255")&gt;0,K1255,(""))</f>
        <v/>
      </c>
      <c r="B1255" s="23" t="str">
        <f ca="1">IF(INDIRECT("route!D1255")&gt;0,H1255,(""))</f>
        <v/>
      </c>
      <c r="C1255" s="24" t="str">
        <f ca="1">IF(D1255&gt;0,VLOOKUP("FINISH",INDIRECT("route!D$6"):INDIRECT("route!E$8500"),2,FALSE)-D1255," ")</f>
        <v xml:space="preserve"> </v>
      </c>
      <c r="D1255" s="13">
        <f ca="1">INDIRECT("route!E1255")</f>
        <v>0</v>
      </c>
      <c r="E1255" s="25" t="str">
        <f t="shared" ca="1" si="153"/>
        <v/>
      </c>
      <c r="F1255" s="26">
        <f t="shared" si="147"/>
        <v>11.111111111111111</v>
      </c>
      <c r="G1255" s="29">
        <f t="shared" ca="1" si="151"/>
        <v>0</v>
      </c>
      <c r="H1255" s="28" t="e">
        <f t="shared" ca="1" si="149"/>
        <v>#NUM!</v>
      </c>
      <c r="I1255" s="26">
        <f t="shared" si="148"/>
        <v>11.666666666666666</v>
      </c>
      <c r="J1255" s="29">
        <f t="shared" ca="1" si="152"/>
        <v>0</v>
      </c>
      <c r="K1255" s="28" t="e">
        <f t="shared" ca="1" si="150"/>
        <v>#NUM!</v>
      </c>
      <c r="L1255" s="26">
        <f ca="1">INDIRECT("route!E1255")-INDIRECT("route!E1254")</f>
        <v>0</v>
      </c>
      <c r="M1255" s="24">
        <f ca="1">IF(INDIRECT("route!D1255")="START",0,IF(S1255=TRUE,M1254,INDIRECT("route!E1255")))</f>
        <v>115.3</v>
      </c>
      <c r="N1255" s="14" t="e">
        <f ca="1">SEARCH($N$6,INDIRECT("route!J1255"))</f>
        <v>#VALUE!</v>
      </c>
      <c r="O1255" s="14" t="e">
        <f ca="1">SEARCH($O$6,INDIRECT("route!J1255"))</f>
        <v>#VALUE!</v>
      </c>
      <c r="P1255" s="14" t="e">
        <f ca="1">SEARCH($P$6,INDIRECT("route!J1255"))</f>
        <v>#VALUE!</v>
      </c>
      <c r="Q1255" s="14" t="e">
        <f ca="1">SEARCH($Q$6,INDIRECT("route!J1255"))</f>
        <v>#VALUE!</v>
      </c>
      <c r="R1255" s="14" t="e">
        <f ca="1">SEARCH($R$6,INDIRECT("route!J1255"))</f>
        <v>#VALUE!</v>
      </c>
      <c r="S1255" s="14" t="b">
        <f t="shared" ca="1" si="154"/>
        <v>1</v>
      </c>
    </row>
    <row r="1256" spans="1:19">
      <c r="A1256" s="23" t="str">
        <f ca="1">IF(INDIRECT("route!D1256")&gt;0,K1256,(""))</f>
        <v/>
      </c>
      <c r="B1256" s="23" t="str">
        <f ca="1">IF(INDIRECT("route!D1256")&gt;0,H1256,(""))</f>
        <v/>
      </c>
      <c r="C1256" s="24" t="str">
        <f ca="1">IF(D1256&gt;0,VLOOKUP("FINISH",INDIRECT("route!D$6"):INDIRECT("route!E$8500"),2,FALSE)-D1256," ")</f>
        <v xml:space="preserve"> </v>
      </c>
      <c r="D1256" s="13">
        <f ca="1">INDIRECT("route!E1256")</f>
        <v>0</v>
      </c>
      <c r="E1256" s="25" t="str">
        <f t="shared" ca="1" si="153"/>
        <v/>
      </c>
      <c r="F1256" s="26">
        <f t="shared" si="147"/>
        <v>11.111111111111111</v>
      </c>
      <c r="G1256" s="29">
        <f t="shared" ca="1" si="151"/>
        <v>0</v>
      </c>
      <c r="H1256" s="28" t="e">
        <f t="shared" ca="1" si="149"/>
        <v>#NUM!</v>
      </c>
      <c r="I1256" s="26">
        <f t="shared" si="148"/>
        <v>11.666666666666666</v>
      </c>
      <c r="J1256" s="29">
        <f t="shared" ca="1" si="152"/>
        <v>0</v>
      </c>
      <c r="K1256" s="28" t="e">
        <f t="shared" ca="1" si="150"/>
        <v>#NUM!</v>
      </c>
      <c r="L1256" s="26">
        <f ca="1">INDIRECT("route!E1256")-INDIRECT("route!E1255")</f>
        <v>0</v>
      </c>
      <c r="M1256" s="24">
        <f ca="1">IF(INDIRECT("route!D1256")="START",0,IF(S1256=TRUE,M1255,INDIRECT("route!E1256")))</f>
        <v>115.3</v>
      </c>
      <c r="N1256" s="14" t="e">
        <f ca="1">SEARCH($N$6,INDIRECT("route!J1256"))</f>
        <v>#VALUE!</v>
      </c>
      <c r="O1256" s="14" t="e">
        <f ca="1">SEARCH($O$6,INDIRECT("route!J1256"))</f>
        <v>#VALUE!</v>
      </c>
      <c r="P1256" s="14" t="e">
        <f ca="1">SEARCH($P$6,INDIRECT("route!J1256"))</f>
        <v>#VALUE!</v>
      </c>
      <c r="Q1256" s="14" t="e">
        <f ca="1">SEARCH($Q$6,INDIRECT("route!J1256"))</f>
        <v>#VALUE!</v>
      </c>
      <c r="R1256" s="14" t="e">
        <f ca="1">SEARCH($R$6,INDIRECT("route!J1256"))</f>
        <v>#VALUE!</v>
      </c>
      <c r="S1256" s="14" t="b">
        <f t="shared" ca="1" si="154"/>
        <v>1</v>
      </c>
    </row>
    <row r="1257" spans="1:19">
      <c r="A1257" s="23" t="str">
        <f ca="1">IF(INDIRECT("route!D1257")&gt;0,K1257,(""))</f>
        <v/>
      </c>
      <c r="B1257" s="23" t="str">
        <f ca="1">IF(INDIRECT("route!D1257")&gt;0,H1257,(""))</f>
        <v/>
      </c>
      <c r="C1257" s="24" t="str">
        <f ca="1">IF(D1257&gt;0,VLOOKUP("FINISH",INDIRECT("route!D$6"):INDIRECT("route!E$8500"),2,FALSE)-D1257," ")</f>
        <v xml:space="preserve"> </v>
      </c>
      <c r="D1257" s="13">
        <f ca="1">INDIRECT("route!E1257")</f>
        <v>0</v>
      </c>
      <c r="E1257" s="25" t="str">
        <f t="shared" ca="1" si="153"/>
        <v/>
      </c>
      <c r="F1257" s="26">
        <f t="shared" ref="F1257:F1320" si="155">$B$5*1000/3600</f>
        <v>11.111111111111111</v>
      </c>
      <c r="G1257" s="29">
        <f t="shared" ca="1" si="151"/>
        <v>0</v>
      </c>
      <c r="H1257" s="28" t="e">
        <f t="shared" ca="1" si="149"/>
        <v>#NUM!</v>
      </c>
      <c r="I1257" s="26">
        <f t="shared" ref="I1257:I1320" si="156">$A$5*1000/3600</f>
        <v>11.666666666666666</v>
      </c>
      <c r="J1257" s="29">
        <f t="shared" ca="1" si="152"/>
        <v>0</v>
      </c>
      <c r="K1257" s="28" t="e">
        <f t="shared" ca="1" si="150"/>
        <v>#NUM!</v>
      </c>
      <c r="L1257" s="26">
        <f ca="1">INDIRECT("route!E1257")-INDIRECT("route!E1256")</f>
        <v>0</v>
      </c>
      <c r="M1257" s="24">
        <f ca="1">IF(INDIRECT("route!D1257")="START",0,IF(S1257=TRUE,M1256,INDIRECT("route!E1257")))</f>
        <v>115.3</v>
      </c>
      <c r="N1257" s="14" t="e">
        <f ca="1">SEARCH($N$6,INDIRECT("route!J1257"))</f>
        <v>#VALUE!</v>
      </c>
      <c r="O1257" s="14" t="e">
        <f ca="1">SEARCH($O$6,INDIRECT("route!J1257"))</f>
        <v>#VALUE!</v>
      </c>
      <c r="P1257" s="14" t="e">
        <f ca="1">SEARCH($P$6,INDIRECT("route!J1257"))</f>
        <v>#VALUE!</v>
      </c>
      <c r="Q1257" s="14" t="e">
        <f ca="1">SEARCH($Q$6,INDIRECT("route!J1257"))</f>
        <v>#VALUE!</v>
      </c>
      <c r="R1257" s="14" t="e">
        <f ca="1">SEARCH($R$6,INDIRECT("route!J1257"))</f>
        <v>#VALUE!</v>
      </c>
      <c r="S1257" s="14" t="b">
        <f t="shared" ca="1" si="154"/>
        <v>1</v>
      </c>
    </row>
    <row r="1258" spans="1:19">
      <c r="A1258" s="23" t="str">
        <f ca="1">IF(INDIRECT("route!D1258")&gt;0,K1258,(""))</f>
        <v/>
      </c>
      <c r="B1258" s="23" t="str">
        <f ca="1">IF(INDIRECT("route!D1258")&gt;0,H1258,(""))</f>
        <v/>
      </c>
      <c r="C1258" s="24" t="str">
        <f ca="1">IF(D1258&gt;0,VLOOKUP("FINISH",INDIRECT("route!D$6"):INDIRECT("route!E$8500"),2,FALSE)-D1258," ")</f>
        <v xml:space="preserve"> </v>
      </c>
      <c r="D1258" s="13">
        <f ca="1">INDIRECT("route!E1258")</f>
        <v>0</v>
      </c>
      <c r="E1258" s="25" t="str">
        <f t="shared" ca="1" si="153"/>
        <v/>
      </c>
      <c r="F1258" s="26">
        <f t="shared" si="155"/>
        <v>11.111111111111111</v>
      </c>
      <c r="G1258" s="29">
        <f t="shared" ca="1" si="151"/>
        <v>0</v>
      </c>
      <c r="H1258" s="28" t="e">
        <f t="shared" ref="H1258:H1321" ca="1" si="157">H1257+G1258</f>
        <v>#NUM!</v>
      </c>
      <c r="I1258" s="26">
        <f t="shared" si="156"/>
        <v>11.666666666666666</v>
      </c>
      <c r="J1258" s="29">
        <f t="shared" ca="1" si="152"/>
        <v>0</v>
      </c>
      <c r="K1258" s="28" t="e">
        <f t="shared" ref="K1258:K1321" ca="1" si="158">K1257+J1258</f>
        <v>#NUM!</v>
      </c>
      <c r="L1258" s="26">
        <f ca="1">INDIRECT("route!E1258")-INDIRECT("route!E1257")</f>
        <v>0</v>
      </c>
      <c r="M1258" s="24">
        <f ca="1">IF(INDIRECT("route!D1258")="START",0,IF(S1258=TRUE,M1257,INDIRECT("route!E1258")))</f>
        <v>115.3</v>
      </c>
      <c r="N1258" s="14" t="e">
        <f ca="1">SEARCH($N$6,INDIRECT("route!J1258"))</f>
        <v>#VALUE!</v>
      </c>
      <c r="O1258" s="14" t="e">
        <f ca="1">SEARCH($O$6,INDIRECT("route!J1258"))</f>
        <v>#VALUE!</v>
      </c>
      <c r="P1258" s="14" t="e">
        <f ca="1">SEARCH($P$6,INDIRECT("route!J1258"))</f>
        <v>#VALUE!</v>
      </c>
      <c r="Q1258" s="14" t="e">
        <f ca="1">SEARCH($Q$6,INDIRECT("route!J1258"))</f>
        <v>#VALUE!</v>
      </c>
      <c r="R1258" s="14" t="e">
        <f ca="1">SEARCH($R$6,INDIRECT("route!J1258"))</f>
        <v>#VALUE!</v>
      </c>
      <c r="S1258" s="14" t="b">
        <f t="shared" ca="1" si="154"/>
        <v>1</v>
      </c>
    </row>
    <row r="1259" spans="1:19">
      <c r="A1259" s="23" t="str">
        <f ca="1">IF(INDIRECT("route!D1259")&gt;0,K1259,(""))</f>
        <v/>
      </c>
      <c r="B1259" s="23" t="str">
        <f ca="1">IF(INDIRECT("route!D1259")&gt;0,H1259,(""))</f>
        <v/>
      </c>
      <c r="C1259" s="24" t="str">
        <f ca="1">IF(D1259&gt;0,VLOOKUP("FINISH",INDIRECT("route!D$6"):INDIRECT("route!E$8500"),2,FALSE)-D1259," ")</f>
        <v xml:space="preserve"> </v>
      </c>
      <c r="D1259" s="13">
        <f ca="1">INDIRECT("route!E1259")</f>
        <v>0</v>
      </c>
      <c r="E1259" s="25" t="str">
        <f t="shared" ca="1" si="153"/>
        <v/>
      </c>
      <c r="F1259" s="26">
        <f t="shared" si="155"/>
        <v>11.111111111111111</v>
      </c>
      <c r="G1259" s="29">
        <f t="shared" ref="G1259:G1322" ca="1" si="159">TIME(0,0,0+L1259*1000/F1259)</f>
        <v>0</v>
      </c>
      <c r="H1259" s="28" t="e">
        <f t="shared" ca="1" si="157"/>
        <v>#NUM!</v>
      </c>
      <c r="I1259" s="26">
        <f t="shared" si="156"/>
        <v>11.666666666666666</v>
      </c>
      <c r="J1259" s="29">
        <f t="shared" ref="J1259:J1322" ca="1" si="160">TIME(0,0,0+L1259*1000/I1259)</f>
        <v>0</v>
      </c>
      <c r="K1259" s="28" t="e">
        <f t="shared" ca="1" si="158"/>
        <v>#NUM!</v>
      </c>
      <c r="L1259" s="26">
        <f ca="1">INDIRECT("route!E1259")-INDIRECT("route!E1258")</f>
        <v>0</v>
      </c>
      <c r="M1259" s="24">
        <f ca="1">IF(INDIRECT("route!D1259")="START",0,IF(S1259=TRUE,M1258,INDIRECT("route!E1259")))</f>
        <v>115.3</v>
      </c>
      <c r="N1259" s="14" t="e">
        <f ca="1">SEARCH($N$6,INDIRECT("route!J1259"))</f>
        <v>#VALUE!</v>
      </c>
      <c r="O1259" s="14" t="e">
        <f ca="1">SEARCH($O$6,INDIRECT("route!J1259"))</f>
        <v>#VALUE!</v>
      </c>
      <c r="P1259" s="14" t="e">
        <f ca="1">SEARCH($P$6,INDIRECT("route!J1259"))</f>
        <v>#VALUE!</v>
      </c>
      <c r="Q1259" s="14" t="e">
        <f ca="1">SEARCH($Q$6,INDIRECT("route!J1259"))</f>
        <v>#VALUE!</v>
      </c>
      <c r="R1259" s="14" t="e">
        <f ca="1">SEARCH($R$6,INDIRECT("route!J1259"))</f>
        <v>#VALUE!</v>
      </c>
      <c r="S1259" s="14" t="b">
        <f t="shared" ca="1" si="154"/>
        <v>1</v>
      </c>
    </row>
    <row r="1260" spans="1:19">
      <c r="A1260" s="23" t="str">
        <f ca="1">IF(INDIRECT("route!D1260")&gt;0,K1260,(""))</f>
        <v/>
      </c>
      <c r="B1260" s="23" t="str">
        <f ca="1">IF(INDIRECT("route!D1260")&gt;0,H1260,(""))</f>
        <v/>
      </c>
      <c r="C1260" s="24" t="str">
        <f ca="1">IF(D1260&gt;0,VLOOKUP("FINISH",INDIRECT("route!D$6"):INDIRECT("route!E$8500"),2,FALSE)-D1260," ")</f>
        <v xml:space="preserve"> </v>
      </c>
      <c r="D1260" s="13">
        <f ca="1">INDIRECT("route!E1260")</f>
        <v>0</v>
      </c>
      <c r="E1260" s="25" t="str">
        <f t="shared" ca="1" si="153"/>
        <v/>
      </c>
      <c r="F1260" s="26">
        <f t="shared" si="155"/>
        <v>11.111111111111111</v>
      </c>
      <c r="G1260" s="29">
        <f t="shared" ca="1" si="159"/>
        <v>0</v>
      </c>
      <c r="H1260" s="28" t="e">
        <f t="shared" ca="1" si="157"/>
        <v>#NUM!</v>
      </c>
      <c r="I1260" s="26">
        <f t="shared" si="156"/>
        <v>11.666666666666666</v>
      </c>
      <c r="J1260" s="29">
        <f t="shared" ca="1" si="160"/>
        <v>0</v>
      </c>
      <c r="K1260" s="28" t="e">
        <f t="shared" ca="1" si="158"/>
        <v>#NUM!</v>
      </c>
      <c r="L1260" s="26">
        <f ca="1">INDIRECT("route!E1260")-INDIRECT("route!E1259")</f>
        <v>0</v>
      </c>
      <c r="M1260" s="24">
        <f ca="1">IF(INDIRECT("route!D1260")="START",0,IF(S1260=TRUE,M1259,INDIRECT("route!E1260")))</f>
        <v>115.3</v>
      </c>
      <c r="N1260" s="14" t="e">
        <f ca="1">SEARCH($N$6,INDIRECT("route!J1260"))</f>
        <v>#VALUE!</v>
      </c>
      <c r="O1260" s="14" t="e">
        <f ca="1">SEARCH($O$6,INDIRECT("route!J1260"))</f>
        <v>#VALUE!</v>
      </c>
      <c r="P1260" s="14" t="e">
        <f ca="1">SEARCH($P$6,INDIRECT("route!J1260"))</f>
        <v>#VALUE!</v>
      </c>
      <c r="Q1260" s="14" t="e">
        <f ca="1">SEARCH($Q$6,INDIRECT("route!J1260"))</f>
        <v>#VALUE!</v>
      </c>
      <c r="R1260" s="14" t="e">
        <f ca="1">SEARCH($R$6,INDIRECT("route!J1260"))</f>
        <v>#VALUE!</v>
      </c>
      <c r="S1260" s="14" t="b">
        <f t="shared" ca="1" si="154"/>
        <v>1</v>
      </c>
    </row>
    <row r="1261" spans="1:19">
      <c r="A1261" s="23" t="str">
        <f ca="1">IF(INDIRECT("route!D1261")&gt;0,K1261,(""))</f>
        <v/>
      </c>
      <c r="B1261" s="23" t="str">
        <f ca="1">IF(INDIRECT("route!D1261")&gt;0,H1261,(""))</f>
        <v/>
      </c>
      <c r="C1261" s="24" t="str">
        <f ca="1">IF(D1261&gt;0,VLOOKUP("FINISH",INDIRECT("route!D$6"):INDIRECT("route!E$8500"),2,FALSE)-D1261," ")</f>
        <v xml:space="preserve"> </v>
      </c>
      <c r="D1261" s="13">
        <f ca="1">INDIRECT("route!E1261")</f>
        <v>0</v>
      </c>
      <c r="E1261" s="25" t="str">
        <f t="shared" ca="1" si="153"/>
        <v/>
      </c>
      <c r="F1261" s="26">
        <f t="shared" si="155"/>
        <v>11.111111111111111</v>
      </c>
      <c r="G1261" s="29">
        <f t="shared" ca="1" si="159"/>
        <v>0</v>
      </c>
      <c r="H1261" s="28" t="e">
        <f t="shared" ca="1" si="157"/>
        <v>#NUM!</v>
      </c>
      <c r="I1261" s="26">
        <f t="shared" si="156"/>
        <v>11.666666666666666</v>
      </c>
      <c r="J1261" s="29">
        <f t="shared" ca="1" si="160"/>
        <v>0</v>
      </c>
      <c r="K1261" s="28" t="e">
        <f t="shared" ca="1" si="158"/>
        <v>#NUM!</v>
      </c>
      <c r="L1261" s="26">
        <f ca="1">INDIRECT("route!E1261")-INDIRECT("route!E1260")</f>
        <v>0</v>
      </c>
      <c r="M1261" s="24">
        <f ca="1">IF(INDIRECT("route!D1261")="START",0,IF(S1261=TRUE,M1260,INDIRECT("route!E1261")))</f>
        <v>115.3</v>
      </c>
      <c r="N1261" s="14" t="e">
        <f ca="1">SEARCH($N$6,INDIRECT("route!J1261"))</f>
        <v>#VALUE!</v>
      </c>
      <c r="O1261" s="14" t="e">
        <f ca="1">SEARCH($O$6,INDIRECT("route!J1261"))</f>
        <v>#VALUE!</v>
      </c>
      <c r="P1261" s="14" t="e">
        <f ca="1">SEARCH($P$6,INDIRECT("route!J1261"))</f>
        <v>#VALUE!</v>
      </c>
      <c r="Q1261" s="14" t="e">
        <f ca="1">SEARCH($Q$6,INDIRECT("route!J1261"))</f>
        <v>#VALUE!</v>
      </c>
      <c r="R1261" s="14" t="e">
        <f ca="1">SEARCH($R$6,INDIRECT("route!J1261"))</f>
        <v>#VALUE!</v>
      </c>
      <c r="S1261" s="14" t="b">
        <f t="shared" ca="1" si="154"/>
        <v>1</v>
      </c>
    </row>
    <row r="1262" spans="1:19">
      <c r="A1262" s="23" t="str">
        <f ca="1">IF(INDIRECT("route!D1262")&gt;0,K1262,(""))</f>
        <v/>
      </c>
      <c r="B1262" s="23" t="str">
        <f ca="1">IF(INDIRECT("route!D1262")&gt;0,H1262,(""))</f>
        <v/>
      </c>
      <c r="C1262" s="24" t="str">
        <f ca="1">IF(D1262&gt;0,VLOOKUP("FINISH",INDIRECT("route!D$6"):INDIRECT("route!E$8500"),2,FALSE)-D1262," ")</f>
        <v xml:space="preserve"> </v>
      </c>
      <c r="D1262" s="13">
        <f ca="1">INDIRECT("route!E1262")</f>
        <v>0</v>
      </c>
      <c r="E1262" s="25" t="str">
        <f t="shared" ca="1" si="153"/>
        <v/>
      </c>
      <c r="F1262" s="26">
        <f t="shared" si="155"/>
        <v>11.111111111111111</v>
      </c>
      <c r="G1262" s="29">
        <f t="shared" ca="1" si="159"/>
        <v>0</v>
      </c>
      <c r="H1262" s="28" t="e">
        <f t="shared" ca="1" si="157"/>
        <v>#NUM!</v>
      </c>
      <c r="I1262" s="26">
        <f t="shared" si="156"/>
        <v>11.666666666666666</v>
      </c>
      <c r="J1262" s="29">
        <f t="shared" ca="1" si="160"/>
        <v>0</v>
      </c>
      <c r="K1262" s="28" t="e">
        <f t="shared" ca="1" si="158"/>
        <v>#NUM!</v>
      </c>
      <c r="L1262" s="26">
        <f ca="1">INDIRECT("route!E1262")-INDIRECT("route!E1261")</f>
        <v>0</v>
      </c>
      <c r="M1262" s="24">
        <f ca="1">IF(INDIRECT("route!D1262")="START",0,IF(S1262=TRUE,M1261,INDIRECT("route!E1262")))</f>
        <v>115.3</v>
      </c>
      <c r="N1262" s="14" t="e">
        <f ca="1">SEARCH($N$6,INDIRECT("route!J1262"))</f>
        <v>#VALUE!</v>
      </c>
      <c r="O1262" s="14" t="e">
        <f ca="1">SEARCH($O$6,INDIRECT("route!J1262"))</f>
        <v>#VALUE!</v>
      </c>
      <c r="P1262" s="14" t="e">
        <f ca="1">SEARCH($P$6,INDIRECT("route!J1262"))</f>
        <v>#VALUE!</v>
      </c>
      <c r="Q1262" s="14" t="e">
        <f ca="1">SEARCH($Q$6,INDIRECT("route!J1262"))</f>
        <v>#VALUE!</v>
      </c>
      <c r="R1262" s="14" t="e">
        <f ca="1">SEARCH($R$6,INDIRECT("route!J1262"))</f>
        <v>#VALUE!</v>
      </c>
      <c r="S1262" s="14" t="b">
        <f t="shared" ca="1" si="154"/>
        <v>1</v>
      </c>
    </row>
    <row r="1263" spans="1:19">
      <c r="A1263" s="23" t="str">
        <f ca="1">IF(INDIRECT("route!D1263")&gt;0,K1263,(""))</f>
        <v/>
      </c>
      <c r="B1263" s="23" t="str">
        <f ca="1">IF(INDIRECT("route!D1263")&gt;0,H1263,(""))</f>
        <v/>
      </c>
      <c r="C1263" s="24" t="str">
        <f ca="1">IF(D1263&gt;0,VLOOKUP("FINISH",INDIRECT("route!D$6"):INDIRECT("route!E$8500"),2,FALSE)-D1263," ")</f>
        <v xml:space="preserve"> </v>
      </c>
      <c r="D1263" s="13">
        <f ca="1">INDIRECT("route!E1263")</f>
        <v>0</v>
      </c>
      <c r="E1263" s="25" t="str">
        <f t="shared" ca="1" si="153"/>
        <v/>
      </c>
      <c r="F1263" s="26">
        <f t="shared" si="155"/>
        <v>11.111111111111111</v>
      </c>
      <c r="G1263" s="29">
        <f t="shared" ca="1" si="159"/>
        <v>0</v>
      </c>
      <c r="H1263" s="28" t="e">
        <f t="shared" ca="1" si="157"/>
        <v>#NUM!</v>
      </c>
      <c r="I1263" s="26">
        <f t="shared" si="156"/>
        <v>11.666666666666666</v>
      </c>
      <c r="J1263" s="29">
        <f t="shared" ca="1" si="160"/>
        <v>0</v>
      </c>
      <c r="K1263" s="28" t="e">
        <f t="shared" ca="1" si="158"/>
        <v>#NUM!</v>
      </c>
      <c r="L1263" s="26">
        <f ca="1">INDIRECT("route!E1263")-INDIRECT("route!E1262")</f>
        <v>0</v>
      </c>
      <c r="M1263" s="24">
        <f ca="1">IF(INDIRECT("route!D1263")="START",0,IF(S1263=TRUE,M1262,INDIRECT("route!E1263")))</f>
        <v>115.3</v>
      </c>
      <c r="N1263" s="14" t="e">
        <f ca="1">SEARCH($N$6,INDIRECT("route!J1263"))</f>
        <v>#VALUE!</v>
      </c>
      <c r="O1263" s="14" t="e">
        <f ca="1">SEARCH($O$6,INDIRECT("route!J1263"))</f>
        <v>#VALUE!</v>
      </c>
      <c r="P1263" s="14" t="e">
        <f ca="1">SEARCH($P$6,INDIRECT("route!J1263"))</f>
        <v>#VALUE!</v>
      </c>
      <c r="Q1263" s="14" t="e">
        <f ca="1">SEARCH($Q$6,INDIRECT("route!J1263"))</f>
        <v>#VALUE!</v>
      </c>
      <c r="R1263" s="14" t="e">
        <f ca="1">SEARCH($R$6,INDIRECT("route!J1263"))</f>
        <v>#VALUE!</v>
      </c>
      <c r="S1263" s="14" t="b">
        <f t="shared" ca="1" si="154"/>
        <v>1</v>
      </c>
    </row>
    <row r="1264" spans="1:19">
      <c r="A1264" s="23" t="str">
        <f ca="1">IF(INDIRECT("route!D1264")&gt;0,K1264,(""))</f>
        <v/>
      </c>
      <c r="B1264" s="23" t="str">
        <f ca="1">IF(INDIRECT("route!D1264")&gt;0,H1264,(""))</f>
        <v/>
      </c>
      <c r="C1264" s="24" t="str">
        <f ca="1">IF(D1264&gt;0,VLOOKUP("FINISH",INDIRECT("route!D$6"):INDIRECT("route!E$8500"),2,FALSE)-D1264," ")</f>
        <v xml:space="preserve"> </v>
      </c>
      <c r="D1264" s="13">
        <f ca="1">INDIRECT("route!E1264")</f>
        <v>0</v>
      </c>
      <c r="E1264" s="25" t="str">
        <f t="shared" ca="1" si="153"/>
        <v/>
      </c>
      <c r="F1264" s="26">
        <f t="shared" si="155"/>
        <v>11.111111111111111</v>
      </c>
      <c r="G1264" s="29">
        <f t="shared" ca="1" si="159"/>
        <v>0</v>
      </c>
      <c r="H1264" s="28" t="e">
        <f t="shared" ca="1" si="157"/>
        <v>#NUM!</v>
      </c>
      <c r="I1264" s="26">
        <f t="shared" si="156"/>
        <v>11.666666666666666</v>
      </c>
      <c r="J1264" s="29">
        <f t="shared" ca="1" si="160"/>
        <v>0</v>
      </c>
      <c r="K1264" s="28" t="e">
        <f t="shared" ca="1" si="158"/>
        <v>#NUM!</v>
      </c>
      <c r="L1264" s="26">
        <f ca="1">INDIRECT("route!E1264")-INDIRECT("route!E1263")</f>
        <v>0</v>
      </c>
      <c r="M1264" s="24">
        <f ca="1">IF(INDIRECT("route!D1264")="START",0,IF(S1264=TRUE,M1263,INDIRECT("route!E1264")))</f>
        <v>115.3</v>
      </c>
      <c r="N1264" s="14" t="e">
        <f ca="1">SEARCH($N$6,INDIRECT("route!J1264"))</f>
        <v>#VALUE!</v>
      </c>
      <c r="O1264" s="14" t="e">
        <f ca="1">SEARCH($O$6,INDIRECT("route!J1264"))</f>
        <v>#VALUE!</v>
      </c>
      <c r="P1264" s="14" t="e">
        <f ca="1">SEARCH($P$6,INDIRECT("route!J1264"))</f>
        <v>#VALUE!</v>
      </c>
      <c r="Q1264" s="14" t="e">
        <f ca="1">SEARCH($Q$6,INDIRECT("route!J1264"))</f>
        <v>#VALUE!</v>
      </c>
      <c r="R1264" s="14" t="e">
        <f ca="1">SEARCH($R$6,INDIRECT("route!J1264"))</f>
        <v>#VALUE!</v>
      </c>
      <c r="S1264" s="14" t="b">
        <f t="shared" ca="1" si="154"/>
        <v>1</v>
      </c>
    </row>
    <row r="1265" spans="1:19">
      <c r="A1265" s="23" t="str">
        <f ca="1">IF(INDIRECT("route!D1265")&gt;0,K1265,(""))</f>
        <v/>
      </c>
      <c r="B1265" s="23" t="str">
        <f ca="1">IF(INDIRECT("route!D1265")&gt;0,H1265,(""))</f>
        <v/>
      </c>
      <c r="C1265" s="24" t="str">
        <f ca="1">IF(D1265&gt;0,VLOOKUP("FINISH",INDIRECT("route!D$6"):INDIRECT("route!E$8500"),2,FALSE)-D1265," ")</f>
        <v xml:space="preserve"> </v>
      </c>
      <c r="D1265" s="13">
        <f ca="1">INDIRECT("route!E1265")</f>
        <v>0</v>
      </c>
      <c r="E1265" s="25" t="str">
        <f t="shared" ca="1" si="153"/>
        <v/>
      </c>
      <c r="F1265" s="26">
        <f t="shared" si="155"/>
        <v>11.111111111111111</v>
      </c>
      <c r="G1265" s="29">
        <f t="shared" ca="1" si="159"/>
        <v>0</v>
      </c>
      <c r="H1265" s="28" t="e">
        <f t="shared" ca="1" si="157"/>
        <v>#NUM!</v>
      </c>
      <c r="I1265" s="26">
        <f t="shared" si="156"/>
        <v>11.666666666666666</v>
      </c>
      <c r="J1265" s="29">
        <f t="shared" ca="1" si="160"/>
        <v>0</v>
      </c>
      <c r="K1265" s="28" t="e">
        <f t="shared" ca="1" si="158"/>
        <v>#NUM!</v>
      </c>
      <c r="L1265" s="26">
        <f ca="1">INDIRECT("route!E1265")-INDIRECT("route!E1264")</f>
        <v>0</v>
      </c>
      <c r="M1265" s="24">
        <f ca="1">IF(INDIRECT("route!D1265")="START",0,IF(S1265=TRUE,M1264,INDIRECT("route!E1265")))</f>
        <v>115.3</v>
      </c>
      <c r="N1265" s="14" t="e">
        <f ca="1">SEARCH($N$6,INDIRECT("route!J1265"))</f>
        <v>#VALUE!</v>
      </c>
      <c r="O1265" s="14" t="e">
        <f ca="1">SEARCH($O$6,INDIRECT("route!J1265"))</f>
        <v>#VALUE!</v>
      </c>
      <c r="P1265" s="14" t="e">
        <f ca="1">SEARCH($P$6,INDIRECT("route!J1265"))</f>
        <v>#VALUE!</v>
      </c>
      <c r="Q1265" s="14" t="e">
        <f ca="1">SEARCH($Q$6,INDIRECT("route!J1265"))</f>
        <v>#VALUE!</v>
      </c>
      <c r="R1265" s="14" t="e">
        <f ca="1">SEARCH($R$6,INDIRECT("route!J1265"))</f>
        <v>#VALUE!</v>
      </c>
      <c r="S1265" s="14" t="b">
        <f t="shared" ca="1" si="154"/>
        <v>1</v>
      </c>
    </row>
    <row r="1266" spans="1:19">
      <c r="A1266" s="23" t="str">
        <f ca="1">IF(INDIRECT("route!D1266")&gt;0,K1266,(""))</f>
        <v/>
      </c>
      <c r="B1266" s="23" t="str">
        <f ca="1">IF(INDIRECT("route!D1266")&gt;0,H1266,(""))</f>
        <v/>
      </c>
      <c r="C1266" s="24" t="str">
        <f ca="1">IF(D1266&gt;0,VLOOKUP("FINISH",INDIRECT("route!D$6"):INDIRECT("route!E$8500"),2,FALSE)-D1266," ")</f>
        <v xml:space="preserve"> </v>
      </c>
      <c r="D1266" s="13">
        <f ca="1">INDIRECT("route!E1266")</f>
        <v>0</v>
      </c>
      <c r="E1266" s="25" t="str">
        <f t="shared" ca="1" si="153"/>
        <v/>
      </c>
      <c r="F1266" s="26">
        <f t="shared" si="155"/>
        <v>11.111111111111111</v>
      </c>
      <c r="G1266" s="29">
        <f t="shared" ca="1" si="159"/>
        <v>0</v>
      </c>
      <c r="H1266" s="28" t="e">
        <f t="shared" ca="1" si="157"/>
        <v>#NUM!</v>
      </c>
      <c r="I1266" s="26">
        <f t="shared" si="156"/>
        <v>11.666666666666666</v>
      </c>
      <c r="J1266" s="29">
        <f t="shared" ca="1" si="160"/>
        <v>0</v>
      </c>
      <c r="K1266" s="28" t="e">
        <f t="shared" ca="1" si="158"/>
        <v>#NUM!</v>
      </c>
      <c r="L1266" s="26">
        <f ca="1">INDIRECT("route!E1266")-INDIRECT("route!E1265")</f>
        <v>0</v>
      </c>
      <c r="M1266" s="24">
        <f ca="1">IF(INDIRECT("route!D1266")="START",0,IF(S1266=TRUE,M1265,INDIRECT("route!E1266")))</f>
        <v>115.3</v>
      </c>
      <c r="N1266" s="14" t="e">
        <f ca="1">SEARCH($N$6,INDIRECT("route!J1266"))</f>
        <v>#VALUE!</v>
      </c>
      <c r="O1266" s="14" t="e">
        <f ca="1">SEARCH($O$6,INDIRECT("route!J1266"))</f>
        <v>#VALUE!</v>
      </c>
      <c r="P1266" s="14" t="e">
        <f ca="1">SEARCH($P$6,INDIRECT("route!J1266"))</f>
        <v>#VALUE!</v>
      </c>
      <c r="Q1266" s="14" t="e">
        <f ca="1">SEARCH($Q$6,INDIRECT("route!J1266"))</f>
        <v>#VALUE!</v>
      </c>
      <c r="R1266" s="14" t="e">
        <f ca="1">SEARCH($R$6,INDIRECT("route!J1266"))</f>
        <v>#VALUE!</v>
      </c>
      <c r="S1266" s="14" t="b">
        <f t="shared" ca="1" si="154"/>
        <v>1</v>
      </c>
    </row>
    <row r="1267" spans="1:19">
      <c r="A1267" s="23" t="str">
        <f ca="1">IF(INDIRECT("route!D1267")&gt;0,K1267,(""))</f>
        <v/>
      </c>
      <c r="B1267" s="23" t="str">
        <f ca="1">IF(INDIRECT("route!D1267")&gt;0,H1267,(""))</f>
        <v/>
      </c>
      <c r="C1267" s="24" t="str">
        <f ca="1">IF(D1267&gt;0,VLOOKUP("FINISH",INDIRECT("route!D$6"):INDIRECT("route!E$8500"),2,FALSE)-D1267," ")</f>
        <v xml:space="preserve"> </v>
      </c>
      <c r="D1267" s="13">
        <f ca="1">INDIRECT("route!E1267")</f>
        <v>0</v>
      </c>
      <c r="E1267" s="25" t="str">
        <f t="shared" ca="1" si="153"/>
        <v/>
      </c>
      <c r="F1267" s="26">
        <f t="shared" si="155"/>
        <v>11.111111111111111</v>
      </c>
      <c r="G1267" s="29">
        <f t="shared" ca="1" si="159"/>
        <v>0</v>
      </c>
      <c r="H1267" s="28" t="e">
        <f t="shared" ca="1" si="157"/>
        <v>#NUM!</v>
      </c>
      <c r="I1267" s="26">
        <f t="shared" si="156"/>
        <v>11.666666666666666</v>
      </c>
      <c r="J1267" s="29">
        <f t="shared" ca="1" si="160"/>
        <v>0</v>
      </c>
      <c r="K1267" s="28" t="e">
        <f t="shared" ca="1" si="158"/>
        <v>#NUM!</v>
      </c>
      <c r="L1267" s="26">
        <f ca="1">INDIRECT("route!E1267")-INDIRECT("route!E1266")</f>
        <v>0</v>
      </c>
      <c r="M1267" s="24">
        <f ca="1">IF(INDIRECT("route!D1267")="START",0,IF(S1267=TRUE,M1266,INDIRECT("route!E1267")))</f>
        <v>115.3</v>
      </c>
      <c r="N1267" s="14" t="e">
        <f ca="1">SEARCH($N$6,INDIRECT("route!J1267"))</f>
        <v>#VALUE!</v>
      </c>
      <c r="O1267" s="14" t="e">
        <f ca="1">SEARCH($O$6,INDIRECT("route!J1267"))</f>
        <v>#VALUE!</v>
      </c>
      <c r="P1267" s="14" t="e">
        <f ca="1">SEARCH($P$6,INDIRECT("route!J1267"))</f>
        <v>#VALUE!</v>
      </c>
      <c r="Q1267" s="14" t="e">
        <f ca="1">SEARCH($Q$6,INDIRECT("route!J1267"))</f>
        <v>#VALUE!</v>
      </c>
      <c r="R1267" s="14" t="e">
        <f ca="1">SEARCH($R$6,INDIRECT("route!J1267"))</f>
        <v>#VALUE!</v>
      </c>
      <c r="S1267" s="14" t="b">
        <f t="shared" ca="1" si="154"/>
        <v>1</v>
      </c>
    </row>
    <row r="1268" spans="1:19">
      <c r="A1268" s="23" t="str">
        <f ca="1">IF(INDIRECT("route!D1268")&gt;0,K1268,(""))</f>
        <v/>
      </c>
      <c r="B1268" s="23" t="str">
        <f ca="1">IF(INDIRECT("route!D1268")&gt;0,H1268,(""))</f>
        <v/>
      </c>
      <c r="C1268" s="24" t="str">
        <f ca="1">IF(D1268&gt;0,VLOOKUP("FINISH",INDIRECT("route!D$6"):INDIRECT("route!E$8500"),2,FALSE)-D1268," ")</f>
        <v xml:space="preserve"> </v>
      </c>
      <c r="D1268" s="13">
        <f ca="1">INDIRECT("route!E1268")</f>
        <v>0</v>
      </c>
      <c r="E1268" s="25" t="str">
        <f t="shared" ca="1" si="153"/>
        <v/>
      </c>
      <c r="F1268" s="26">
        <f t="shared" si="155"/>
        <v>11.111111111111111</v>
      </c>
      <c r="G1268" s="29">
        <f t="shared" ca="1" si="159"/>
        <v>0</v>
      </c>
      <c r="H1268" s="28" t="e">
        <f t="shared" ca="1" si="157"/>
        <v>#NUM!</v>
      </c>
      <c r="I1268" s="26">
        <f t="shared" si="156"/>
        <v>11.666666666666666</v>
      </c>
      <c r="J1268" s="29">
        <f t="shared" ca="1" si="160"/>
        <v>0</v>
      </c>
      <c r="K1268" s="28" t="e">
        <f t="shared" ca="1" si="158"/>
        <v>#NUM!</v>
      </c>
      <c r="L1268" s="26">
        <f ca="1">INDIRECT("route!E1268")-INDIRECT("route!E1267")</f>
        <v>0</v>
      </c>
      <c r="M1268" s="24">
        <f ca="1">IF(INDIRECT("route!D1268")="START",0,IF(S1268=TRUE,M1267,INDIRECT("route!E1268")))</f>
        <v>115.3</v>
      </c>
      <c r="N1268" s="14" t="e">
        <f ca="1">SEARCH($N$6,INDIRECT("route!J1268"))</f>
        <v>#VALUE!</v>
      </c>
      <c r="O1268" s="14" t="e">
        <f ca="1">SEARCH($O$6,INDIRECT("route!J1268"))</f>
        <v>#VALUE!</v>
      </c>
      <c r="P1268" s="14" t="e">
        <f ca="1">SEARCH($P$6,INDIRECT("route!J1268"))</f>
        <v>#VALUE!</v>
      </c>
      <c r="Q1268" s="14" t="e">
        <f ca="1">SEARCH($Q$6,INDIRECT("route!J1268"))</f>
        <v>#VALUE!</v>
      </c>
      <c r="R1268" s="14" t="e">
        <f ca="1">SEARCH($R$6,INDIRECT("route!J1268"))</f>
        <v>#VALUE!</v>
      </c>
      <c r="S1268" s="14" t="b">
        <f t="shared" ca="1" si="154"/>
        <v>1</v>
      </c>
    </row>
    <row r="1269" spans="1:19">
      <c r="A1269" s="23" t="str">
        <f ca="1">IF(INDIRECT("route!D1269")&gt;0,K1269,(""))</f>
        <v/>
      </c>
      <c r="B1269" s="23" t="str">
        <f ca="1">IF(INDIRECT("route!D1269")&gt;0,H1269,(""))</f>
        <v/>
      </c>
      <c r="C1269" s="24" t="str">
        <f ca="1">IF(D1269&gt;0,VLOOKUP("FINISH",INDIRECT("route!D$6"):INDIRECT("route!E$8500"),2,FALSE)-D1269," ")</f>
        <v xml:space="preserve"> </v>
      </c>
      <c r="D1269" s="13">
        <f ca="1">INDIRECT("route!E1269")</f>
        <v>0</v>
      </c>
      <c r="E1269" s="25" t="str">
        <f t="shared" ca="1" si="153"/>
        <v/>
      </c>
      <c r="F1269" s="26">
        <f t="shared" si="155"/>
        <v>11.111111111111111</v>
      </c>
      <c r="G1269" s="29">
        <f t="shared" ca="1" si="159"/>
        <v>0</v>
      </c>
      <c r="H1269" s="28" t="e">
        <f t="shared" ca="1" si="157"/>
        <v>#NUM!</v>
      </c>
      <c r="I1269" s="26">
        <f t="shared" si="156"/>
        <v>11.666666666666666</v>
      </c>
      <c r="J1269" s="29">
        <f t="shared" ca="1" si="160"/>
        <v>0</v>
      </c>
      <c r="K1269" s="28" t="e">
        <f t="shared" ca="1" si="158"/>
        <v>#NUM!</v>
      </c>
      <c r="L1269" s="26">
        <f ca="1">INDIRECT("route!E1269")-INDIRECT("route!E1268")</f>
        <v>0</v>
      </c>
      <c r="M1269" s="24">
        <f ca="1">IF(INDIRECT("route!D1269")="START",0,IF(S1269=TRUE,M1268,INDIRECT("route!E1269")))</f>
        <v>115.3</v>
      </c>
      <c r="N1269" s="14" t="e">
        <f ca="1">SEARCH($N$6,INDIRECT("route!J1269"))</f>
        <v>#VALUE!</v>
      </c>
      <c r="O1269" s="14" t="e">
        <f ca="1">SEARCH($O$6,INDIRECT("route!J1269"))</f>
        <v>#VALUE!</v>
      </c>
      <c r="P1269" s="14" t="e">
        <f ca="1">SEARCH($P$6,INDIRECT("route!J1269"))</f>
        <v>#VALUE!</v>
      </c>
      <c r="Q1269" s="14" t="e">
        <f ca="1">SEARCH($Q$6,INDIRECT("route!J1269"))</f>
        <v>#VALUE!</v>
      </c>
      <c r="R1269" s="14" t="e">
        <f ca="1">SEARCH($R$6,INDIRECT("route!J1269"))</f>
        <v>#VALUE!</v>
      </c>
      <c r="S1269" s="14" t="b">
        <f t="shared" ca="1" si="154"/>
        <v>1</v>
      </c>
    </row>
    <row r="1270" spans="1:19">
      <c r="A1270" s="23" t="str">
        <f ca="1">IF(INDIRECT("route!D1270")&gt;0,K1270,(""))</f>
        <v/>
      </c>
      <c r="B1270" s="23" t="str">
        <f ca="1">IF(INDIRECT("route!D1270")&gt;0,H1270,(""))</f>
        <v/>
      </c>
      <c r="C1270" s="24" t="str">
        <f ca="1">IF(D1270&gt;0,VLOOKUP("FINISH",INDIRECT("route!D$6"):INDIRECT("route!E$8500"),2,FALSE)-D1270," ")</f>
        <v xml:space="preserve"> </v>
      </c>
      <c r="D1270" s="13">
        <f ca="1">INDIRECT("route!E1270")</f>
        <v>0</v>
      </c>
      <c r="E1270" s="25" t="str">
        <f t="shared" ca="1" si="153"/>
        <v/>
      </c>
      <c r="F1270" s="26">
        <f t="shared" si="155"/>
        <v>11.111111111111111</v>
      </c>
      <c r="G1270" s="29">
        <f t="shared" ca="1" si="159"/>
        <v>0</v>
      </c>
      <c r="H1270" s="28" t="e">
        <f t="shared" ca="1" si="157"/>
        <v>#NUM!</v>
      </c>
      <c r="I1270" s="26">
        <f t="shared" si="156"/>
        <v>11.666666666666666</v>
      </c>
      <c r="J1270" s="29">
        <f t="shared" ca="1" si="160"/>
        <v>0</v>
      </c>
      <c r="K1270" s="28" t="e">
        <f t="shared" ca="1" si="158"/>
        <v>#NUM!</v>
      </c>
      <c r="L1270" s="26">
        <f ca="1">INDIRECT("route!E1270")-INDIRECT("route!E1269")</f>
        <v>0</v>
      </c>
      <c r="M1270" s="24">
        <f ca="1">IF(INDIRECT("route!D1270")="START",0,IF(S1270=TRUE,M1269,INDIRECT("route!E1270")))</f>
        <v>115.3</v>
      </c>
      <c r="N1270" s="14" t="e">
        <f ca="1">SEARCH($N$6,INDIRECT("route!J1270"))</f>
        <v>#VALUE!</v>
      </c>
      <c r="O1270" s="14" t="e">
        <f ca="1">SEARCH($O$6,INDIRECT("route!J1270"))</f>
        <v>#VALUE!</v>
      </c>
      <c r="P1270" s="14" t="e">
        <f ca="1">SEARCH($P$6,INDIRECT("route!J1270"))</f>
        <v>#VALUE!</v>
      </c>
      <c r="Q1270" s="14" t="e">
        <f ca="1">SEARCH($Q$6,INDIRECT("route!J1270"))</f>
        <v>#VALUE!</v>
      </c>
      <c r="R1270" s="14" t="e">
        <f ca="1">SEARCH($R$6,INDIRECT("route!J1270"))</f>
        <v>#VALUE!</v>
      </c>
      <c r="S1270" s="14" t="b">
        <f t="shared" ca="1" si="154"/>
        <v>1</v>
      </c>
    </row>
    <row r="1271" spans="1:19">
      <c r="A1271" s="23" t="str">
        <f ca="1">IF(INDIRECT("route!D1271")&gt;0,K1271,(""))</f>
        <v/>
      </c>
      <c r="B1271" s="23" t="str">
        <f ca="1">IF(INDIRECT("route!D1271")&gt;0,H1271,(""))</f>
        <v/>
      </c>
      <c r="C1271" s="24" t="str">
        <f ca="1">IF(D1271&gt;0,VLOOKUP("FINISH",INDIRECT("route!D$6"):INDIRECT("route!E$8500"),2,FALSE)-D1271," ")</f>
        <v xml:space="preserve"> </v>
      </c>
      <c r="D1271" s="13">
        <f ca="1">INDIRECT("route!E1271")</f>
        <v>0</v>
      </c>
      <c r="E1271" s="25" t="str">
        <f t="shared" ca="1" si="153"/>
        <v/>
      </c>
      <c r="F1271" s="26">
        <f t="shared" si="155"/>
        <v>11.111111111111111</v>
      </c>
      <c r="G1271" s="29">
        <f t="shared" ca="1" si="159"/>
        <v>0</v>
      </c>
      <c r="H1271" s="28" t="e">
        <f t="shared" ca="1" si="157"/>
        <v>#NUM!</v>
      </c>
      <c r="I1271" s="26">
        <f t="shared" si="156"/>
        <v>11.666666666666666</v>
      </c>
      <c r="J1271" s="29">
        <f t="shared" ca="1" si="160"/>
        <v>0</v>
      </c>
      <c r="K1271" s="28" t="e">
        <f t="shared" ca="1" si="158"/>
        <v>#NUM!</v>
      </c>
      <c r="L1271" s="26">
        <f ca="1">INDIRECT("route!E1271")-INDIRECT("route!E1270")</f>
        <v>0</v>
      </c>
      <c r="M1271" s="24">
        <f ca="1">IF(INDIRECT("route!D1271")="START",0,IF(S1271=TRUE,M1270,INDIRECT("route!E1271")))</f>
        <v>115.3</v>
      </c>
      <c r="N1271" s="14" t="e">
        <f ca="1">SEARCH($N$6,INDIRECT("route!J1271"))</f>
        <v>#VALUE!</v>
      </c>
      <c r="O1271" s="14" t="e">
        <f ca="1">SEARCH($O$6,INDIRECT("route!J1271"))</f>
        <v>#VALUE!</v>
      </c>
      <c r="P1271" s="14" t="e">
        <f ca="1">SEARCH($P$6,INDIRECT("route!J1271"))</f>
        <v>#VALUE!</v>
      </c>
      <c r="Q1271" s="14" t="e">
        <f ca="1">SEARCH($Q$6,INDIRECT("route!J1271"))</f>
        <v>#VALUE!</v>
      </c>
      <c r="R1271" s="14" t="e">
        <f ca="1">SEARCH($R$6,INDIRECT("route!J1271"))</f>
        <v>#VALUE!</v>
      </c>
      <c r="S1271" s="14" t="b">
        <f t="shared" ca="1" si="154"/>
        <v>1</v>
      </c>
    </row>
    <row r="1272" spans="1:19">
      <c r="A1272" s="23" t="str">
        <f ca="1">IF(INDIRECT("route!D1272")&gt;0,K1272,(""))</f>
        <v/>
      </c>
      <c r="B1272" s="23" t="str">
        <f ca="1">IF(INDIRECT("route!D1272")&gt;0,H1272,(""))</f>
        <v/>
      </c>
      <c r="C1272" s="24" t="str">
        <f ca="1">IF(D1272&gt;0,VLOOKUP("FINISH",INDIRECT("route!D$6"):INDIRECT("route!E$8500"),2,FALSE)-D1272," ")</f>
        <v xml:space="preserve"> </v>
      </c>
      <c r="D1272" s="13">
        <f ca="1">INDIRECT("route!E1272")</f>
        <v>0</v>
      </c>
      <c r="E1272" s="25" t="str">
        <f t="shared" ca="1" si="153"/>
        <v/>
      </c>
      <c r="F1272" s="26">
        <f t="shared" si="155"/>
        <v>11.111111111111111</v>
      </c>
      <c r="G1272" s="29">
        <f t="shared" ca="1" si="159"/>
        <v>0</v>
      </c>
      <c r="H1272" s="28" t="e">
        <f t="shared" ca="1" si="157"/>
        <v>#NUM!</v>
      </c>
      <c r="I1272" s="26">
        <f t="shared" si="156"/>
        <v>11.666666666666666</v>
      </c>
      <c r="J1272" s="29">
        <f t="shared" ca="1" si="160"/>
        <v>0</v>
      </c>
      <c r="K1272" s="28" t="e">
        <f t="shared" ca="1" si="158"/>
        <v>#NUM!</v>
      </c>
      <c r="L1272" s="26">
        <f ca="1">INDIRECT("route!E1272")-INDIRECT("route!E1271")</f>
        <v>0</v>
      </c>
      <c r="M1272" s="24">
        <f ca="1">IF(INDIRECT("route!D1272")="START",0,IF(S1272=TRUE,M1271,INDIRECT("route!E1272")))</f>
        <v>115.3</v>
      </c>
      <c r="N1272" s="14" t="e">
        <f ca="1">SEARCH($N$6,INDIRECT("route!J1272"))</f>
        <v>#VALUE!</v>
      </c>
      <c r="O1272" s="14" t="e">
        <f ca="1">SEARCH($O$6,INDIRECT("route!J1272"))</f>
        <v>#VALUE!</v>
      </c>
      <c r="P1272" s="14" t="e">
        <f ca="1">SEARCH($P$6,INDIRECT("route!J1272"))</f>
        <v>#VALUE!</v>
      </c>
      <c r="Q1272" s="14" t="e">
        <f ca="1">SEARCH($Q$6,INDIRECT("route!J1272"))</f>
        <v>#VALUE!</v>
      </c>
      <c r="R1272" s="14" t="e">
        <f ca="1">SEARCH($R$6,INDIRECT("route!J1272"))</f>
        <v>#VALUE!</v>
      </c>
      <c r="S1272" s="14" t="b">
        <f t="shared" ca="1" si="154"/>
        <v>1</v>
      </c>
    </row>
    <row r="1273" spans="1:19">
      <c r="A1273" s="23" t="str">
        <f ca="1">IF(INDIRECT("route!D1273")&gt;0,K1273,(""))</f>
        <v/>
      </c>
      <c r="B1273" s="23" t="str">
        <f ca="1">IF(INDIRECT("route!D1273")&gt;0,H1273,(""))</f>
        <v/>
      </c>
      <c r="C1273" s="24" t="str">
        <f ca="1">IF(D1273&gt;0,VLOOKUP("FINISH",INDIRECT("route!D$6"):INDIRECT("route!E$8500"),2,FALSE)-D1273," ")</f>
        <v xml:space="preserve"> </v>
      </c>
      <c r="D1273" s="13">
        <f ca="1">INDIRECT("route!E1273")</f>
        <v>0</v>
      </c>
      <c r="E1273" s="25" t="str">
        <f t="shared" ca="1" si="153"/>
        <v/>
      </c>
      <c r="F1273" s="26">
        <f t="shared" si="155"/>
        <v>11.111111111111111</v>
      </c>
      <c r="G1273" s="29">
        <f t="shared" ca="1" si="159"/>
        <v>0</v>
      </c>
      <c r="H1273" s="28" t="e">
        <f t="shared" ca="1" si="157"/>
        <v>#NUM!</v>
      </c>
      <c r="I1273" s="26">
        <f t="shared" si="156"/>
        <v>11.666666666666666</v>
      </c>
      <c r="J1273" s="29">
        <f t="shared" ca="1" si="160"/>
        <v>0</v>
      </c>
      <c r="K1273" s="28" t="e">
        <f t="shared" ca="1" si="158"/>
        <v>#NUM!</v>
      </c>
      <c r="L1273" s="26">
        <f ca="1">INDIRECT("route!E1273")-INDIRECT("route!E1272")</f>
        <v>0</v>
      </c>
      <c r="M1273" s="24">
        <f ca="1">IF(INDIRECT("route!D1273")="START",0,IF(S1273=TRUE,M1272,INDIRECT("route!E1273")))</f>
        <v>115.3</v>
      </c>
      <c r="N1273" s="14" t="e">
        <f ca="1">SEARCH($N$6,INDIRECT("route!J1273"))</f>
        <v>#VALUE!</v>
      </c>
      <c r="O1273" s="14" t="e">
        <f ca="1">SEARCH($O$6,INDIRECT("route!J1273"))</f>
        <v>#VALUE!</v>
      </c>
      <c r="P1273" s="14" t="e">
        <f ca="1">SEARCH($P$6,INDIRECT("route!J1273"))</f>
        <v>#VALUE!</v>
      </c>
      <c r="Q1273" s="14" t="e">
        <f ca="1">SEARCH($Q$6,INDIRECT("route!J1273"))</f>
        <v>#VALUE!</v>
      </c>
      <c r="R1273" s="14" t="e">
        <f ca="1">SEARCH($R$6,INDIRECT("route!J1273"))</f>
        <v>#VALUE!</v>
      </c>
      <c r="S1273" s="14" t="b">
        <f t="shared" ca="1" si="154"/>
        <v>1</v>
      </c>
    </row>
    <row r="1274" spans="1:19">
      <c r="A1274" s="23" t="str">
        <f ca="1">IF(INDIRECT("route!D1274")&gt;0,K1274,(""))</f>
        <v/>
      </c>
      <c r="B1274" s="23" t="str">
        <f ca="1">IF(INDIRECT("route!D1274")&gt;0,H1274,(""))</f>
        <v/>
      </c>
      <c r="C1274" s="24" t="str">
        <f ca="1">IF(D1274&gt;0,VLOOKUP("FINISH",INDIRECT("route!D$6"):INDIRECT("route!E$8500"),2,FALSE)-D1274," ")</f>
        <v xml:space="preserve"> </v>
      </c>
      <c r="D1274" s="13">
        <f ca="1">INDIRECT("route!E1274")</f>
        <v>0</v>
      </c>
      <c r="E1274" s="25" t="str">
        <f t="shared" ca="1" si="153"/>
        <v/>
      </c>
      <c r="F1274" s="26">
        <f t="shared" si="155"/>
        <v>11.111111111111111</v>
      </c>
      <c r="G1274" s="29">
        <f t="shared" ca="1" si="159"/>
        <v>0</v>
      </c>
      <c r="H1274" s="28" t="e">
        <f t="shared" ca="1" si="157"/>
        <v>#NUM!</v>
      </c>
      <c r="I1274" s="26">
        <f t="shared" si="156"/>
        <v>11.666666666666666</v>
      </c>
      <c r="J1274" s="29">
        <f t="shared" ca="1" si="160"/>
        <v>0</v>
      </c>
      <c r="K1274" s="28" t="e">
        <f t="shared" ca="1" si="158"/>
        <v>#NUM!</v>
      </c>
      <c r="L1274" s="26">
        <f ca="1">INDIRECT("route!E1274")-INDIRECT("route!E1273")</f>
        <v>0</v>
      </c>
      <c r="M1274" s="24">
        <f ca="1">IF(INDIRECT("route!D1274")="START",0,IF(S1274=TRUE,M1273,INDIRECT("route!E1274")))</f>
        <v>115.3</v>
      </c>
      <c r="N1274" s="14" t="e">
        <f ca="1">SEARCH($N$6,INDIRECT("route!J1274"))</f>
        <v>#VALUE!</v>
      </c>
      <c r="O1274" s="14" t="e">
        <f ca="1">SEARCH($O$6,INDIRECT("route!J1274"))</f>
        <v>#VALUE!</v>
      </c>
      <c r="P1274" s="14" t="e">
        <f ca="1">SEARCH($P$6,INDIRECT("route!J1274"))</f>
        <v>#VALUE!</v>
      </c>
      <c r="Q1274" s="14" t="e">
        <f ca="1">SEARCH($Q$6,INDIRECT("route!J1274"))</f>
        <v>#VALUE!</v>
      </c>
      <c r="R1274" s="14" t="e">
        <f ca="1">SEARCH($R$6,INDIRECT("route!J1274"))</f>
        <v>#VALUE!</v>
      </c>
      <c r="S1274" s="14" t="b">
        <f t="shared" ca="1" si="154"/>
        <v>1</v>
      </c>
    </row>
    <row r="1275" spans="1:19">
      <c r="A1275" s="23" t="str">
        <f ca="1">IF(INDIRECT("route!D1275")&gt;0,K1275,(""))</f>
        <v/>
      </c>
      <c r="B1275" s="23" t="str">
        <f ca="1">IF(INDIRECT("route!D1275")&gt;0,H1275,(""))</f>
        <v/>
      </c>
      <c r="C1275" s="24" t="str">
        <f ca="1">IF(D1275&gt;0,VLOOKUP("FINISH",INDIRECT("route!D$6"):INDIRECT("route!E$8500"),2,FALSE)-D1275," ")</f>
        <v xml:space="preserve"> </v>
      </c>
      <c r="D1275" s="13">
        <f ca="1">INDIRECT("route!E1275")</f>
        <v>0</v>
      </c>
      <c r="E1275" s="25" t="str">
        <f t="shared" ca="1" si="153"/>
        <v/>
      </c>
      <c r="F1275" s="26">
        <f t="shared" si="155"/>
        <v>11.111111111111111</v>
      </c>
      <c r="G1275" s="29">
        <f t="shared" ca="1" si="159"/>
        <v>0</v>
      </c>
      <c r="H1275" s="28" t="e">
        <f t="shared" ca="1" si="157"/>
        <v>#NUM!</v>
      </c>
      <c r="I1275" s="26">
        <f t="shared" si="156"/>
        <v>11.666666666666666</v>
      </c>
      <c r="J1275" s="29">
        <f t="shared" ca="1" si="160"/>
        <v>0</v>
      </c>
      <c r="K1275" s="28" t="e">
        <f t="shared" ca="1" si="158"/>
        <v>#NUM!</v>
      </c>
      <c r="L1275" s="26">
        <f ca="1">INDIRECT("route!E1275")-INDIRECT("route!E1274")</f>
        <v>0</v>
      </c>
      <c r="M1275" s="24">
        <f ca="1">IF(INDIRECT("route!D1275")="START",0,IF(S1275=TRUE,M1274,INDIRECT("route!E1275")))</f>
        <v>115.3</v>
      </c>
      <c r="N1275" s="14" t="e">
        <f ca="1">SEARCH($N$6,INDIRECT("route!J1275"))</f>
        <v>#VALUE!</v>
      </c>
      <c r="O1275" s="14" t="e">
        <f ca="1">SEARCH($O$6,INDIRECT("route!J1275"))</f>
        <v>#VALUE!</v>
      </c>
      <c r="P1275" s="14" t="e">
        <f ca="1">SEARCH($P$6,INDIRECT("route!J1275"))</f>
        <v>#VALUE!</v>
      </c>
      <c r="Q1275" s="14" t="e">
        <f ca="1">SEARCH($Q$6,INDIRECT("route!J1275"))</f>
        <v>#VALUE!</v>
      </c>
      <c r="R1275" s="14" t="e">
        <f ca="1">SEARCH($R$6,INDIRECT("route!J1275"))</f>
        <v>#VALUE!</v>
      </c>
      <c r="S1275" s="14" t="b">
        <f t="shared" ca="1" si="154"/>
        <v>1</v>
      </c>
    </row>
    <row r="1276" spans="1:19">
      <c r="A1276" s="23" t="str">
        <f ca="1">IF(INDIRECT("route!D1276")&gt;0,K1276,(""))</f>
        <v/>
      </c>
      <c r="B1276" s="23" t="str">
        <f ca="1">IF(INDIRECT("route!D1276")&gt;0,H1276,(""))</f>
        <v/>
      </c>
      <c r="C1276" s="24" t="str">
        <f ca="1">IF(D1276&gt;0,VLOOKUP("FINISH",INDIRECT("route!D$6"):INDIRECT("route!E$8500"),2,FALSE)-D1276," ")</f>
        <v xml:space="preserve"> </v>
      </c>
      <c r="D1276" s="13">
        <f ca="1">INDIRECT("route!E1276")</f>
        <v>0</v>
      </c>
      <c r="E1276" s="25" t="str">
        <f t="shared" ca="1" si="153"/>
        <v/>
      </c>
      <c r="F1276" s="26">
        <f t="shared" si="155"/>
        <v>11.111111111111111</v>
      </c>
      <c r="G1276" s="29">
        <f t="shared" ca="1" si="159"/>
        <v>0</v>
      </c>
      <c r="H1276" s="28" t="e">
        <f t="shared" ca="1" si="157"/>
        <v>#NUM!</v>
      </c>
      <c r="I1276" s="26">
        <f t="shared" si="156"/>
        <v>11.666666666666666</v>
      </c>
      <c r="J1276" s="29">
        <f t="shared" ca="1" si="160"/>
        <v>0</v>
      </c>
      <c r="K1276" s="28" t="e">
        <f t="shared" ca="1" si="158"/>
        <v>#NUM!</v>
      </c>
      <c r="L1276" s="26">
        <f ca="1">INDIRECT("route!E1276")-INDIRECT("route!E1275")</f>
        <v>0</v>
      </c>
      <c r="M1276" s="24">
        <f ca="1">IF(INDIRECT("route!D1276")="START",0,IF(S1276=TRUE,M1275,INDIRECT("route!E1276")))</f>
        <v>115.3</v>
      </c>
      <c r="N1276" s="14" t="e">
        <f ca="1">SEARCH($N$6,INDIRECT("route!J1276"))</f>
        <v>#VALUE!</v>
      </c>
      <c r="O1276" s="14" t="e">
        <f ca="1">SEARCH($O$6,INDIRECT("route!J1276"))</f>
        <v>#VALUE!</v>
      </c>
      <c r="P1276" s="14" t="e">
        <f ca="1">SEARCH($P$6,INDIRECT("route!J1276"))</f>
        <v>#VALUE!</v>
      </c>
      <c r="Q1276" s="14" t="e">
        <f ca="1">SEARCH($Q$6,INDIRECT("route!J1276"))</f>
        <v>#VALUE!</v>
      </c>
      <c r="R1276" s="14" t="e">
        <f ca="1">SEARCH($R$6,INDIRECT("route!J1276"))</f>
        <v>#VALUE!</v>
      </c>
      <c r="S1276" s="14" t="b">
        <f t="shared" ca="1" si="154"/>
        <v>1</v>
      </c>
    </row>
    <row r="1277" spans="1:19">
      <c r="A1277" s="23" t="str">
        <f ca="1">IF(INDIRECT("route!D1277")&gt;0,K1277,(""))</f>
        <v/>
      </c>
      <c r="B1277" s="23" t="str">
        <f ca="1">IF(INDIRECT("route!D1277")&gt;0,H1277,(""))</f>
        <v/>
      </c>
      <c r="C1277" s="24" t="str">
        <f ca="1">IF(D1277&gt;0,VLOOKUP("FINISH",INDIRECT("route!D$6"):INDIRECT("route!E$8500"),2,FALSE)-D1277," ")</f>
        <v xml:space="preserve"> </v>
      </c>
      <c r="D1277" s="13">
        <f ca="1">INDIRECT("route!E1277")</f>
        <v>0</v>
      </c>
      <c r="E1277" s="25" t="str">
        <f t="shared" ca="1" si="153"/>
        <v/>
      </c>
      <c r="F1277" s="26">
        <f t="shared" si="155"/>
        <v>11.111111111111111</v>
      </c>
      <c r="G1277" s="29">
        <f t="shared" ca="1" si="159"/>
        <v>0</v>
      </c>
      <c r="H1277" s="28" t="e">
        <f t="shared" ca="1" si="157"/>
        <v>#NUM!</v>
      </c>
      <c r="I1277" s="26">
        <f t="shared" si="156"/>
        <v>11.666666666666666</v>
      </c>
      <c r="J1277" s="29">
        <f t="shared" ca="1" si="160"/>
        <v>0</v>
      </c>
      <c r="K1277" s="28" t="e">
        <f t="shared" ca="1" si="158"/>
        <v>#NUM!</v>
      </c>
      <c r="L1277" s="26">
        <f ca="1">INDIRECT("route!E1277")-INDIRECT("route!E1276")</f>
        <v>0</v>
      </c>
      <c r="M1277" s="24">
        <f ca="1">IF(INDIRECT("route!D1277")="START",0,IF(S1277=TRUE,M1276,INDIRECT("route!E1277")))</f>
        <v>115.3</v>
      </c>
      <c r="N1277" s="14" t="e">
        <f ca="1">SEARCH($N$6,INDIRECT("route!J1277"))</f>
        <v>#VALUE!</v>
      </c>
      <c r="O1277" s="14" t="e">
        <f ca="1">SEARCH($O$6,INDIRECT("route!J1277"))</f>
        <v>#VALUE!</v>
      </c>
      <c r="P1277" s="14" t="e">
        <f ca="1">SEARCH($P$6,INDIRECT("route!J1277"))</f>
        <v>#VALUE!</v>
      </c>
      <c r="Q1277" s="14" t="e">
        <f ca="1">SEARCH($Q$6,INDIRECT("route!J1277"))</f>
        <v>#VALUE!</v>
      </c>
      <c r="R1277" s="14" t="e">
        <f ca="1">SEARCH($R$6,INDIRECT("route!J1277"))</f>
        <v>#VALUE!</v>
      </c>
      <c r="S1277" s="14" t="b">
        <f t="shared" ca="1" si="154"/>
        <v>1</v>
      </c>
    </row>
    <row r="1278" spans="1:19">
      <c r="A1278" s="23" t="str">
        <f ca="1">IF(INDIRECT("route!D1278")&gt;0,K1278,(""))</f>
        <v/>
      </c>
      <c r="B1278" s="23" t="str">
        <f ca="1">IF(INDIRECT("route!D1278")&gt;0,H1278,(""))</f>
        <v/>
      </c>
      <c r="C1278" s="24" t="str">
        <f ca="1">IF(D1278&gt;0,VLOOKUP("FINISH",INDIRECT("route!D$6"):INDIRECT("route!E$8500"),2,FALSE)-D1278," ")</f>
        <v xml:space="preserve"> </v>
      </c>
      <c r="D1278" s="13">
        <f ca="1">INDIRECT("route!E1278")</f>
        <v>0</v>
      </c>
      <c r="E1278" s="25" t="str">
        <f t="shared" ca="1" si="153"/>
        <v/>
      </c>
      <c r="F1278" s="26">
        <f t="shared" si="155"/>
        <v>11.111111111111111</v>
      </c>
      <c r="G1278" s="29">
        <f t="shared" ca="1" si="159"/>
        <v>0</v>
      </c>
      <c r="H1278" s="28" t="e">
        <f t="shared" ca="1" si="157"/>
        <v>#NUM!</v>
      </c>
      <c r="I1278" s="26">
        <f t="shared" si="156"/>
        <v>11.666666666666666</v>
      </c>
      <c r="J1278" s="29">
        <f t="shared" ca="1" si="160"/>
        <v>0</v>
      </c>
      <c r="K1278" s="28" t="e">
        <f t="shared" ca="1" si="158"/>
        <v>#NUM!</v>
      </c>
      <c r="L1278" s="26">
        <f ca="1">INDIRECT("route!E1278")-INDIRECT("route!E1277")</f>
        <v>0</v>
      </c>
      <c r="M1278" s="24">
        <f ca="1">IF(INDIRECT("route!D1278")="START",0,IF(S1278=TRUE,M1277,INDIRECT("route!E1278")))</f>
        <v>115.3</v>
      </c>
      <c r="N1278" s="14" t="e">
        <f ca="1">SEARCH($N$6,INDIRECT("route!J1278"))</f>
        <v>#VALUE!</v>
      </c>
      <c r="O1278" s="14" t="e">
        <f ca="1">SEARCH($O$6,INDIRECT("route!J1278"))</f>
        <v>#VALUE!</v>
      </c>
      <c r="P1278" s="14" t="e">
        <f ca="1">SEARCH($P$6,INDIRECT("route!J1278"))</f>
        <v>#VALUE!</v>
      </c>
      <c r="Q1278" s="14" t="e">
        <f ca="1">SEARCH($Q$6,INDIRECT("route!J1278"))</f>
        <v>#VALUE!</v>
      </c>
      <c r="R1278" s="14" t="e">
        <f ca="1">SEARCH($R$6,INDIRECT("route!J1278"))</f>
        <v>#VALUE!</v>
      </c>
      <c r="S1278" s="14" t="b">
        <f t="shared" ca="1" si="154"/>
        <v>1</v>
      </c>
    </row>
    <row r="1279" spans="1:19">
      <c r="A1279" s="23" t="str">
        <f ca="1">IF(INDIRECT("route!D1279")&gt;0,K1279,(""))</f>
        <v/>
      </c>
      <c r="B1279" s="23" t="str">
        <f ca="1">IF(INDIRECT("route!D1279")&gt;0,H1279,(""))</f>
        <v/>
      </c>
      <c r="C1279" s="24" t="str">
        <f ca="1">IF(D1279&gt;0,VLOOKUP("FINISH",INDIRECT("route!D$6"):INDIRECT("route!E$8500"),2,FALSE)-D1279," ")</f>
        <v xml:space="preserve"> </v>
      </c>
      <c r="D1279" s="13">
        <f ca="1">INDIRECT("route!E1279")</f>
        <v>0</v>
      </c>
      <c r="E1279" s="25" t="str">
        <f t="shared" ca="1" si="153"/>
        <v/>
      </c>
      <c r="F1279" s="26">
        <f t="shared" si="155"/>
        <v>11.111111111111111</v>
      </c>
      <c r="G1279" s="29">
        <f t="shared" ca="1" si="159"/>
        <v>0</v>
      </c>
      <c r="H1279" s="28" t="e">
        <f t="shared" ca="1" si="157"/>
        <v>#NUM!</v>
      </c>
      <c r="I1279" s="26">
        <f t="shared" si="156"/>
        <v>11.666666666666666</v>
      </c>
      <c r="J1279" s="29">
        <f t="shared" ca="1" si="160"/>
        <v>0</v>
      </c>
      <c r="K1279" s="28" t="e">
        <f t="shared" ca="1" si="158"/>
        <v>#NUM!</v>
      </c>
      <c r="L1279" s="26">
        <f ca="1">INDIRECT("route!E1279")-INDIRECT("route!E1278")</f>
        <v>0</v>
      </c>
      <c r="M1279" s="24">
        <f ca="1">IF(INDIRECT("route!D1279")="START",0,IF(S1279=TRUE,M1278,INDIRECT("route!E1279")))</f>
        <v>115.3</v>
      </c>
      <c r="N1279" s="14" t="e">
        <f ca="1">SEARCH($N$6,INDIRECT("route!J1279"))</f>
        <v>#VALUE!</v>
      </c>
      <c r="O1279" s="14" t="e">
        <f ca="1">SEARCH($O$6,INDIRECT("route!J1279"))</f>
        <v>#VALUE!</v>
      </c>
      <c r="P1279" s="14" t="e">
        <f ca="1">SEARCH($P$6,INDIRECT("route!J1279"))</f>
        <v>#VALUE!</v>
      </c>
      <c r="Q1279" s="14" t="e">
        <f ca="1">SEARCH($Q$6,INDIRECT("route!J1279"))</f>
        <v>#VALUE!</v>
      </c>
      <c r="R1279" s="14" t="e">
        <f ca="1">SEARCH($R$6,INDIRECT("route!J1279"))</f>
        <v>#VALUE!</v>
      </c>
      <c r="S1279" s="14" t="b">
        <f t="shared" ca="1" si="154"/>
        <v>1</v>
      </c>
    </row>
    <row r="1280" spans="1:19">
      <c r="A1280" s="23" t="str">
        <f ca="1">IF(INDIRECT("route!D1280")&gt;0,K1280,(""))</f>
        <v/>
      </c>
      <c r="B1280" s="23" t="str">
        <f ca="1">IF(INDIRECT("route!D1280")&gt;0,H1280,(""))</f>
        <v/>
      </c>
      <c r="C1280" s="24" t="str">
        <f ca="1">IF(D1280&gt;0,VLOOKUP("FINISH",INDIRECT("route!D$6"):INDIRECT("route!E$8500"),2,FALSE)-D1280," ")</f>
        <v xml:space="preserve"> </v>
      </c>
      <c r="D1280" s="13">
        <f ca="1">INDIRECT("route!E1280")</f>
        <v>0</v>
      </c>
      <c r="E1280" s="25" t="str">
        <f t="shared" ca="1" si="153"/>
        <v/>
      </c>
      <c r="F1280" s="26">
        <f t="shared" si="155"/>
        <v>11.111111111111111</v>
      </c>
      <c r="G1280" s="29">
        <f t="shared" ca="1" si="159"/>
        <v>0</v>
      </c>
      <c r="H1280" s="28" t="e">
        <f t="shared" ca="1" si="157"/>
        <v>#NUM!</v>
      </c>
      <c r="I1280" s="26">
        <f t="shared" si="156"/>
        <v>11.666666666666666</v>
      </c>
      <c r="J1280" s="29">
        <f t="shared" ca="1" si="160"/>
        <v>0</v>
      </c>
      <c r="K1280" s="28" t="e">
        <f t="shared" ca="1" si="158"/>
        <v>#NUM!</v>
      </c>
      <c r="L1280" s="26">
        <f ca="1">INDIRECT("route!E1280")-INDIRECT("route!E1279")</f>
        <v>0</v>
      </c>
      <c r="M1280" s="24">
        <f ca="1">IF(INDIRECT("route!D1280")="START",0,IF(S1280=TRUE,M1279,INDIRECT("route!E1280")))</f>
        <v>115.3</v>
      </c>
      <c r="N1280" s="14" t="e">
        <f ca="1">SEARCH($N$6,INDIRECT("route!J1280"))</f>
        <v>#VALUE!</v>
      </c>
      <c r="O1280" s="14" t="e">
        <f ca="1">SEARCH($O$6,INDIRECT("route!J1280"))</f>
        <v>#VALUE!</v>
      </c>
      <c r="P1280" s="14" t="e">
        <f ca="1">SEARCH($P$6,INDIRECT("route!J1280"))</f>
        <v>#VALUE!</v>
      </c>
      <c r="Q1280" s="14" t="e">
        <f ca="1">SEARCH($Q$6,INDIRECT("route!J1280"))</f>
        <v>#VALUE!</v>
      </c>
      <c r="R1280" s="14" t="e">
        <f ca="1">SEARCH($R$6,INDIRECT("route!J1280"))</f>
        <v>#VALUE!</v>
      </c>
      <c r="S1280" s="14" t="b">
        <f t="shared" ca="1" si="154"/>
        <v>1</v>
      </c>
    </row>
    <row r="1281" spans="1:19">
      <c r="A1281" s="23" t="str">
        <f ca="1">IF(INDIRECT("route!D1281")&gt;0,K1281,(""))</f>
        <v/>
      </c>
      <c r="B1281" s="23" t="str">
        <f ca="1">IF(INDIRECT("route!D1281")&gt;0,H1281,(""))</f>
        <v/>
      </c>
      <c r="C1281" s="24" t="str">
        <f ca="1">IF(D1281&gt;0,VLOOKUP("FINISH",INDIRECT("route!D$6"):INDIRECT("route!E$8500"),2,FALSE)-D1281," ")</f>
        <v xml:space="preserve"> </v>
      </c>
      <c r="D1281" s="13">
        <f ca="1">INDIRECT("route!E1281")</f>
        <v>0</v>
      </c>
      <c r="E1281" s="25" t="str">
        <f t="shared" ca="1" si="153"/>
        <v/>
      </c>
      <c r="F1281" s="26">
        <f t="shared" si="155"/>
        <v>11.111111111111111</v>
      </c>
      <c r="G1281" s="29">
        <f t="shared" ca="1" si="159"/>
        <v>0</v>
      </c>
      <c r="H1281" s="28" t="e">
        <f t="shared" ca="1" si="157"/>
        <v>#NUM!</v>
      </c>
      <c r="I1281" s="26">
        <f t="shared" si="156"/>
        <v>11.666666666666666</v>
      </c>
      <c r="J1281" s="29">
        <f t="shared" ca="1" si="160"/>
        <v>0</v>
      </c>
      <c r="K1281" s="28" t="e">
        <f t="shared" ca="1" si="158"/>
        <v>#NUM!</v>
      </c>
      <c r="L1281" s="26">
        <f ca="1">INDIRECT("route!E1281")-INDIRECT("route!E1280")</f>
        <v>0</v>
      </c>
      <c r="M1281" s="24">
        <f ca="1">IF(INDIRECT("route!D1281")="START",0,IF(S1281=TRUE,M1280,INDIRECT("route!E1281")))</f>
        <v>115.3</v>
      </c>
      <c r="N1281" s="14" t="e">
        <f ca="1">SEARCH($N$6,INDIRECT("route!J1281"))</f>
        <v>#VALUE!</v>
      </c>
      <c r="O1281" s="14" t="e">
        <f ca="1">SEARCH($O$6,INDIRECT("route!J1281"))</f>
        <v>#VALUE!</v>
      </c>
      <c r="P1281" s="14" t="e">
        <f ca="1">SEARCH($P$6,INDIRECT("route!J1281"))</f>
        <v>#VALUE!</v>
      </c>
      <c r="Q1281" s="14" t="e">
        <f ca="1">SEARCH($Q$6,INDIRECT("route!J1281"))</f>
        <v>#VALUE!</v>
      </c>
      <c r="R1281" s="14" t="e">
        <f ca="1">SEARCH($R$6,INDIRECT("route!J1281"))</f>
        <v>#VALUE!</v>
      </c>
      <c r="S1281" s="14" t="b">
        <f t="shared" ca="1" si="154"/>
        <v>1</v>
      </c>
    </row>
    <row r="1282" spans="1:19">
      <c r="A1282" s="23" t="str">
        <f ca="1">IF(INDIRECT("route!D1282")&gt;0,K1282,(""))</f>
        <v/>
      </c>
      <c r="B1282" s="23" t="str">
        <f ca="1">IF(INDIRECT("route!D1282")&gt;0,H1282,(""))</f>
        <v/>
      </c>
      <c r="C1282" s="24" t="str">
        <f ca="1">IF(D1282&gt;0,VLOOKUP("FINISH",INDIRECT("route!D$6"):INDIRECT("route!E$8500"),2,FALSE)-D1282," ")</f>
        <v xml:space="preserve"> </v>
      </c>
      <c r="D1282" s="13">
        <f ca="1">INDIRECT("route!E1282")</f>
        <v>0</v>
      </c>
      <c r="E1282" s="25" t="str">
        <f t="shared" ca="1" si="153"/>
        <v/>
      </c>
      <c r="F1282" s="26">
        <f t="shared" si="155"/>
        <v>11.111111111111111</v>
      </c>
      <c r="G1282" s="29">
        <f t="shared" ca="1" si="159"/>
        <v>0</v>
      </c>
      <c r="H1282" s="28" t="e">
        <f t="shared" ca="1" si="157"/>
        <v>#NUM!</v>
      </c>
      <c r="I1282" s="26">
        <f t="shared" si="156"/>
        <v>11.666666666666666</v>
      </c>
      <c r="J1282" s="29">
        <f t="shared" ca="1" si="160"/>
        <v>0</v>
      </c>
      <c r="K1282" s="28" t="e">
        <f t="shared" ca="1" si="158"/>
        <v>#NUM!</v>
      </c>
      <c r="L1282" s="26">
        <f ca="1">INDIRECT("route!E1282")-INDIRECT("route!E1281")</f>
        <v>0</v>
      </c>
      <c r="M1282" s="24">
        <f ca="1">IF(INDIRECT("route!D1282")="START",0,IF(S1282=TRUE,M1281,INDIRECT("route!E1282")))</f>
        <v>115.3</v>
      </c>
      <c r="N1282" s="14" t="e">
        <f ca="1">SEARCH($N$6,INDIRECT("route!J1282"))</f>
        <v>#VALUE!</v>
      </c>
      <c r="O1282" s="14" t="e">
        <f ca="1">SEARCH($O$6,INDIRECT("route!J1282"))</f>
        <v>#VALUE!</v>
      </c>
      <c r="P1282" s="14" t="e">
        <f ca="1">SEARCH($P$6,INDIRECT("route!J1282"))</f>
        <v>#VALUE!</v>
      </c>
      <c r="Q1282" s="14" t="e">
        <f ca="1">SEARCH($Q$6,INDIRECT("route!J1282"))</f>
        <v>#VALUE!</v>
      </c>
      <c r="R1282" s="14" t="e">
        <f ca="1">SEARCH($R$6,INDIRECT("route!J1282"))</f>
        <v>#VALUE!</v>
      </c>
      <c r="S1282" s="14" t="b">
        <f t="shared" ca="1" si="154"/>
        <v>1</v>
      </c>
    </row>
    <row r="1283" spans="1:19">
      <c r="A1283" s="23" t="str">
        <f ca="1">IF(INDIRECT("route!D1283")&gt;0,K1283,(""))</f>
        <v/>
      </c>
      <c r="B1283" s="23" t="str">
        <f ca="1">IF(INDIRECT("route!D1283")&gt;0,H1283,(""))</f>
        <v/>
      </c>
      <c r="C1283" s="24" t="str">
        <f ca="1">IF(D1283&gt;0,VLOOKUP("FINISH",INDIRECT("route!D$6"):INDIRECT("route!E$8500"),2,FALSE)-D1283," ")</f>
        <v xml:space="preserve"> </v>
      </c>
      <c r="D1283" s="13">
        <f ca="1">INDIRECT("route!E1283")</f>
        <v>0</v>
      </c>
      <c r="E1283" s="25" t="str">
        <f t="shared" ca="1" si="153"/>
        <v/>
      </c>
      <c r="F1283" s="26">
        <f t="shared" si="155"/>
        <v>11.111111111111111</v>
      </c>
      <c r="G1283" s="29">
        <f t="shared" ca="1" si="159"/>
        <v>0</v>
      </c>
      <c r="H1283" s="28" t="e">
        <f t="shared" ca="1" si="157"/>
        <v>#NUM!</v>
      </c>
      <c r="I1283" s="26">
        <f t="shared" si="156"/>
        <v>11.666666666666666</v>
      </c>
      <c r="J1283" s="29">
        <f t="shared" ca="1" si="160"/>
        <v>0</v>
      </c>
      <c r="K1283" s="28" t="e">
        <f t="shared" ca="1" si="158"/>
        <v>#NUM!</v>
      </c>
      <c r="L1283" s="26">
        <f ca="1">INDIRECT("route!E1283")-INDIRECT("route!E1282")</f>
        <v>0</v>
      </c>
      <c r="M1283" s="24">
        <f ca="1">IF(INDIRECT("route!D1283")="START",0,IF(S1283=TRUE,M1282,INDIRECT("route!E1283")))</f>
        <v>115.3</v>
      </c>
      <c r="N1283" s="14" t="e">
        <f ca="1">SEARCH($N$6,INDIRECT("route!J1283"))</f>
        <v>#VALUE!</v>
      </c>
      <c r="O1283" s="14" t="e">
        <f ca="1">SEARCH($O$6,INDIRECT("route!J1283"))</f>
        <v>#VALUE!</v>
      </c>
      <c r="P1283" s="14" t="e">
        <f ca="1">SEARCH($P$6,INDIRECT("route!J1283"))</f>
        <v>#VALUE!</v>
      </c>
      <c r="Q1283" s="14" t="e">
        <f ca="1">SEARCH($Q$6,INDIRECT("route!J1283"))</f>
        <v>#VALUE!</v>
      </c>
      <c r="R1283" s="14" t="e">
        <f ca="1">SEARCH($R$6,INDIRECT("route!J1283"))</f>
        <v>#VALUE!</v>
      </c>
      <c r="S1283" s="14" t="b">
        <f t="shared" ca="1" si="154"/>
        <v>1</v>
      </c>
    </row>
    <row r="1284" spans="1:19">
      <c r="A1284" s="23" t="str">
        <f ca="1">IF(INDIRECT("route!D1284")&gt;0,K1284,(""))</f>
        <v/>
      </c>
      <c r="B1284" s="23" t="str">
        <f ca="1">IF(INDIRECT("route!D1284")&gt;0,H1284,(""))</f>
        <v/>
      </c>
      <c r="C1284" s="24" t="str">
        <f ca="1">IF(D1284&gt;0,VLOOKUP("FINISH",INDIRECT("route!D$6"):INDIRECT("route!E$8500"),2,FALSE)-D1284," ")</f>
        <v xml:space="preserve"> </v>
      </c>
      <c r="D1284" s="13">
        <f ca="1">INDIRECT("route!E1284")</f>
        <v>0</v>
      </c>
      <c r="E1284" s="25" t="str">
        <f t="shared" ca="1" si="153"/>
        <v/>
      </c>
      <c r="F1284" s="26">
        <f t="shared" si="155"/>
        <v>11.111111111111111</v>
      </c>
      <c r="G1284" s="29">
        <f t="shared" ca="1" si="159"/>
        <v>0</v>
      </c>
      <c r="H1284" s="28" t="e">
        <f t="shared" ca="1" si="157"/>
        <v>#NUM!</v>
      </c>
      <c r="I1284" s="26">
        <f t="shared" si="156"/>
        <v>11.666666666666666</v>
      </c>
      <c r="J1284" s="29">
        <f t="shared" ca="1" si="160"/>
        <v>0</v>
      </c>
      <c r="K1284" s="28" t="e">
        <f t="shared" ca="1" si="158"/>
        <v>#NUM!</v>
      </c>
      <c r="L1284" s="26">
        <f ca="1">INDIRECT("route!E1284")-INDIRECT("route!E1283")</f>
        <v>0</v>
      </c>
      <c r="M1284" s="24">
        <f ca="1">IF(INDIRECT("route!D1284")="START",0,IF(S1284=TRUE,M1283,INDIRECT("route!E1284")))</f>
        <v>115.3</v>
      </c>
      <c r="N1284" s="14" t="e">
        <f ca="1">SEARCH($N$6,INDIRECT("route!J1284"))</f>
        <v>#VALUE!</v>
      </c>
      <c r="O1284" s="14" t="e">
        <f ca="1">SEARCH($O$6,INDIRECT("route!J1284"))</f>
        <v>#VALUE!</v>
      </c>
      <c r="P1284" s="14" t="e">
        <f ca="1">SEARCH($P$6,INDIRECT("route!J1284"))</f>
        <v>#VALUE!</v>
      </c>
      <c r="Q1284" s="14" t="e">
        <f ca="1">SEARCH($Q$6,INDIRECT("route!J1284"))</f>
        <v>#VALUE!</v>
      </c>
      <c r="R1284" s="14" t="e">
        <f ca="1">SEARCH($R$6,INDIRECT("route!J1284"))</f>
        <v>#VALUE!</v>
      </c>
      <c r="S1284" s="14" t="b">
        <f t="shared" ca="1" si="154"/>
        <v>1</v>
      </c>
    </row>
    <row r="1285" spans="1:19">
      <c r="A1285" s="23" t="str">
        <f ca="1">IF(INDIRECT("route!D1285")&gt;0,K1285,(""))</f>
        <v/>
      </c>
      <c r="B1285" s="23" t="str">
        <f ca="1">IF(INDIRECT("route!D1285")&gt;0,H1285,(""))</f>
        <v/>
      </c>
      <c r="C1285" s="24" t="str">
        <f ca="1">IF(D1285&gt;0,VLOOKUP("FINISH",INDIRECT("route!D$6"):INDIRECT("route!E$8500"),2,FALSE)-D1285," ")</f>
        <v xml:space="preserve"> </v>
      </c>
      <c r="D1285" s="13">
        <f ca="1">INDIRECT("route!E1285")</f>
        <v>0</v>
      </c>
      <c r="E1285" s="25" t="str">
        <f t="shared" ca="1" si="153"/>
        <v/>
      </c>
      <c r="F1285" s="26">
        <f t="shared" si="155"/>
        <v>11.111111111111111</v>
      </c>
      <c r="G1285" s="29">
        <f t="shared" ca="1" si="159"/>
        <v>0</v>
      </c>
      <c r="H1285" s="28" t="e">
        <f t="shared" ca="1" si="157"/>
        <v>#NUM!</v>
      </c>
      <c r="I1285" s="26">
        <f t="shared" si="156"/>
        <v>11.666666666666666</v>
      </c>
      <c r="J1285" s="29">
        <f t="shared" ca="1" si="160"/>
        <v>0</v>
      </c>
      <c r="K1285" s="28" t="e">
        <f t="shared" ca="1" si="158"/>
        <v>#NUM!</v>
      </c>
      <c r="L1285" s="26">
        <f ca="1">INDIRECT("route!E1285")-INDIRECT("route!E1284")</f>
        <v>0</v>
      </c>
      <c r="M1285" s="24">
        <f ca="1">IF(INDIRECT("route!D1285")="START",0,IF(S1285=TRUE,M1284,INDIRECT("route!E1285")))</f>
        <v>115.3</v>
      </c>
      <c r="N1285" s="14" t="e">
        <f ca="1">SEARCH($N$6,INDIRECT("route!J1285"))</f>
        <v>#VALUE!</v>
      </c>
      <c r="O1285" s="14" t="e">
        <f ca="1">SEARCH($O$6,INDIRECT("route!J1285"))</f>
        <v>#VALUE!</v>
      </c>
      <c r="P1285" s="14" t="e">
        <f ca="1">SEARCH($P$6,INDIRECT("route!J1285"))</f>
        <v>#VALUE!</v>
      </c>
      <c r="Q1285" s="14" t="e">
        <f ca="1">SEARCH($Q$6,INDIRECT("route!J1285"))</f>
        <v>#VALUE!</v>
      </c>
      <c r="R1285" s="14" t="e">
        <f ca="1">SEARCH($R$6,INDIRECT("route!J1285"))</f>
        <v>#VALUE!</v>
      </c>
      <c r="S1285" s="14" t="b">
        <f t="shared" ca="1" si="154"/>
        <v>1</v>
      </c>
    </row>
    <row r="1286" spans="1:19">
      <c r="A1286" s="23" t="str">
        <f ca="1">IF(INDIRECT("route!D1286")&gt;0,K1286,(""))</f>
        <v/>
      </c>
      <c r="B1286" s="23" t="str">
        <f ca="1">IF(INDIRECT("route!D1286")&gt;0,H1286,(""))</f>
        <v/>
      </c>
      <c r="C1286" s="24" t="str">
        <f ca="1">IF(D1286&gt;0,VLOOKUP("FINISH",INDIRECT("route!D$6"):INDIRECT("route!E$8500"),2,FALSE)-D1286," ")</f>
        <v xml:space="preserve"> </v>
      </c>
      <c r="D1286" s="13">
        <f ca="1">INDIRECT("route!E1286")</f>
        <v>0</v>
      </c>
      <c r="E1286" s="25" t="str">
        <f t="shared" ca="1" si="153"/>
        <v/>
      </c>
      <c r="F1286" s="26">
        <f t="shared" si="155"/>
        <v>11.111111111111111</v>
      </c>
      <c r="G1286" s="29">
        <f t="shared" ca="1" si="159"/>
        <v>0</v>
      </c>
      <c r="H1286" s="28" t="e">
        <f t="shared" ca="1" si="157"/>
        <v>#NUM!</v>
      </c>
      <c r="I1286" s="26">
        <f t="shared" si="156"/>
        <v>11.666666666666666</v>
      </c>
      <c r="J1286" s="29">
        <f t="shared" ca="1" si="160"/>
        <v>0</v>
      </c>
      <c r="K1286" s="28" t="e">
        <f t="shared" ca="1" si="158"/>
        <v>#NUM!</v>
      </c>
      <c r="L1286" s="26">
        <f ca="1">INDIRECT("route!E1286")-INDIRECT("route!E1285")</f>
        <v>0</v>
      </c>
      <c r="M1286" s="24">
        <f ca="1">IF(INDIRECT("route!D1286")="START",0,IF(S1286=TRUE,M1285,INDIRECT("route!E1286")))</f>
        <v>115.3</v>
      </c>
      <c r="N1286" s="14" t="e">
        <f ca="1">SEARCH($N$6,INDIRECT("route!J1286"))</f>
        <v>#VALUE!</v>
      </c>
      <c r="O1286" s="14" t="e">
        <f ca="1">SEARCH($O$6,INDIRECT("route!J1286"))</f>
        <v>#VALUE!</v>
      </c>
      <c r="P1286" s="14" t="e">
        <f ca="1">SEARCH($P$6,INDIRECT("route!J1286"))</f>
        <v>#VALUE!</v>
      </c>
      <c r="Q1286" s="14" t="e">
        <f ca="1">SEARCH($Q$6,INDIRECT("route!J1286"))</f>
        <v>#VALUE!</v>
      </c>
      <c r="R1286" s="14" t="e">
        <f ca="1">SEARCH($R$6,INDIRECT("route!J1286"))</f>
        <v>#VALUE!</v>
      </c>
      <c r="S1286" s="14" t="b">
        <f t="shared" ca="1" si="154"/>
        <v>1</v>
      </c>
    </row>
    <row r="1287" spans="1:19">
      <c r="A1287" s="23" t="str">
        <f ca="1">IF(INDIRECT("route!D1287")&gt;0,K1287,(""))</f>
        <v/>
      </c>
      <c r="B1287" s="23" t="str">
        <f ca="1">IF(INDIRECT("route!D1287")&gt;0,H1287,(""))</f>
        <v/>
      </c>
      <c r="C1287" s="24" t="str">
        <f ca="1">IF(D1287&gt;0,VLOOKUP("FINISH",INDIRECT("route!D$6"):INDIRECT("route!E$8500"),2,FALSE)-D1287," ")</f>
        <v xml:space="preserve"> </v>
      </c>
      <c r="D1287" s="13">
        <f ca="1">INDIRECT("route!E1287")</f>
        <v>0</v>
      </c>
      <c r="E1287" s="25" t="str">
        <f t="shared" ref="E1287:E1350" ca="1" si="161">IF($S1287=TRUE,"",M1287-M1286)</f>
        <v/>
      </c>
      <c r="F1287" s="26">
        <f t="shared" si="155"/>
        <v>11.111111111111111</v>
      </c>
      <c r="G1287" s="29">
        <f t="shared" ca="1" si="159"/>
        <v>0</v>
      </c>
      <c r="H1287" s="28" t="e">
        <f t="shared" ca="1" si="157"/>
        <v>#NUM!</v>
      </c>
      <c r="I1287" s="26">
        <f t="shared" si="156"/>
        <v>11.666666666666666</v>
      </c>
      <c r="J1287" s="29">
        <f t="shared" ca="1" si="160"/>
        <v>0</v>
      </c>
      <c r="K1287" s="28" t="e">
        <f t="shared" ca="1" si="158"/>
        <v>#NUM!</v>
      </c>
      <c r="L1287" s="26">
        <f ca="1">INDIRECT("route!E1287")-INDIRECT("route!E1286")</f>
        <v>0</v>
      </c>
      <c r="M1287" s="24">
        <f ca="1">IF(INDIRECT("route!D1287")="START",0,IF(S1287=TRUE,M1286,INDIRECT("route!E1287")))</f>
        <v>115.3</v>
      </c>
      <c r="N1287" s="14" t="e">
        <f ca="1">SEARCH($N$6,INDIRECT("route!J1287"))</f>
        <v>#VALUE!</v>
      </c>
      <c r="O1287" s="14" t="e">
        <f ca="1">SEARCH($O$6,INDIRECT("route!J1287"))</f>
        <v>#VALUE!</v>
      </c>
      <c r="P1287" s="14" t="e">
        <f ca="1">SEARCH($P$6,INDIRECT("route!J1287"))</f>
        <v>#VALUE!</v>
      </c>
      <c r="Q1287" s="14" t="e">
        <f ca="1">SEARCH($Q$6,INDIRECT("route!J1287"))</f>
        <v>#VALUE!</v>
      </c>
      <c r="R1287" s="14" t="e">
        <f ca="1">SEARCH($R$6,INDIRECT("route!J1287"))</f>
        <v>#VALUE!</v>
      </c>
      <c r="S1287" s="14" t="b">
        <f t="shared" ca="1" si="154"/>
        <v>1</v>
      </c>
    </row>
    <row r="1288" spans="1:19">
      <c r="A1288" s="23" t="str">
        <f ca="1">IF(INDIRECT("route!D1288")&gt;0,K1288,(""))</f>
        <v/>
      </c>
      <c r="B1288" s="23" t="str">
        <f ca="1">IF(INDIRECT("route!D1288")&gt;0,H1288,(""))</f>
        <v/>
      </c>
      <c r="C1288" s="24" t="str">
        <f ca="1">IF(D1288&gt;0,VLOOKUP("FINISH",INDIRECT("route!D$6"):INDIRECT("route!E$8500"),2,FALSE)-D1288," ")</f>
        <v xml:space="preserve"> </v>
      </c>
      <c r="D1288" s="13">
        <f ca="1">INDIRECT("route!E1288")</f>
        <v>0</v>
      </c>
      <c r="E1288" s="25" t="str">
        <f t="shared" ca="1" si="161"/>
        <v/>
      </c>
      <c r="F1288" s="26">
        <f t="shared" si="155"/>
        <v>11.111111111111111</v>
      </c>
      <c r="G1288" s="29">
        <f t="shared" ca="1" si="159"/>
        <v>0</v>
      </c>
      <c r="H1288" s="28" t="e">
        <f t="shared" ca="1" si="157"/>
        <v>#NUM!</v>
      </c>
      <c r="I1288" s="26">
        <f t="shared" si="156"/>
        <v>11.666666666666666</v>
      </c>
      <c r="J1288" s="29">
        <f t="shared" ca="1" si="160"/>
        <v>0</v>
      </c>
      <c r="K1288" s="28" t="e">
        <f t="shared" ca="1" si="158"/>
        <v>#NUM!</v>
      </c>
      <c r="L1288" s="26">
        <f ca="1">INDIRECT("route!E1288")-INDIRECT("route!E1287")</f>
        <v>0</v>
      </c>
      <c r="M1288" s="24">
        <f ca="1">IF(INDIRECT("route!D1288")="START",0,IF(S1288=TRUE,M1287,INDIRECT("route!E1288")))</f>
        <v>115.3</v>
      </c>
      <c r="N1288" s="14" t="e">
        <f ca="1">SEARCH($N$6,INDIRECT("route!J1288"))</f>
        <v>#VALUE!</v>
      </c>
      <c r="O1288" s="14" t="e">
        <f ca="1">SEARCH($O$6,INDIRECT("route!J1288"))</f>
        <v>#VALUE!</v>
      </c>
      <c r="P1288" s="14" t="e">
        <f ca="1">SEARCH($P$6,INDIRECT("route!J1288"))</f>
        <v>#VALUE!</v>
      </c>
      <c r="Q1288" s="14" t="e">
        <f ca="1">SEARCH($Q$6,INDIRECT("route!J1288"))</f>
        <v>#VALUE!</v>
      </c>
      <c r="R1288" s="14" t="e">
        <f ca="1">SEARCH($R$6,INDIRECT("route!J1288"))</f>
        <v>#VALUE!</v>
      </c>
      <c r="S1288" s="14" t="b">
        <f t="shared" ref="S1288:S1351" ca="1" si="162">AND(ISERROR(N1288),ISERROR(O1288),ISERROR(P1288),ISERROR(Q1288),ISERROR(R1288))</f>
        <v>1</v>
      </c>
    </row>
    <row r="1289" spans="1:19">
      <c r="A1289" s="23" t="str">
        <f ca="1">IF(INDIRECT("route!D1289")&gt;0,K1289,(""))</f>
        <v/>
      </c>
      <c r="B1289" s="23" t="str">
        <f ca="1">IF(INDIRECT("route!D1289")&gt;0,H1289,(""))</f>
        <v/>
      </c>
      <c r="C1289" s="24" t="str">
        <f ca="1">IF(D1289&gt;0,VLOOKUP("FINISH",INDIRECT("route!D$6"):INDIRECT("route!E$8500"),2,FALSE)-D1289," ")</f>
        <v xml:space="preserve"> </v>
      </c>
      <c r="D1289" s="13">
        <f ca="1">INDIRECT("route!E1289")</f>
        <v>0</v>
      </c>
      <c r="E1289" s="25" t="str">
        <f t="shared" ca="1" si="161"/>
        <v/>
      </c>
      <c r="F1289" s="26">
        <f t="shared" si="155"/>
        <v>11.111111111111111</v>
      </c>
      <c r="G1289" s="29">
        <f t="shared" ca="1" si="159"/>
        <v>0</v>
      </c>
      <c r="H1289" s="28" t="e">
        <f t="shared" ca="1" si="157"/>
        <v>#NUM!</v>
      </c>
      <c r="I1289" s="26">
        <f t="shared" si="156"/>
        <v>11.666666666666666</v>
      </c>
      <c r="J1289" s="29">
        <f t="shared" ca="1" si="160"/>
        <v>0</v>
      </c>
      <c r="K1289" s="28" t="e">
        <f t="shared" ca="1" si="158"/>
        <v>#NUM!</v>
      </c>
      <c r="L1289" s="26">
        <f ca="1">INDIRECT("route!E1289")-INDIRECT("route!E1288")</f>
        <v>0</v>
      </c>
      <c r="M1289" s="24">
        <f ca="1">IF(INDIRECT("route!D1289")="START",0,IF(S1289=TRUE,M1288,INDIRECT("route!E1289")))</f>
        <v>115.3</v>
      </c>
      <c r="N1289" s="14" t="e">
        <f ca="1">SEARCH($N$6,INDIRECT("route!J1289"))</f>
        <v>#VALUE!</v>
      </c>
      <c r="O1289" s="14" t="e">
        <f ca="1">SEARCH($O$6,INDIRECT("route!J1289"))</f>
        <v>#VALUE!</v>
      </c>
      <c r="P1289" s="14" t="e">
        <f ca="1">SEARCH($P$6,INDIRECT("route!J1289"))</f>
        <v>#VALUE!</v>
      </c>
      <c r="Q1289" s="14" t="e">
        <f ca="1">SEARCH($Q$6,INDIRECT("route!J1289"))</f>
        <v>#VALUE!</v>
      </c>
      <c r="R1289" s="14" t="e">
        <f ca="1">SEARCH($R$6,INDIRECT("route!J1289"))</f>
        <v>#VALUE!</v>
      </c>
      <c r="S1289" s="14" t="b">
        <f t="shared" ca="1" si="162"/>
        <v>1</v>
      </c>
    </row>
    <row r="1290" spans="1:19">
      <c r="A1290" s="23" t="str">
        <f ca="1">IF(INDIRECT("route!D1290")&gt;0,K1290,(""))</f>
        <v/>
      </c>
      <c r="B1290" s="23" t="str">
        <f ca="1">IF(INDIRECT("route!D1290")&gt;0,H1290,(""))</f>
        <v/>
      </c>
      <c r="C1290" s="24" t="str">
        <f ca="1">IF(D1290&gt;0,VLOOKUP("FINISH",INDIRECT("route!D$6"):INDIRECT("route!E$8500"),2,FALSE)-D1290," ")</f>
        <v xml:space="preserve"> </v>
      </c>
      <c r="D1290" s="13">
        <f ca="1">INDIRECT("route!E1290")</f>
        <v>0</v>
      </c>
      <c r="E1290" s="25" t="str">
        <f t="shared" ca="1" si="161"/>
        <v/>
      </c>
      <c r="F1290" s="26">
        <f t="shared" si="155"/>
        <v>11.111111111111111</v>
      </c>
      <c r="G1290" s="29">
        <f t="shared" ca="1" si="159"/>
        <v>0</v>
      </c>
      <c r="H1290" s="28" t="e">
        <f t="shared" ca="1" si="157"/>
        <v>#NUM!</v>
      </c>
      <c r="I1290" s="26">
        <f t="shared" si="156"/>
        <v>11.666666666666666</v>
      </c>
      <c r="J1290" s="29">
        <f t="shared" ca="1" si="160"/>
        <v>0</v>
      </c>
      <c r="K1290" s="28" t="e">
        <f t="shared" ca="1" si="158"/>
        <v>#NUM!</v>
      </c>
      <c r="L1290" s="26">
        <f ca="1">INDIRECT("route!E1290")-INDIRECT("route!E1289")</f>
        <v>0</v>
      </c>
      <c r="M1290" s="24">
        <f ca="1">IF(INDIRECT("route!D1290")="START",0,IF(S1290=TRUE,M1289,INDIRECT("route!E1290")))</f>
        <v>115.3</v>
      </c>
      <c r="N1290" s="14" t="e">
        <f ca="1">SEARCH($N$6,INDIRECT("route!J1290"))</f>
        <v>#VALUE!</v>
      </c>
      <c r="O1290" s="14" t="e">
        <f ca="1">SEARCH($O$6,INDIRECT("route!J1290"))</f>
        <v>#VALUE!</v>
      </c>
      <c r="P1290" s="14" t="e">
        <f ca="1">SEARCH($P$6,INDIRECT("route!J1290"))</f>
        <v>#VALUE!</v>
      </c>
      <c r="Q1290" s="14" t="e">
        <f ca="1">SEARCH($Q$6,INDIRECT("route!J1290"))</f>
        <v>#VALUE!</v>
      </c>
      <c r="R1290" s="14" t="e">
        <f ca="1">SEARCH($R$6,INDIRECT("route!J1290"))</f>
        <v>#VALUE!</v>
      </c>
      <c r="S1290" s="14" t="b">
        <f t="shared" ca="1" si="162"/>
        <v>1</v>
      </c>
    </row>
    <row r="1291" spans="1:19">
      <c r="A1291" s="23" t="str">
        <f ca="1">IF(INDIRECT("route!D1291")&gt;0,K1291,(""))</f>
        <v/>
      </c>
      <c r="B1291" s="23" t="str">
        <f ca="1">IF(INDIRECT("route!D1291")&gt;0,H1291,(""))</f>
        <v/>
      </c>
      <c r="C1291" s="24" t="str">
        <f ca="1">IF(D1291&gt;0,VLOOKUP("FINISH",INDIRECT("route!D$6"):INDIRECT("route!E$8500"),2,FALSE)-D1291," ")</f>
        <v xml:space="preserve"> </v>
      </c>
      <c r="D1291" s="13">
        <f ca="1">INDIRECT("route!E1291")</f>
        <v>0</v>
      </c>
      <c r="E1291" s="25" t="str">
        <f t="shared" ca="1" si="161"/>
        <v/>
      </c>
      <c r="F1291" s="26">
        <f t="shared" si="155"/>
        <v>11.111111111111111</v>
      </c>
      <c r="G1291" s="29">
        <f t="shared" ca="1" si="159"/>
        <v>0</v>
      </c>
      <c r="H1291" s="28" t="e">
        <f t="shared" ca="1" si="157"/>
        <v>#NUM!</v>
      </c>
      <c r="I1291" s="26">
        <f t="shared" si="156"/>
        <v>11.666666666666666</v>
      </c>
      <c r="J1291" s="29">
        <f t="shared" ca="1" si="160"/>
        <v>0</v>
      </c>
      <c r="K1291" s="28" t="e">
        <f t="shared" ca="1" si="158"/>
        <v>#NUM!</v>
      </c>
      <c r="L1291" s="26">
        <f ca="1">INDIRECT("route!E1291")-INDIRECT("route!E1290")</f>
        <v>0</v>
      </c>
      <c r="M1291" s="24">
        <f ca="1">IF(INDIRECT("route!D1291")="START",0,IF(S1291=TRUE,M1290,INDIRECT("route!E1291")))</f>
        <v>115.3</v>
      </c>
      <c r="N1291" s="14" t="e">
        <f ca="1">SEARCH($N$6,INDIRECT("route!J1291"))</f>
        <v>#VALUE!</v>
      </c>
      <c r="O1291" s="14" t="e">
        <f ca="1">SEARCH($O$6,INDIRECT("route!J1291"))</f>
        <v>#VALUE!</v>
      </c>
      <c r="P1291" s="14" t="e">
        <f ca="1">SEARCH($P$6,INDIRECT("route!J1291"))</f>
        <v>#VALUE!</v>
      </c>
      <c r="Q1291" s="14" t="e">
        <f ca="1">SEARCH($Q$6,INDIRECT("route!J1291"))</f>
        <v>#VALUE!</v>
      </c>
      <c r="R1291" s="14" t="e">
        <f ca="1">SEARCH($R$6,INDIRECT("route!J1291"))</f>
        <v>#VALUE!</v>
      </c>
      <c r="S1291" s="14" t="b">
        <f t="shared" ca="1" si="162"/>
        <v>1</v>
      </c>
    </row>
    <row r="1292" spans="1:19">
      <c r="A1292" s="23" t="str">
        <f ca="1">IF(INDIRECT("route!D1292")&gt;0,K1292,(""))</f>
        <v/>
      </c>
      <c r="B1292" s="23" t="str">
        <f ca="1">IF(INDIRECT("route!D1292")&gt;0,H1292,(""))</f>
        <v/>
      </c>
      <c r="C1292" s="24" t="str">
        <f ca="1">IF(D1292&gt;0,VLOOKUP("FINISH",INDIRECT("route!D$6"):INDIRECT("route!E$8500"),2,FALSE)-D1292," ")</f>
        <v xml:space="preserve"> </v>
      </c>
      <c r="D1292" s="13">
        <f ca="1">INDIRECT("route!E1292")</f>
        <v>0</v>
      </c>
      <c r="E1292" s="25" t="str">
        <f t="shared" ca="1" si="161"/>
        <v/>
      </c>
      <c r="F1292" s="26">
        <f t="shared" si="155"/>
        <v>11.111111111111111</v>
      </c>
      <c r="G1292" s="29">
        <f t="shared" ca="1" si="159"/>
        <v>0</v>
      </c>
      <c r="H1292" s="28" t="e">
        <f t="shared" ca="1" si="157"/>
        <v>#NUM!</v>
      </c>
      <c r="I1292" s="26">
        <f t="shared" si="156"/>
        <v>11.666666666666666</v>
      </c>
      <c r="J1292" s="29">
        <f t="shared" ca="1" si="160"/>
        <v>0</v>
      </c>
      <c r="K1292" s="28" t="e">
        <f t="shared" ca="1" si="158"/>
        <v>#NUM!</v>
      </c>
      <c r="L1292" s="26">
        <f ca="1">INDIRECT("route!E1292")-INDIRECT("route!E1291")</f>
        <v>0</v>
      </c>
      <c r="M1292" s="24">
        <f ca="1">IF(INDIRECT("route!D1292")="START",0,IF(S1292=TRUE,M1291,INDIRECT("route!E1292")))</f>
        <v>115.3</v>
      </c>
      <c r="N1292" s="14" t="e">
        <f ca="1">SEARCH($N$6,INDIRECT("route!J1292"))</f>
        <v>#VALUE!</v>
      </c>
      <c r="O1292" s="14" t="e">
        <f ca="1">SEARCH($O$6,INDIRECT("route!J1292"))</f>
        <v>#VALUE!</v>
      </c>
      <c r="P1292" s="14" t="e">
        <f ca="1">SEARCH($P$6,INDIRECT("route!J1292"))</f>
        <v>#VALUE!</v>
      </c>
      <c r="Q1292" s="14" t="e">
        <f ca="1">SEARCH($Q$6,INDIRECT("route!J1292"))</f>
        <v>#VALUE!</v>
      </c>
      <c r="R1292" s="14" t="e">
        <f ca="1">SEARCH($R$6,INDIRECT("route!J1292"))</f>
        <v>#VALUE!</v>
      </c>
      <c r="S1292" s="14" t="b">
        <f t="shared" ca="1" si="162"/>
        <v>1</v>
      </c>
    </row>
    <row r="1293" spans="1:19">
      <c r="A1293" s="23" t="str">
        <f ca="1">IF(INDIRECT("route!D1293")&gt;0,K1293,(""))</f>
        <v/>
      </c>
      <c r="B1293" s="23" t="str">
        <f ca="1">IF(INDIRECT("route!D1293")&gt;0,H1293,(""))</f>
        <v/>
      </c>
      <c r="C1293" s="24" t="str">
        <f ca="1">IF(D1293&gt;0,VLOOKUP("FINISH",INDIRECT("route!D$6"):INDIRECT("route!E$8500"),2,FALSE)-D1293," ")</f>
        <v xml:space="preserve"> </v>
      </c>
      <c r="D1293" s="13">
        <f ca="1">INDIRECT("route!E1293")</f>
        <v>0</v>
      </c>
      <c r="E1293" s="25" t="str">
        <f t="shared" ca="1" si="161"/>
        <v/>
      </c>
      <c r="F1293" s="26">
        <f t="shared" si="155"/>
        <v>11.111111111111111</v>
      </c>
      <c r="G1293" s="29">
        <f t="shared" ca="1" si="159"/>
        <v>0</v>
      </c>
      <c r="H1293" s="28" t="e">
        <f t="shared" ca="1" si="157"/>
        <v>#NUM!</v>
      </c>
      <c r="I1293" s="26">
        <f t="shared" si="156"/>
        <v>11.666666666666666</v>
      </c>
      <c r="J1293" s="29">
        <f t="shared" ca="1" si="160"/>
        <v>0</v>
      </c>
      <c r="K1293" s="28" t="e">
        <f t="shared" ca="1" si="158"/>
        <v>#NUM!</v>
      </c>
      <c r="L1293" s="26">
        <f ca="1">INDIRECT("route!E1293")-INDIRECT("route!E1292")</f>
        <v>0</v>
      </c>
      <c r="M1293" s="24">
        <f ca="1">IF(INDIRECT("route!D1293")="START",0,IF(S1293=TRUE,M1292,INDIRECT("route!E1293")))</f>
        <v>115.3</v>
      </c>
      <c r="N1293" s="14" t="e">
        <f ca="1">SEARCH($N$6,INDIRECT("route!J1293"))</f>
        <v>#VALUE!</v>
      </c>
      <c r="O1293" s="14" t="e">
        <f ca="1">SEARCH($O$6,INDIRECT("route!J1293"))</f>
        <v>#VALUE!</v>
      </c>
      <c r="P1293" s="14" t="e">
        <f ca="1">SEARCH($P$6,INDIRECT("route!J1293"))</f>
        <v>#VALUE!</v>
      </c>
      <c r="Q1293" s="14" t="e">
        <f ca="1">SEARCH($Q$6,INDIRECT("route!J1293"))</f>
        <v>#VALUE!</v>
      </c>
      <c r="R1293" s="14" t="e">
        <f ca="1">SEARCH($R$6,INDIRECT("route!J1293"))</f>
        <v>#VALUE!</v>
      </c>
      <c r="S1293" s="14" t="b">
        <f t="shared" ca="1" si="162"/>
        <v>1</v>
      </c>
    </row>
    <row r="1294" spans="1:19">
      <c r="A1294" s="23" t="str">
        <f ca="1">IF(INDIRECT("route!D1294")&gt;0,K1294,(""))</f>
        <v/>
      </c>
      <c r="B1294" s="23" t="str">
        <f ca="1">IF(INDIRECT("route!D1294")&gt;0,H1294,(""))</f>
        <v/>
      </c>
      <c r="C1294" s="24" t="str">
        <f ca="1">IF(D1294&gt;0,VLOOKUP("FINISH",INDIRECT("route!D$6"):INDIRECT("route!E$8500"),2,FALSE)-D1294," ")</f>
        <v xml:space="preserve"> </v>
      </c>
      <c r="D1294" s="13">
        <f ca="1">INDIRECT("route!E1294")</f>
        <v>0</v>
      </c>
      <c r="E1294" s="25" t="str">
        <f t="shared" ca="1" si="161"/>
        <v/>
      </c>
      <c r="F1294" s="26">
        <f t="shared" si="155"/>
        <v>11.111111111111111</v>
      </c>
      <c r="G1294" s="29">
        <f t="shared" ca="1" si="159"/>
        <v>0</v>
      </c>
      <c r="H1294" s="28" t="e">
        <f t="shared" ca="1" si="157"/>
        <v>#NUM!</v>
      </c>
      <c r="I1294" s="26">
        <f t="shared" si="156"/>
        <v>11.666666666666666</v>
      </c>
      <c r="J1294" s="29">
        <f t="shared" ca="1" si="160"/>
        <v>0</v>
      </c>
      <c r="K1294" s="28" t="e">
        <f t="shared" ca="1" si="158"/>
        <v>#NUM!</v>
      </c>
      <c r="L1294" s="26">
        <f ca="1">INDIRECT("route!E1294")-INDIRECT("route!E1293")</f>
        <v>0</v>
      </c>
      <c r="M1294" s="24">
        <f ca="1">IF(INDIRECT("route!D1294")="START",0,IF(S1294=TRUE,M1293,INDIRECT("route!E1294")))</f>
        <v>115.3</v>
      </c>
      <c r="N1294" s="14" t="e">
        <f ca="1">SEARCH($N$6,INDIRECT("route!J1294"))</f>
        <v>#VALUE!</v>
      </c>
      <c r="O1294" s="14" t="e">
        <f ca="1">SEARCH($O$6,INDIRECT("route!J1294"))</f>
        <v>#VALUE!</v>
      </c>
      <c r="P1294" s="14" t="e">
        <f ca="1">SEARCH($P$6,INDIRECT("route!J1294"))</f>
        <v>#VALUE!</v>
      </c>
      <c r="Q1294" s="14" t="e">
        <f ca="1">SEARCH($Q$6,INDIRECT("route!J1294"))</f>
        <v>#VALUE!</v>
      </c>
      <c r="R1294" s="14" t="e">
        <f ca="1">SEARCH($R$6,INDIRECT("route!J1294"))</f>
        <v>#VALUE!</v>
      </c>
      <c r="S1294" s="14" t="b">
        <f t="shared" ca="1" si="162"/>
        <v>1</v>
      </c>
    </row>
    <row r="1295" spans="1:19">
      <c r="A1295" s="23" t="str">
        <f ca="1">IF(INDIRECT("route!D1295")&gt;0,K1295,(""))</f>
        <v/>
      </c>
      <c r="B1295" s="23" t="str">
        <f ca="1">IF(INDIRECT("route!D1295")&gt;0,H1295,(""))</f>
        <v/>
      </c>
      <c r="C1295" s="24" t="str">
        <f ca="1">IF(D1295&gt;0,VLOOKUP("FINISH",INDIRECT("route!D$6"):INDIRECT("route!E$8500"),2,FALSE)-D1295," ")</f>
        <v xml:space="preserve"> </v>
      </c>
      <c r="D1295" s="13">
        <f ca="1">INDIRECT("route!E1295")</f>
        <v>0</v>
      </c>
      <c r="E1295" s="25" t="str">
        <f t="shared" ca="1" si="161"/>
        <v/>
      </c>
      <c r="F1295" s="26">
        <f t="shared" si="155"/>
        <v>11.111111111111111</v>
      </c>
      <c r="G1295" s="29">
        <f t="shared" ca="1" si="159"/>
        <v>0</v>
      </c>
      <c r="H1295" s="28" t="e">
        <f t="shared" ca="1" si="157"/>
        <v>#NUM!</v>
      </c>
      <c r="I1295" s="26">
        <f t="shared" si="156"/>
        <v>11.666666666666666</v>
      </c>
      <c r="J1295" s="29">
        <f t="shared" ca="1" si="160"/>
        <v>0</v>
      </c>
      <c r="K1295" s="28" t="e">
        <f t="shared" ca="1" si="158"/>
        <v>#NUM!</v>
      </c>
      <c r="L1295" s="26">
        <f ca="1">INDIRECT("route!E1295")-INDIRECT("route!E1294")</f>
        <v>0</v>
      </c>
      <c r="M1295" s="24">
        <f ca="1">IF(INDIRECT("route!D1295")="START",0,IF(S1295=TRUE,M1294,INDIRECT("route!E1295")))</f>
        <v>115.3</v>
      </c>
      <c r="N1295" s="14" t="e">
        <f ca="1">SEARCH($N$6,INDIRECT("route!J1295"))</f>
        <v>#VALUE!</v>
      </c>
      <c r="O1295" s="14" t="e">
        <f ca="1">SEARCH($O$6,INDIRECT("route!J1295"))</f>
        <v>#VALUE!</v>
      </c>
      <c r="P1295" s="14" t="e">
        <f ca="1">SEARCH($P$6,INDIRECT("route!J1295"))</f>
        <v>#VALUE!</v>
      </c>
      <c r="Q1295" s="14" t="e">
        <f ca="1">SEARCH($Q$6,INDIRECT("route!J1295"))</f>
        <v>#VALUE!</v>
      </c>
      <c r="R1295" s="14" t="e">
        <f ca="1">SEARCH($R$6,INDIRECT("route!J1295"))</f>
        <v>#VALUE!</v>
      </c>
      <c r="S1295" s="14" t="b">
        <f t="shared" ca="1" si="162"/>
        <v>1</v>
      </c>
    </row>
    <row r="1296" spans="1:19">
      <c r="A1296" s="23" t="str">
        <f ca="1">IF(INDIRECT("route!D1296")&gt;0,K1296,(""))</f>
        <v/>
      </c>
      <c r="B1296" s="23" t="str">
        <f ca="1">IF(INDIRECT("route!D1296")&gt;0,H1296,(""))</f>
        <v/>
      </c>
      <c r="C1296" s="24" t="str">
        <f ca="1">IF(D1296&gt;0,VLOOKUP("FINISH",INDIRECT("route!D$6"):INDIRECT("route!E$8500"),2,FALSE)-D1296," ")</f>
        <v xml:space="preserve"> </v>
      </c>
      <c r="D1296" s="13">
        <f ca="1">INDIRECT("route!E1296")</f>
        <v>0</v>
      </c>
      <c r="E1296" s="25" t="str">
        <f t="shared" ca="1" si="161"/>
        <v/>
      </c>
      <c r="F1296" s="26">
        <f t="shared" si="155"/>
        <v>11.111111111111111</v>
      </c>
      <c r="G1296" s="29">
        <f t="shared" ca="1" si="159"/>
        <v>0</v>
      </c>
      <c r="H1296" s="28" t="e">
        <f t="shared" ca="1" si="157"/>
        <v>#NUM!</v>
      </c>
      <c r="I1296" s="26">
        <f t="shared" si="156"/>
        <v>11.666666666666666</v>
      </c>
      <c r="J1296" s="29">
        <f t="shared" ca="1" si="160"/>
        <v>0</v>
      </c>
      <c r="K1296" s="28" t="e">
        <f t="shared" ca="1" si="158"/>
        <v>#NUM!</v>
      </c>
      <c r="L1296" s="26">
        <f ca="1">INDIRECT("route!E1296")-INDIRECT("route!E1295")</f>
        <v>0</v>
      </c>
      <c r="M1296" s="24">
        <f ca="1">IF(INDIRECT("route!D1296")="START",0,IF(S1296=TRUE,M1295,INDIRECT("route!E1296")))</f>
        <v>115.3</v>
      </c>
      <c r="N1296" s="14" t="e">
        <f ca="1">SEARCH($N$6,INDIRECT("route!J1296"))</f>
        <v>#VALUE!</v>
      </c>
      <c r="O1296" s="14" t="e">
        <f ca="1">SEARCH($O$6,INDIRECT("route!J1296"))</f>
        <v>#VALUE!</v>
      </c>
      <c r="P1296" s="14" t="e">
        <f ca="1">SEARCH($P$6,INDIRECT("route!J1296"))</f>
        <v>#VALUE!</v>
      </c>
      <c r="Q1296" s="14" t="e">
        <f ca="1">SEARCH($Q$6,INDIRECT("route!J1296"))</f>
        <v>#VALUE!</v>
      </c>
      <c r="R1296" s="14" t="e">
        <f ca="1">SEARCH($R$6,INDIRECT("route!J1296"))</f>
        <v>#VALUE!</v>
      </c>
      <c r="S1296" s="14" t="b">
        <f t="shared" ca="1" si="162"/>
        <v>1</v>
      </c>
    </row>
    <row r="1297" spans="1:19">
      <c r="A1297" s="23" t="str">
        <f ca="1">IF(INDIRECT("route!D1297")&gt;0,K1297,(""))</f>
        <v/>
      </c>
      <c r="B1297" s="23" t="str">
        <f ca="1">IF(INDIRECT("route!D1297")&gt;0,H1297,(""))</f>
        <v/>
      </c>
      <c r="C1297" s="24" t="str">
        <f ca="1">IF(D1297&gt;0,VLOOKUP("FINISH",INDIRECT("route!D$6"):INDIRECT("route!E$8500"),2,FALSE)-D1297," ")</f>
        <v xml:space="preserve"> </v>
      </c>
      <c r="D1297" s="13">
        <f ca="1">INDIRECT("route!E1297")</f>
        <v>0</v>
      </c>
      <c r="E1297" s="25" t="str">
        <f t="shared" ca="1" si="161"/>
        <v/>
      </c>
      <c r="F1297" s="26">
        <f t="shared" si="155"/>
        <v>11.111111111111111</v>
      </c>
      <c r="G1297" s="29">
        <f t="shared" ca="1" si="159"/>
        <v>0</v>
      </c>
      <c r="H1297" s="28" t="e">
        <f t="shared" ca="1" si="157"/>
        <v>#NUM!</v>
      </c>
      <c r="I1297" s="26">
        <f t="shared" si="156"/>
        <v>11.666666666666666</v>
      </c>
      <c r="J1297" s="29">
        <f t="shared" ca="1" si="160"/>
        <v>0</v>
      </c>
      <c r="K1297" s="28" t="e">
        <f t="shared" ca="1" si="158"/>
        <v>#NUM!</v>
      </c>
      <c r="L1297" s="26">
        <f ca="1">INDIRECT("route!E1297")-INDIRECT("route!E1296")</f>
        <v>0</v>
      </c>
      <c r="M1297" s="24">
        <f ca="1">IF(INDIRECT("route!D1297")="START",0,IF(S1297=TRUE,M1296,INDIRECT("route!E1297")))</f>
        <v>115.3</v>
      </c>
      <c r="N1297" s="14" t="e">
        <f ca="1">SEARCH($N$6,INDIRECT("route!J1297"))</f>
        <v>#VALUE!</v>
      </c>
      <c r="O1297" s="14" t="e">
        <f ca="1">SEARCH($O$6,INDIRECT("route!J1297"))</f>
        <v>#VALUE!</v>
      </c>
      <c r="P1297" s="14" t="e">
        <f ca="1">SEARCH($P$6,INDIRECT("route!J1297"))</f>
        <v>#VALUE!</v>
      </c>
      <c r="Q1297" s="14" t="e">
        <f ca="1">SEARCH($Q$6,INDIRECT("route!J1297"))</f>
        <v>#VALUE!</v>
      </c>
      <c r="R1297" s="14" t="e">
        <f ca="1">SEARCH($R$6,INDIRECT("route!J1297"))</f>
        <v>#VALUE!</v>
      </c>
      <c r="S1297" s="14" t="b">
        <f t="shared" ca="1" si="162"/>
        <v>1</v>
      </c>
    </row>
    <row r="1298" spans="1:19">
      <c r="A1298" s="23" t="str">
        <f ca="1">IF(INDIRECT("route!D1298")&gt;0,K1298,(""))</f>
        <v/>
      </c>
      <c r="B1298" s="23" t="str">
        <f ca="1">IF(INDIRECT("route!D1298")&gt;0,H1298,(""))</f>
        <v/>
      </c>
      <c r="C1298" s="24" t="str">
        <f ca="1">IF(D1298&gt;0,VLOOKUP("FINISH",INDIRECT("route!D$6"):INDIRECT("route!E$8500"),2,FALSE)-D1298," ")</f>
        <v xml:space="preserve"> </v>
      </c>
      <c r="D1298" s="13">
        <f ca="1">INDIRECT("route!E1298")</f>
        <v>0</v>
      </c>
      <c r="E1298" s="25" t="str">
        <f t="shared" ca="1" si="161"/>
        <v/>
      </c>
      <c r="F1298" s="26">
        <f t="shared" si="155"/>
        <v>11.111111111111111</v>
      </c>
      <c r="G1298" s="29">
        <f t="shared" ca="1" si="159"/>
        <v>0</v>
      </c>
      <c r="H1298" s="28" t="e">
        <f t="shared" ca="1" si="157"/>
        <v>#NUM!</v>
      </c>
      <c r="I1298" s="26">
        <f t="shared" si="156"/>
        <v>11.666666666666666</v>
      </c>
      <c r="J1298" s="29">
        <f t="shared" ca="1" si="160"/>
        <v>0</v>
      </c>
      <c r="K1298" s="28" t="e">
        <f t="shared" ca="1" si="158"/>
        <v>#NUM!</v>
      </c>
      <c r="L1298" s="26">
        <f ca="1">INDIRECT("route!E1298")-INDIRECT("route!E1297")</f>
        <v>0</v>
      </c>
      <c r="M1298" s="24">
        <f ca="1">IF(INDIRECT("route!D1298")="START",0,IF(S1298=TRUE,M1297,INDIRECT("route!E1298")))</f>
        <v>115.3</v>
      </c>
      <c r="N1298" s="14" t="e">
        <f ca="1">SEARCH($N$6,INDIRECT("route!J1298"))</f>
        <v>#VALUE!</v>
      </c>
      <c r="O1298" s="14" t="e">
        <f ca="1">SEARCH($O$6,INDIRECT("route!J1298"))</f>
        <v>#VALUE!</v>
      </c>
      <c r="P1298" s="14" t="e">
        <f ca="1">SEARCH($P$6,INDIRECT("route!J1298"))</f>
        <v>#VALUE!</v>
      </c>
      <c r="Q1298" s="14" t="e">
        <f ca="1">SEARCH($Q$6,INDIRECT("route!J1298"))</f>
        <v>#VALUE!</v>
      </c>
      <c r="R1298" s="14" t="e">
        <f ca="1">SEARCH($R$6,INDIRECT("route!J1298"))</f>
        <v>#VALUE!</v>
      </c>
      <c r="S1298" s="14" t="b">
        <f t="shared" ca="1" si="162"/>
        <v>1</v>
      </c>
    </row>
    <row r="1299" spans="1:19">
      <c r="A1299" s="23" t="str">
        <f ca="1">IF(INDIRECT("route!D1299")&gt;0,K1299,(""))</f>
        <v/>
      </c>
      <c r="B1299" s="23" t="str">
        <f ca="1">IF(INDIRECT("route!D1299")&gt;0,H1299,(""))</f>
        <v/>
      </c>
      <c r="C1299" s="24" t="str">
        <f ca="1">IF(D1299&gt;0,VLOOKUP("FINISH",INDIRECT("route!D$6"):INDIRECT("route!E$8500"),2,FALSE)-D1299," ")</f>
        <v xml:space="preserve"> </v>
      </c>
      <c r="D1299" s="13">
        <f ca="1">INDIRECT("route!E1299")</f>
        <v>0</v>
      </c>
      <c r="E1299" s="25" t="str">
        <f t="shared" ca="1" si="161"/>
        <v/>
      </c>
      <c r="F1299" s="26">
        <f t="shared" si="155"/>
        <v>11.111111111111111</v>
      </c>
      <c r="G1299" s="29">
        <f t="shared" ca="1" si="159"/>
        <v>0</v>
      </c>
      <c r="H1299" s="28" t="e">
        <f t="shared" ca="1" si="157"/>
        <v>#NUM!</v>
      </c>
      <c r="I1299" s="26">
        <f t="shared" si="156"/>
        <v>11.666666666666666</v>
      </c>
      <c r="J1299" s="29">
        <f t="shared" ca="1" si="160"/>
        <v>0</v>
      </c>
      <c r="K1299" s="28" t="e">
        <f t="shared" ca="1" si="158"/>
        <v>#NUM!</v>
      </c>
      <c r="L1299" s="26">
        <f ca="1">INDIRECT("route!E1299")-INDIRECT("route!E1298")</f>
        <v>0</v>
      </c>
      <c r="M1299" s="24">
        <f ca="1">IF(INDIRECT("route!D1299")="START",0,IF(S1299=TRUE,M1298,INDIRECT("route!E1299")))</f>
        <v>115.3</v>
      </c>
      <c r="N1299" s="14" t="e">
        <f ca="1">SEARCH($N$6,INDIRECT("route!J1299"))</f>
        <v>#VALUE!</v>
      </c>
      <c r="O1299" s="14" t="e">
        <f ca="1">SEARCH($O$6,INDIRECT("route!J1299"))</f>
        <v>#VALUE!</v>
      </c>
      <c r="P1299" s="14" t="e">
        <f ca="1">SEARCH($P$6,INDIRECT("route!J1299"))</f>
        <v>#VALUE!</v>
      </c>
      <c r="Q1299" s="14" t="e">
        <f ca="1">SEARCH($Q$6,INDIRECT("route!J1299"))</f>
        <v>#VALUE!</v>
      </c>
      <c r="R1299" s="14" t="e">
        <f ca="1">SEARCH($R$6,INDIRECT("route!J1299"))</f>
        <v>#VALUE!</v>
      </c>
      <c r="S1299" s="14" t="b">
        <f t="shared" ca="1" si="162"/>
        <v>1</v>
      </c>
    </row>
    <row r="1300" spans="1:19">
      <c r="A1300" s="23" t="str">
        <f ca="1">IF(INDIRECT("route!D1300")&gt;0,K1300,(""))</f>
        <v/>
      </c>
      <c r="B1300" s="23" t="str">
        <f ca="1">IF(INDIRECT("route!D1300")&gt;0,H1300,(""))</f>
        <v/>
      </c>
      <c r="C1300" s="24" t="str">
        <f ca="1">IF(D1300&gt;0,VLOOKUP("FINISH",INDIRECT("route!D$6"):INDIRECT("route!E$8500"),2,FALSE)-D1300," ")</f>
        <v xml:space="preserve"> </v>
      </c>
      <c r="D1300" s="13">
        <f ca="1">INDIRECT("route!E1300")</f>
        <v>0</v>
      </c>
      <c r="E1300" s="25" t="str">
        <f t="shared" ca="1" si="161"/>
        <v/>
      </c>
      <c r="F1300" s="26">
        <f t="shared" si="155"/>
        <v>11.111111111111111</v>
      </c>
      <c r="G1300" s="29">
        <f t="shared" ca="1" si="159"/>
        <v>0</v>
      </c>
      <c r="H1300" s="28" t="e">
        <f t="shared" ca="1" si="157"/>
        <v>#NUM!</v>
      </c>
      <c r="I1300" s="26">
        <f t="shared" si="156"/>
        <v>11.666666666666666</v>
      </c>
      <c r="J1300" s="29">
        <f t="shared" ca="1" si="160"/>
        <v>0</v>
      </c>
      <c r="K1300" s="28" t="e">
        <f t="shared" ca="1" si="158"/>
        <v>#NUM!</v>
      </c>
      <c r="L1300" s="26">
        <f ca="1">INDIRECT("route!E1300")-INDIRECT("route!E1299")</f>
        <v>0</v>
      </c>
      <c r="M1300" s="24">
        <f ca="1">IF(INDIRECT("route!D1300")="START",0,IF(S1300=TRUE,M1299,INDIRECT("route!E1300")))</f>
        <v>115.3</v>
      </c>
      <c r="N1300" s="14" t="e">
        <f ca="1">SEARCH($N$6,INDIRECT("route!J1300"))</f>
        <v>#VALUE!</v>
      </c>
      <c r="O1300" s="14" t="e">
        <f ca="1">SEARCH($O$6,INDIRECT("route!J1300"))</f>
        <v>#VALUE!</v>
      </c>
      <c r="P1300" s="14" t="e">
        <f ca="1">SEARCH($P$6,INDIRECT("route!J1300"))</f>
        <v>#VALUE!</v>
      </c>
      <c r="Q1300" s="14" t="e">
        <f ca="1">SEARCH($Q$6,INDIRECT("route!J1300"))</f>
        <v>#VALUE!</v>
      </c>
      <c r="R1300" s="14" t="e">
        <f ca="1">SEARCH($R$6,INDIRECT("route!J1300"))</f>
        <v>#VALUE!</v>
      </c>
      <c r="S1300" s="14" t="b">
        <f t="shared" ca="1" si="162"/>
        <v>1</v>
      </c>
    </row>
    <row r="1301" spans="1:19">
      <c r="A1301" s="23" t="str">
        <f ca="1">IF(INDIRECT("route!D1301")&gt;0,K1301,(""))</f>
        <v/>
      </c>
      <c r="B1301" s="23" t="str">
        <f ca="1">IF(INDIRECT("route!D1301")&gt;0,H1301,(""))</f>
        <v/>
      </c>
      <c r="C1301" s="24" t="str">
        <f ca="1">IF(D1301&gt;0,VLOOKUP("FINISH",INDIRECT("route!D$6"):INDIRECT("route!E$8500"),2,FALSE)-D1301," ")</f>
        <v xml:space="preserve"> </v>
      </c>
      <c r="D1301" s="13">
        <f ca="1">INDIRECT("route!E1301")</f>
        <v>0</v>
      </c>
      <c r="E1301" s="25" t="str">
        <f t="shared" ca="1" si="161"/>
        <v/>
      </c>
      <c r="F1301" s="26">
        <f t="shared" si="155"/>
        <v>11.111111111111111</v>
      </c>
      <c r="G1301" s="29">
        <f t="shared" ca="1" si="159"/>
        <v>0</v>
      </c>
      <c r="H1301" s="28" t="e">
        <f t="shared" ca="1" si="157"/>
        <v>#NUM!</v>
      </c>
      <c r="I1301" s="26">
        <f t="shared" si="156"/>
        <v>11.666666666666666</v>
      </c>
      <c r="J1301" s="29">
        <f t="shared" ca="1" si="160"/>
        <v>0</v>
      </c>
      <c r="K1301" s="28" t="e">
        <f t="shared" ca="1" si="158"/>
        <v>#NUM!</v>
      </c>
      <c r="L1301" s="26">
        <f ca="1">INDIRECT("route!E1301")-INDIRECT("route!E1300")</f>
        <v>0</v>
      </c>
      <c r="M1301" s="24">
        <f ca="1">IF(INDIRECT("route!D1301")="START",0,IF(S1301=TRUE,M1300,INDIRECT("route!E1301")))</f>
        <v>115.3</v>
      </c>
      <c r="N1301" s="14" t="e">
        <f ca="1">SEARCH($N$6,INDIRECT("route!J1301"))</f>
        <v>#VALUE!</v>
      </c>
      <c r="O1301" s="14" t="e">
        <f ca="1">SEARCH($O$6,INDIRECT("route!J1301"))</f>
        <v>#VALUE!</v>
      </c>
      <c r="P1301" s="14" t="e">
        <f ca="1">SEARCH($P$6,INDIRECT("route!J1301"))</f>
        <v>#VALUE!</v>
      </c>
      <c r="Q1301" s="14" t="e">
        <f ca="1">SEARCH($Q$6,INDIRECT("route!J1301"))</f>
        <v>#VALUE!</v>
      </c>
      <c r="R1301" s="14" t="e">
        <f ca="1">SEARCH($R$6,INDIRECT("route!J1301"))</f>
        <v>#VALUE!</v>
      </c>
      <c r="S1301" s="14" t="b">
        <f t="shared" ca="1" si="162"/>
        <v>1</v>
      </c>
    </row>
    <row r="1302" spans="1:19">
      <c r="A1302" s="23" t="str">
        <f ca="1">IF(INDIRECT("route!D1302")&gt;0,K1302,(""))</f>
        <v/>
      </c>
      <c r="B1302" s="23" t="str">
        <f ca="1">IF(INDIRECT("route!D1302")&gt;0,H1302,(""))</f>
        <v/>
      </c>
      <c r="C1302" s="24" t="str">
        <f ca="1">IF(D1302&gt;0,VLOOKUP("FINISH",INDIRECT("route!D$6"):INDIRECT("route!E$8500"),2,FALSE)-D1302," ")</f>
        <v xml:space="preserve"> </v>
      </c>
      <c r="D1302" s="13">
        <f ca="1">INDIRECT("route!E1302")</f>
        <v>0</v>
      </c>
      <c r="E1302" s="25" t="str">
        <f t="shared" ca="1" si="161"/>
        <v/>
      </c>
      <c r="F1302" s="26">
        <f t="shared" si="155"/>
        <v>11.111111111111111</v>
      </c>
      <c r="G1302" s="29">
        <f t="shared" ca="1" si="159"/>
        <v>0</v>
      </c>
      <c r="H1302" s="28" t="e">
        <f t="shared" ca="1" si="157"/>
        <v>#NUM!</v>
      </c>
      <c r="I1302" s="26">
        <f t="shared" si="156"/>
        <v>11.666666666666666</v>
      </c>
      <c r="J1302" s="29">
        <f t="shared" ca="1" si="160"/>
        <v>0</v>
      </c>
      <c r="K1302" s="28" t="e">
        <f t="shared" ca="1" si="158"/>
        <v>#NUM!</v>
      </c>
      <c r="L1302" s="26">
        <f ca="1">INDIRECT("route!E1302")-INDIRECT("route!E1301")</f>
        <v>0</v>
      </c>
      <c r="M1302" s="24">
        <f ca="1">IF(INDIRECT("route!D1302")="START",0,IF(S1302=TRUE,M1301,INDIRECT("route!E1302")))</f>
        <v>115.3</v>
      </c>
      <c r="N1302" s="14" t="e">
        <f ca="1">SEARCH($N$6,INDIRECT("route!J1302"))</f>
        <v>#VALUE!</v>
      </c>
      <c r="O1302" s="14" t="e">
        <f ca="1">SEARCH($O$6,INDIRECT("route!J1302"))</f>
        <v>#VALUE!</v>
      </c>
      <c r="P1302" s="14" t="e">
        <f ca="1">SEARCH($P$6,INDIRECT("route!J1302"))</f>
        <v>#VALUE!</v>
      </c>
      <c r="Q1302" s="14" t="e">
        <f ca="1">SEARCH($Q$6,INDIRECT("route!J1302"))</f>
        <v>#VALUE!</v>
      </c>
      <c r="R1302" s="14" t="e">
        <f ca="1">SEARCH($R$6,INDIRECT("route!J1302"))</f>
        <v>#VALUE!</v>
      </c>
      <c r="S1302" s="14" t="b">
        <f t="shared" ca="1" si="162"/>
        <v>1</v>
      </c>
    </row>
    <row r="1303" spans="1:19">
      <c r="A1303" s="23" t="str">
        <f ca="1">IF(INDIRECT("route!D1303")&gt;0,K1303,(""))</f>
        <v/>
      </c>
      <c r="B1303" s="23" t="str">
        <f ca="1">IF(INDIRECT("route!D1303")&gt;0,H1303,(""))</f>
        <v/>
      </c>
      <c r="C1303" s="24" t="str">
        <f ca="1">IF(D1303&gt;0,VLOOKUP("FINISH",INDIRECT("route!D$6"):INDIRECT("route!E$8500"),2,FALSE)-D1303," ")</f>
        <v xml:space="preserve"> </v>
      </c>
      <c r="D1303" s="13">
        <f ca="1">INDIRECT("route!E1303")</f>
        <v>0</v>
      </c>
      <c r="E1303" s="25" t="str">
        <f t="shared" ca="1" si="161"/>
        <v/>
      </c>
      <c r="F1303" s="26">
        <f t="shared" si="155"/>
        <v>11.111111111111111</v>
      </c>
      <c r="G1303" s="29">
        <f t="shared" ca="1" si="159"/>
        <v>0</v>
      </c>
      <c r="H1303" s="28" t="e">
        <f t="shared" ca="1" si="157"/>
        <v>#NUM!</v>
      </c>
      <c r="I1303" s="26">
        <f t="shared" si="156"/>
        <v>11.666666666666666</v>
      </c>
      <c r="J1303" s="29">
        <f t="shared" ca="1" si="160"/>
        <v>0</v>
      </c>
      <c r="K1303" s="28" t="e">
        <f t="shared" ca="1" si="158"/>
        <v>#NUM!</v>
      </c>
      <c r="L1303" s="26">
        <f ca="1">INDIRECT("route!E1303")-INDIRECT("route!E1302")</f>
        <v>0</v>
      </c>
      <c r="M1303" s="24">
        <f ca="1">IF(INDIRECT("route!D1303")="START",0,IF(S1303=TRUE,M1302,INDIRECT("route!E1303")))</f>
        <v>115.3</v>
      </c>
      <c r="N1303" s="14" t="e">
        <f ca="1">SEARCH($N$6,INDIRECT("route!J1303"))</f>
        <v>#VALUE!</v>
      </c>
      <c r="O1303" s="14" t="e">
        <f ca="1">SEARCH($O$6,INDIRECT("route!J1303"))</f>
        <v>#VALUE!</v>
      </c>
      <c r="P1303" s="14" t="e">
        <f ca="1">SEARCH($P$6,INDIRECT("route!J1303"))</f>
        <v>#VALUE!</v>
      </c>
      <c r="Q1303" s="14" t="e">
        <f ca="1">SEARCH($Q$6,INDIRECT("route!J1303"))</f>
        <v>#VALUE!</v>
      </c>
      <c r="R1303" s="14" t="e">
        <f ca="1">SEARCH($R$6,INDIRECT("route!J1303"))</f>
        <v>#VALUE!</v>
      </c>
      <c r="S1303" s="14" t="b">
        <f t="shared" ca="1" si="162"/>
        <v>1</v>
      </c>
    </row>
    <row r="1304" spans="1:19">
      <c r="A1304" s="23" t="str">
        <f ca="1">IF(INDIRECT("route!D1304")&gt;0,K1304,(""))</f>
        <v/>
      </c>
      <c r="B1304" s="23" t="str">
        <f ca="1">IF(INDIRECT("route!D1304")&gt;0,H1304,(""))</f>
        <v/>
      </c>
      <c r="C1304" s="24" t="str">
        <f ca="1">IF(D1304&gt;0,VLOOKUP("FINISH",INDIRECT("route!D$6"):INDIRECT("route!E$8500"),2,FALSE)-D1304," ")</f>
        <v xml:space="preserve"> </v>
      </c>
      <c r="D1304" s="13">
        <f ca="1">INDIRECT("route!E1304")</f>
        <v>0</v>
      </c>
      <c r="E1304" s="25" t="str">
        <f t="shared" ca="1" si="161"/>
        <v/>
      </c>
      <c r="F1304" s="26">
        <f t="shared" si="155"/>
        <v>11.111111111111111</v>
      </c>
      <c r="G1304" s="29">
        <f t="shared" ca="1" si="159"/>
        <v>0</v>
      </c>
      <c r="H1304" s="28" t="e">
        <f t="shared" ca="1" si="157"/>
        <v>#NUM!</v>
      </c>
      <c r="I1304" s="26">
        <f t="shared" si="156"/>
        <v>11.666666666666666</v>
      </c>
      <c r="J1304" s="29">
        <f t="shared" ca="1" si="160"/>
        <v>0</v>
      </c>
      <c r="K1304" s="28" t="e">
        <f t="shared" ca="1" si="158"/>
        <v>#NUM!</v>
      </c>
      <c r="L1304" s="26">
        <f ca="1">INDIRECT("route!E1304")-INDIRECT("route!E1303")</f>
        <v>0</v>
      </c>
      <c r="M1304" s="24">
        <f ca="1">IF(INDIRECT("route!D1304")="START",0,IF(S1304=TRUE,M1303,INDIRECT("route!E1304")))</f>
        <v>115.3</v>
      </c>
      <c r="N1304" s="14" t="e">
        <f ca="1">SEARCH($N$6,INDIRECT("route!J1304"))</f>
        <v>#VALUE!</v>
      </c>
      <c r="O1304" s="14" t="e">
        <f ca="1">SEARCH($O$6,INDIRECT("route!J1304"))</f>
        <v>#VALUE!</v>
      </c>
      <c r="P1304" s="14" t="e">
        <f ca="1">SEARCH($P$6,INDIRECT("route!J1304"))</f>
        <v>#VALUE!</v>
      </c>
      <c r="Q1304" s="14" t="e">
        <f ca="1">SEARCH($Q$6,INDIRECT("route!J1304"))</f>
        <v>#VALUE!</v>
      </c>
      <c r="R1304" s="14" t="e">
        <f ca="1">SEARCH($R$6,INDIRECT("route!J1304"))</f>
        <v>#VALUE!</v>
      </c>
      <c r="S1304" s="14" t="b">
        <f t="shared" ca="1" si="162"/>
        <v>1</v>
      </c>
    </row>
    <row r="1305" spans="1:19">
      <c r="A1305" s="23" t="str">
        <f ca="1">IF(INDIRECT("route!D1305")&gt;0,K1305,(""))</f>
        <v/>
      </c>
      <c r="B1305" s="23" t="str">
        <f ca="1">IF(INDIRECT("route!D1305")&gt;0,H1305,(""))</f>
        <v/>
      </c>
      <c r="C1305" s="24" t="str">
        <f ca="1">IF(D1305&gt;0,VLOOKUP("FINISH",INDIRECT("route!D$6"):INDIRECT("route!E$8500"),2,FALSE)-D1305," ")</f>
        <v xml:space="preserve"> </v>
      </c>
      <c r="D1305" s="13">
        <f ca="1">INDIRECT("route!E1305")</f>
        <v>0</v>
      </c>
      <c r="E1305" s="25" t="str">
        <f t="shared" ca="1" si="161"/>
        <v/>
      </c>
      <c r="F1305" s="26">
        <f t="shared" si="155"/>
        <v>11.111111111111111</v>
      </c>
      <c r="G1305" s="29">
        <f t="shared" ca="1" si="159"/>
        <v>0</v>
      </c>
      <c r="H1305" s="28" t="e">
        <f t="shared" ca="1" si="157"/>
        <v>#NUM!</v>
      </c>
      <c r="I1305" s="26">
        <f t="shared" si="156"/>
        <v>11.666666666666666</v>
      </c>
      <c r="J1305" s="29">
        <f t="shared" ca="1" si="160"/>
        <v>0</v>
      </c>
      <c r="K1305" s="28" t="e">
        <f t="shared" ca="1" si="158"/>
        <v>#NUM!</v>
      </c>
      <c r="L1305" s="26">
        <f ca="1">INDIRECT("route!E1305")-INDIRECT("route!E1304")</f>
        <v>0</v>
      </c>
      <c r="M1305" s="24">
        <f ca="1">IF(INDIRECT("route!D1305")="START",0,IF(S1305=TRUE,M1304,INDIRECT("route!E1305")))</f>
        <v>115.3</v>
      </c>
      <c r="N1305" s="14" t="e">
        <f ca="1">SEARCH($N$6,INDIRECT("route!J1305"))</f>
        <v>#VALUE!</v>
      </c>
      <c r="O1305" s="14" t="e">
        <f ca="1">SEARCH($O$6,INDIRECT("route!J1305"))</f>
        <v>#VALUE!</v>
      </c>
      <c r="P1305" s="14" t="e">
        <f ca="1">SEARCH($P$6,INDIRECT("route!J1305"))</f>
        <v>#VALUE!</v>
      </c>
      <c r="Q1305" s="14" t="e">
        <f ca="1">SEARCH($Q$6,INDIRECT("route!J1305"))</f>
        <v>#VALUE!</v>
      </c>
      <c r="R1305" s="14" t="e">
        <f ca="1">SEARCH($R$6,INDIRECT("route!J1305"))</f>
        <v>#VALUE!</v>
      </c>
      <c r="S1305" s="14" t="b">
        <f t="shared" ca="1" si="162"/>
        <v>1</v>
      </c>
    </row>
    <row r="1306" spans="1:19">
      <c r="A1306" s="23" t="str">
        <f ca="1">IF(INDIRECT("route!D1306")&gt;0,K1306,(""))</f>
        <v/>
      </c>
      <c r="B1306" s="23" t="str">
        <f ca="1">IF(INDIRECT("route!D1306")&gt;0,H1306,(""))</f>
        <v/>
      </c>
      <c r="C1306" s="24" t="str">
        <f ca="1">IF(D1306&gt;0,VLOOKUP("FINISH",INDIRECT("route!D$6"):INDIRECT("route!E$8500"),2,FALSE)-D1306," ")</f>
        <v xml:space="preserve"> </v>
      </c>
      <c r="D1306" s="13">
        <f ca="1">INDIRECT("route!E1306")</f>
        <v>0</v>
      </c>
      <c r="E1306" s="25" t="str">
        <f t="shared" ca="1" si="161"/>
        <v/>
      </c>
      <c r="F1306" s="26">
        <f t="shared" si="155"/>
        <v>11.111111111111111</v>
      </c>
      <c r="G1306" s="29">
        <f t="shared" ca="1" si="159"/>
        <v>0</v>
      </c>
      <c r="H1306" s="28" t="e">
        <f t="shared" ca="1" si="157"/>
        <v>#NUM!</v>
      </c>
      <c r="I1306" s="26">
        <f t="shared" si="156"/>
        <v>11.666666666666666</v>
      </c>
      <c r="J1306" s="29">
        <f t="shared" ca="1" si="160"/>
        <v>0</v>
      </c>
      <c r="K1306" s="28" t="e">
        <f t="shared" ca="1" si="158"/>
        <v>#NUM!</v>
      </c>
      <c r="L1306" s="26">
        <f ca="1">INDIRECT("route!E1306")-INDIRECT("route!E1305")</f>
        <v>0</v>
      </c>
      <c r="M1306" s="24">
        <f ca="1">IF(INDIRECT("route!D1306")="START",0,IF(S1306=TRUE,M1305,INDIRECT("route!E1306")))</f>
        <v>115.3</v>
      </c>
      <c r="N1306" s="14" t="e">
        <f ca="1">SEARCH($N$6,INDIRECT("route!J1306"))</f>
        <v>#VALUE!</v>
      </c>
      <c r="O1306" s="14" t="e">
        <f ca="1">SEARCH($O$6,INDIRECT("route!J1306"))</f>
        <v>#VALUE!</v>
      </c>
      <c r="P1306" s="14" t="e">
        <f ca="1">SEARCH($P$6,INDIRECT("route!J1306"))</f>
        <v>#VALUE!</v>
      </c>
      <c r="Q1306" s="14" t="e">
        <f ca="1">SEARCH($Q$6,INDIRECT("route!J1306"))</f>
        <v>#VALUE!</v>
      </c>
      <c r="R1306" s="14" t="e">
        <f ca="1">SEARCH($R$6,INDIRECT("route!J1306"))</f>
        <v>#VALUE!</v>
      </c>
      <c r="S1306" s="14" t="b">
        <f t="shared" ca="1" si="162"/>
        <v>1</v>
      </c>
    </row>
    <row r="1307" spans="1:19">
      <c r="A1307" s="23" t="str">
        <f ca="1">IF(INDIRECT("route!D1307")&gt;0,K1307,(""))</f>
        <v/>
      </c>
      <c r="B1307" s="23" t="str">
        <f ca="1">IF(INDIRECT("route!D1307")&gt;0,H1307,(""))</f>
        <v/>
      </c>
      <c r="C1307" s="24" t="str">
        <f ca="1">IF(D1307&gt;0,VLOOKUP("FINISH",INDIRECT("route!D$6"):INDIRECT("route!E$8500"),2,FALSE)-D1307," ")</f>
        <v xml:space="preserve"> </v>
      </c>
      <c r="D1307" s="13">
        <f ca="1">INDIRECT("route!E1307")</f>
        <v>0</v>
      </c>
      <c r="E1307" s="25" t="str">
        <f t="shared" ca="1" si="161"/>
        <v/>
      </c>
      <c r="F1307" s="26">
        <f t="shared" si="155"/>
        <v>11.111111111111111</v>
      </c>
      <c r="G1307" s="29">
        <f t="shared" ca="1" si="159"/>
        <v>0</v>
      </c>
      <c r="H1307" s="28" t="e">
        <f t="shared" ca="1" si="157"/>
        <v>#NUM!</v>
      </c>
      <c r="I1307" s="26">
        <f t="shared" si="156"/>
        <v>11.666666666666666</v>
      </c>
      <c r="J1307" s="29">
        <f t="shared" ca="1" si="160"/>
        <v>0</v>
      </c>
      <c r="K1307" s="28" t="e">
        <f t="shared" ca="1" si="158"/>
        <v>#NUM!</v>
      </c>
      <c r="L1307" s="26">
        <f ca="1">INDIRECT("route!E1307")-INDIRECT("route!E1306")</f>
        <v>0</v>
      </c>
      <c r="M1307" s="24">
        <f ca="1">IF(INDIRECT("route!D1307")="START",0,IF(S1307=TRUE,M1306,INDIRECT("route!E1307")))</f>
        <v>115.3</v>
      </c>
      <c r="N1307" s="14" t="e">
        <f ca="1">SEARCH($N$6,INDIRECT("route!J1307"))</f>
        <v>#VALUE!</v>
      </c>
      <c r="O1307" s="14" t="e">
        <f ca="1">SEARCH($O$6,INDIRECT("route!J1307"))</f>
        <v>#VALUE!</v>
      </c>
      <c r="P1307" s="14" t="e">
        <f ca="1">SEARCH($P$6,INDIRECT("route!J1307"))</f>
        <v>#VALUE!</v>
      </c>
      <c r="Q1307" s="14" t="e">
        <f ca="1">SEARCH($Q$6,INDIRECT("route!J1307"))</f>
        <v>#VALUE!</v>
      </c>
      <c r="R1307" s="14" t="e">
        <f ca="1">SEARCH($R$6,INDIRECT("route!J1307"))</f>
        <v>#VALUE!</v>
      </c>
      <c r="S1307" s="14" t="b">
        <f t="shared" ca="1" si="162"/>
        <v>1</v>
      </c>
    </row>
    <row r="1308" spans="1:19">
      <c r="A1308" s="23" t="str">
        <f ca="1">IF(INDIRECT("route!D1308")&gt;0,K1308,(""))</f>
        <v/>
      </c>
      <c r="B1308" s="23" t="str">
        <f ca="1">IF(INDIRECT("route!D1308")&gt;0,H1308,(""))</f>
        <v/>
      </c>
      <c r="C1308" s="24" t="str">
        <f ca="1">IF(D1308&gt;0,VLOOKUP("FINISH",INDIRECT("route!D$6"):INDIRECT("route!E$8500"),2,FALSE)-D1308," ")</f>
        <v xml:space="preserve"> </v>
      </c>
      <c r="D1308" s="13">
        <f ca="1">INDIRECT("route!E1308")</f>
        <v>0</v>
      </c>
      <c r="E1308" s="25" t="str">
        <f t="shared" ca="1" si="161"/>
        <v/>
      </c>
      <c r="F1308" s="26">
        <f t="shared" si="155"/>
        <v>11.111111111111111</v>
      </c>
      <c r="G1308" s="29">
        <f t="shared" ca="1" si="159"/>
        <v>0</v>
      </c>
      <c r="H1308" s="28" t="e">
        <f t="shared" ca="1" si="157"/>
        <v>#NUM!</v>
      </c>
      <c r="I1308" s="26">
        <f t="shared" si="156"/>
        <v>11.666666666666666</v>
      </c>
      <c r="J1308" s="29">
        <f t="shared" ca="1" si="160"/>
        <v>0</v>
      </c>
      <c r="K1308" s="28" t="e">
        <f t="shared" ca="1" si="158"/>
        <v>#NUM!</v>
      </c>
      <c r="L1308" s="26">
        <f ca="1">INDIRECT("route!E1308")-INDIRECT("route!E1307")</f>
        <v>0</v>
      </c>
      <c r="M1308" s="24">
        <f ca="1">IF(INDIRECT("route!D1308")="START",0,IF(S1308=TRUE,M1307,INDIRECT("route!E1308")))</f>
        <v>115.3</v>
      </c>
      <c r="N1308" s="14" t="e">
        <f ca="1">SEARCH($N$6,INDIRECT("route!J1308"))</f>
        <v>#VALUE!</v>
      </c>
      <c r="O1308" s="14" t="e">
        <f ca="1">SEARCH($O$6,INDIRECT("route!J1308"))</f>
        <v>#VALUE!</v>
      </c>
      <c r="P1308" s="14" t="e">
        <f ca="1">SEARCH($P$6,INDIRECT("route!J1308"))</f>
        <v>#VALUE!</v>
      </c>
      <c r="Q1308" s="14" t="e">
        <f ca="1">SEARCH($Q$6,INDIRECT("route!J1308"))</f>
        <v>#VALUE!</v>
      </c>
      <c r="R1308" s="14" t="e">
        <f ca="1">SEARCH($R$6,INDIRECT("route!J1308"))</f>
        <v>#VALUE!</v>
      </c>
      <c r="S1308" s="14" t="b">
        <f t="shared" ca="1" si="162"/>
        <v>1</v>
      </c>
    </row>
    <row r="1309" spans="1:19">
      <c r="A1309" s="23" t="str">
        <f ca="1">IF(INDIRECT("route!D1309")&gt;0,K1309,(""))</f>
        <v/>
      </c>
      <c r="B1309" s="23" t="str">
        <f ca="1">IF(INDIRECT("route!D1309")&gt;0,H1309,(""))</f>
        <v/>
      </c>
      <c r="C1309" s="24" t="str">
        <f ca="1">IF(D1309&gt;0,VLOOKUP("FINISH",INDIRECT("route!D$6"):INDIRECT("route!E$8500"),2,FALSE)-D1309," ")</f>
        <v xml:space="preserve"> </v>
      </c>
      <c r="D1309" s="13">
        <f ca="1">INDIRECT("route!E1309")</f>
        <v>0</v>
      </c>
      <c r="E1309" s="25" t="str">
        <f t="shared" ca="1" si="161"/>
        <v/>
      </c>
      <c r="F1309" s="26">
        <f t="shared" si="155"/>
        <v>11.111111111111111</v>
      </c>
      <c r="G1309" s="29">
        <f t="shared" ca="1" si="159"/>
        <v>0</v>
      </c>
      <c r="H1309" s="28" t="e">
        <f t="shared" ca="1" si="157"/>
        <v>#NUM!</v>
      </c>
      <c r="I1309" s="26">
        <f t="shared" si="156"/>
        <v>11.666666666666666</v>
      </c>
      <c r="J1309" s="29">
        <f t="shared" ca="1" si="160"/>
        <v>0</v>
      </c>
      <c r="K1309" s="28" t="e">
        <f t="shared" ca="1" si="158"/>
        <v>#NUM!</v>
      </c>
      <c r="L1309" s="26">
        <f ca="1">INDIRECT("route!E1309")-INDIRECT("route!E1308")</f>
        <v>0</v>
      </c>
      <c r="M1309" s="24">
        <f ca="1">IF(INDIRECT("route!D1309")="START",0,IF(S1309=TRUE,M1308,INDIRECT("route!E1309")))</f>
        <v>115.3</v>
      </c>
      <c r="N1309" s="14" t="e">
        <f ca="1">SEARCH($N$6,INDIRECT("route!J1309"))</f>
        <v>#VALUE!</v>
      </c>
      <c r="O1309" s="14" t="e">
        <f ca="1">SEARCH($O$6,INDIRECT("route!J1309"))</f>
        <v>#VALUE!</v>
      </c>
      <c r="P1309" s="14" t="e">
        <f ca="1">SEARCH($P$6,INDIRECT("route!J1309"))</f>
        <v>#VALUE!</v>
      </c>
      <c r="Q1309" s="14" t="e">
        <f ca="1">SEARCH($Q$6,INDIRECT("route!J1309"))</f>
        <v>#VALUE!</v>
      </c>
      <c r="R1309" s="14" t="e">
        <f ca="1">SEARCH($R$6,INDIRECT("route!J1309"))</f>
        <v>#VALUE!</v>
      </c>
      <c r="S1309" s="14" t="b">
        <f t="shared" ca="1" si="162"/>
        <v>1</v>
      </c>
    </row>
    <row r="1310" spans="1:19">
      <c r="A1310" s="23" t="str">
        <f ca="1">IF(INDIRECT("route!D1310")&gt;0,K1310,(""))</f>
        <v/>
      </c>
      <c r="B1310" s="23" t="str">
        <f ca="1">IF(INDIRECT("route!D1310")&gt;0,H1310,(""))</f>
        <v/>
      </c>
      <c r="C1310" s="24" t="str">
        <f ca="1">IF(D1310&gt;0,VLOOKUP("FINISH",INDIRECT("route!D$6"):INDIRECT("route!E$8500"),2,FALSE)-D1310," ")</f>
        <v xml:space="preserve"> </v>
      </c>
      <c r="D1310" s="13">
        <f ca="1">INDIRECT("route!E1310")</f>
        <v>0</v>
      </c>
      <c r="E1310" s="25" t="str">
        <f t="shared" ca="1" si="161"/>
        <v/>
      </c>
      <c r="F1310" s="26">
        <f t="shared" si="155"/>
        <v>11.111111111111111</v>
      </c>
      <c r="G1310" s="29">
        <f t="shared" ca="1" si="159"/>
        <v>0</v>
      </c>
      <c r="H1310" s="28" t="e">
        <f t="shared" ca="1" si="157"/>
        <v>#NUM!</v>
      </c>
      <c r="I1310" s="26">
        <f t="shared" si="156"/>
        <v>11.666666666666666</v>
      </c>
      <c r="J1310" s="29">
        <f t="shared" ca="1" si="160"/>
        <v>0</v>
      </c>
      <c r="K1310" s="28" t="e">
        <f t="shared" ca="1" si="158"/>
        <v>#NUM!</v>
      </c>
      <c r="L1310" s="26">
        <f ca="1">INDIRECT("route!E1310")-INDIRECT("route!E1309")</f>
        <v>0</v>
      </c>
      <c r="M1310" s="24">
        <f ca="1">IF(INDIRECT("route!D1310")="START",0,IF(S1310=TRUE,M1309,INDIRECT("route!E1310")))</f>
        <v>115.3</v>
      </c>
      <c r="N1310" s="14" t="e">
        <f ca="1">SEARCH($N$6,INDIRECT("route!J1310"))</f>
        <v>#VALUE!</v>
      </c>
      <c r="O1310" s="14" t="e">
        <f ca="1">SEARCH($O$6,INDIRECT("route!J1310"))</f>
        <v>#VALUE!</v>
      </c>
      <c r="P1310" s="14" t="e">
        <f ca="1">SEARCH($P$6,INDIRECT("route!J1310"))</f>
        <v>#VALUE!</v>
      </c>
      <c r="Q1310" s="14" t="e">
        <f ca="1">SEARCH($Q$6,INDIRECT("route!J1310"))</f>
        <v>#VALUE!</v>
      </c>
      <c r="R1310" s="14" t="e">
        <f ca="1">SEARCH($R$6,INDIRECT("route!J1310"))</f>
        <v>#VALUE!</v>
      </c>
      <c r="S1310" s="14" t="b">
        <f t="shared" ca="1" si="162"/>
        <v>1</v>
      </c>
    </row>
    <row r="1311" spans="1:19">
      <c r="A1311" s="23" t="str">
        <f ca="1">IF(INDIRECT("route!D1311")&gt;0,K1311,(""))</f>
        <v/>
      </c>
      <c r="B1311" s="23" t="str">
        <f ca="1">IF(INDIRECT("route!D1311")&gt;0,H1311,(""))</f>
        <v/>
      </c>
      <c r="C1311" s="24" t="str">
        <f ca="1">IF(D1311&gt;0,VLOOKUP("FINISH",INDIRECT("route!D$6"):INDIRECT("route!E$8500"),2,FALSE)-D1311," ")</f>
        <v xml:space="preserve"> </v>
      </c>
      <c r="D1311" s="13">
        <f ca="1">INDIRECT("route!E1311")</f>
        <v>0</v>
      </c>
      <c r="E1311" s="25" t="str">
        <f t="shared" ca="1" si="161"/>
        <v/>
      </c>
      <c r="F1311" s="26">
        <f t="shared" si="155"/>
        <v>11.111111111111111</v>
      </c>
      <c r="G1311" s="29">
        <f t="shared" ca="1" si="159"/>
        <v>0</v>
      </c>
      <c r="H1311" s="28" t="e">
        <f t="shared" ca="1" si="157"/>
        <v>#NUM!</v>
      </c>
      <c r="I1311" s="26">
        <f t="shared" si="156"/>
        <v>11.666666666666666</v>
      </c>
      <c r="J1311" s="29">
        <f t="shared" ca="1" si="160"/>
        <v>0</v>
      </c>
      <c r="K1311" s="28" t="e">
        <f t="shared" ca="1" si="158"/>
        <v>#NUM!</v>
      </c>
      <c r="L1311" s="26">
        <f ca="1">INDIRECT("route!E1311")-INDIRECT("route!E1310")</f>
        <v>0</v>
      </c>
      <c r="M1311" s="24">
        <f ca="1">IF(INDIRECT("route!D1311")="START",0,IF(S1311=TRUE,M1310,INDIRECT("route!E1311")))</f>
        <v>115.3</v>
      </c>
      <c r="N1311" s="14" t="e">
        <f ca="1">SEARCH($N$6,INDIRECT("route!J1311"))</f>
        <v>#VALUE!</v>
      </c>
      <c r="O1311" s="14" t="e">
        <f ca="1">SEARCH($O$6,INDIRECT("route!J1311"))</f>
        <v>#VALUE!</v>
      </c>
      <c r="P1311" s="14" t="e">
        <f ca="1">SEARCH($P$6,INDIRECT("route!J1311"))</f>
        <v>#VALUE!</v>
      </c>
      <c r="Q1311" s="14" t="e">
        <f ca="1">SEARCH($Q$6,INDIRECT("route!J1311"))</f>
        <v>#VALUE!</v>
      </c>
      <c r="R1311" s="14" t="e">
        <f ca="1">SEARCH($R$6,INDIRECT("route!J1311"))</f>
        <v>#VALUE!</v>
      </c>
      <c r="S1311" s="14" t="b">
        <f t="shared" ca="1" si="162"/>
        <v>1</v>
      </c>
    </row>
    <row r="1312" spans="1:19">
      <c r="A1312" s="23" t="str">
        <f ca="1">IF(INDIRECT("route!D1312")&gt;0,K1312,(""))</f>
        <v/>
      </c>
      <c r="B1312" s="23" t="str">
        <f ca="1">IF(INDIRECT("route!D1312")&gt;0,H1312,(""))</f>
        <v/>
      </c>
      <c r="C1312" s="24" t="str">
        <f ca="1">IF(D1312&gt;0,VLOOKUP("FINISH",INDIRECT("route!D$6"):INDIRECT("route!E$8500"),2,FALSE)-D1312," ")</f>
        <v xml:space="preserve"> </v>
      </c>
      <c r="D1312" s="13">
        <f ca="1">INDIRECT("route!E1312")</f>
        <v>0</v>
      </c>
      <c r="E1312" s="25" t="str">
        <f t="shared" ca="1" si="161"/>
        <v/>
      </c>
      <c r="F1312" s="26">
        <f t="shared" si="155"/>
        <v>11.111111111111111</v>
      </c>
      <c r="G1312" s="29">
        <f t="shared" ca="1" si="159"/>
        <v>0</v>
      </c>
      <c r="H1312" s="28" t="e">
        <f t="shared" ca="1" si="157"/>
        <v>#NUM!</v>
      </c>
      <c r="I1312" s="26">
        <f t="shared" si="156"/>
        <v>11.666666666666666</v>
      </c>
      <c r="J1312" s="29">
        <f t="shared" ca="1" si="160"/>
        <v>0</v>
      </c>
      <c r="K1312" s="28" t="e">
        <f t="shared" ca="1" si="158"/>
        <v>#NUM!</v>
      </c>
      <c r="L1312" s="26">
        <f ca="1">INDIRECT("route!E1312")-INDIRECT("route!E1311")</f>
        <v>0</v>
      </c>
      <c r="M1312" s="24">
        <f ca="1">IF(INDIRECT("route!D1312")="START",0,IF(S1312=TRUE,M1311,INDIRECT("route!E1312")))</f>
        <v>115.3</v>
      </c>
      <c r="N1312" s="14" t="e">
        <f ca="1">SEARCH($N$6,INDIRECT("route!J1312"))</f>
        <v>#VALUE!</v>
      </c>
      <c r="O1312" s="14" t="e">
        <f ca="1">SEARCH($O$6,INDIRECT("route!J1312"))</f>
        <v>#VALUE!</v>
      </c>
      <c r="P1312" s="14" t="e">
        <f ca="1">SEARCH($P$6,INDIRECT("route!J1312"))</f>
        <v>#VALUE!</v>
      </c>
      <c r="Q1312" s="14" t="e">
        <f ca="1">SEARCH($Q$6,INDIRECT("route!J1312"))</f>
        <v>#VALUE!</v>
      </c>
      <c r="R1312" s="14" t="e">
        <f ca="1">SEARCH($R$6,INDIRECT("route!J1312"))</f>
        <v>#VALUE!</v>
      </c>
      <c r="S1312" s="14" t="b">
        <f t="shared" ca="1" si="162"/>
        <v>1</v>
      </c>
    </row>
    <row r="1313" spans="1:19">
      <c r="A1313" s="23" t="str">
        <f ca="1">IF(INDIRECT("route!D1313")&gt;0,K1313,(""))</f>
        <v/>
      </c>
      <c r="B1313" s="23" t="str">
        <f ca="1">IF(INDIRECT("route!D1313")&gt;0,H1313,(""))</f>
        <v/>
      </c>
      <c r="C1313" s="24" t="str">
        <f ca="1">IF(D1313&gt;0,VLOOKUP("FINISH",INDIRECT("route!D$6"):INDIRECT("route!E$8500"),2,FALSE)-D1313," ")</f>
        <v xml:space="preserve"> </v>
      </c>
      <c r="D1313" s="13">
        <f ca="1">INDIRECT("route!E1313")</f>
        <v>0</v>
      </c>
      <c r="E1313" s="25" t="str">
        <f t="shared" ca="1" si="161"/>
        <v/>
      </c>
      <c r="F1313" s="26">
        <f t="shared" si="155"/>
        <v>11.111111111111111</v>
      </c>
      <c r="G1313" s="29">
        <f t="shared" ca="1" si="159"/>
        <v>0</v>
      </c>
      <c r="H1313" s="28" t="e">
        <f t="shared" ca="1" si="157"/>
        <v>#NUM!</v>
      </c>
      <c r="I1313" s="26">
        <f t="shared" si="156"/>
        <v>11.666666666666666</v>
      </c>
      <c r="J1313" s="29">
        <f t="shared" ca="1" si="160"/>
        <v>0</v>
      </c>
      <c r="K1313" s="28" t="e">
        <f t="shared" ca="1" si="158"/>
        <v>#NUM!</v>
      </c>
      <c r="L1313" s="26">
        <f ca="1">INDIRECT("route!E1313")-INDIRECT("route!E1312")</f>
        <v>0</v>
      </c>
      <c r="M1313" s="24">
        <f ca="1">IF(INDIRECT("route!D1313")="START",0,IF(S1313=TRUE,M1312,INDIRECT("route!E1313")))</f>
        <v>115.3</v>
      </c>
      <c r="N1313" s="14" t="e">
        <f ca="1">SEARCH($N$6,INDIRECT("route!J1313"))</f>
        <v>#VALUE!</v>
      </c>
      <c r="O1313" s="14" t="e">
        <f ca="1">SEARCH($O$6,INDIRECT("route!J1313"))</f>
        <v>#VALUE!</v>
      </c>
      <c r="P1313" s="14" t="e">
        <f ca="1">SEARCH($P$6,INDIRECT("route!J1313"))</f>
        <v>#VALUE!</v>
      </c>
      <c r="Q1313" s="14" t="e">
        <f ca="1">SEARCH($Q$6,INDIRECT("route!J1313"))</f>
        <v>#VALUE!</v>
      </c>
      <c r="R1313" s="14" t="e">
        <f ca="1">SEARCH($R$6,INDIRECT("route!J1313"))</f>
        <v>#VALUE!</v>
      </c>
      <c r="S1313" s="14" t="b">
        <f t="shared" ca="1" si="162"/>
        <v>1</v>
      </c>
    </row>
    <row r="1314" spans="1:19">
      <c r="A1314" s="23" t="str">
        <f ca="1">IF(INDIRECT("route!D1314")&gt;0,K1314,(""))</f>
        <v/>
      </c>
      <c r="B1314" s="23" t="str">
        <f ca="1">IF(INDIRECT("route!D1314")&gt;0,H1314,(""))</f>
        <v/>
      </c>
      <c r="C1314" s="24" t="str">
        <f ca="1">IF(D1314&gt;0,VLOOKUP("FINISH",INDIRECT("route!D$6"):INDIRECT("route!E$8500"),2,FALSE)-D1314," ")</f>
        <v xml:space="preserve"> </v>
      </c>
      <c r="D1314" s="13">
        <f ca="1">INDIRECT("route!E1314")</f>
        <v>0</v>
      </c>
      <c r="E1314" s="25" t="str">
        <f t="shared" ca="1" si="161"/>
        <v/>
      </c>
      <c r="F1314" s="26">
        <f t="shared" si="155"/>
        <v>11.111111111111111</v>
      </c>
      <c r="G1314" s="29">
        <f t="shared" ca="1" si="159"/>
        <v>0</v>
      </c>
      <c r="H1314" s="28" t="e">
        <f t="shared" ca="1" si="157"/>
        <v>#NUM!</v>
      </c>
      <c r="I1314" s="26">
        <f t="shared" si="156"/>
        <v>11.666666666666666</v>
      </c>
      <c r="J1314" s="29">
        <f t="shared" ca="1" si="160"/>
        <v>0</v>
      </c>
      <c r="K1314" s="28" t="e">
        <f t="shared" ca="1" si="158"/>
        <v>#NUM!</v>
      </c>
      <c r="L1314" s="26">
        <f ca="1">INDIRECT("route!E1314")-INDIRECT("route!E1313")</f>
        <v>0</v>
      </c>
      <c r="M1314" s="24">
        <f ca="1">IF(INDIRECT("route!D1314")="START",0,IF(S1314=TRUE,M1313,INDIRECT("route!E1314")))</f>
        <v>115.3</v>
      </c>
      <c r="N1314" s="14" t="e">
        <f ca="1">SEARCH($N$6,INDIRECT("route!J1314"))</f>
        <v>#VALUE!</v>
      </c>
      <c r="O1314" s="14" t="e">
        <f ca="1">SEARCH($O$6,INDIRECT("route!J1314"))</f>
        <v>#VALUE!</v>
      </c>
      <c r="P1314" s="14" t="e">
        <f ca="1">SEARCH($P$6,INDIRECT("route!J1314"))</f>
        <v>#VALUE!</v>
      </c>
      <c r="Q1314" s="14" t="e">
        <f ca="1">SEARCH($Q$6,INDIRECT("route!J1314"))</f>
        <v>#VALUE!</v>
      </c>
      <c r="R1314" s="14" t="e">
        <f ca="1">SEARCH($R$6,INDIRECT("route!J1314"))</f>
        <v>#VALUE!</v>
      </c>
      <c r="S1314" s="14" t="b">
        <f t="shared" ca="1" si="162"/>
        <v>1</v>
      </c>
    </row>
    <row r="1315" spans="1:19">
      <c r="A1315" s="23" t="str">
        <f ca="1">IF(INDIRECT("route!D1315")&gt;0,K1315,(""))</f>
        <v/>
      </c>
      <c r="B1315" s="23" t="str">
        <f ca="1">IF(INDIRECT("route!D1315")&gt;0,H1315,(""))</f>
        <v/>
      </c>
      <c r="C1315" s="24" t="str">
        <f ca="1">IF(D1315&gt;0,VLOOKUP("FINISH",INDIRECT("route!D$6"):INDIRECT("route!E$8500"),2,FALSE)-D1315," ")</f>
        <v xml:space="preserve"> </v>
      </c>
      <c r="D1315" s="13">
        <f ca="1">INDIRECT("route!E1315")</f>
        <v>0</v>
      </c>
      <c r="E1315" s="25" t="str">
        <f t="shared" ca="1" si="161"/>
        <v/>
      </c>
      <c r="F1315" s="26">
        <f t="shared" si="155"/>
        <v>11.111111111111111</v>
      </c>
      <c r="G1315" s="29">
        <f t="shared" ca="1" si="159"/>
        <v>0</v>
      </c>
      <c r="H1315" s="28" t="e">
        <f t="shared" ca="1" si="157"/>
        <v>#NUM!</v>
      </c>
      <c r="I1315" s="26">
        <f t="shared" si="156"/>
        <v>11.666666666666666</v>
      </c>
      <c r="J1315" s="29">
        <f t="shared" ca="1" si="160"/>
        <v>0</v>
      </c>
      <c r="K1315" s="28" t="e">
        <f t="shared" ca="1" si="158"/>
        <v>#NUM!</v>
      </c>
      <c r="L1315" s="26">
        <f ca="1">INDIRECT("route!E1315")-INDIRECT("route!E1314")</f>
        <v>0</v>
      </c>
      <c r="M1315" s="24">
        <f ca="1">IF(INDIRECT("route!D1315")="START",0,IF(S1315=TRUE,M1314,INDIRECT("route!E1315")))</f>
        <v>115.3</v>
      </c>
      <c r="N1315" s="14" t="e">
        <f ca="1">SEARCH($N$6,INDIRECT("route!J1315"))</f>
        <v>#VALUE!</v>
      </c>
      <c r="O1315" s="14" t="e">
        <f ca="1">SEARCH($O$6,INDIRECT("route!J1315"))</f>
        <v>#VALUE!</v>
      </c>
      <c r="P1315" s="14" t="e">
        <f ca="1">SEARCH($P$6,INDIRECT("route!J1315"))</f>
        <v>#VALUE!</v>
      </c>
      <c r="Q1315" s="14" t="e">
        <f ca="1">SEARCH($Q$6,INDIRECT("route!J1315"))</f>
        <v>#VALUE!</v>
      </c>
      <c r="R1315" s="14" t="e">
        <f ca="1">SEARCH($R$6,INDIRECT("route!J1315"))</f>
        <v>#VALUE!</v>
      </c>
      <c r="S1315" s="14" t="b">
        <f t="shared" ca="1" si="162"/>
        <v>1</v>
      </c>
    </row>
    <row r="1316" spans="1:19">
      <c r="A1316" s="23" t="str">
        <f ca="1">IF(INDIRECT("route!D1316")&gt;0,K1316,(""))</f>
        <v/>
      </c>
      <c r="B1316" s="23" t="str">
        <f ca="1">IF(INDIRECT("route!D1316")&gt;0,H1316,(""))</f>
        <v/>
      </c>
      <c r="C1316" s="24" t="str">
        <f ca="1">IF(D1316&gt;0,VLOOKUP("FINISH",INDIRECT("route!D$6"):INDIRECT("route!E$8500"),2,FALSE)-D1316," ")</f>
        <v xml:space="preserve"> </v>
      </c>
      <c r="D1316" s="13">
        <f ca="1">INDIRECT("route!E1316")</f>
        <v>0</v>
      </c>
      <c r="E1316" s="25" t="str">
        <f t="shared" ca="1" si="161"/>
        <v/>
      </c>
      <c r="F1316" s="26">
        <f t="shared" si="155"/>
        <v>11.111111111111111</v>
      </c>
      <c r="G1316" s="29">
        <f t="shared" ca="1" si="159"/>
        <v>0</v>
      </c>
      <c r="H1316" s="28" t="e">
        <f t="shared" ca="1" si="157"/>
        <v>#NUM!</v>
      </c>
      <c r="I1316" s="26">
        <f t="shared" si="156"/>
        <v>11.666666666666666</v>
      </c>
      <c r="J1316" s="29">
        <f t="shared" ca="1" si="160"/>
        <v>0</v>
      </c>
      <c r="K1316" s="28" t="e">
        <f t="shared" ca="1" si="158"/>
        <v>#NUM!</v>
      </c>
      <c r="L1316" s="26">
        <f ca="1">INDIRECT("route!E1316")-INDIRECT("route!E1315")</f>
        <v>0</v>
      </c>
      <c r="M1316" s="24">
        <f ca="1">IF(INDIRECT("route!D1316")="START",0,IF(S1316=TRUE,M1315,INDIRECT("route!E1316")))</f>
        <v>115.3</v>
      </c>
      <c r="N1316" s="14" t="e">
        <f ca="1">SEARCH($N$6,INDIRECT("route!J1316"))</f>
        <v>#VALUE!</v>
      </c>
      <c r="O1316" s="14" t="e">
        <f ca="1">SEARCH($O$6,INDIRECT("route!J1316"))</f>
        <v>#VALUE!</v>
      </c>
      <c r="P1316" s="14" t="e">
        <f ca="1">SEARCH($P$6,INDIRECT("route!J1316"))</f>
        <v>#VALUE!</v>
      </c>
      <c r="Q1316" s="14" t="e">
        <f ca="1">SEARCH($Q$6,INDIRECT("route!J1316"))</f>
        <v>#VALUE!</v>
      </c>
      <c r="R1316" s="14" t="e">
        <f ca="1">SEARCH($R$6,INDIRECT("route!J1316"))</f>
        <v>#VALUE!</v>
      </c>
      <c r="S1316" s="14" t="b">
        <f t="shared" ca="1" si="162"/>
        <v>1</v>
      </c>
    </row>
    <row r="1317" spans="1:19">
      <c r="A1317" s="23" t="str">
        <f ca="1">IF(INDIRECT("route!D1317")&gt;0,K1317,(""))</f>
        <v/>
      </c>
      <c r="B1317" s="23" t="str">
        <f ca="1">IF(INDIRECT("route!D1317")&gt;0,H1317,(""))</f>
        <v/>
      </c>
      <c r="C1317" s="24" t="str">
        <f ca="1">IF(D1317&gt;0,VLOOKUP("FINISH",INDIRECT("route!D$6"):INDIRECT("route!E$8500"),2,FALSE)-D1317," ")</f>
        <v xml:space="preserve"> </v>
      </c>
      <c r="D1317" s="13">
        <f ca="1">INDIRECT("route!E1317")</f>
        <v>0</v>
      </c>
      <c r="E1317" s="25" t="str">
        <f t="shared" ca="1" si="161"/>
        <v/>
      </c>
      <c r="F1317" s="26">
        <f t="shared" si="155"/>
        <v>11.111111111111111</v>
      </c>
      <c r="G1317" s="29">
        <f t="shared" ca="1" si="159"/>
        <v>0</v>
      </c>
      <c r="H1317" s="28" t="e">
        <f t="shared" ca="1" si="157"/>
        <v>#NUM!</v>
      </c>
      <c r="I1317" s="26">
        <f t="shared" si="156"/>
        <v>11.666666666666666</v>
      </c>
      <c r="J1317" s="29">
        <f t="shared" ca="1" si="160"/>
        <v>0</v>
      </c>
      <c r="K1317" s="28" t="e">
        <f t="shared" ca="1" si="158"/>
        <v>#NUM!</v>
      </c>
      <c r="L1317" s="26">
        <f ca="1">INDIRECT("route!E1317")-INDIRECT("route!E1316")</f>
        <v>0</v>
      </c>
      <c r="M1317" s="24">
        <f ca="1">IF(INDIRECT("route!D1317")="START",0,IF(S1317=TRUE,M1316,INDIRECT("route!E1317")))</f>
        <v>115.3</v>
      </c>
      <c r="N1317" s="14" t="e">
        <f ca="1">SEARCH($N$6,INDIRECT("route!J1317"))</f>
        <v>#VALUE!</v>
      </c>
      <c r="O1317" s="14" t="e">
        <f ca="1">SEARCH($O$6,INDIRECT("route!J1317"))</f>
        <v>#VALUE!</v>
      </c>
      <c r="P1317" s="14" t="e">
        <f ca="1">SEARCH($P$6,INDIRECT("route!J1317"))</f>
        <v>#VALUE!</v>
      </c>
      <c r="Q1317" s="14" t="e">
        <f ca="1">SEARCH($Q$6,INDIRECT("route!J1317"))</f>
        <v>#VALUE!</v>
      </c>
      <c r="R1317" s="14" t="e">
        <f ca="1">SEARCH($R$6,INDIRECT("route!J1317"))</f>
        <v>#VALUE!</v>
      </c>
      <c r="S1317" s="14" t="b">
        <f t="shared" ca="1" si="162"/>
        <v>1</v>
      </c>
    </row>
    <row r="1318" spans="1:19">
      <c r="A1318" s="23" t="str">
        <f ca="1">IF(INDIRECT("route!D1318")&gt;0,K1318,(""))</f>
        <v/>
      </c>
      <c r="B1318" s="23" t="str">
        <f ca="1">IF(INDIRECT("route!D1318")&gt;0,H1318,(""))</f>
        <v/>
      </c>
      <c r="C1318" s="24" t="str">
        <f ca="1">IF(D1318&gt;0,VLOOKUP("FINISH",INDIRECT("route!D$6"):INDIRECT("route!E$8500"),2,FALSE)-D1318," ")</f>
        <v xml:space="preserve"> </v>
      </c>
      <c r="D1318" s="13">
        <f ca="1">INDIRECT("route!E1318")</f>
        <v>0</v>
      </c>
      <c r="E1318" s="25" t="str">
        <f t="shared" ca="1" si="161"/>
        <v/>
      </c>
      <c r="F1318" s="26">
        <f t="shared" si="155"/>
        <v>11.111111111111111</v>
      </c>
      <c r="G1318" s="29">
        <f t="shared" ca="1" si="159"/>
        <v>0</v>
      </c>
      <c r="H1318" s="28" t="e">
        <f t="shared" ca="1" si="157"/>
        <v>#NUM!</v>
      </c>
      <c r="I1318" s="26">
        <f t="shared" si="156"/>
        <v>11.666666666666666</v>
      </c>
      <c r="J1318" s="29">
        <f t="shared" ca="1" si="160"/>
        <v>0</v>
      </c>
      <c r="K1318" s="28" t="e">
        <f t="shared" ca="1" si="158"/>
        <v>#NUM!</v>
      </c>
      <c r="L1318" s="26">
        <f ca="1">INDIRECT("route!E1318")-INDIRECT("route!E1317")</f>
        <v>0</v>
      </c>
      <c r="M1318" s="24">
        <f ca="1">IF(INDIRECT("route!D1318")="START",0,IF(S1318=TRUE,M1317,INDIRECT("route!E1318")))</f>
        <v>115.3</v>
      </c>
      <c r="N1318" s="14" t="e">
        <f ca="1">SEARCH($N$6,INDIRECT("route!J1318"))</f>
        <v>#VALUE!</v>
      </c>
      <c r="O1318" s="14" t="e">
        <f ca="1">SEARCH($O$6,INDIRECT("route!J1318"))</f>
        <v>#VALUE!</v>
      </c>
      <c r="P1318" s="14" t="e">
        <f ca="1">SEARCH($P$6,INDIRECT("route!J1318"))</f>
        <v>#VALUE!</v>
      </c>
      <c r="Q1318" s="14" t="e">
        <f ca="1">SEARCH($Q$6,INDIRECT("route!J1318"))</f>
        <v>#VALUE!</v>
      </c>
      <c r="R1318" s="14" t="e">
        <f ca="1">SEARCH($R$6,INDIRECT("route!J1318"))</f>
        <v>#VALUE!</v>
      </c>
      <c r="S1318" s="14" t="b">
        <f t="shared" ca="1" si="162"/>
        <v>1</v>
      </c>
    </row>
    <row r="1319" spans="1:19">
      <c r="A1319" s="23" t="str">
        <f ca="1">IF(INDIRECT("route!D1319")&gt;0,K1319,(""))</f>
        <v/>
      </c>
      <c r="B1319" s="23" t="str">
        <f ca="1">IF(INDIRECT("route!D1319")&gt;0,H1319,(""))</f>
        <v/>
      </c>
      <c r="C1319" s="24" t="str">
        <f ca="1">IF(D1319&gt;0,VLOOKUP("FINISH",INDIRECT("route!D$6"):INDIRECT("route!E$8500"),2,FALSE)-D1319," ")</f>
        <v xml:space="preserve"> </v>
      </c>
      <c r="D1319" s="13">
        <f ca="1">INDIRECT("route!E1319")</f>
        <v>0</v>
      </c>
      <c r="E1319" s="25" t="str">
        <f t="shared" ca="1" si="161"/>
        <v/>
      </c>
      <c r="F1319" s="26">
        <f t="shared" si="155"/>
        <v>11.111111111111111</v>
      </c>
      <c r="G1319" s="29">
        <f t="shared" ca="1" si="159"/>
        <v>0</v>
      </c>
      <c r="H1319" s="28" t="e">
        <f t="shared" ca="1" si="157"/>
        <v>#NUM!</v>
      </c>
      <c r="I1319" s="26">
        <f t="shared" si="156"/>
        <v>11.666666666666666</v>
      </c>
      <c r="J1319" s="29">
        <f t="shared" ca="1" si="160"/>
        <v>0</v>
      </c>
      <c r="K1319" s="28" t="e">
        <f t="shared" ca="1" si="158"/>
        <v>#NUM!</v>
      </c>
      <c r="L1319" s="26">
        <f ca="1">INDIRECT("route!E1319")-INDIRECT("route!E1318")</f>
        <v>0</v>
      </c>
      <c r="M1319" s="24">
        <f ca="1">IF(INDIRECT("route!D1319")="START",0,IF(S1319=TRUE,M1318,INDIRECT("route!E1319")))</f>
        <v>115.3</v>
      </c>
      <c r="N1319" s="14" t="e">
        <f ca="1">SEARCH($N$6,INDIRECT("route!J1319"))</f>
        <v>#VALUE!</v>
      </c>
      <c r="O1319" s="14" t="e">
        <f ca="1">SEARCH($O$6,INDIRECT("route!J1319"))</f>
        <v>#VALUE!</v>
      </c>
      <c r="P1319" s="14" t="e">
        <f ca="1">SEARCH($P$6,INDIRECT("route!J1319"))</f>
        <v>#VALUE!</v>
      </c>
      <c r="Q1319" s="14" t="e">
        <f ca="1">SEARCH($Q$6,INDIRECT("route!J1319"))</f>
        <v>#VALUE!</v>
      </c>
      <c r="R1319" s="14" t="e">
        <f ca="1">SEARCH($R$6,INDIRECT("route!J1319"))</f>
        <v>#VALUE!</v>
      </c>
      <c r="S1319" s="14" t="b">
        <f t="shared" ca="1" si="162"/>
        <v>1</v>
      </c>
    </row>
    <row r="1320" spans="1:19">
      <c r="A1320" s="23" t="str">
        <f ca="1">IF(INDIRECT("route!D1320")&gt;0,K1320,(""))</f>
        <v/>
      </c>
      <c r="B1320" s="23" t="str">
        <f ca="1">IF(INDIRECT("route!D1320")&gt;0,H1320,(""))</f>
        <v/>
      </c>
      <c r="C1320" s="24" t="str">
        <f ca="1">IF(D1320&gt;0,VLOOKUP("FINISH",INDIRECT("route!D$6"):INDIRECT("route!E$8500"),2,FALSE)-D1320," ")</f>
        <v xml:space="preserve"> </v>
      </c>
      <c r="D1320" s="13">
        <f ca="1">INDIRECT("route!E1320")</f>
        <v>0</v>
      </c>
      <c r="E1320" s="25" t="str">
        <f t="shared" ca="1" si="161"/>
        <v/>
      </c>
      <c r="F1320" s="26">
        <f t="shared" si="155"/>
        <v>11.111111111111111</v>
      </c>
      <c r="G1320" s="29">
        <f t="shared" ca="1" si="159"/>
        <v>0</v>
      </c>
      <c r="H1320" s="28" t="e">
        <f t="shared" ca="1" si="157"/>
        <v>#NUM!</v>
      </c>
      <c r="I1320" s="26">
        <f t="shared" si="156"/>
        <v>11.666666666666666</v>
      </c>
      <c r="J1320" s="29">
        <f t="shared" ca="1" si="160"/>
        <v>0</v>
      </c>
      <c r="K1320" s="28" t="e">
        <f t="shared" ca="1" si="158"/>
        <v>#NUM!</v>
      </c>
      <c r="L1320" s="26">
        <f ca="1">INDIRECT("route!E1320")-INDIRECT("route!E1319")</f>
        <v>0</v>
      </c>
      <c r="M1320" s="24">
        <f ca="1">IF(INDIRECT("route!D1320")="START",0,IF(S1320=TRUE,M1319,INDIRECT("route!E1320")))</f>
        <v>115.3</v>
      </c>
      <c r="N1320" s="14" t="e">
        <f ca="1">SEARCH($N$6,INDIRECT("route!J1320"))</f>
        <v>#VALUE!</v>
      </c>
      <c r="O1320" s="14" t="e">
        <f ca="1">SEARCH($O$6,INDIRECT("route!J1320"))</f>
        <v>#VALUE!</v>
      </c>
      <c r="P1320" s="14" t="e">
        <f ca="1">SEARCH($P$6,INDIRECT("route!J1320"))</f>
        <v>#VALUE!</v>
      </c>
      <c r="Q1320" s="14" t="e">
        <f ca="1">SEARCH($Q$6,INDIRECT("route!J1320"))</f>
        <v>#VALUE!</v>
      </c>
      <c r="R1320" s="14" t="e">
        <f ca="1">SEARCH($R$6,INDIRECT("route!J1320"))</f>
        <v>#VALUE!</v>
      </c>
      <c r="S1320" s="14" t="b">
        <f t="shared" ca="1" si="162"/>
        <v>1</v>
      </c>
    </row>
    <row r="1321" spans="1:19">
      <c r="A1321" s="23" t="str">
        <f ca="1">IF(INDIRECT("route!D1321")&gt;0,K1321,(""))</f>
        <v/>
      </c>
      <c r="B1321" s="23" t="str">
        <f ca="1">IF(INDIRECT("route!D1321")&gt;0,H1321,(""))</f>
        <v/>
      </c>
      <c r="C1321" s="24" t="str">
        <f ca="1">IF(D1321&gt;0,VLOOKUP("FINISH",INDIRECT("route!D$6"):INDIRECT("route!E$8500"),2,FALSE)-D1321," ")</f>
        <v xml:space="preserve"> </v>
      </c>
      <c r="D1321" s="13">
        <f ca="1">INDIRECT("route!E1321")</f>
        <v>0</v>
      </c>
      <c r="E1321" s="25" t="str">
        <f t="shared" ca="1" si="161"/>
        <v/>
      </c>
      <c r="F1321" s="26">
        <f t="shared" ref="F1321:F1384" si="163">$B$5*1000/3600</f>
        <v>11.111111111111111</v>
      </c>
      <c r="G1321" s="29">
        <f t="shared" ca="1" si="159"/>
        <v>0</v>
      </c>
      <c r="H1321" s="28" t="e">
        <f t="shared" ca="1" si="157"/>
        <v>#NUM!</v>
      </c>
      <c r="I1321" s="26">
        <f t="shared" ref="I1321:I1384" si="164">$A$5*1000/3600</f>
        <v>11.666666666666666</v>
      </c>
      <c r="J1321" s="29">
        <f t="shared" ca="1" si="160"/>
        <v>0</v>
      </c>
      <c r="K1321" s="28" t="e">
        <f t="shared" ca="1" si="158"/>
        <v>#NUM!</v>
      </c>
      <c r="L1321" s="26">
        <f ca="1">INDIRECT("route!E1321")-INDIRECT("route!E1320")</f>
        <v>0</v>
      </c>
      <c r="M1321" s="24">
        <f ca="1">IF(INDIRECT("route!D1321")="START",0,IF(S1321=TRUE,M1320,INDIRECT("route!E1321")))</f>
        <v>115.3</v>
      </c>
      <c r="N1321" s="14" t="e">
        <f ca="1">SEARCH($N$6,INDIRECT("route!J1321"))</f>
        <v>#VALUE!</v>
      </c>
      <c r="O1321" s="14" t="e">
        <f ca="1">SEARCH($O$6,INDIRECT("route!J1321"))</f>
        <v>#VALUE!</v>
      </c>
      <c r="P1321" s="14" t="e">
        <f ca="1">SEARCH($P$6,INDIRECT("route!J1321"))</f>
        <v>#VALUE!</v>
      </c>
      <c r="Q1321" s="14" t="e">
        <f ca="1">SEARCH($Q$6,INDIRECT("route!J1321"))</f>
        <v>#VALUE!</v>
      </c>
      <c r="R1321" s="14" t="e">
        <f ca="1">SEARCH($R$6,INDIRECT("route!J1321"))</f>
        <v>#VALUE!</v>
      </c>
      <c r="S1321" s="14" t="b">
        <f t="shared" ca="1" si="162"/>
        <v>1</v>
      </c>
    </row>
    <row r="1322" spans="1:19">
      <c r="A1322" s="23" t="str">
        <f ca="1">IF(INDIRECT("route!D1322")&gt;0,K1322,(""))</f>
        <v/>
      </c>
      <c r="B1322" s="23" t="str">
        <f ca="1">IF(INDIRECT("route!D1322")&gt;0,H1322,(""))</f>
        <v/>
      </c>
      <c r="C1322" s="24" t="str">
        <f ca="1">IF(D1322&gt;0,VLOOKUP("FINISH",INDIRECT("route!D$6"):INDIRECT("route!E$8500"),2,FALSE)-D1322," ")</f>
        <v xml:space="preserve"> </v>
      </c>
      <c r="D1322" s="13">
        <f ca="1">INDIRECT("route!E1322")</f>
        <v>0</v>
      </c>
      <c r="E1322" s="25" t="str">
        <f t="shared" ca="1" si="161"/>
        <v/>
      </c>
      <c r="F1322" s="26">
        <f t="shared" si="163"/>
        <v>11.111111111111111</v>
      </c>
      <c r="G1322" s="29">
        <f t="shared" ca="1" si="159"/>
        <v>0</v>
      </c>
      <c r="H1322" s="28" t="e">
        <f t="shared" ref="H1322:H1385" ca="1" si="165">H1321+G1322</f>
        <v>#NUM!</v>
      </c>
      <c r="I1322" s="26">
        <f t="shared" si="164"/>
        <v>11.666666666666666</v>
      </c>
      <c r="J1322" s="29">
        <f t="shared" ca="1" si="160"/>
        <v>0</v>
      </c>
      <c r="K1322" s="28" t="e">
        <f t="shared" ref="K1322:K1385" ca="1" si="166">K1321+J1322</f>
        <v>#NUM!</v>
      </c>
      <c r="L1322" s="26">
        <f ca="1">INDIRECT("route!E1322")-INDIRECT("route!E1321")</f>
        <v>0</v>
      </c>
      <c r="M1322" s="24">
        <f ca="1">IF(INDIRECT("route!D1322")="START",0,IF(S1322=TRUE,M1321,INDIRECT("route!E1322")))</f>
        <v>115.3</v>
      </c>
      <c r="N1322" s="14" t="e">
        <f ca="1">SEARCH($N$6,INDIRECT("route!J1322"))</f>
        <v>#VALUE!</v>
      </c>
      <c r="O1322" s="14" t="e">
        <f ca="1">SEARCH($O$6,INDIRECT("route!J1322"))</f>
        <v>#VALUE!</v>
      </c>
      <c r="P1322" s="14" t="e">
        <f ca="1">SEARCH($P$6,INDIRECT("route!J1322"))</f>
        <v>#VALUE!</v>
      </c>
      <c r="Q1322" s="14" t="e">
        <f ca="1">SEARCH($Q$6,INDIRECT("route!J1322"))</f>
        <v>#VALUE!</v>
      </c>
      <c r="R1322" s="14" t="e">
        <f ca="1">SEARCH($R$6,INDIRECT("route!J1322"))</f>
        <v>#VALUE!</v>
      </c>
      <c r="S1322" s="14" t="b">
        <f t="shared" ca="1" si="162"/>
        <v>1</v>
      </c>
    </row>
    <row r="1323" spans="1:19">
      <c r="A1323" s="23" t="str">
        <f ca="1">IF(INDIRECT("route!D1323")&gt;0,K1323,(""))</f>
        <v/>
      </c>
      <c r="B1323" s="23" t="str">
        <f ca="1">IF(INDIRECT("route!D1323")&gt;0,H1323,(""))</f>
        <v/>
      </c>
      <c r="C1323" s="24" t="str">
        <f ca="1">IF(D1323&gt;0,VLOOKUP("FINISH",INDIRECT("route!D$6"):INDIRECT("route!E$8500"),2,FALSE)-D1323," ")</f>
        <v xml:space="preserve"> </v>
      </c>
      <c r="D1323" s="13">
        <f ca="1">INDIRECT("route!E1323")</f>
        <v>0</v>
      </c>
      <c r="E1323" s="25" t="str">
        <f t="shared" ca="1" si="161"/>
        <v/>
      </c>
      <c r="F1323" s="26">
        <f t="shared" si="163"/>
        <v>11.111111111111111</v>
      </c>
      <c r="G1323" s="29">
        <f t="shared" ref="G1323:G1386" ca="1" si="167">TIME(0,0,0+L1323*1000/F1323)</f>
        <v>0</v>
      </c>
      <c r="H1323" s="28" t="e">
        <f t="shared" ca="1" si="165"/>
        <v>#NUM!</v>
      </c>
      <c r="I1323" s="26">
        <f t="shared" si="164"/>
        <v>11.666666666666666</v>
      </c>
      <c r="J1323" s="29">
        <f t="shared" ref="J1323:J1386" ca="1" si="168">TIME(0,0,0+L1323*1000/I1323)</f>
        <v>0</v>
      </c>
      <c r="K1323" s="28" t="e">
        <f t="shared" ca="1" si="166"/>
        <v>#NUM!</v>
      </c>
      <c r="L1323" s="26">
        <f ca="1">INDIRECT("route!E1323")-INDIRECT("route!E1322")</f>
        <v>0</v>
      </c>
      <c r="M1323" s="24">
        <f ca="1">IF(INDIRECT("route!D1323")="START",0,IF(S1323=TRUE,M1322,INDIRECT("route!E1323")))</f>
        <v>115.3</v>
      </c>
      <c r="N1323" s="14" t="e">
        <f ca="1">SEARCH($N$6,INDIRECT("route!J1323"))</f>
        <v>#VALUE!</v>
      </c>
      <c r="O1323" s="14" t="e">
        <f ca="1">SEARCH($O$6,INDIRECT("route!J1323"))</f>
        <v>#VALUE!</v>
      </c>
      <c r="P1323" s="14" t="e">
        <f ca="1">SEARCH($P$6,INDIRECT("route!J1323"))</f>
        <v>#VALUE!</v>
      </c>
      <c r="Q1323" s="14" t="e">
        <f ca="1">SEARCH($Q$6,INDIRECT("route!J1323"))</f>
        <v>#VALUE!</v>
      </c>
      <c r="R1323" s="14" t="e">
        <f ca="1">SEARCH($R$6,INDIRECT("route!J1323"))</f>
        <v>#VALUE!</v>
      </c>
      <c r="S1323" s="14" t="b">
        <f t="shared" ca="1" si="162"/>
        <v>1</v>
      </c>
    </row>
    <row r="1324" spans="1:19">
      <c r="A1324" s="23" t="str">
        <f ca="1">IF(INDIRECT("route!D1324")&gt;0,K1324,(""))</f>
        <v/>
      </c>
      <c r="B1324" s="23" t="str">
        <f ca="1">IF(INDIRECT("route!D1324")&gt;0,H1324,(""))</f>
        <v/>
      </c>
      <c r="C1324" s="24" t="str">
        <f ca="1">IF(D1324&gt;0,VLOOKUP("FINISH",INDIRECT("route!D$6"):INDIRECT("route!E$8500"),2,FALSE)-D1324," ")</f>
        <v xml:space="preserve"> </v>
      </c>
      <c r="D1324" s="13">
        <f ca="1">INDIRECT("route!E1324")</f>
        <v>0</v>
      </c>
      <c r="E1324" s="25" t="str">
        <f t="shared" ca="1" si="161"/>
        <v/>
      </c>
      <c r="F1324" s="26">
        <f t="shared" si="163"/>
        <v>11.111111111111111</v>
      </c>
      <c r="G1324" s="29">
        <f t="shared" ca="1" si="167"/>
        <v>0</v>
      </c>
      <c r="H1324" s="28" t="e">
        <f t="shared" ca="1" si="165"/>
        <v>#NUM!</v>
      </c>
      <c r="I1324" s="26">
        <f t="shared" si="164"/>
        <v>11.666666666666666</v>
      </c>
      <c r="J1324" s="29">
        <f t="shared" ca="1" si="168"/>
        <v>0</v>
      </c>
      <c r="K1324" s="28" t="e">
        <f t="shared" ca="1" si="166"/>
        <v>#NUM!</v>
      </c>
      <c r="L1324" s="26">
        <f ca="1">INDIRECT("route!E1324")-INDIRECT("route!E1323")</f>
        <v>0</v>
      </c>
      <c r="M1324" s="24">
        <f ca="1">IF(INDIRECT("route!D1324")="START",0,IF(S1324=TRUE,M1323,INDIRECT("route!E1324")))</f>
        <v>115.3</v>
      </c>
      <c r="N1324" s="14" t="e">
        <f ca="1">SEARCH($N$6,INDIRECT("route!J1324"))</f>
        <v>#VALUE!</v>
      </c>
      <c r="O1324" s="14" t="e">
        <f ca="1">SEARCH($O$6,INDIRECT("route!J1324"))</f>
        <v>#VALUE!</v>
      </c>
      <c r="P1324" s="14" t="e">
        <f ca="1">SEARCH($P$6,INDIRECT("route!J1324"))</f>
        <v>#VALUE!</v>
      </c>
      <c r="Q1324" s="14" t="e">
        <f ca="1">SEARCH($Q$6,INDIRECT("route!J1324"))</f>
        <v>#VALUE!</v>
      </c>
      <c r="R1324" s="14" t="e">
        <f ca="1">SEARCH($R$6,INDIRECT("route!J1324"))</f>
        <v>#VALUE!</v>
      </c>
      <c r="S1324" s="14" t="b">
        <f t="shared" ca="1" si="162"/>
        <v>1</v>
      </c>
    </row>
    <row r="1325" spans="1:19">
      <c r="A1325" s="23" t="str">
        <f ca="1">IF(INDIRECT("route!D1325")&gt;0,K1325,(""))</f>
        <v/>
      </c>
      <c r="B1325" s="23" t="str">
        <f ca="1">IF(INDIRECT("route!D1325")&gt;0,H1325,(""))</f>
        <v/>
      </c>
      <c r="C1325" s="24" t="str">
        <f ca="1">IF(D1325&gt;0,VLOOKUP("FINISH",INDIRECT("route!D$6"):INDIRECT("route!E$8500"),2,FALSE)-D1325," ")</f>
        <v xml:space="preserve"> </v>
      </c>
      <c r="D1325" s="13">
        <f ca="1">INDIRECT("route!E1325")</f>
        <v>0</v>
      </c>
      <c r="E1325" s="25" t="str">
        <f t="shared" ca="1" si="161"/>
        <v/>
      </c>
      <c r="F1325" s="26">
        <f t="shared" si="163"/>
        <v>11.111111111111111</v>
      </c>
      <c r="G1325" s="29">
        <f t="shared" ca="1" si="167"/>
        <v>0</v>
      </c>
      <c r="H1325" s="28" t="e">
        <f t="shared" ca="1" si="165"/>
        <v>#NUM!</v>
      </c>
      <c r="I1325" s="26">
        <f t="shared" si="164"/>
        <v>11.666666666666666</v>
      </c>
      <c r="J1325" s="29">
        <f t="shared" ca="1" si="168"/>
        <v>0</v>
      </c>
      <c r="K1325" s="28" t="e">
        <f t="shared" ca="1" si="166"/>
        <v>#NUM!</v>
      </c>
      <c r="L1325" s="26">
        <f ca="1">INDIRECT("route!E1325")-INDIRECT("route!E1324")</f>
        <v>0</v>
      </c>
      <c r="M1325" s="24">
        <f ca="1">IF(INDIRECT("route!D1325")="START",0,IF(S1325=TRUE,M1324,INDIRECT("route!E1325")))</f>
        <v>115.3</v>
      </c>
      <c r="N1325" s="14" t="e">
        <f ca="1">SEARCH($N$6,INDIRECT("route!J1325"))</f>
        <v>#VALUE!</v>
      </c>
      <c r="O1325" s="14" t="e">
        <f ca="1">SEARCH($O$6,INDIRECT("route!J1325"))</f>
        <v>#VALUE!</v>
      </c>
      <c r="P1325" s="14" t="e">
        <f ca="1">SEARCH($P$6,INDIRECT("route!J1325"))</f>
        <v>#VALUE!</v>
      </c>
      <c r="Q1325" s="14" t="e">
        <f ca="1">SEARCH($Q$6,INDIRECT("route!J1325"))</f>
        <v>#VALUE!</v>
      </c>
      <c r="R1325" s="14" t="e">
        <f ca="1">SEARCH($R$6,INDIRECT("route!J1325"))</f>
        <v>#VALUE!</v>
      </c>
      <c r="S1325" s="14" t="b">
        <f t="shared" ca="1" si="162"/>
        <v>1</v>
      </c>
    </row>
    <row r="1326" spans="1:19">
      <c r="A1326" s="23" t="str">
        <f ca="1">IF(INDIRECT("route!D1326")&gt;0,K1326,(""))</f>
        <v/>
      </c>
      <c r="B1326" s="23" t="str">
        <f ca="1">IF(INDIRECT("route!D1326")&gt;0,H1326,(""))</f>
        <v/>
      </c>
      <c r="C1326" s="24" t="str">
        <f ca="1">IF(D1326&gt;0,VLOOKUP("FINISH",INDIRECT("route!D$6"):INDIRECT("route!E$8500"),2,FALSE)-D1326," ")</f>
        <v xml:space="preserve"> </v>
      </c>
      <c r="D1326" s="13">
        <f ca="1">INDIRECT("route!E1326")</f>
        <v>0</v>
      </c>
      <c r="E1326" s="25" t="str">
        <f t="shared" ca="1" si="161"/>
        <v/>
      </c>
      <c r="F1326" s="26">
        <f t="shared" si="163"/>
        <v>11.111111111111111</v>
      </c>
      <c r="G1326" s="29">
        <f t="shared" ca="1" si="167"/>
        <v>0</v>
      </c>
      <c r="H1326" s="28" t="e">
        <f t="shared" ca="1" si="165"/>
        <v>#NUM!</v>
      </c>
      <c r="I1326" s="26">
        <f t="shared" si="164"/>
        <v>11.666666666666666</v>
      </c>
      <c r="J1326" s="29">
        <f t="shared" ca="1" si="168"/>
        <v>0</v>
      </c>
      <c r="K1326" s="28" t="e">
        <f t="shared" ca="1" si="166"/>
        <v>#NUM!</v>
      </c>
      <c r="L1326" s="26">
        <f ca="1">INDIRECT("route!E1326")-INDIRECT("route!E1325")</f>
        <v>0</v>
      </c>
      <c r="M1326" s="24">
        <f ca="1">IF(INDIRECT("route!D1326")="START",0,IF(S1326=TRUE,M1325,INDIRECT("route!E1326")))</f>
        <v>115.3</v>
      </c>
      <c r="N1326" s="14" t="e">
        <f ca="1">SEARCH($N$6,INDIRECT("route!J1326"))</f>
        <v>#VALUE!</v>
      </c>
      <c r="O1326" s="14" t="e">
        <f ca="1">SEARCH($O$6,INDIRECT("route!J1326"))</f>
        <v>#VALUE!</v>
      </c>
      <c r="P1326" s="14" t="e">
        <f ca="1">SEARCH($P$6,INDIRECT("route!J1326"))</f>
        <v>#VALUE!</v>
      </c>
      <c r="Q1326" s="14" t="e">
        <f ca="1">SEARCH($Q$6,INDIRECT("route!J1326"))</f>
        <v>#VALUE!</v>
      </c>
      <c r="R1326" s="14" t="e">
        <f ca="1">SEARCH($R$6,INDIRECT("route!J1326"))</f>
        <v>#VALUE!</v>
      </c>
      <c r="S1326" s="14" t="b">
        <f t="shared" ca="1" si="162"/>
        <v>1</v>
      </c>
    </row>
    <row r="1327" spans="1:19">
      <c r="A1327" s="23" t="str">
        <f ca="1">IF(INDIRECT("route!D1327")&gt;0,K1327,(""))</f>
        <v/>
      </c>
      <c r="B1327" s="23" t="str">
        <f ca="1">IF(INDIRECT("route!D1327")&gt;0,H1327,(""))</f>
        <v/>
      </c>
      <c r="C1327" s="24" t="str">
        <f ca="1">IF(D1327&gt;0,VLOOKUP("FINISH",INDIRECT("route!D$6"):INDIRECT("route!E$8500"),2,FALSE)-D1327," ")</f>
        <v xml:space="preserve"> </v>
      </c>
      <c r="D1327" s="13">
        <f ca="1">INDIRECT("route!E1327")</f>
        <v>0</v>
      </c>
      <c r="E1327" s="25" t="str">
        <f t="shared" ca="1" si="161"/>
        <v/>
      </c>
      <c r="F1327" s="26">
        <f t="shared" si="163"/>
        <v>11.111111111111111</v>
      </c>
      <c r="G1327" s="29">
        <f t="shared" ca="1" si="167"/>
        <v>0</v>
      </c>
      <c r="H1327" s="28" t="e">
        <f t="shared" ca="1" si="165"/>
        <v>#NUM!</v>
      </c>
      <c r="I1327" s="26">
        <f t="shared" si="164"/>
        <v>11.666666666666666</v>
      </c>
      <c r="J1327" s="29">
        <f t="shared" ca="1" si="168"/>
        <v>0</v>
      </c>
      <c r="K1327" s="28" t="e">
        <f t="shared" ca="1" si="166"/>
        <v>#NUM!</v>
      </c>
      <c r="L1327" s="26">
        <f ca="1">INDIRECT("route!E1327")-INDIRECT("route!E1326")</f>
        <v>0</v>
      </c>
      <c r="M1327" s="24">
        <f ca="1">IF(INDIRECT("route!D1327")="START",0,IF(S1327=TRUE,M1326,INDIRECT("route!E1327")))</f>
        <v>115.3</v>
      </c>
      <c r="N1327" s="14" t="e">
        <f ca="1">SEARCH($N$6,INDIRECT("route!J1327"))</f>
        <v>#VALUE!</v>
      </c>
      <c r="O1327" s="14" t="e">
        <f ca="1">SEARCH($O$6,INDIRECT("route!J1327"))</f>
        <v>#VALUE!</v>
      </c>
      <c r="P1327" s="14" t="e">
        <f ca="1">SEARCH($P$6,INDIRECT("route!J1327"))</f>
        <v>#VALUE!</v>
      </c>
      <c r="Q1327" s="14" t="e">
        <f ca="1">SEARCH($Q$6,INDIRECT("route!J1327"))</f>
        <v>#VALUE!</v>
      </c>
      <c r="R1327" s="14" t="e">
        <f ca="1">SEARCH($R$6,INDIRECT("route!J1327"))</f>
        <v>#VALUE!</v>
      </c>
      <c r="S1327" s="14" t="b">
        <f t="shared" ca="1" si="162"/>
        <v>1</v>
      </c>
    </row>
    <row r="1328" spans="1:19">
      <c r="A1328" s="23" t="str">
        <f ca="1">IF(INDIRECT("route!D1328")&gt;0,K1328,(""))</f>
        <v/>
      </c>
      <c r="B1328" s="23" t="str">
        <f ca="1">IF(INDIRECT("route!D1328")&gt;0,H1328,(""))</f>
        <v/>
      </c>
      <c r="C1328" s="24" t="str">
        <f ca="1">IF(D1328&gt;0,VLOOKUP("FINISH",INDIRECT("route!D$6"):INDIRECT("route!E$8500"),2,FALSE)-D1328," ")</f>
        <v xml:space="preserve"> </v>
      </c>
      <c r="D1328" s="13">
        <f ca="1">INDIRECT("route!E1328")</f>
        <v>0</v>
      </c>
      <c r="E1328" s="25" t="str">
        <f t="shared" ca="1" si="161"/>
        <v/>
      </c>
      <c r="F1328" s="26">
        <f t="shared" si="163"/>
        <v>11.111111111111111</v>
      </c>
      <c r="G1328" s="29">
        <f t="shared" ca="1" si="167"/>
        <v>0</v>
      </c>
      <c r="H1328" s="28" t="e">
        <f t="shared" ca="1" si="165"/>
        <v>#NUM!</v>
      </c>
      <c r="I1328" s="26">
        <f t="shared" si="164"/>
        <v>11.666666666666666</v>
      </c>
      <c r="J1328" s="29">
        <f t="shared" ca="1" si="168"/>
        <v>0</v>
      </c>
      <c r="K1328" s="28" t="e">
        <f t="shared" ca="1" si="166"/>
        <v>#NUM!</v>
      </c>
      <c r="L1328" s="26">
        <f ca="1">INDIRECT("route!E1328")-INDIRECT("route!E1327")</f>
        <v>0</v>
      </c>
      <c r="M1328" s="24">
        <f ca="1">IF(INDIRECT("route!D1328")="START",0,IF(S1328=TRUE,M1327,INDIRECT("route!E1328")))</f>
        <v>115.3</v>
      </c>
      <c r="N1328" s="14" t="e">
        <f ca="1">SEARCH($N$6,INDIRECT("route!J1328"))</f>
        <v>#VALUE!</v>
      </c>
      <c r="O1328" s="14" t="e">
        <f ca="1">SEARCH($O$6,INDIRECT("route!J1328"))</f>
        <v>#VALUE!</v>
      </c>
      <c r="P1328" s="14" t="e">
        <f ca="1">SEARCH($P$6,INDIRECT("route!J1328"))</f>
        <v>#VALUE!</v>
      </c>
      <c r="Q1328" s="14" t="e">
        <f ca="1">SEARCH($Q$6,INDIRECT("route!J1328"))</f>
        <v>#VALUE!</v>
      </c>
      <c r="R1328" s="14" t="e">
        <f ca="1">SEARCH($R$6,INDIRECT("route!J1328"))</f>
        <v>#VALUE!</v>
      </c>
      <c r="S1328" s="14" t="b">
        <f t="shared" ca="1" si="162"/>
        <v>1</v>
      </c>
    </row>
    <row r="1329" spans="1:19">
      <c r="A1329" s="23" t="str">
        <f ca="1">IF(INDIRECT("route!D1329")&gt;0,K1329,(""))</f>
        <v/>
      </c>
      <c r="B1329" s="23" t="str">
        <f ca="1">IF(INDIRECT("route!D1329")&gt;0,H1329,(""))</f>
        <v/>
      </c>
      <c r="C1329" s="24" t="str">
        <f ca="1">IF(D1329&gt;0,VLOOKUP("FINISH",INDIRECT("route!D$6"):INDIRECT("route!E$8500"),2,FALSE)-D1329," ")</f>
        <v xml:space="preserve"> </v>
      </c>
      <c r="D1329" s="13">
        <f ca="1">INDIRECT("route!E1329")</f>
        <v>0</v>
      </c>
      <c r="E1329" s="25" t="str">
        <f t="shared" ca="1" si="161"/>
        <v/>
      </c>
      <c r="F1329" s="26">
        <f t="shared" si="163"/>
        <v>11.111111111111111</v>
      </c>
      <c r="G1329" s="29">
        <f t="shared" ca="1" si="167"/>
        <v>0</v>
      </c>
      <c r="H1329" s="28" t="e">
        <f t="shared" ca="1" si="165"/>
        <v>#NUM!</v>
      </c>
      <c r="I1329" s="26">
        <f t="shared" si="164"/>
        <v>11.666666666666666</v>
      </c>
      <c r="J1329" s="29">
        <f t="shared" ca="1" si="168"/>
        <v>0</v>
      </c>
      <c r="K1329" s="28" t="e">
        <f t="shared" ca="1" si="166"/>
        <v>#NUM!</v>
      </c>
      <c r="L1329" s="26">
        <f ca="1">INDIRECT("route!E1329")-INDIRECT("route!E1328")</f>
        <v>0</v>
      </c>
      <c r="M1329" s="24">
        <f ca="1">IF(INDIRECT("route!D1329")="START",0,IF(S1329=TRUE,M1328,INDIRECT("route!E1329")))</f>
        <v>115.3</v>
      </c>
      <c r="N1329" s="14" t="e">
        <f ca="1">SEARCH($N$6,INDIRECT("route!J1329"))</f>
        <v>#VALUE!</v>
      </c>
      <c r="O1329" s="14" t="e">
        <f ca="1">SEARCH($O$6,INDIRECT("route!J1329"))</f>
        <v>#VALUE!</v>
      </c>
      <c r="P1329" s="14" t="e">
        <f ca="1">SEARCH($P$6,INDIRECT("route!J1329"))</f>
        <v>#VALUE!</v>
      </c>
      <c r="Q1329" s="14" t="e">
        <f ca="1">SEARCH($Q$6,INDIRECT("route!J1329"))</f>
        <v>#VALUE!</v>
      </c>
      <c r="R1329" s="14" t="e">
        <f ca="1">SEARCH($R$6,INDIRECT("route!J1329"))</f>
        <v>#VALUE!</v>
      </c>
      <c r="S1329" s="14" t="b">
        <f t="shared" ca="1" si="162"/>
        <v>1</v>
      </c>
    </row>
    <row r="1330" spans="1:19">
      <c r="A1330" s="23" t="str">
        <f ca="1">IF(INDIRECT("route!D1330")&gt;0,K1330,(""))</f>
        <v/>
      </c>
      <c r="B1330" s="23" t="str">
        <f ca="1">IF(INDIRECT("route!D1330")&gt;0,H1330,(""))</f>
        <v/>
      </c>
      <c r="C1330" s="24" t="str">
        <f ca="1">IF(D1330&gt;0,VLOOKUP("FINISH",INDIRECT("route!D$6"):INDIRECT("route!E$8500"),2,FALSE)-D1330," ")</f>
        <v xml:space="preserve"> </v>
      </c>
      <c r="D1330" s="13">
        <f ca="1">INDIRECT("route!E1330")</f>
        <v>0</v>
      </c>
      <c r="E1330" s="25" t="str">
        <f t="shared" ca="1" si="161"/>
        <v/>
      </c>
      <c r="F1330" s="26">
        <f t="shared" si="163"/>
        <v>11.111111111111111</v>
      </c>
      <c r="G1330" s="29">
        <f t="shared" ca="1" si="167"/>
        <v>0</v>
      </c>
      <c r="H1330" s="28" t="e">
        <f t="shared" ca="1" si="165"/>
        <v>#NUM!</v>
      </c>
      <c r="I1330" s="26">
        <f t="shared" si="164"/>
        <v>11.666666666666666</v>
      </c>
      <c r="J1330" s="29">
        <f t="shared" ca="1" si="168"/>
        <v>0</v>
      </c>
      <c r="K1330" s="28" t="e">
        <f t="shared" ca="1" si="166"/>
        <v>#NUM!</v>
      </c>
      <c r="L1330" s="26">
        <f ca="1">INDIRECT("route!E1330")-INDIRECT("route!E1329")</f>
        <v>0</v>
      </c>
      <c r="M1330" s="24">
        <f ca="1">IF(INDIRECT("route!D1330")="START",0,IF(S1330=TRUE,M1329,INDIRECT("route!E1330")))</f>
        <v>115.3</v>
      </c>
      <c r="N1330" s="14" t="e">
        <f ca="1">SEARCH($N$6,INDIRECT("route!J1330"))</f>
        <v>#VALUE!</v>
      </c>
      <c r="O1330" s="14" t="e">
        <f ca="1">SEARCH($O$6,INDIRECT("route!J1330"))</f>
        <v>#VALUE!</v>
      </c>
      <c r="P1330" s="14" t="e">
        <f ca="1">SEARCH($P$6,INDIRECT("route!J1330"))</f>
        <v>#VALUE!</v>
      </c>
      <c r="Q1330" s="14" t="e">
        <f ca="1">SEARCH($Q$6,INDIRECT("route!J1330"))</f>
        <v>#VALUE!</v>
      </c>
      <c r="R1330" s="14" t="e">
        <f ca="1">SEARCH($R$6,INDIRECT("route!J1330"))</f>
        <v>#VALUE!</v>
      </c>
      <c r="S1330" s="14" t="b">
        <f t="shared" ca="1" si="162"/>
        <v>1</v>
      </c>
    </row>
    <row r="1331" spans="1:19">
      <c r="A1331" s="23" t="str">
        <f ca="1">IF(INDIRECT("route!D1331")&gt;0,K1331,(""))</f>
        <v/>
      </c>
      <c r="B1331" s="23" t="str">
        <f ca="1">IF(INDIRECT("route!D1331")&gt;0,H1331,(""))</f>
        <v/>
      </c>
      <c r="C1331" s="24" t="str">
        <f ca="1">IF(D1331&gt;0,VLOOKUP("FINISH",INDIRECT("route!D$6"):INDIRECT("route!E$8500"),2,FALSE)-D1331," ")</f>
        <v xml:space="preserve"> </v>
      </c>
      <c r="D1331" s="13">
        <f ca="1">INDIRECT("route!E1331")</f>
        <v>0</v>
      </c>
      <c r="E1331" s="25" t="str">
        <f t="shared" ca="1" si="161"/>
        <v/>
      </c>
      <c r="F1331" s="26">
        <f t="shared" si="163"/>
        <v>11.111111111111111</v>
      </c>
      <c r="G1331" s="29">
        <f t="shared" ca="1" si="167"/>
        <v>0</v>
      </c>
      <c r="H1331" s="28" t="e">
        <f t="shared" ca="1" si="165"/>
        <v>#NUM!</v>
      </c>
      <c r="I1331" s="26">
        <f t="shared" si="164"/>
        <v>11.666666666666666</v>
      </c>
      <c r="J1331" s="29">
        <f t="shared" ca="1" si="168"/>
        <v>0</v>
      </c>
      <c r="K1331" s="28" t="e">
        <f t="shared" ca="1" si="166"/>
        <v>#NUM!</v>
      </c>
      <c r="L1331" s="26">
        <f ca="1">INDIRECT("route!E1331")-INDIRECT("route!E1330")</f>
        <v>0</v>
      </c>
      <c r="M1331" s="24">
        <f ca="1">IF(INDIRECT("route!D1331")="START",0,IF(S1331=TRUE,M1330,INDIRECT("route!E1331")))</f>
        <v>115.3</v>
      </c>
      <c r="N1331" s="14" t="e">
        <f ca="1">SEARCH($N$6,INDIRECT("route!J1331"))</f>
        <v>#VALUE!</v>
      </c>
      <c r="O1331" s="14" t="e">
        <f ca="1">SEARCH($O$6,INDIRECT("route!J1331"))</f>
        <v>#VALUE!</v>
      </c>
      <c r="P1331" s="14" t="e">
        <f ca="1">SEARCH($P$6,INDIRECT("route!J1331"))</f>
        <v>#VALUE!</v>
      </c>
      <c r="Q1331" s="14" t="e">
        <f ca="1">SEARCH($Q$6,INDIRECT("route!J1331"))</f>
        <v>#VALUE!</v>
      </c>
      <c r="R1331" s="14" t="e">
        <f ca="1">SEARCH($R$6,INDIRECT("route!J1331"))</f>
        <v>#VALUE!</v>
      </c>
      <c r="S1331" s="14" t="b">
        <f t="shared" ca="1" si="162"/>
        <v>1</v>
      </c>
    </row>
    <row r="1332" spans="1:19">
      <c r="A1332" s="23" t="str">
        <f ca="1">IF(INDIRECT("route!D1332")&gt;0,K1332,(""))</f>
        <v/>
      </c>
      <c r="B1332" s="23" t="str">
        <f ca="1">IF(INDIRECT("route!D1332")&gt;0,H1332,(""))</f>
        <v/>
      </c>
      <c r="C1332" s="24" t="str">
        <f ca="1">IF(D1332&gt;0,VLOOKUP("FINISH",INDIRECT("route!D$6"):INDIRECT("route!E$8500"),2,FALSE)-D1332," ")</f>
        <v xml:space="preserve"> </v>
      </c>
      <c r="D1332" s="13">
        <f ca="1">INDIRECT("route!E1332")</f>
        <v>0</v>
      </c>
      <c r="E1332" s="25" t="str">
        <f t="shared" ca="1" si="161"/>
        <v/>
      </c>
      <c r="F1332" s="26">
        <f t="shared" si="163"/>
        <v>11.111111111111111</v>
      </c>
      <c r="G1332" s="29">
        <f t="shared" ca="1" si="167"/>
        <v>0</v>
      </c>
      <c r="H1332" s="28" t="e">
        <f t="shared" ca="1" si="165"/>
        <v>#NUM!</v>
      </c>
      <c r="I1332" s="26">
        <f t="shared" si="164"/>
        <v>11.666666666666666</v>
      </c>
      <c r="J1332" s="29">
        <f t="shared" ca="1" si="168"/>
        <v>0</v>
      </c>
      <c r="K1332" s="28" t="e">
        <f t="shared" ca="1" si="166"/>
        <v>#NUM!</v>
      </c>
      <c r="L1332" s="26">
        <f ca="1">INDIRECT("route!E1332")-INDIRECT("route!E1331")</f>
        <v>0</v>
      </c>
      <c r="M1332" s="24">
        <f ca="1">IF(INDIRECT("route!D1332")="START",0,IF(S1332=TRUE,M1331,INDIRECT("route!E1332")))</f>
        <v>115.3</v>
      </c>
      <c r="N1332" s="14" t="e">
        <f ca="1">SEARCH($N$6,INDIRECT("route!J1332"))</f>
        <v>#VALUE!</v>
      </c>
      <c r="O1332" s="14" t="e">
        <f ca="1">SEARCH($O$6,INDIRECT("route!J1332"))</f>
        <v>#VALUE!</v>
      </c>
      <c r="P1332" s="14" t="e">
        <f ca="1">SEARCH($P$6,INDIRECT("route!J1332"))</f>
        <v>#VALUE!</v>
      </c>
      <c r="Q1332" s="14" t="e">
        <f ca="1">SEARCH($Q$6,INDIRECT("route!J1332"))</f>
        <v>#VALUE!</v>
      </c>
      <c r="R1332" s="14" t="e">
        <f ca="1">SEARCH($R$6,INDIRECT("route!J1332"))</f>
        <v>#VALUE!</v>
      </c>
      <c r="S1332" s="14" t="b">
        <f t="shared" ca="1" si="162"/>
        <v>1</v>
      </c>
    </row>
    <row r="1333" spans="1:19">
      <c r="A1333" s="23" t="str">
        <f ca="1">IF(INDIRECT("route!D1333")&gt;0,K1333,(""))</f>
        <v/>
      </c>
      <c r="B1333" s="23" t="str">
        <f ca="1">IF(INDIRECT("route!D1333")&gt;0,H1333,(""))</f>
        <v/>
      </c>
      <c r="C1333" s="24" t="str">
        <f ca="1">IF(D1333&gt;0,VLOOKUP("FINISH",INDIRECT("route!D$6"):INDIRECT("route!E$8500"),2,FALSE)-D1333," ")</f>
        <v xml:space="preserve"> </v>
      </c>
      <c r="D1333" s="13">
        <f ca="1">INDIRECT("route!E1333")</f>
        <v>0</v>
      </c>
      <c r="E1333" s="25" t="str">
        <f t="shared" ca="1" si="161"/>
        <v/>
      </c>
      <c r="F1333" s="26">
        <f t="shared" si="163"/>
        <v>11.111111111111111</v>
      </c>
      <c r="G1333" s="29">
        <f t="shared" ca="1" si="167"/>
        <v>0</v>
      </c>
      <c r="H1333" s="28" t="e">
        <f t="shared" ca="1" si="165"/>
        <v>#NUM!</v>
      </c>
      <c r="I1333" s="26">
        <f t="shared" si="164"/>
        <v>11.666666666666666</v>
      </c>
      <c r="J1333" s="29">
        <f t="shared" ca="1" si="168"/>
        <v>0</v>
      </c>
      <c r="K1333" s="28" t="e">
        <f t="shared" ca="1" si="166"/>
        <v>#NUM!</v>
      </c>
      <c r="L1333" s="26">
        <f ca="1">INDIRECT("route!E1333")-INDIRECT("route!E1332")</f>
        <v>0</v>
      </c>
      <c r="M1333" s="24">
        <f ca="1">IF(INDIRECT("route!D1333")="START",0,IF(S1333=TRUE,M1332,INDIRECT("route!E1333")))</f>
        <v>115.3</v>
      </c>
      <c r="N1333" s="14" t="e">
        <f ca="1">SEARCH($N$6,INDIRECT("route!J1333"))</f>
        <v>#VALUE!</v>
      </c>
      <c r="O1333" s="14" t="e">
        <f ca="1">SEARCH($O$6,INDIRECT("route!J1333"))</f>
        <v>#VALUE!</v>
      </c>
      <c r="P1333" s="14" t="e">
        <f ca="1">SEARCH($P$6,INDIRECT("route!J1333"))</f>
        <v>#VALUE!</v>
      </c>
      <c r="Q1333" s="14" t="e">
        <f ca="1">SEARCH($Q$6,INDIRECT("route!J1333"))</f>
        <v>#VALUE!</v>
      </c>
      <c r="R1333" s="14" t="e">
        <f ca="1">SEARCH($R$6,INDIRECT("route!J1333"))</f>
        <v>#VALUE!</v>
      </c>
      <c r="S1333" s="14" t="b">
        <f t="shared" ca="1" si="162"/>
        <v>1</v>
      </c>
    </row>
    <row r="1334" spans="1:19">
      <c r="A1334" s="23" t="str">
        <f ca="1">IF(INDIRECT("route!D1334")&gt;0,K1334,(""))</f>
        <v/>
      </c>
      <c r="B1334" s="23" t="str">
        <f ca="1">IF(INDIRECT("route!D1334")&gt;0,H1334,(""))</f>
        <v/>
      </c>
      <c r="C1334" s="24" t="str">
        <f ca="1">IF(D1334&gt;0,VLOOKUP("FINISH",INDIRECT("route!D$6"):INDIRECT("route!E$8500"),2,FALSE)-D1334," ")</f>
        <v xml:space="preserve"> </v>
      </c>
      <c r="D1334" s="13">
        <f ca="1">INDIRECT("route!E1334")</f>
        <v>0</v>
      </c>
      <c r="E1334" s="25" t="str">
        <f t="shared" ca="1" si="161"/>
        <v/>
      </c>
      <c r="F1334" s="26">
        <f t="shared" si="163"/>
        <v>11.111111111111111</v>
      </c>
      <c r="G1334" s="29">
        <f t="shared" ca="1" si="167"/>
        <v>0</v>
      </c>
      <c r="H1334" s="28" t="e">
        <f t="shared" ca="1" si="165"/>
        <v>#NUM!</v>
      </c>
      <c r="I1334" s="26">
        <f t="shared" si="164"/>
        <v>11.666666666666666</v>
      </c>
      <c r="J1334" s="29">
        <f t="shared" ca="1" si="168"/>
        <v>0</v>
      </c>
      <c r="K1334" s="28" t="e">
        <f t="shared" ca="1" si="166"/>
        <v>#NUM!</v>
      </c>
      <c r="L1334" s="26">
        <f ca="1">INDIRECT("route!E1334")-INDIRECT("route!E1333")</f>
        <v>0</v>
      </c>
      <c r="M1334" s="24">
        <f ca="1">IF(INDIRECT("route!D1334")="START",0,IF(S1334=TRUE,M1333,INDIRECT("route!E1334")))</f>
        <v>115.3</v>
      </c>
      <c r="N1334" s="14" t="e">
        <f ca="1">SEARCH($N$6,INDIRECT("route!J1334"))</f>
        <v>#VALUE!</v>
      </c>
      <c r="O1334" s="14" t="e">
        <f ca="1">SEARCH($O$6,INDIRECT("route!J1334"))</f>
        <v>#VALUE!</v>
      </c>
      <c r="P1334" s="14" t="e">
        <f ca="1">SEARCH($P$6,INDIRECT("route!J1334"))</f>
        <v>#VALUE!</v>
      </c>
      <c r="Q1334" s="14" t="e">
        <f ca="1">SEARCH($Q$6,INDIRECT("route!J1334"))</f>
        <v>#VALUE!</v>
      </c>
      <c r="R1334" s="14" t="e">
        <f ca="1">SEARCH($R$6,INDIRECT("route!J1334"))</f>
        <v>#VALUE!</v>
      </c>
      <c r="S1334" s="14" t="b">
        <f t="shared" ca="1" si="162"/>
        <v>1</v>
      </c>
    </row>
    <row r="1335" spans="1:19">
      <c r="A1335" s="23" t="str">
        <f ca="1">IF(INDIRECT("route!D1335")&gt;0,K1335,(""))</f>
        <v/>
      </c>
      <c r="B1335" s="23" t="str">
        <f ca="1">IF(INDIRECT("route!D1335")&gt;0,H1335,(""))</f>
        <v/>
      </c>
      <c r="C1335" s="24" t="str">
        <f ca="1">IF(D1335&gt;0,VLOOKUP("FINISH",INDIRECT("route!D$6"):INDIRECT("route!E$8500"),2,FALSE)-D1335," ")</f>
        <v xml:space="preserve"> </v>
      </c>
      <c r="D1335" s="13">
        <f ca="1">INDIRECT("route!E1335")</f>
        <v>0</v>
      </c>
      <c r="E1335" s="25" t="str">
        <f t="shared" ca="1" si="161"/>
        <v/>
      </c>
      <c r="F1335" s="26">
        <f t="shared" si="163"/>
        <v>11.111111111111111</v>
      </c>
      <c r="G1335" s="29">
        <f t="shared" ca="1" si="167"/>
        <v>0</v>
      </c>
      <c r="H1335" s="28" t="e">
        <f t="shared" ca="1" si="165"/>
        <v>#NUM!</v>
      </c>
      <c r="I1335" s="26">
        <f t="shared" si="164"/>
        <v>11.666666666666666</v>
      </c>
      <c r="J1335" s="29">
        <f t="shared" ca="1" si="168"/>
        <v>0</v>
      </c>
      <c r="K1335" s="28" t="e">
        <f t="shared" ca="1" si="166"/>
        <v>#NUM!</v>
      </c>
      <c r="L1335" s="26">
        <f ca="1">INDIRECT("route!E1335")-INDIRECT("route!E1334")</f>
        <v>0</v>
      </c>
      <c r="M1335" s="24">
        <f ca="1">IF(INDIRECT("route!D1335")="START",0,IF(S1335=TRUE,M1334,INDIRECT("route!E1335")))</f>
        <v>115.3</v>
      </c>
      <c r="N1335" s="14" t="e">
        <f ca="1">SEARCH($N$6,INDIRECT("route!J1335"))</f>
        <v>#VALUE!</v>
      </c>
      <c r="O1335" s="14" t="e">
        <f ca="1">SEARCH($O$6,INDIRECT("route!J1335"))</f>
        <v>#VALUE!</v>
      </c>
      <c r="P1335" s="14" t="e">
        <f ca="1">SEARCH($P$6,INDIRECT("route!J1335"))</f>
        <v>#VALUE!</v>
      </c>
      <c r="Q1335" s="14" t="e">
        <f ca="1">SEARCH($Q$6,INDIRECT("route!J1335"))</f>
        <v>#VALUE!</v>
      </c>
      <c r="R1335" s="14" t="e">
        <f ca="1">SEARCH($R$6,INDIRECT("route!J1335"))</f>
        <v>#VALUE!</v>
      </c>
      <c r="S1335" s="14" t="b">
        <f t="shared" ca="1" si="162"/>
        <v>1</v>
      </c>
    </row>
    <row r="1336" spans="1:19">
      <c r="A1336" s="23" t="str">
        <f ca="1">IF(INDIRECT("route!D1336")&gt;0,K1336,(""))</f>
        <v/>
      </c>
      <c r="B1336" s="23" t="str">
        <f ca="1">IF(INDIRECT("route!D1336")&gt;0,H1336,(""))</f>
        <v/>
      </c>
      <c r="C1336" s="24" t="str">
        <f ca="1">IF(D1336&gt;0,VLOOKUP("FINISH",INDIRECT("route!D$6"):INDIRECT("route!E$8500"),2,FALSE)-D1336," ")</f>
        <v xml:space="preserve"> </v>
      </c>
      <c r="D1336" s="13">
        <f ca="1">INDIRECT("route!E1336")</f>
        <v>0</v>
      </c>
      <c r="E1336" s="25" t="str">
        <f t="shared" ca="1" si="161"/>
        <v/>
      </c>
      <c r="F1336" s="26">
        <f t="shared" si="163"/>
        <v>11.111111111111111</v>
      </c>
      <c r="G1336" s="29">
        <f t="shared" ca="1" si="167"/>
        <v>0</v>
      </c>
      <c r="H1336" s="28" t="e">
        <f t="shared" ca="1" si="165"/>
        <v>#NUM!</v>
      </c>
      <c r="I1336" s="26">
        <f t="shared" si="164"/>
        <v>11.666666666666666</v>
      </c>
      <c r="J1336" s="29">
        <f t="shared" ca="1" si="168"/>
        <v>0</v>
      </c>
      <c r="K1336" s="28" t="e">
        <f t="shared" ca="1" si="166"/>
        <v>#NUM!</v>
      </c>
      <c r="L1336" s="26">
        <f ca="1">INDIRECT("route!E1336")-INDIRECT("route!E1335")</f>
        <v>0</v>
      </c>
      <c r="M1336" s="24">
        <f ca="1">IF(INDIRECT("route!D1336")="START",0,IF(S1336=TRUE,M1335,INDIRECT("route!E1336")))</f>
        <v>115.3</v>
      </c>
      <c r="N1336" s="14" t="e">
        <f ca="1">SEARCH($N$6,INDIRECT("route!J1336"))</f>
        <v>#VALUE!</v>
      </c>
      <c r="O1336" s="14" t="e">
        <f ca="1">SEARCH($O$6,INDIRECT("route!J1336"))</f>
        <v>#VALUE!</v>
      </c>
      <c r="P1336" s="14" t="e">
        <f ca="1">SEARCH($P$6,INDIRECT("route!J1336"))</f>
        <v>#VALUE!</v>
      </c>
      <c r="Q1336" s="14" t="e">
        <f ca="1">SEARCH($Q$6,INDIRECT("route!J1336"))</f>
        <v>#VALUE!</v>
      </c>
      <c r="R1336" s="14" t="e">
        <f ca="1">SEARCH($R$6,INDIRECT("route!J1336"))</f>
        <v>#VALUE!</v>
      </c>
      <c r="S1336" s="14" t="b">
        <f t="shared" ca="1" si="162"/>
        <v>1</v>
      </c>
    </row>
    <row r="1337" spans="1:19">
      <c r="A1337" s="23" t="str">
        <f ca="1">IF(INDIRECT("route!D1337")&gt;0,K1337,(""))</f>
        <v/>
      </c>
      <c r="B1337" s="23" t="str">
        <f ca="1">IF(INDIRECT("route!D1337")&gt;0,H1337,(""))</f>
        <v/>
      </c>
      <c r="C1337" s="24" t="str">
        <f ca="1">IF(D1337&gt;0,VLOOKUP("FINISH",INDIRECT("route!D$6"):INDIRECT("route!E$8500"),2,FALSE)-D1337," ")</f>
        <v xml:space="preserve"> </v>
      </c>
      <c r="D1337" s="13">
        <f ca="1">INDIRECT("route!E1337")</f>
        <v>0</v>
      </c>
      <c r="E1337" s="25" t="str">
        <f t="shared" ca="1" si="161"/>
        <v/>
      </c>
      <c r="F1337" s="26">
        <f t="shared" si="163"/>
        <v>11.111111111111111</v>
      </c>
      <c r="G1337" s="29">
        <f t="shared" ca="1" si="167"/>
        <v>0</v>
      </c>
      <c r="H1337" s="28" t="e">
        <f t="shared" ca="1" si="165"/>
        <v>#NUM!</v>
      </c>
      <c r="I1337" s="26">
        <f t="shared" si="164"/>
        <v>11.666666666666666</v>
      </c>
      <c r="J1337" s="29">
        <f t="shared" ca="1" si="168"/>
        <v>0</v>
      </c>
      <c r="K1337" s="28" t="e">
        <f t="shared" ca="1" si="166"/>
        <v>#NUM!</v>
      </c>
      <c r="L1337" s="26">
        <f ca="1">INDIRECT("route!E1337")-INDIRECT("route!E1336")</f>
        <v>0</v>
      </c>
      <c r="M1337" s="24">
        <f ca="1">IF(INDIRECT("route!D1337")="START",0,IF(S1337=TRUE,M1336,INDIRECT("route!E1337")))</f>
        <v>115.3</v>
      </c>
      <c r="N1337" s="14" t="e">
        <f ca="1">SEARCH($N$6,INDIRECT("route!J1337"))</f>
        <v>#VALUE!</v>
      </c>
      <c r="O1337" s="14" t="e">
        <f ca="1">SEARCH($O$6,INDIRECT("route!J1337"))</f>
        <v>#VALUE!</v>
      </c>
      <c r="P1337" s="14" t="e">
        <f ca="1">SEARCH($P$6,INDIRECT("route!J1337"))</f>
        <v>#VALUE!</v>
      </c>
      <c r="Q1337" s="14" t="e">
        <f ca="1">SEARCH($Q$6,INDIRECT("route!J1337"))</f>
        <v>#VALUE!</v>
      </c>
      <c r="R1337" s="14" t="e">
        <f ca="1">SEARCH($R$6,INDIRECT("route!J1337"))</f>
        <v>#VALUE!</v>
      </c>
      <c r="S1337" s="14" t="b">
        <f t="shared" ca="1" si="162"/>
        <v>1</v>
      </c>
    </row>
    <row r="1338" spans="1:19">
      <c r="A1338" s="23" t="str">
        <f ca="1">IF(INDIRECT("route!D1338")&gt;0,K1338,(""))</f>
        <v/>
      </c>
      <c r="B1338" s="23" t="str">
        <f ca="1">IF(INDIRECT("route!D1338")&gt;0,H1338,(""))</f>
        <v/>
      </c>
      <c r="C1338" s="24" t="str">
        <f ca="1">IF(D1338&gt;0,VLOOKUP("FINISH",INDIRECT("route!D$6"):INDIRECT("route!E$8500"),2,FALSE)-D1338," ")</f>
        <v xml:space="preserve"> </v>
      </c>
      <c r="D1338" s="13">
        <f ca="1">INDIRECT("route!E1338")</f>
        <v>0</v>
      </c>
      <c r="E1338" s="25" t="str">
        <f t="shared" ca="1" si="161"/>
        <v/>
      </c>
      <c r="F1338" s="26">
        <f t="shared" si="163"/>
        <v>11.111111111111111</v>
      </c>
      <c r="G1338" s="29">
        <f t="shared" ca="1" si="167"/>
        <v>0</v>
      </c>
      <c r="H1338" s="28" t="e">
        <f t="shared" ca="1" si="165"/>
        <v>#NUM!</v>
      </c>
      <c r="I1338" s="26">
        <f t="shared" si="164"/>
        <v>11.666666666666666</v>
      </c>
      <c r="J1338" s="29">
        <f t="shared" ca="1" si="168"/>
        <v>0</v>
      </c>
      <c r="K1338" s="28" t="e">
        <f t="shared" ca="1" si="166"/>
        <v>#NUM!</v>
      </c>
      <c r="L1338" s="26">
        <f ca="1">INDIRECT("route!E1338")-INDIRECT("route!E1337")</f>
        <v>0</v>
      </c>
      <c r="M1338" s="24">
        <f ca="1">IF(INDIRECT("route!D1338")="START",0,IF(S1338=TRUE,M1337,INDIRECT("route!E1338")))</f>
        <v>115.3</v>
      </c>
      <c r="N1338" s="14" t="e">
        <f ca="1">SEARCH($N$6,INDIRECT("route!J1338"))</f>
        <v>#VALUE!</v>
      </c>
      <c r="O1338" s="14" t="e">
        <f ca="1">SEARCH($O$6,INDIRECT("route!J1338"))</f>
        <v>#VALUE!</v>
      </c>
      <c r="P1338" s="14" t="e">
        <f ca="1">SEARCH($P$6,INDIRECT("route!J1338"))</f>
        <v>#VALUE!</v>
      </c>
      <c r="Q1338" s="14" t="e">
        <f ca="1">SEARCH($Q$6,INDIRECT("route!J1338"))</f>
        <v>#VALUE!</v>
      </c>
      <c r="R1338" s="14" t="e">
        <f ca="1">SEARCH($R$6,INDIRECT("route!J1338"))</f>
        <v>#VALUE!</v>
      </c>
      <c r="S1338" s="14" t="b">
        <f t="shared" ca="1" si="162"/>
        <v>1</v>
      </c>
    </row>
    <row r="1339" spans="1:19">
      <c r="A1339" s="23" t="str">
        <f ca="1">IF(INDIRECT("route!D1339")&gt;0,K1339,(""))</f>
        <v/>
      </c>
      <c r="B1339" s="23" t="str">
        <f ca="1">IF(INDIRECT("route!D1339")&gt;0,H1339,(""))</f>
        <v/>
      </c>
      <c r="C1339" s="24" t="str">
        <f ca="1">IF(D1339&gt;0,VLOOKUP("FINISH",INDIRECT("route!D$6"):INDIRECT("route!E$8500"),2,FALSE)-D1339," ")</f>
        <v xml:space="preserve"> </v>
      </c>
      <c r="D1339" s="13">
        <f ca="1">INDIRECT("route!E1339")</f>
        <v>0</v>
      </c>
      <c r="E1339" s="25" t="str">
        <f t="shared" ca="1" si="161"/>
        <v/>
      </c>
      <c r="F1339" s="26">
        <f t="shared" si="163"/>
        <v>11.111111111111111</v>
      </c>
      <c r="G1339" s="29">
        <f t="shared" ca="1" si="167"/>
        <v>0</v>
      </c>
      <c r="H1339" s="28" t="e">
        <f t="shared" ca="1" si="165"/>
        <v>#NUM!</v>
      </c>
      <c r="I1339" s="26">
        <f t="shared" si="164"/>
        <v>11.666666666666666</v>
      </c>
      <c r="J1339" s="29">
        <f t="shared" ca="1" si="168"/>
        <v>0</v>
      </c>
      <c r="K1339" s="28" t="e">
        <f t="shared" ca="1" si="166"/>
        <v>#NUM!</v>
      </c>
      <c r="L1339" s="26">
        <f ca="1">INDIRECT("route!E1339")-INDIRECT("route!E1338")</f>
        <v>0</v>
      </c>
      <c r="M1339" s="24">
        <f ca="1">IF(INDIRECT("route!D1339")="START",0,IF(S1339=TRUE,M1338,INDIRECT("route!E1339")))</f>
        <v>115.3</v>
      </c>
      <c r="N1339" s="14" t="e">
        <f ca="1">SEARCH($N$6,INDIRECT("route!J1339"))</f>
        <v>#VALUE!</v>
      </c>
      <c r="O1339" s="14" t="e">
        <f ca="1">SEARCH($O$6,INDIRECT("route!J1339"))</f>
        <v>#VALUE!</v>
      </c>
      <c r="P1339" s="14" t="e">
        <f ca="1">SEARCH($P$6,INDIRECT("route!J1339"))</f>
        <v>#VALUE!</v>
      </c>
      <c r="Q1339" s="14" t="e">
        <f ca="1">SEARCH($Q$6,INDIRECT("route!J1339"))</f>
        <v>#VALUE!</v>
      </c>
      <c r="R1339" s="14" t="e">
        <f ca="1">SEARCH($R$6,INDIRECT("route!J1339"))</f>
        <v>#VALUE!</v>
      </c>
      <c r="S1339" s="14" t="b">
        <f t="shared" ca="1" si="162"/>
        <v>1</v>
      </c>
    </row>
    <row r="1340" spans="1:19">
      <c r="A1340" s="23" t="str">
        <f ca="1">IF(INDIRECT("route!D1340")&gt;0,K1340,(""))</f>
        <v/>
      </c>
      <c r="B1340" s="23" t="str">
        <f ca="1">IF(INDIRECT("route!D1340")&gt;0,H1340,(""))</f>
        <v/>
      </c>
      <c r="C1340" s="24" t="str">
        <f ca="1">IF(D1340&gt;0,VLOOKUP("FINISH",INDIRECT("route!D$6"):INDIRECT("route!E$8500"),2,FALSE)-D1340," ")</f>
        <v xml:space="preserve"> </v>
      </c>
      <c r="D1340" s="13">
        <f ca="1">INDIRECT("route!E1340")</f>
        <v>0</v>
      </c>
      <c r="E1340" s="25" t="str">
        <f t="shared" ca="1" si="161"/>
        <v/>
      </c>
      <c r="F1340" s="26">
        <f t="shared" si="163"/>
        <v>11.111111111111111</v>
      </c>
      <c r="G1340" s="29">
        <f t="shared" ca="1" si="167"/>
        <v>0</v>
      </c>
      <c r="H1340" s="28" t="e">
        <f t="shared" ca="1" si="165"/>
        <v>#NUM!</v>
      </c>
      <c r="I1340" s="26">
        <f t="shared" si="164"/>
        <v>11.666666666666666</v>
      </c>
      <c r="J1340" s="29">
        <f t="shared" ca="1" si="168"/>
        <v>0</v>
      </c>
      <c r="K1340" s="28" t="e">
        <f t="shared" ca="1" si="166"/>
        <v>#NUM!</v>
      </c>
      <c r="L1340" s="26">
        <f ca="1">INDIRECT("route!E1340")-INDIRECT("route!E1339")</f>
        <v>0</v>
      </c>
      <c r="M1340" s="24">
        <f ca="1">IF(INDIRECT("route!D1340")="START",0,IF(S1340=TRUE,M1339,INDIRECT("route!E1340")))</f>
        <v>115.3</v>
      </c>
      <c r="N1340" s="14" t="e">
        <f ca="1">SEARCH($N$6,INDIRECT("route!J1340"))</f>
        <v>#VALUE!</v>
      </c>
      <c r="O1340" s="14" t="e">
        <f ca="1">SEARCH($O$6,INDIRECT("route!J1340"))</f>
        <v>#VALUE!</v>
      </c>
      <c r="P1340" s="14" t="e">
        <f ca="1">SEARCH($P$6,INDIRECT("route!J1340"))</f>
        <v>#VALUE!</v>
      </c>
      <c r="Q1340" s="14" t="e">
        <f ca="1">SEARCH($Q$6,INDIRECT("route!J1340"))</f>
        <v>#VALUE!</v>
      </c>
      <c r="R1340" s="14" t="e">
        <f ca="1">SEARCH($R$6,INDIRECT("route!J1340"))</f>
        <v>#VALUE!</v>
      </c>
      <c r="S1340" s="14" t="b">
        <f t="shared" ca="1" si="162"/>
        <v>1</v>
      </c>
    </row>
    <row r="1341" spans="1:19">
      <c r="A1341" s="23" t="str">
        <f ca="1">IF(INDIRECT("route!D1341")&gt;0,K1341,(""))</f>
        <v/>
      </c>
      <c r="B1341" s="23" t="str">
        <f ca="1">IF(INDIRECT("route!D1341")&gt;0,H1341,(""))</f>
        <v/>
      </c>
      <c r="C1341" s="24" t="str">
        <f ca="1">IF(D1341&gt;0,VLOOKUP("FINISH",INDIRECT("route!D$6"):INDIRECT("route!E$8500"),2,FALSE)-D1341," ")</f>
        <v xml:space="preserve"> </v>
      </c>
      <c r="D1341" s="13">
        <f ca="1">INDIRECT("route!E1341")</f>
        <v>0</v>
      </c>
      <c r="E1341" s="25" t="str">
        <f t="shared" ca="1" si="161"/>
        <v/>
      </c>
      <c r="F1341" s="26">
        <f t="shared" si="163"/>
        <v>11.111111111111111</v>
      </c>
      <c r="G1341" s="29">
        <f t="shared" ca="1" si="167"/>
        <v>0</v>
      </c>
      <c r="H1341" s="28" t="e">
        <f t="shared" ca="1" si="165"/>
        <v>#NUM!</v>
      </c>
      <c r="I1341" s="26">
        <f t="shared" si="164"/>
        <v>11.666666666666666</v>
      </c>
      <c r="J1341" s="29">
        <f t="shared" ca="1" si="168"/>
        <v>0</v>
      </c>
      <c r="K1341" s="28" t="e">
        <f t="shared" ca="1" si="166"/>
        <v>#NUM!</v>
      </c>
      <c r="L1341" s="26">
        <f ca="1">INDIRECT("route!E1341")-INDIRECT("route!E1340")</f>
        <v>0</v>
      </c>
      <c r="M1341" s="24">
        <f ca="1">IF(INDIRECT("route!D1341")="START",0,IF(S1341=TRUE,M1340,INDIRECT("route!E1341")))</f>
        <v>115.3</v>
      </c>
      <c r="N1341" s="14" t="e">
        <f ca="1">SEARCH($N$6,INDIRECT("route!J1341"))</f>
        <v>#VALUE!</v>
      </c>
      <c r="O1341" s="14" t="e">
        <f ca="1">SEARCH($O$6,INDIRECT("route!J1341"))</f>
        <v>#VALUE!</v>
      </c>
      <c r="P1341" s="14" t="e">
        <f ca="1">SEARCH($P$6,INDIRECT("route!J1341"))</f>
        <v>#VALUE!</v>
      </c>
      <c r="Q1341" s="14" t="e">
        <f ca="1">SEARCH($Q$6,INDIRECT("route!J1341"))</f>
        <v>#VALUE!</v>
      </c>
      <c r="R1341" s="14" t="e">
        <f ca="1">SEARCH($R$6,INDIRECT("route!J1341"))</f>
        <v>#VALUE!</v>
      </c>
      <c r="S1341" s="14" t="b">
        <f t="shared" ca="1" si="162"/>
        <v>1</v>
      </c>
    </row>
    <row r="1342" spans="1:19">
      <c r="A1342" s="23" t="str">
        <f ca="1">IF(INDIRECT("route!D1342")&gt;0,K1342,(""))</f>
        <v/>
      </c>
      <c r="B1342" s="23" t="str">
        <f ca="1">IF(INDIRECT("route!D1342")&gt;0,H1342,(""))</f>
        <v/>
      </c>
      <c r="C1342" s="24" t="str">
        <f ca="1">IF(D1342&gt;0,VLOOKUP("FINISH",INDIRECT("route!D$6"):INDIRECT("route!E$8500"),2,FALSE)-D1342," ")</f>
        <v xml:space="preserve"> </v>
      </c>
      <c r="D1342" s="13">
        <f ca="1">INDIRECT("route!E1342")</f>
        <v>0</v>
      </c>
      <c r="E1342" s="25" t="str">
        <f t="shared" ca="1" si="161"/>
        <v/>
      </c>
      <c r="F1342" s="26">
        <f t="shared" si="163"/>
        <v>11.111111111111111</v>
      </c>
      <c r="G1342" s="29">
        <f t="shared" ca="1" si="167"/>
        <v>0</v>
      </c>
      <c r="H1342" s="28" t="e">
        <f t="shared" ca="1" si="165"/>
        <v>#NUM!</v>
      </c>
      <c r="I1342" s="26">
        <f t="shared" si="164"/>
        <v>11.666666666666666</v>
      </c>
      <c r="J1342" s="29">
        <f t="shared" ca="1" si="168"/>
        <v>0</v>
      </c>
      <c r="K1342" s="28" t="e">
        <f t="shared" ca="1" si="166"/>
        <v>#NUM!</v>
      </c>
      <c r="L1342" s="26">
        <f ca="1">INDIRECT("route!E1342")-INDIRECT("route!E1341")</f>
        <v>0</v>
      </c>
      <c r="M1342" s="24">
        <f ca="1">IF(INDIRECT("route!D1342")="START",0,IF(S1342=TRUE,M1341,INDIRECT("route!E1342")))</f>
        <v>115.3</v>
      </c>
      <c r="N1342" s="14" t="e">
        <f ca="1">SEARCH($N$6,INDIRECT("route!J1342"))</f>
        <v>#VALUE!</v>
      </c>
      <c r="O1342" s="14" t="e">
        <f ca="1">SEARCH($O$6,INDIRECT("route!J1342"))</f>
        <v>#VALUE!</v>
      </c>
      <c r="P1342" s="14" t="e">
        <f ca="1">SEARCH($P$6,INDIRECT("route!J1342"))</f>
        <v>#VALUE!</v>
      </c>
      <c r="Q1342" s="14" t="e">
        <f ca="1">SEARCH($Q$6,INDIRECT("route!J1342"))</f>
        <v>#VALUE!</v>
      </c>
      <c r="R1342" s="14" t="e">
        <f ca="1">SEARCH($R$6,INDIRECT("route!J1342"))</f>
        <v>#VALUE!</v>
      </c>
      <c r="S1342" s="14" t="b">
        <f t="shared" ca="1" si="162"/>
        <v>1</v>
      </c>
    </row>
    <row r="1343" spans="1:19">
      <c r="A1343" s="23" t="str">
        <f ca="1">IF(INDIRECT("route!D1343")&gt;0,K1343,(""))</f>
        <v/>
      </c>
      <c r="B1343" s="23" t="str">
        <f ca="1">IF(INDIRECT("route!D1343")&gt;0,H1343,(""))</f>
        <v/>
      </c>
      <c r="C1343" s="24" t="str">
        <f ca="1">IF(D1343&gt;0,VLOOKUP("FINISH",INDIRECT("route!D$6"):INDIRECT("route!E$8500"),2,FALSE)-D1343," ")</f>
        <v xml:space="preserve"> </v>
      </c>
      <c r="D1343" s="13">
        <f ca="1">INDIRECT("route!E1343")</f>
        <v>0</v>
      </c>
      <c r="E1343" s="25" t="str">
        <f t="shared" ca="1" si="161"/>
        <v/>
      </c>
      <c r="F1343" s="26">
        <f t="shared" si="163"/>
        <v>11.111111111111111</v>
      </c>
      <c r="G1343" s="29">
        <f t="shared" ca="1" si="167"/>
        <v>0</v>
      </c>
      <c r="H1343" s="28" t="e">
        <f t="shared" ca="1" si="165"/>
        <v>#NUM!</v>
      </c>
      <c r="I1343" s="26">
        <f t="shared" si="164"/>
        <v>11.666666666666666</v>
      </c>
      <c r="J1343" s="29">
        <f t="shared" ca="1" si="168"/>
        <v>0</v>
      </c>
      <c r="K1343" s="28" t="e">
        <f t="shared" ca="1" si="166"/>
        <v>#NUM!</v>
      </c>
      <c r="L1343" s="26">
        <f ca="1">INDIRECT("route!E1343")-INDIRECT("route!E1342")</f>
        <v>0</v>
      </c>
      <c r="M1343" s="24">
        <f ca="1">IF(INDIRECT("route!D1343")="START",0,IF(S1343=TRUE,M1342,INDIRECT("route!E1343")))</f>
        <v>115.3</v>
      </c>
      <c r="N1343" s="14" t="e">
        <f ca="1">SEARCH($N$6,INDIRECT("route!J1343"))</f>
        <v>#VALUE!</v>
      </c>
      <c r="O1343" s="14" t="e">
        <f ca="1">SEARCH($O$6,INDIRECT("route!J1343"))</f>
        <v>#VALUE!</v>
      </c>
      <c r="P1343" s="14" t="e">
        <f ca="1">SEARCH($P$6,INDIRECT("route!J1343"))</f>
        <v>#VALUE!</v>
      </c>
      <c r="Q1343" s="14" t="e">
        <f ca="1">SEARCH($Q$6,INDIRECT("route!J1343"))</f>
        <v>#VALUE!</v>
      </c>
      <c r="R1343" s="14" t="e">
        <f ca="1">SEARCH($R$6,INDIRECT("route!J1343"))</f>
        <v>#VALUE!</v>
      </c>
      <c r="S1343" s="14" t="b">
        <f t="shared" ca="1" si="162"/>
        <v>1</v>
      </c>
    </row>
    <row r="1344" spans="1:19">
      <c r="A1344" s="23" t="str">
        <f ca="1">IF(INDIRECT("route!D1344")&gt;0,K1344,(""))</f>
        <v/>
      </c>
      <c r="B1344" s="23" t="str">
        <f ca="1">IF(INDIRECT("route!D1344")&gt;0,H1344,(""))</f>
        <v/>
      </c>
      <c r="C1344" s="24" t="str">
        <f ca="1">IF(D1344&gt;0,VLOOKUP("FINISH",INDIRECT("route!D$6"):INDIRECT("route!E$8500"),2,FALSE)-D1344," ")</f>
        <v xml:space="preserve"> </v>
      </c>
      <c r="D1344" s="13">
        <f ca="1">INDIRECT("route!E1344")</f>
        <v>0</v>
      </c>
      <c r="E1344" s="25" t="str">
        <f t="shared" ca="1" si="161"/>
        <v/>
      </c>
      <c r="F1344" s="26">
        <f t="shared" si="163"/>
        <v>11.111111111111111</v>
      </c>
      <c r="G1344" s="29">
        <f t="shared" ca="1" si="167"/>
        <v>0</v>
      </c>
      <c r="H1344" s="28" t="e">
        <f t="shared" ca="1" si="165"/>
        <v>#NUM!</v>
      </c>
      <c r="I1344" s="26">
        <f t="shared" si="164"/>
        <v>11.666666666666666</v>
      </c>
      <c r="J1344" s="29">
        <f t="shared" ca="1" si="168"/>
        <v>0</v>
      </c>
      <c r="K1344" s="28" t="e">
        <f t="shared" ca="1" si="166"/>
        <v>#NUM!</v>
      </c>
      <c r="L1344" s="26">
        <f ca="1">INDIRECT("route!E1344")-INDIRECT("route!E1343")</f>
        <v>0</v>
      </c>
      <c r="M1344" s="24">
        <f ca="1">IF(INDIRECT("route!D1344")="START",0,IF(S1344=TRUE,M1343,INDIRECT("route!E1344")))</f>
        <v>115.3</v>
      </c>
      <c r="N1344" s="14" t="e">
        <f ca="1">SEARCH($N$6,INDIRECT("route!J1344"))</f>
        <v>#VALUE!</v>
      </c>
      <c r="O1344" s="14" t="e">
        <f ca="1">SEARCH($O$6,INDIRECT("route!J1344"))</f>
        <v>#VALUE!</v>
      </c>
      <c r="P1344" s="14" t="e">
        <f ca="1">SEARCH($P$6,INDIRECT("route!J1344"))</f>
        <v>#VALUE!</v>
      </c>
      <c r="Q1344" s="14" t="e">
        <f ca="1">SEARCH($Q$6,INDIRECT("route!J1344"))</f>
        <v>#VALUE!</v>
      </c>
      <c r="R1344" s="14" t="e">
        <f ca="1">SEARCH($R$6,INDIRECT("route!J1344"))</f>
        <v>#VALUE!</v>
      </c>
      <c r="S1344" s="14" t="b">
        <f t="shared" ca="1" si="162"/>
        <v>1</v>
      </c>
    </row>
    <row r="1345" spans="1:19">
      <c r="A1345" s="23" t="str">
        <f ca="1">IF(INDIRECT("route!D1345")&gt;0,K1345,(""))</f>
        <v/>
      </c>
      <c r="B1345" s="23" t="str">
        <f ca="1">IF(INDIRECT("route!D1345")&gt;0,H1345,(""))</f>
        <v/>
      </c>
      <c r="C1345" s="24" t="str">
        <f ca="1">IF(D1345&gt;0,VLOOKUP("FINISH",INDIRECT("route!D$6"):INDIRECT("route!E$8500"),2,FALSE)-D1345," ")</f>
        <v xml:space="preserve"> </v>
      </c>
      <c r="D1345" s="13">
        <f ca="1">INDIRECT("route!E1345")</f>
        <v>0</v>
      </c>
      <c r="E1345" s="25" t="str">
        <f t="shared" ca="1" si="161"/>
        <v/>
      </c>
      <c r="F1345" s="26">
        <f t="shared" si="163"/>
        <v>11.111111111111111</v>
      </c>
      <c r="G1345" s="29">
        <f t="shared" ca="1" si="167"/>
        <v>0</v>
      </c>
      <c r="H1345" s="28" t="e">
        <f t="shared" ca="1" si="165"/>
        <v>#NUM!</v>
      </c>
      <c r="I1345" s="26">
        <f t="shared" si="164"/>
        <v>11.666666666666666</v>
      </c>
      <c r="J1345" s="29">
        <f t="shared" ca="1" si="168"/>
        <v>0</v>
      </c>
      <c r="K1345" s="28" t="e">
        <f t="shared" ca="1" si="166"/>
        <v>#NUM!</v>
      </c>
      <c r="L1345" s="26">
        <f ca="1">INDIRECT("route!E1345")-INDIRECT("route!E1344")</f>
        <v>0</v>
      </c>
      <c r="M1345" s="24">
        <f ca="1">IF(INDIRECT("route!D1345")="START",0,IF(S1345=TRUE,M1344,INDIRECT("route!E1345")))</f>
        <v>115.3</v>
      </c>
      <c r="N1345" s="14" t="e">
        <f ca="1">SEARCH($N$6,INDIRECT("route!J1345"))</f>
        <v>#VALUE!</v>
      </c>
      <c r="O1345" s="14" t="e">
        <f ca="1">SEARCH($O$6,INDIRECT("route!J1345"))</f>
        <v>#VALUE!</v>
      </c>
      <c r="P1345" s="14" t="e">
        <f ca="1">SEARCH($P$6,INDIRECT("route!J1345"))</f>
        <v>#VALUE!</v>
      </c>
      <c r="Q1345" s="14" t="e">
        <f ca="1">SEARCH($Q$6,INDIRECT("route!J1345"))</f>
        <v>#VALUE!</v>
      </c>
      <c r="R1345" s="14" t="e">
        <f ca="1">SEARCH($R$6,INDIRECT("route!J1345"))</f>
        <v>#VALUE!</v>
      </c>
      <c r="S1345" s="14" t="b">
        <f t="shared" ca="1" si="162"/>
        <v>1</v>
      </c>
    </row>
    <row r="1346" spans="1:19">
      <c r="A1346" s="23" t="str">
        <f ca="1">IF(INDIRECT("route!D1346")&gt;0,K1346,(""))</f>
        <v/>
      </c>
      <c r="B1346" s="23" t="str">
        <f ca="1">IF(INDIRECT("route!D1346")&gt;0,H1346,(""))</f>
        <v/>
      </c>
      <c r="C1346" s="24" t="str">
        <f ca="1">IF(D1346&gt;0,VLOOKUP("FINISH",INDIRECT("route!D$6"):INDIRECT("route!E$8500"),2,FALSE)-D1346," ")</f>
        <v xml:space="preserve"> </v>
      </c>
      <c r="D1346" s="13">
        <f ca="1">INDIRECT("route!E1346")</f>
        <v>0</v>
      </c>
      <c r="E1346" s="25" t="str">
        <f t="shared" ca="1" si="161"/>
        <v/>
      </c>
      <c r="F1346" s="26">
        <f t="shared" si="163"/>
        <v>11.111111111111111</v>
      </c>
      <c r="G1346" s="29">
        <f t="shared" ca="1" si="167"/>
        <v>0</v>
      </c>
      <c r="H1346" s="28" t="e">
        <f t="shared" ca="1" si="165"/>
        <v>#NUM!</v>
      </c>
      <c r="I1346" s="26">
        <f t="shared" si="164"/>
        <v>11.666666666666666</v>
      </c>
      <c r="J1346" s="29">
        <f t="shared" ca="1" si="168"/>
        <v>0</v>
      </c>
      <c r="K1346" s="28" t="e">
        <f t="shared" ca="1" si="166"/>
        <v>#NUM!</v>
      </c>
      <c r="L1346" s="26">
        <f ca="1">INDIRECT("route!E1346")-INDIRECT("route!E1345")</f>
        <v>0</v>
      </c>
      <c r="M1346" s="24">
        <f ca="1">IF(INDIRECT("route!D1346")="START",0,IF(S1346=TRUE,M1345,INDIRECT("route!E1346")))</f>
        <v>115.3</v>
      </c>
      <c r="N1346" s="14" t="e">
        <f ca="1">SEARCH($N$6,INDIRECT("route!J1346"))</f>
        <v>#VALUE!</v>
      </c>
      <c r="O1346" s="14" t="e">
        <f ca="1">SEARCH($O$6,INDIRECT("route!J1346"))</f>
        <v>#VALUE!</v>
      </c>
      <c r="P1346" s="14" t="e">
        <f ca="1">SEARCH($P$6,INDIRECT("route!J1346"))</f>
        <v>#VALUE!</v>
      </c>
      <c r="Q1346" s="14" t="e">
        <f ca="1">SEARCH($Q$6,INDIRECT("route!J1346"))</f>
        <v>#VALUE!</v>
      </c>
      <c r="R1346" s="14" t="e">
        <f ca="1">SEARCH($R$6,INDIRECT("route!J1346"))</f>
        <v>#VALUE!</v>
      </c>
      <c r="S1346" s="14" t="b">
        <f t="shared" ca="1" si="162"/>
        <v>1</v>
      </c>
    </row>
    <row r="1347" spans="1:19">
      <c r="A1347" s="23" t="str">
        <f ca="1">IF(INDIRECT("route!D1347")&gt;0,K1347,(""))</f>
        <v/>
      </c>
      <c r="B1347" s="23" t="str">
        <f ca="1">IF(INDIRECT("route!D1347")&gt;0,H1347,(""))</f>
        <v/>
      </c>
      <c r="C1347" s="24" t="str">
        <f ca="1">IF(D1347&gt;0,VLOOKUP("FINISH",INDIRECT("route!D$6"):INDIRECT("route!E$8500"),2,FALSE)-D1347," ")</f>
        <v xml:space="preserve"> </v>
      </c>
      <c r="D1347" s="13">
        <f ca="1">INDIRECT("route!E1347")</f>
        <v>0</v>
      </c>
      <c r="E1347" s="25" t="str">
        <f t="shared" ca="1" si="161"/>
        <v/>
      </c>
      <c r="F1347" s="26">
        <f t="shared" si="163"/>
        <v>11.111111111111111</v>
      </c>
      <c r="G1347" s="29">
        <f t="shared" ca="1" si="167"/>
        <v>0</v>
      </c>
      <c r="H1347" s="28" t="e">
        <f t="shared" ca="1" si="165"/>
        <v>#NUM!</v>
      </c>
      <c r="I1347" s="26">
        <f t="shared" si="164"/>
        <v>11.666666666666666</v>
      </c>
      <c r="J1347" s="29">
        <f t="shared" ca="1" si="168"/>
        <v>0</v>
      </c>
      <c r="K1347" s="28" t="e">
        <f t="shared" ca="1" si="166"/>
        <v>#NUM!</v>
      </c>
      <c r="L1347" s="26">
        <f ca="1">INDIRECT("route!E1347")-INDIRECT("route!E1346")</f>
        <v>0</v>
      </c>
      <c r="M1347" s="24">
        <f ca="1">IF(INDIRECT("route!D1347")="START",0,IF(S1347=TRUE,M1346,INDIRECT("route!E1347")))</f>
        <v>115.3</v>
      </c>
      <c r="N1347" s="14" t="e">
        <f ca="1">SEARCH($N$6,INDIRECT("route!J1347"))</f>
        <v>#VALUE!</v>
      </c>
      <c r="O1347" s="14" t="e">
        <f ca="1">SEARCH($O$6,INDIRECT("route!J1347"))</f>
        <v>#VALUE!</v>
      </c>
      <c r="P1347" s="14" t="e">
        <f ca="1">SEARCH($P$6,INDIRECT("route!J1347"))</f>
        <v>#VALUE!</v>
      </c>
      <c r="Q1347" s="14" t="e">
        <f ca="1">SEARCH($Q$6,INDIRECT("route!J1347"))</f>
        <v>#VALUE!</v>
      </c>
      <c r="R1347" s="14" t="e">
        <f ca="1">SEARCH($R$6,INDIRECT("route!J1347"))</f>
        <v>#VALUE!</v>
      </c>
      <c r="S1347" s="14" t="b">
        <f t="shared" ca="1" si="162"/>
        <v>1</v>
      </c>
    </row>
    <row r="1348" spans="1:19">
      <c r="A1348" s="23" t="str">
        <f ca="1">IF(INDIRECT("route!D1348")&gt;0,K1348,(""))</f>
        <v/>
      </c>
      <c r="B1348" s="23" t="str">
        <f ca="1">IF(INDIRECT("route!D1348")&gt;0,H1348,(""))</f>
        <v/>
      </c>
      <c r="C1348" s="24" t="str">
        <f ca="1">IF(D1348&gt;0,VLOOKUP("FINISH",INDIRECT("route!D$6"):INDIRECT("route!E$8500"),2,FALSE)-D1348," ")</f>
        <v xml:space="preserve"> </v>
      </c>
      <c r="D1348" s="13">
        <f ca="1">INDIRECT("route!E1348")</f>
        <v>0</v>
      </c>
      <c r="E1348" s="25" t="str">
        <f t="shared" ca="1" si="161"/>
        <v/>
      </c>
      <c r="F1348" s="26">
        <f t="shared" si="163"/>
        <v>11.111111111111111</v>
      </c>
      <c r="G1348" s="29">
        <f t="shared" ca="1" si="167"/>
        <v>0</v>
      </c>
      <c r="H1348" s="28" t="e">
        <f t="shared" ca="1" si="165"/>
        <v>#NUM!</v>
      </c>
      <c r="I1348" s="26">
        <f t="shared" si="164"/>
        <v>11.666666666666666</v>
      </c>
      <c r="J1348" s="29">
        <f t="shared" ca="1" si="168"/>
        <v>0</v>
      </c>
      <c r="K1348" s="28" t="e">
        <f t="shared" ca="1" si="166"/>
        <v>#NUM!</v>
      </c>
      <c r="L1348" s="26">
        <f ca="1">INDIRECT("route!E1348")-INDIRECT("route!E1347")</f>
        <v>0</v>
      </c>
      <c r="M1348" s="24">
        <f ca="1">IF(INDIRECT("route!D1348")="START",0,IF(S1348=TRUE,M1347,INDIRECT("route!E1348")))</f>
        <v>115.3</v>
      </c>
      <c r="N1348" s="14" t="e">
        <f ca="1">SEARCH($N$6,INDIRECT("route!J1348"))</f>
        <v>#VALUE!</v>
      </c>
      <c r="O1348" s="14" t="e">
        <f ca="1">SEARCH($O$6,INDIRECT("route!J1348"))</f>
        <v>#VALUE!</v>
      </c>
      <c r="P1348" s="14" t="e">
        <f ca="1">SEARCH($P$6,INDIRECT("route!J1348"))</f>
        <v>#VALUE!</v>
      </c>
      <c r="Q1348" s="14" t="e">
        <f ca="1">SEARCH($Q$6,INDIRECT("route!J1348"))</f>
        <v>#VALUE!</v>
      </c>
      <c r="R1348" s="14" t="e">
        <f ca="1">SEARCH($R$6,INDIRECT("route!J1348"))</f>
        <v>#VALUE!</v>
      </c>
      <c r="S1348" s="14" t="b">
        <f t="shared" ca="1" si="162"/>
        <v>1</v>
      </c>
    </row>
    <row r="1349" spans="1:19">
      <c r="A1349" s="23" t="str">
        <f ca="1">IF(INDIRECT("route!D1349")&gt;0,K1349,(""))</f>
        <v/>
      </c>
      <c r="B1349" s="23" t="str">
        <f ca="1">IF(INDIRECT("route!D1349")&gt;0,H1349,(""))</f>
        <v/>
      </c>
      <c r="C1349" s="24" t="str">
        <f ca="1">IF(D1349&gt;0,VLOOKUP("FINISH",INDIRECT("route!D$6"):INDIRECT("route!E$8500"),2,FALSE)-D1349," ")</f>
        <v xml:space="preserve"> </v>
      </c>
      <c r="D1349" s="13">
        <f ca="1">INDIRECT("route!E1349")</f>
        <v>0</v>
      </c>
      <c r="E1349" s="25" t="str">
        <f t="shared" ca="1" si="161"/>
        <v/>
      </c>
      <c r="F1349" s="26">
        <f t="shared" si="163"/>
        <v>11.111111111111111</v>
      </c>
      <c r="G1349" s="29">
        <f t="shared" ca="1" si="167"/>
        <v>0</v>
      </c>
      <c r="H1349" s="28" t="e">
        <f t="shared" ca="1" si="165"/>
        <v>#NUM!</v>
      </c>
      <c r="I1349" s="26">
        <f t="shared" si="164"/>
        <v>11.666666666666666</v>
      </c>
      <c r="J1349" s="29">
        <f t="shared" ca="1" si="168"/>
        <v>0</v>
      </c>
      <c r="K1349" s="28" t="e">
        <f t="shared" ca="1" si="166"/>
        <v>#NUM!</v>
      </c>
      <c r="L1349" s="26">
        <f ca="1">INDIRECT("route!E1349")-INDIRECT("route!E1348")</f>
        <v>0</v>
      </c>
      <c r="M1349" s="24">
        <f ca="1">IF(INDIRECT("route!D1349")="START",0,IF(S1349=TRUE,M1348,INDIRECT("route!E1349")))</f>
        <v>115.3</v>
      </c>
      <c r="N1349" s="14" t="e">
        <f ca="1">SEARCH($N$6,INDIRECT("route!J1349"))</f>
        <v>#VALUE!</v>
      </c>
      <c r="O1349" s="14" t="e">
        <f ca="1">SEARCH($O$6,INDIRECT("route!J1349"))</f>
        <v>#VALUE!</v>
      </c>
      <c r="P1349" s="14" t="e">
        <f ca="1">SEARCH($P$6,INDIRECT("route!J1349"))</f>
        <v>#VALUE!</v>
      </c>
      <c r="Q1349" s="14" t="e">
        <f ca="1">SEARCH($Q$6,INDIRECT("route!J1349"))</f>
        <v>#VALUE!</v>
      </c>
      <c r="R1349" s="14" t="e">
        <f ca="1">SEARCH($R$6,INDIRECT("route!J1349"))</f>
        <v>#VALUE!</v>
      </c>
      <c r="S1349" s="14" t="b">
        <f t="shared" ca="1" si="162"/>
        <v>1</v>
      </c>
    </row>
    <row r="1350" spans="1:19">
      <c r="A1350" s="23" t="str">
        <f ca="1">IF(INDIRECT("route!D1350")&gt;0,K1350,(""))</f>
        <v/>
      </c>
      <c r="B1350" s="23" t="str">
        <f ca="1">IF(INDIRECT("route!D1350")&gt;0,H1350,(""))</f>
        <v/>
      </c>
      <c r="C1350" s="24" t="str">
        <f ca="1">IF(D1350&gt;0,VLOOKUP("FINISH",INDIRECT("route!D$6"):INDIRECT("route!E$8500"),2,FALSE)-D1350," ")</f>
        <v xml:space="preserve"> </v>
      </c>
      <c r="D1350" s="13">
        <f ca="1">INDIRECT("route!E1350")</f>
        <v>0</v>
      </c>
      <c r="E1350" s="25" t="str">
        <f t="shared" ca="1" si="161"/>
        <v/>
      </c>
      <c r="F1350" s="26">
        <f t="shared" si="163"/>
        <v>11.111111111111111</v>
      </c>
      <c r="G1350" s="29">
        <f t="shared" ca="1" si="167"/>
        <v>0</v>
      </c>
      <c r="H1350" s="28" t="e">
        <f t="shared" ca="1" si="165"/>
        <v>#NUM!</v>
      </c>
      <c r="I1350" s="26">
        <f t="shared" si="164"/>
        <v>11.666666666666666</v>
      </c>
      <c r="J1350" s="29">
        <f t="shared" ca="1" si="168"/>
        <v>0</v>
      </c>
      <c r="K1350" s="28" t="e">
        <f t="shared" ca="1" si="166"/>
        <v>#NUM!</v>
      </c>
      <c r="L1350" s="26">
        <f ca="1">INDIRECT("route!E1350")-INDIRECT("route!E1349")</f>
        <v>0</v>
      </c>
      <c r="M1350" s="24">
        <f ca="1">IF(INDIRECT("route!D1350")="START",0,IF(S1350=TRUE,M1349,INDIRECT("route!E1350")))</f>
        <v>115.3</v>
      </c>
      <c r="N1350" s="14" t="e">
        <f ca="1">SEARCH($N$6,INDIRECT("route!J1350"))</f>
        <v>#VALUE!</v>
      </c>
      <c r="O1350" s="14" t="e">
        <f ca="1">SEARCH($O$6,INDIRECT("route!J1350"))</f>
        <v>#VALUE!</v>
      </c>
      <c r="P1350" s="14" t="e">
        <f ca="1">SEARCH($P$6,INDIRECT("route!J1350"))</f>
        <v>#VALUE!</v>
      </c>
      <c r="Q1350" s="14" t="e">
        <f ca="1">SEARCH($Q$6,INDIRECT("route!J1350"))</f>
        <v>#VALUE!</v>
      </c>
      <c r="R1350" s="14" t="e">
        <f ca="1">SEARCH($R$6,INDIRECT("route!J1350"))</f>
        <v>#VALUE!</v>
      </c>
      <c r="S1350" s="14" t="b">
        <f t="shared" ca="1" si="162"/>
        <v>1</v>
      </c>
    </row>
    <row r="1351" spans="1:19">
      <c r="A1351" s="23" t="str">
        <f ca="1">IF(INDIRECT("route!D1351")&gt;0,K1351,(""))</f>
        <v/>
      </c>
      <c r="B1351" s="23" t="str">
        <f ca="1">IF(INDIRECT("route!D1351")&gt;0,H1351,(""))</f>
        <v/>
      </c>
      <c r="C1351" s="24" t="str">
        <f ca="1">IF(D1351&gt;0,VLOOKUP("FINISH",INDIRECT("route!D$6"):INDIRECT("route!E$8500"),2,FALSE)-D1351," ")</f>
        <v xml:space="preserve"> </v>
      </c>
      <c r="D1351" s="13">
        <f ca="1">INDIRECT("route!E1351")</f>
        <v>0</v>
      </c>
      <c r="E1351" s="25" t="str">
        <f t="shared" ref="E1351:E1414" ca="1" si="169">IF($S1351=TRUE,"",M1351-M1350)</f>
        <v/>
      </c>
      <c r="F1351" s="26">
        <f t="shared" si="163"/>
        <v>11.111111111111111</v>
      </c>
      <c r="G1351" s="29">
        <f t="shared" ca="1" si="167"/>
        <v>0</v>
      </c>
      <c r="H1351" s="28" t="e">
        <f t="shared" ca="1" si="165"/>
        <v>#NUM!</v>
      </c>
      <c r="I1351" s="26">
        <f t="shared" si="164"/>
        <v>11.666666666666666</v>
      </c>
      <c r="J1351" s="29">
        <f t="shared" ca="1" si="168"/>
        <v>0</v>
      </c>
      <c r="K1351" s="28" t="e">
        <f t="shared" ca="1" si="166"/>
        <v>#NUM!</v>
      </c>
      <c r="L1351" s="26">
        <f ca="1">INDIRECT("route!E1351")-INDIRECT("route!E1350")</f>
        <v>0</v>
      </c>
      <c r="M1351" s="24">
        <f ca="1">IF(INDIRECT("route!D1351")="START",0,IF(S1351=TRUE,M1350,INDIRECT("route!E1351")))</f>
        <v>115.3</v>
      </c>
      <c r="N1351" s="14" t="e">
        <f ca="1">SEARCH($N$6,INDIRECT("route!J1351"))</f>
        <v>#VALUE!</v>
      </c>
      <c r="O1351" s="14" t="e">
        <f ca="1">SEARCH($O$6,INDIRECT("route!J1351"))</f>
        <v>#VALUE!</v>
      </c>
      <c r="P1351" s="14" t="e">
        <f ca="1">SEARCH($P$6,INDIRECT("route!J1351"))</f>
        <v>#VALUE!</v>
      </c>
      <c r="Q1351" s="14" t="e">
        <f ca="1">SEARCH($Q$6,INDIRECT("route!J1351"))</f>
        <v>#VALUE!</v>
      </c>
      <c r="R1351" s="14" t="e">
        <f ca="1">SEARCH($R$6,INDIRECT("route!J1351"))</f>
        <v>#VALUE!</v>
      </c>
      <c r="S1351" s="14" t="b">
        <f t="shared" ca="1" si="162"/>
        <v>1</v>
      </c>
    </row>
    <row r="1352" spans="1:19">
      <c r="A1352" s="23" t="str">
        <f ca="1">IF(INDIRECT("route!D1352")&gt;0,K1352,(""))</f>
        <v/>
      </c>
      <c r="B1352" s="23" t="str">
        <f ca="1">IF(INDIRECT("route!D1352")&gt;0,H1352,(""))</f>
        <v/>
      </c>
      <c r="C1352" s="24" t="str">
        <f ca="1">IF(D1352&gt;0,VLOOKUP("FINISH",INDIRECT("route!D$6"):INDIRECT("route!E$8500"),2,FALSE)-D1352," ")</f>
        <v xml:space="preserve"> </v>
      </c>
      <c r="D1352" s="13">
        <f ca="1">INDIRECT("route!E1352")</f>
        <v>0</v>
      </c>
      <c r="E1352" s="25" t="str">
        <f t="shared" ca="1" si="169"/>
        <v/>
      </c>
      <c r="F1352" s="26">
        <f t="shared" si="163"/>
        <v>11.111111111111111</v>
      </c>
      <c r="G1352" s="29">
        <f t="shared" ca="1" si="167"/>
        <v>0</v>
      </c>
      <c r="H1352" s="28" t="e">
        <f t="shared" ca="1" si="165"/>
        <v>#NUM!</v>
      </c>
      <c r="I1352" s="26">
        <f t="shared" si="164"/>
        <v>11.666666666666666</v>
      </c>
      <c r="J1352" s="29">
        <f t="shared" ca="1" si="168"/>
        <v>0</v>
      </c>
      <c r="K1352" s="28" t="e">
        <f t="shared" ca="1" si="166"/>
        <v>#NUM!</v>
      </c>
      <c r="L1352" s="26">
        <f ca="1">INDIRECT("route!E1352")-INDIRECT("route!E1351")</f>
        <v>0</v>
      </c>
      <c r="M1352" s="24">
        <f ca="1">IF(INDIRECT("route!D1352")="START",0,IF(S1352=TRUE,M1351,INDIRECT("route!E1352")))</f>
        <v>115.3</v>
      </c>
      <c r="N1352" s="14" t="e">
        <f ca="1">SEARCH($N$6,INDIRECT("route!J1352"))</f>
        <v>#VALUE!</v>
      </c>
      <c r="O1352" s="14" t="e">
        <f ca="1">SEARCH($O$6,INDIRECT("route!J1352"))</f>
        <v>#VALUE!</v>
      </c>
      <c r="P1352" s="14" t="e">
        <f ca="1">SEARCH($P$6,INDIRECT("route!J1352"))</f>
        <v>#VALUE!</v>
      </c>
      <c r="Q1352" s="14" t="e">
        <f ca="1">SEARCH($Q$6,INDIRECT("route!J1352"))</f>
        <v>#VALUE!</v>
      </c>
      <c r="R1352" s="14" t="e">
        <f ca="1">SEARCH($R$6,INDIRECT("route!J1352"))</f>
        <v>#VALUE!</v>
      </c>
      <c r="S1352" s="14" t="b">
        <f t="shared" ref="S1352:S1415" ca="1" si="170">AND(ISERROR(N1352),ISERROR(O1352),ISERROR(P1352),ISERROR(Q1352),ISERROR(R1352))</f>
        <v>1</v>
      </c>
    </row>
    <row r="1353" spans="1:19">
      <c r="A1353" s="23" t="str">
        <f ca="1">IF(INDIRECT("route!D1353")&gt;0,K1353,(""))</f>
        <v/>
      </c>
      <c r="B1353" s="23" t="str">
        <f ca="1">IF(INDIRECT("route!D1353")&gt;0,H1353,(""))</f>
        <v/>
      </c>
      <c r="C1353" s="24" t="str">
        <f ca="1">IF(D1353&gt;0,VLOOKUP("FINISH",INDIRECT("route!D$6"):INDIRECT("route!E$8500"),2,FALSE)-D1353," ")</f>
        <v xml:space="preserve"> </v>
      </c>
      <c r="D1353" s="13">
        <f ca="1">INDIRECT("route!E1353")</f>
        <v>0</v>
      </c>
      <c r="E1353" s="25" t="str">
        <f t="shared" ca="1" si="169"/>
        <v/>
      </c>
      <c r="F1353" s="26">
        <f t="shared" si="163"/>
        <v>11.111111111111111</v>
      </c>
      <c r="G1353" s="29">
        <f t="shared" ca="1" si="167"/>
        <v>0</v>
      </c>
      <c r="H1353" s="28" t="e">
        <f t="shared" ca="1" si="165"/>
        <v>#NUM!</v>
      </c>
      <c r="I1353" s="26">
        <f t="shared" si="164"/>
        <v>11.666666666666666</v>
      </c>
      <c r="J1353" s="29">
        <f t="shared" ca="1" si="168"/>
        <v>0</v>
      </c>
      <c r="K1353" s="28" t="e">
        <f t="shared" ca="1" si="166"/>
        <v>#NUM!</v>
      </c>
      <c r="L1353" s="26">
        <f ca="1">INDIRECT("route!E1353")-INDIRECT("route!E1352")</f>
        <v>0</v>
      </c>
      <c r="M1353" s="24">
        <f ca="1">IF(INDIRECT("route!D1353")="START",0,IF(S1353=TRUE,M1352,INDIRECT("route!E1353")))</f>
        <v>115.3</v>
      </c>
      <c r="N1353" s="14" t="e">
        <f ca="1">SEARCH($N$6,INDIRECT("route!J1353"))</f>
        <v>#VALUE!</v>
      </c>
      <c r="O1353" s="14" t="e">
        <f ca="1">SEARCH($O$6,INDIRECT("route!J1353"))</f>
        <v>#VALUE!</v>
      </c>
      <c r="P1353" s="14" t="e">
        <f ca="1">SEARCH($P$6,INDIRECT("route!J1353"))</f>
        <v>#VALUE!</v>
      </c>
      <c r="Q1353" s="14" t="e">
        <f ca="1">SEARCH($Q$6,INDIRECT("route!J1353"))</f>
        <v>#VALUE!</v>
      </c>
      <c r="R1353" s="14" t="e">
        <f ca="1">SEARCH($R$6,INDIRECT("route!J1353"))</f>
        <v>#VALUE!</v>
      </c>
      <c r="S1353" s="14" t="b">
        <f t="shared" ca="1" si="170"/>
        <v>1</v>
      </c>
    </row>
    <row r="1354" spans="1:19">
      <c r="A1354" s="23" t="str">
        <f ca="1">IF(INDIRECT("route!D1354")&gt;0,K1354,(""))</f>
        <v/>
      </c>
      <c r="B1354" s="23" t="str">
        <f ca="1">IF(INDIRECT("route!D1354")&gt;0,H1354,(""))</f>
        <v/>
      </c>
      <c r="C1354" s="24" t="str">
        <f ca="1">IF(D1354&gt;0,VLOOKUP("FINISH",INDIRECT("route!D$6"):INDIRECT("route!E$8500"),2,FALSE)-D1354," ")</f>
        <v xml:space="preserve"> </v>
      </c>
      <c r="D1354" s="13">
        <f ca="1">INDIRECT("route!E1354")</f>
        <v>0</v>
      </c>
      <c r="E1354" s="25" t="str">
        <f t="shared" ca="1" si="169"/>
        <v/>
      </c>
      <c r="F1354" s="26">
        <f t="shared" si="163"/>
        <v>11.111111111111111</v>
      </c>
      <c r="G1354" s="29">
        <f t="shared" ca="1" si="167"/>
        <v>0</v>
      </c>
      <c r="H1354" s="28" t="e">
        <f t="shared" ca="1" si="165"/>
        <v>#NUM!</v>
      </c>
      <c r="I1354" s="26">
        <f t="shared" si="164"/>
        <v>11.666666666666666</v>
      </c>
      <c r="J1354" s="29">
        <f t="shared" ca="1" si="168"/>
        <v>0</v>
      </c>
      <c r="K1354" s="28" t="e">
        <f t="shared" ca="1" si="166"/>
        <v>#NUM!</v>
      </c>
      <c r="L1354" s="26">
        <f ca="1">INDIRECT("route!E1354")-INDIRECT("route!E1353")</f>
        <v>0</v>
      </c>
      <c r="M1354" s="24">
        <f ca="1">IF(INDIRECT("route!D1354")="START",0,IF(S1354=TRUE,M1353,INDIRECT("route!E1354")))</f>
        <v>115.3</v>
      </c>
      <c r="N1354" s="14" t="e">
        <f ca="1">SEARCH($N$6,INDIRECT("route!J1354"))</f>
        <v>#VALUE!</v>
      </c>
      <c r="O1354" s="14" t="e">
        <f ca="1">SEARCH($O$6,INDIRECT("route!J1354"))</f>
        <v>#VALUE!</v>
      </c>
      <c r="P1354" s="14" t="e">
        <f ca="1">SEARCH($P$6,INDIRECT("route!J1354"))</f>
        <v>#VALUE!</v>
      </c>
      <c r="Q1354" s="14" t="e">
        <f ca="1">SEARCH($Q$6,INDIRECT("route!J1354"))</f>
        <v>#VALUE!</v>
      </c>
      <c r="R1354" s="14" t="e">
        <f ca="1">SEARCH($R$6,INDIRECT("route!J1354"))</f>
        <v>#VALUE!</v>
      </c>
      <c r="S1354" s="14" t="b">
        <f t="shared" ca="1" si="170"/>
        <v>1</v>
      </c>
    </row>
    <row r="1355" spans="1:19">
      <c r="A1355" s="23" t="str">
        <f ca="1">IF(INDIRECT("route!D1355")&gt;0,K1355,(""))</f>
        <v/>
      </c>
      <c r="B1355" s="23" t="str">
        <f ca="1">IF(INDIRECT("route!D1355")&gt;0,H1355,(""))</f>
        <v/>
      </c>
      <c r="C1355" s="24" t="str">
        <f ca="1">IF(D1355&gt;0,VLOOKUP("FINISH",INDIRECT("route!D$6"):INDIRECT("route!E$8500"),2,FALSE)-D1355," ")</f>
        <v xml:space="preserve"> </v>
      </c>
      <c r="D1355" s="13">
        <f ca="1">INDIRECT("route!E1355")</f>
        <v>0</v>
      </c>
      <c r="E1355" s="25" t="str">
        <f t="shared" ca="1" si="169"/>
        <v/>
      </c>
      <c r="F1355" s="26">
        <f t="shared" si="163"/>
        <v>11.111111111111111</v>
      </c>
      <c r="G1355" s="29">
        <f t="shared" ca="1" si="167"/>
        <v>0</v>
      </c>
      <c r="H1355" s="28" t="e">
        <f t="shared" ca="1" si="165"/>
        <v>#NUM!</v>
      </c>
      <c r="I1355" s="26">
        <f t="shared" si="164"/>
        <v>11.666666666666666</v>
      </c>
      <c r="J1355" s="29">
        <f t="shared" ca="1" si="168"/>
        <v>0</v>
      </c>
      <c r="K1355" s="28" t="e">
        <f t="shared" ca="1" si="166"/>
        <v>#NUM!</v>
      </c>
      <c r="L1355" s="26">
        <f ca="1">INDIRECT("route!E1355")-INDIRECT("route!E1354")</f>
        <v>0</v>
      </c>
      <c r="M1355" s="24">
        <f ca="1">IF(INDIRECT("route!D1355")="START",0,IF(S1355=TRUE,M1354,INDIRECT("route!E1355")))</f>
        <v>115.3</v>
      </c>
      <c r="N1355" s="14" t="e">
        <f ca="1">SEARCH($N$6,INDIRECT("route!J1355"))</f>
        <v>#VALUE!</v>
      </c>
      <c r="O1355" s="14" t="e">
        <f ca="1">SEARCH($O$6,INDIRECT("route!J1355"))</f>
        <v>#VALUE!</v>
      </c>
      <c r="P1355" s="14" t="e">
        <f ca="1">SEARCH($P$6,INDIRECT("route!J1355"))</f>
        <v>#VALUE!</v>
      </c>
      <c r="Q1355" s="14" t="e">
        <f ca="1">SEARCH($Q$6,INDIRECT("route!J1355"))</f>
        <v>#VALUE!</v>
      </c>
      <c r="R1355" s="14" t="e">
        <f ca="1">SEARCH($R$6,INDIRECT("route!J1355"))</f>
        <v>#VALUE!</v>
      </c>
      <c r="S1355" s="14" t="b">
        <f t="shared" ca="1" si="170"/>
        <v>1</v>
      </c>
    </row>
    <row r="1356" spans="1:19">
      <c r="A1356" s="23" t="str">
        <f ca="1">IF(INDIRECT("route!D1356")&gt;0,K1356,(""))</f>
        <v/>
      </c>
      <c r="B1356" s="23" t="str">
        <f ca="1">IF(INDIRECT("route!D1356")&gt;0,H1356,(""))</f>
        <v/>
      </c>
      <c r="C1356" s="24" t="str">
        <f ca="1">IF(D1356&gt;0,VLOOKUP("FINISH",INDIRECT("route!D$6"):INDIRECT("route!E$8500"),2,FALSE)-D1356," ")</f>
        <v xml:space="preserve"> </v>
      </c>
      <c r="D1356" s="13">
        <f ca="1">INDIRECT("route!E1356")</f>
        <v>0</v>
      </c>
      <c r="E1356" s="25" t="str">
        <f t="shared" ca="1" si="169"/>
        <v/>
      </c>
      <c r="F1356" s="26">
        <f t="shared" si="163"/>
        <v>11.111111111111111</v>
      </c>
      <c r="G1356" s="29">
        <f t="shared" ca="1" si="167"/>
        <v>0</v>
      </c>
      <c r="H1356" s="28" t="e">
        <f t="shared" ca="1" si="165"/>
        <v>#NUM!</v>
      </c>
      <c r="I1356" s="26">
        <f t="shared" si="164"/>
        <v>11.666666666666666</v>
      </c>
      <c r="J1356" s="29">
        <f t="shared" ca="1" si="168"/>
        <v>0</v>
      </c>
      <c r="K1356" s="28" t="e">
        <f t="shared" ca="1" si="166"/>
        <v>#NUM!</v>
      </c>
      <c r="L1356" s="26">
        <f ca="1">INDIRECT("route!E1356")-INDIRECT("route!E1355")</f>
        <v>0</v>
      </c>
      <c r="M1356" s="24">
        <f ca="1">IF(INDIRECT("route!D1356")="START",0,IF(S1356=TRUE,M1355,INDIRECT("route!E1356")))</f>
        <v>115.3</v>
      </c>
      <c r="N1356" s="14" t="e">
        <f ca="1">SEARCH($N$6,INDIRECT("route!J1356"))</f>
        <v>#VALUE!</v>
      </c>
      <c r="O1356" s="14" t="e">
        <f ca="1">SEARCH($O$6,INDIRECT("route!J1356"))</f>
        <v>#VALUE!</v>
      </c>
      <c r="P1356" s="14" t="e">
        <f ca="1">SEARCH($P$6,INDIRECT("route!J1356"))</f>
        <v>#VALUE!</v>
      </c>
      <c r="Q1356" s="14" t="e">
        <f ca="1">SEARCH($Q$6,INDIRECT("route!J1356"))</f>
        <v>#VALUE!</v>
      </c>
      <c r="R1356" s="14" t="e">
        <f ca="1">SEARCH($R$6,INDIRECT("route!J1356"))</f>
        <v>#VALUE!</v>
      </c>
      <c r="S1356" s="14" t="b">
        <f t="shared" ca="1" si="170"/>
        <v>1</v>
      </c>
    </row>
    <row r="1357" spans="1:19">
      <c r="A1357" s="23" t="str">
        <f ca="1">IF(INDIRECT("route!D1357")&gt;0,K1357,(""))</f>
        <v/>
      </c>
      <c r="B1357" s="23" t="str">
        <f ca="1">IF(INDIRECT("route!D1357")&gt;0,H1357,(""))</f>
        <v/>
      </c>
      <c r="C1357" s="24" t="str">
        <f ca="1">IF(D1357&gt;0,VLOOKUP("FINISH",INDIRECT("route!D$6"):INDIRECT("route!E$8500"),2,FALSE)-D1357," ")</f>
        <v xml:space="preserve"> </v>
      </c>
      <c r="D1357" s="13">
        <f ca="1">INDIRECT("route!E1357")</f>
        <v>0</v>
      </c>
      <c r="E1357" s="25" t="str">
        <f t="shared" ca="1" si="169"/>
        <v/>
      </c>
      <c r="F1357" s="26">
        <f t="shared" si="163"/>
        <v>11.111111111111111</v>
      </c>
      <c r="G1357" s="29">
        <f t="shared" ca="1" si="167"/>
        <v>0</v>
      </c>
      <c r="H1357" s="28" t="e">
        <f t="shared" ca="1" si="165"/>
        <v>#NUM!</v>
      </c>
      <c r="I1357" s="26">
        <f t="shared" si="164"/>
        <v>11.666666666666666</v>
      </c>
      <c r="J1357" s="29">
        <f t="shared" ca="1" si="168"/>
        <v>0</v>
      </c>
      <c r="K1357" s="28" t="e">
        <f t="shared" ca="1" si="166"/>
        <v>#NUM!</v>
      </c>
      <c r="L1357" s="26">
        <f ca="1">INDIRECT("route!E1357")-INDIRECT("route!E1356")</f>
        <v>0</v>
      </c>
      <c r="M1357" s="24">
        <f ca="1">IF(INDIRECT("route!D1357")="START",0,IF(S1357=TRUE,M1356,INDIRECT("route!E1357")))</f>
        <v>115.3</v>
      </c>
      <c r="N1357" s="14" t="e">
        <f ca="1">SEARCH($N$6,INDIRECT("route!J1357"))</f>
        <v>#VALUE!</v>
      </c>
      <c r="O1357" s="14" t="e">
        <f ca="1">SEARCH($O$6,INDIRECT("route!J1357"))</f>
        <v>#VALUE!</v>
      </c>
      <c r="P1357" s="14" t="e">
        <f ca="1">SEARCH($P$6,INDIRECT("route!J1357"))</f>
        <v>#VALUE!</v>
      </c>
      <c r="Q1357" s="14" t="e">
        <f ca="1">SEARCH($Q$6,INDIRECT("route!J1357"))</f>
        <v>#VALUE!</v>
      </c>
      <c r="R1357" s="14" t="e">
        <f ca="1">SEARCH($R$6,INDIRECT("route!J1357"))</f>
        <v>#VALUE!</v>
      </c>
      <c r="S1357" s="14" t="b">
        <f t="shared" ca="1" si="170"/>
        <v>1</v>
      </c>
    </row>
    <row r="1358" spans="1:19">
      <c r="A1358" s="23" t="str">
        <f ca="1">IF(INDIRECT("route!D1358")&gt;0,K1358,(""))</f>
        <v/>
      </c>
      <c r="B1358" s="23" t="str">
        <f ca="1">IF(INDIRECT("route!D1358")&gt;0,H1358,(""))</f>
        <v/>
      </c>
      <c r="C1358" s="24" t="str">
        <f ca="1">IF(D1358&gt;0,VLOOKUP("FINISH",INDIRECT("route!D$6"):INDIRECT("route!E$8500"),2,FALSE)-D1358," ")</f>
        <v xml:space="preserve"> </v>
      </c>
      <c r="D1358" s="13">
        <f ca="1">INDIRECT("route!E1358")</f>
        <v>0</v>
      </c>
      <c r="E1358" s="25" t="str">
        <f t="shared" ca="1" si="169"/>
        <v/>
      </c>
      <c r="F1358" s="26">
        <f t="shared" si="163"/>
        <v>11.111111111111111</v>
      </c>
      <c r="G1358" s="29">
        <f t="shared" ca="1" si="167"/>
        <v>0</v>
      </c>
      <c r="H1358" s="28" t="e">
        <f t="shared" ca="1" si="165"/>
        <v>#NUM!</v>
      </c>
      <c r="I1358" s="26">
        <f t="shared" si="164"/>
        <v>11.666666666666666</v>
      </c>
      <c r="J1358" s="29">
        <f t="shared" ca="1" si="168"/>
        <v>0</v>
      </c>
      <c r="K1358" s="28" t="e">
        <f t="shared" ca="1" si="166"/>
        <v>#NUM!</v>
      </c>
      <c r="L1358" s="26">
        <f ca="1">INDIRECT("route!E1358")-INDIRECT("route!E1357")</f>
        <v>0</v>
      </c>
      <c r="M1358" s="24">
        <f ca="1">IF(INDIRECT("route!D1358")="START",0,IF(S1358=TRUE,M1357,INDIRECT("route!E1358")))</f>
        <v>115.3</v>
      </c>
      <c r="N1358" s="14" t="e">
        <f ca="1">SEARCH($N$6,INDIRECT("route!J1358"))</f>
        <v>#VALUE!</v>
      </c>
      <c r="O1358" s="14" t="e">
        <f ca="1">SEARCH($O$6,INDIRECT("route!J1358"))</f>
        <v>#VALUE!</v>
      </c>
      <c r="P1358" s="14" t="e">
        <f ca="1">SEARCH($P$6,INDIRECT("route!J1358"))</f>
        <v>#VALUE!</v>
      </c>
      <c r="Q1358" s="14" t="e">
        <f ca="1">SEARCH($Q$6,INDIRECT("route!J1358"))</f>
        <v>#VALUE!</v>
      </c>
      <c r="R1358" s="14" t="e">
        <f ca="1">SEARCH($R$6,INDIRECT("route!J1358"))</f>
        <v>#VALUE!</v>
      </c>
      <c r="S1358" s="14" t="b">
        <f t="shared" ca="1" si="170"/>
        <v>1</v>
      </c>
    </row>
    <row r="1359" spans="1:19">
      <c r="A1359" s="23" t="str">
        <f ca="1">IF(INDIRECT("route!D1359")&gt;0,K1359,(""))</f>
        <v/>
      </c>
      <c r="B1359" s="23" t="str">
        <f ca="1">IF(INDIRECT("route!D1359")&gt;0,H1359,(""))</f>
        <v/>
      </c>
      <c r="C1359" s="24" t="str">
        <f ca="1">IF(D1359&gt;0,VLOOKUP("FINISH",INDIRECT("route!D$6"):INDIRECT("route!E$8500"),2,FALSE)-D1359," ")</f>
        <v xml:space="preserve"> </v>
      </c>
      <c r="D1359" s="13">
        <f ca="1">INDIRECT("route!E1359")</f>
        <v>0</v>
      </c>
      <c r="E1359" s="25" t="str">
        <f t="shared" ca="1" si="169"/>
        <v/>
      </c>
      <c r="F1359" s="26">
        <f t="shared" si="163"/>
        <v>11.111111111111111</v>
      </c>
      <c r="G1359" s="29">
        <f t="shared" ca="1" si="167"/>
        <v>0</v>
      </c>
      <c r="H1359" s="28" t="e">
        <f t="shared" ca="1" si="165"/>
        <v>#NUM!</v>
      </c>
      <c r="I1359" s="26">
        <f t="shared" si="164"/>
        <v>11.666666666666666</v>
      </c>
      <c r="J1359" s="29">
        <f t="shared" ca="1" si="168"/>
        <v>0</v>
      </c>
      <c r="K1359" s="28" t="e">
        <f t="shared" ca="1" si="166"/>
        <v>#NUM!</v>
      </c>
      <c r="L1359" s="26">
        <f ca="1">INDIRECT("route!E1359")-INDIRECT("route!E1358")</f>
        <v>0</v>
      </c>
      <c r="M1359" s="24">
        <f ca="1">IF(INDIRECT("route!D1359")="START",0,IF(S1359=TRUE,M1358,INDIRECT("route!E1359")))</f>
        <v>115.3</v>
      </c>
      <c r="N1359" s="14" t="e">
        <f ca="1">SEARCH($N$6,INDIRECT("route!J1359"))</f>
        <v>#VALUE!</v>
      </c>
      <c r="O1359" s="14" t="e">
        <f ca="1">SEARCH($O$6,INDIRECT("route!J1359"))</f>
        <v>#VALUE!</v>
      </c>
      <c r="P1359" s="14" t="e">
        <f ca="1">SEARCH($P$6,INDIRECT("route!J1359"))</f>
        <v>#VALUE!</v>
      </c>
      <c r="Q1359" s="14" t="e">
        <f ca="1">SEARCH($Q$6,INDIRECT("route!J1359"))</f>
        <v>#VALUE!</v>
      </c>
      <c r="R1359" s="14" t="e">
        <f ca="1">SEARCH($R$6,INDIRECT("route!J1359"))</f>
        <v>#VALUE!</v>
      </c>
      <c r="S1359" s="14" t="b">
        <f t="shared" ca="1" si="170"/>
        <v>1</v>
      </c>
    </row>
    <row r="1360" spans="1:19">
      <c r="A1360" s="23" t="str">
        <f ca="1">IF(INDIRECT("route!D1360")&gt;0,K1360,(""))</f>
        <v/>
      </c>
      <c r="B1360" s="23" t="str">
        <f ca="1">IF(INDIRECT("route!D1360")&gt;0,H1360,(""))</f>
        <v/>
      </c>
      <c r="C1360" s="24" t="str">
        <f ca="1">IF(D1360&gt;0,VLOOKUP("FINISH",INDIRECT("route!D$6"):INDIRECT("route!E$8500"),2,FALSE)-D1360," ")</f>
        <v xml:space="preserve"> </v>
      </c>
      <c r="D1360" s="13">
        <f ca="1">INDIRECT("route!E1360")</f>
        <v>0</v>
      </c>
      <c r="E1360" s="25" t="str">
        <f t="shared" ca="1" si="169"/>
        <v/>
      </c>
      <c r="F1360" s="26">
        <f t="shared" si="163"/>
        <v>11.111111111111111</v>
      </c>
      <c r="G1360" s="29">
        <f t="shared" ca="1" si="167"/>
        <v>0</v>
      </c>
      <c r="H1360" s="28" t="e">
        <f t="shared" ca="1" si="165"/>
        <v>#NUM!</v>
      </c>
      <c r="I1360" s="26">
        <f t="shared" si="164"/>
        <v>11.666666666666666</v>
      </c>
      <c r="J1360" s="29">
        <f t="shared" ca="1" si="168"/>
        <v>0</v>
      </c>
      <c r="K1360" s="28" t="e">
        <f t="shared" ca="1" si="166"/>
        <v>#NUM!</v>
      </c>
      <c r="L1360" s="26">
        <f ca="1">INDIRECT("route!E1360")-INDIRECT("route!E1359")</f>
        <v>0</v>
      </c>
      <c r="M1360" s="24">
        <f ca="1">IF(INDIRECT("route!D1360")="START",0,IF(S1360=TRUE,M1359,INDIRECT("route!E1360")))</f>
        <v>115.3</v>
      </c>
      <c r="N1360" s="14" t="e">
        <f ca="1">SEARCH($N$6,INDIRECT("route!J1360"))</f>
        <v>#VALUE!</v>
      </c>
      <c r="O1360" s="14" t="e">
        <f ca="1">SEARCH($O$6,INDIRECT("route!J1360"))</f>
        <v>#VALUE!</v>
      </c>
      <c r="P1360" s="14" t="e">
        <f ca="1">SEARCH($P$6,INDIRECT("route!J1360"))</f>
        <v>#VALUE!</v>
      </c>
      <c r="Q1360" s="14" t="e">
        <f ca="1">SEARCH($Q$6,INDIRECT("route!J1360"))</f>
        <v>#VALUE!</v>
      </c>
      <c r="R1360" s="14" t="e">
        <f ca="1">SEARCH($R$6,INDIRECT("route!J1360"))</f>
        <v>#VALUE!</v>
      </c>
      <c r="S1360" s="14" t="b">
        <f t="shared" ca="1" si="170"/>
        <v>1</v>
      </c>
    </row>
    <row r="1361" spans="1:19">
      <c r="A1361" s="23" t="str">
        <f ca="1">IF(INDIRECT("route!D1361")&gt;0,K1361,(""))</f>
        <v/>
      </c>
      <c r="B1361" s="23" t="str">
        <f ca="1">IF(INDIRECT("route!D1361")&gt;0,H1361,(""))</f>
        <v/>
      </c>
      <c r="C1361" s="24" t="str">
        <f ca="1">IF(D1361&gt;0,VLOOKUP("FINISH",INDIRECT("route!D$6"):INDIRECT("route!E$8500"),2,FALSE)-D1361," ")</f>
        <v xml:space="preserve"> </v>
      </c>
      <c r="D1361" s="13">
        <f ca="1">INDIRECT("route!E1361")</f>
        <v>0</v>
      </c>
      <c r="E1361" s="25" t="str">
        <f t="shared" ca="1" si="169"/>
        <v/>
      </c>
      <c r="F1361" s="26">
        <f t="shared" si="163"/>
        <v>11.111111111111111</v>
      </c>
      <c r="G1361" s="29">
        <f t="shared" ca="1" si="167"/>
        <v>0</v>
      </c>
      <c r="H1361" s="28" t="e">
        <f t="shared" ca="1" si="165"/>
        <v>#NUM!</v>
      </c>
      <c r="I1361" s="26">
        <f t="shared" si="164"/>
        <v>11.666666666666666</v>
      </c>
      <c r="J1361" s="29">
        <f t="shared" ca="1" si="168"/>
        <v>0</v>
      </c>
      <c r="K1361" s="28" t="e">
        <f t="shared" ca="1" si="166"/>
        <v>#NUM!</v>
      </c>
      <c r="L1361" s="26">
        <f ca="1">INDIRECT("route!E1361")-INDIRECT("route!E1360")</f>
        <v>0</v>
      </c>
      <c r="M1361" s="24">
        <f ca="1">IF(INDIRECT("route!D1361")="START",0,IF(S1361=TRUE,M1360,INDIRECT("route!E1361")))</f>
        <v>115.3</v>
      </c>
      <c r="N1361" s="14" t="e">
        <f ca="1">SEARCH($N$6,INDIRECT("route!J1361"))</f>
        <v>#VALUE!</v>
      </c>
      <c r="O1361" s="14" t="e">
        <f ca="1">SEARCH($O$6,INDIRECT("route!J1361"))</f>
        <v>#VALUE!</v>
      </c>
      <c r="P1361" s="14" t="e">
        <f ca="1">SEARCH($P$6,INDIRECT("route!J1361"))</f>
        <v>#VALUE!</v>
      </c>
      <c r="Q1361" s="14" t="e">
        <f ca="1">SEARCH($Q$6,INDIRECT("route!J1361"))</f>
        <v>#VALUE!</v>
      </c>
      <c r="R1361" s="14" t="e">
        <f ca="1">SEARCH($R$6,INDIRECT("route!J1361"))</f>
        <v>#VALUE!</v>
      </c>
      <c r="S1361" s="14" t="b">
        <f t="shared" ca="1" si="170"/>
        <v>1</v>
      </c>
    </row>
    <row r="1362" spans="1:19">
      <c r="A1362" s="23" t="str">
        <f ca="1">IF(INDIRECT("route!D1362")&gt;0,K1362,(""))</f>
        <v/>
      </c>
      <c r="B1362" s="23" t="str">
        <f ca="1">IF(INDIRECT("route!D1362")&gt;0,H1362,(""))</f>
        <v/>
      </c>
      <c r="C1362" s="24" t="str">
        <f ca="1">IF(D1362&gt;0,VLOOKUP("FINISH",INDIRECT("route!D$6"):INDIRECT("route!E$8500"),2,FALSE)-D1362," ")</f>
        <v xml:space="preserve"> </v>
      </c>
      <c r="D1362" s="13">
        <f ca="1">INDIRECT("route!E1362")</f>
        <v>0</v>
      </c>
      <c r="E1362" s="25" t="str">
        <f t="shared" ca="1" si="169"/>
        <v/>
      </c>
      <c r="F1362" s="26">
        <f t="shared" si="163"/>
        <v>11.111111111111111</v>
      </c>
      <c r="G1362" s="29">
        <f t="shared" ca="1" si="167"/>
        <v>0</v>
      </c>
      <c r="H1362" s="28" t="e">
        <f t="shared" ca="1" si="165"/>
        <v>#NUM!</v>
      </c>
      <c r="I1362" s="26">
        <f t="shared" si="164"/>
        <v>11.666666666666666</v>
      </c>
      <c r="J1362" s="29">
        <f t="shared" ca="1" si="168"/>
        <v>0</v>
      </c>
      <c r="K1362" s="28" t="e">
        <f t="shared" ca="1" si="166"/>
        <v>#NUM!</v>
      </c>
      <c r="L1362" s="26">
        <f ca="1">INDIRECT("route!E1362")-INDIRECT("route!E1361")</f>
        <v>0</v>
      </c>
      <c r="M1362" s="24">
        <f ca="1">IF(INDIRECT("route!D1362")="START",0,IF(S1362=TRUE,M1361,INDIRECT("route!E1362")))</f>
        <v>115.3</v>
      </c>
      <c r="N1362" s="14" t="e">
        <f ca="1">SEARCH($N$6,INDIRECT("route!J1362"))</f>
        <v>#VALUE!</v>
      </c>
      <c r="O1362" s="14" t="e">
        <f ca="1">SEARCH($O$6,INDIRECT("route!J1362"))</f>
        <v>#VALUE!</v>
      </c>
      <c r="P1362" s="14" t="e">
        <f ca="1">SEARCH($P$6,INDIRECT("route!J1362"))</f>
        <v>#VALUE!</v>
      </c>
      <c r="Q1362" s="14" t="e">
        <f ca="1">SEARCH($Q$6,INDIRECT("route!J1362"))</f>
        <v>#VALUE!</v>
      </c>
      <c r="R1362" s="14" t="e">
        <f ca="1">SEARCH($R$6,INDIRECT("route!J1362"))</f>
        <v>#VALUE!</v>
      </c>
      <c r="S1362" s="14" t="b">
        <f t="shared" ca="1" si="170"/>
        <v>1</v>
      </c>
    </row>
    <row r="1363" spans="1:19">
      <c r="A1363" s="23" t="str">
        <f ca="1">IF(INDIRECT("route!D1363")&gt;0,K1363,(""))</f>
        <v/>
      </c>
      <c r="B1363" s="23" t="str">
        <f ca="1">IF(INDIRECT("route!D1363")&gt;0,H1363,(""))</f>
        <v/>
      </c>
      <c r="C1363" s="24" t="str">
        <f ca="1">IF(D1363&gt;0,VLOOKUP("FINISH",INDIRECT("route!D$6"):INDIRECT("route!E$8500"),2,FALSE)-D1363," ")</f>
        <v xml:space="preserve"> </v>
      </c>
      <c r="D1363" s="13">
        <f ca="1">INDIRECT("route!E1363")</f>
        <v>0</v>
      </c>
      <c r="E1363" s="25" t="str">
        <f t="shared" ca="1" si="169"/>
        <v/>
      </c>
      <c r="F1363" s="26">
        <f t="shared" si="163"/>
        <v>11.111111111111111</v>
      </c>
      <c r="G1363" s="29">
        <f t="shared" ca="1" si="167"/>
        <v>0</v>
      </c>
      <c r="H1363" s="28" t="e">
        <f t="shared" ca="1" si="165"/>
        <v>#NUM!</v>
      </c>
      <c r="I1363" s="26">
        <f t="shared" si="164"/>
        <v>11.666666666666666</v>
      </c>
      <c r="J1363" s="29">
        <f t="shared" ca="1" si="168"/>
        <v>0</v>
      </c>
      <c r="K1363" s="28" t="e">
        <f t="shared" ca="1" si="166"/>
        <v>#NUM!</v>
      </c>
      <c r="L1363" s="26">
        <f ca="1">INDIRECT("route!E1363")-INDIRECT("route!E1362")</f>
        <v>0</v>
      </c>
      <c r="M1363" s="24">
        <f ca="1">IF(INDIRECT("route!D1363")="START",0,IF(S1363=TRUE,M1362,INDIRECT("route!E1363")))</f>
        <v>115.3</v>
      </c>
      <c r="N1363" s="14" t="e">
        <f ca="1">SEARCH($N$6,INDIRECT("route!J1363"))</f>
        <v>#VALUE!</v>
      </c>
      <c r="O1363" s="14" t="e">
        <f ca="1">SEARCH($O$6,INDIRECT("route!J1363"))</f>
        <v>#VALUE!</v>
      </c>
      <c r="P1363" s="14" t="e">
        <f ca="1">SEARCH($P$6,INDIRECT("route!J1363"))</f>
        <v>#VALUE!</v>
      </c>
      <c r="Q1363" s="14" t="e">
        <f ca="1">SEARCH($Q$6,INDIRECT("route!J1363"))</f>
        <v>#VALUE!</v>
      </c>
      <c r="R1363" s="14" t="e">
        <f ca="1">SEARCH($R$6,INDIRECT("route!J1363"))</f>
        <v>#VALUE!</v>
      </c>
      <c r="S1363" s="14" t="b">
        <f t="shared" ca="1" si="170"/>
        <v>1</v>
      </c>
    </row>
    <row r="1364" spans="1:19">
      <c r="A1364" s="23" t="str">
        <f ca="1">IF(INDIRECT("route!D1364")&gt;0,K1364,(""))</f>
        <v/>
      </c>
      <c r="B1364" s="23" t="str">
        <f ca="1">IF(INDIRECT("route!D1364")&gt;0,H1364,(""))</f>
        <v/>
      </c>
      <c r="C1364" s="24" t="str">
        <f ca="1">IF(D1364&gt;0,VLOOKUP("FINISH",INDIRECT("route!D$6"):INDIRECT("route!E$8500"),2,FALSE)-D1364," ")</f>
        <v xml:space="preserve"> </v>
      </c>
      <c r="D1364" s="13">
        <f ca="1">INDIRECT("route!E1364")</f>
        <v>0</v>
      </c>
      <c r="E1364" s="25" t="str">
        <f t="shared" ca="1" si="169"/>
        <v/>
      </c>
      <c r="F1364" s="26">
        <f t="shared" si="163"/>
        <v>11.111111111111111</v>
      </c>
      <c r="G1364" s="29">
        <f t="shared" ca="1" si="167"/>
        <v>0</v>
      </c>
      <c r="H1364" s="28" t="e">
        <f t="shared" ca="1" si="165"/>
        <v>#NUM!</v>
      </c>
      <c r="I1364" s="26">
        <f t="shared" si="164"/>
        <v>11.666666666666666</v>
      </c>
      <c r="J1364" s="29">
        <f t="shared" ca="1" si="168"/>
        <v>0</v>
      </c>
      <c r="K1364" s="28" t="e">
        <f t="shared" ca="1" si="166"/>
        <v>#NUM!</v>
      </c>
      <c r="L1364" s="26">
        <f ca="1">INDIRECT("route!E1364")-INDIRECT("route!E1363")</f>
        <v>0</v>
      </c>
      <c r="M1364" s="24">
        <f ca="1">IF(INDIRECT("route!D1364")="START",0,IF(S1364=TRUE,M1363,INDIRECT("route!E1364")))</f>
        <v>115.3</v>
      </c>
      <c r="N1364" s="14" t="e">
        <f ca="1">SEARCH($N$6,INDIRECT("route!J1364"))</f>
        <v>#VALUE!</v>
      </c>
      <c r="O1364" s="14" t="e">
        <f ca="1">SEARCH($O$6,INDIRECT("route!J1364"))</f>
        <v>#VALUE!</v>
      </c>
      <c r="P1364" s="14" t="e">
        <f ca="1">SEARCH($P$6,INDIRECT("route!J1364"))</f>
        <v>#VALUE!</v>
      </c>
      <c r="Q1364" s="14" t="e">
        <f ca="1">SEARCH($Q$6,INDIRECT("route!J1364"))</f>
        <v>#VALUE!</v>
      </c>
      <c r="R1364" s="14" t="e">
        <f ca="1">SEARCH($R$6,INDIRECT("route!J1364"))</f>
        <v>#VALUE!</v>
      </c>
      <c r="S1364" s="14" t="b">
        <f t="shared" ca="1" si="170"/>
        <v>1</v>
      </c>
    </row>
    <row r="1365" spans="1:19">
      <c r="A1365" s="23" t="str">
        <f ca="1">IF(INDIRECT("route!D1365")&gt;0,K1365,(""))</f>
        <v/>
      </c>
      <c r="B1365" s="23" t="str">
        <f ca="1">IF(INDIRECT("route!D1365")&gt;0,H1365,(""))</f>
        <v/>
      </c>
      <c r="C1365" s="24" t="str">
        <f ca="1">IF(D1365&gt;0,VLOOKUP("FINISH",INDIRECT("route!D$6"):INDIRECT("route!E$8500"),2,FALSE)-D1365," ")</f>
        <v xml:space="preserve"> </v>
      </c>
      <c r="D1365" s="13">
        <f ca="1">INDIRECT("route!E1365")</f>
        <v>0</v>
      </c>
      <c r="E1365" s="25" t="str">
        <f t="shared" ca="1" si="169"/>
        <v/>
      </c>
      <c r="F1365" s="26">
        <f t="shared" si="163"/>
        <v>11.111111111111111</v>
      </c>
      <c r="G1365" s="29">
        <f t="shared" ca="1" si="167"/>
        <v>0</v>
      </c>
      <c r="H1365" s="28" t="e">
        <f t="shared" ca="1" si="165"/>
        <v>#NUM!</v>
      </c>
      <c r="I1365" s="26">
        <f t="shared" si="164"/>
        <v>11.666666666666666</v>
      </c>
      <c r="J1365" s="29">
        <f t="shared" ca="1" si="168"/>
        <v>0</v>
      </c>
      <c r="K1365" s="28" t="e">
        <f t="shared" ca="1" si="166"/>
        <v>#NUM!</v>
      </c>
      <c r="L1365" s="26">
        <f ca="1">INDIRECT("route!E1365")-INDIRECT("route!E1364")</f>
        <v>0</v>
      </c>
      <c r="M1365" s="24">
        <f ca="1">IF(INDIRECT("route!D1365")="START",0,IF(S1365=TRUE,M1364,INDIRECT("route!E1365")))</f>
        <v>115.3</v>
      </c>
      <c r="N1365" s="14" t="e">
        <f ca="1">SEARCH($N$6,INDIRECT("route!J1365"))</f>
        <v>#VALUE!</v>
      </c>
      <c r="O1365" s="14" t="e">
        <f ca="1">SEARCH($O$6,INDIRECT("route!J1365"))</f>
        <v>#VALUE!</v>
      </c>
      <c r="P1365" s="14" t="e">
        <f ca="1">SEARCH($P$6,INDIRECT("route!J1365"))</f>
        <v>#VALUE!</v>
      </c>
      <c r="Q1365" s="14" t="e">
        <f ca="1">SEARCH($Q$6,INDIRECT("route!J1365"))</f>
        <v>#VALUE!</v>
      </c>
      <c r="R1365" s="14" t="e">
        <f ca="1">SEARCH($R$6,INDIRECT("route!J1365"))</f>
        <v>#VALUE!</v>
      </c>
      <c r="S1365" s="14" t="b">
        <f t="shared" ca="1" si="170"/>
        <v>1</v>
      </c>
    </row>
    <row r="1366" spans="1:19">
      <c r="A1366" s="23" t="str">
        <f ca="1">IF(INDIRECT("route!D1366")&gt;0,K1366,(""))</f>
        <v/>
      </c>
      <c r="B1366" s="23" t="str">
        <f ca="1">IF(INDIRECT("route!D1366")&gt;0,H1366,(""))</f>
        <v/>
      </c>
      <c r="C1366" s="24" t="str">
        <f ca="1">IF(D1366&gt;0,VLOOKUP("FINISH",INDIRECT("route!D$6"):INDIRECT("route!E$8500"),2,FALSE)-D1366," ")</f>
        <v xml:space="preserve"> </v>
      </c>
      <c r="D1366" s="13">
        <f ca="1">INDIRECT("route!E1366")</f>
        <v>0</v>
      </c>
      <c r="E1366" s="25" t="str">
        <f t="shared" ca="1" si="169"/>
        <v/>
      </c>
      <c r="F1366" s="26">
        <f t="shared" si="163"/>
        <v>11.111111111111111</v>
      </c>
      <c r="G1366" s="29">
        <f t="shared" ca="1" si="167"/>
        <v>0</v>
      </c>
      <c r="H1366" s="28" t="e">
        <f t="shared" ca="1" si="165"/>
        <v>#NUM!</v>
      </c>
      <c r="I1366" s="26">
        <f t="shared" si="164"/>
        <v>11.666666666666666</v>
      </c>
      <c r="J1366" s="29">
        <f t="shared" ca="1" si="168"/>
        <v>0</v>
      </c>
      <c r="K1366" s="28" t="e">
        <f t="shared" ca="1" si="166"/>
        <v>#NUM!</v>
      </c>
      <c r="L1366" s="26">
        <f ca="1">INDIRECT("route!E1366")-INDIRECT("route!E1365")</f>
        <v>0</v>
      </c>
      <c r="M1366" s="24">
        <f ca="1">IF(INDIRECT("route!D1366")="START",0,IF(S1366=TRUE,M1365,INDIRECT("route!E1366")))</f>
        <v>115.3</v>
      </c>
      <c r="N1366" s="14" t="e">
        <f ca="1">SEARCH($N$6,INDIRECT("route!J1366"))</f>
        <v>#VALUE!</v>
      </c>
      <c r="O1366" s="14" t="e">
        <f ca="1">SEARCH($O$6,INDIRECT("route!J1366"))</f>
        <v>#VALUE!</v>
      </c>
      <c r="P1366" s="14" t="e">
        <f ca="1">SEARCH($P$6,INDIRECT("route!J1366"))</f>
        <v>#VALUE!</v>
      </c>
      <c r="Q1366" s="14" t="e">
        <f ca="1">SEARCH($Q$6,INDIRECT("route!J1366"))</f>
        <v>#VALUE!</v>
      </c>
      <c r="R1366" s="14" t="e">
        <f ca="1">SEARCH($R$6,INDIRECT("route!J1366"))</f>
        <v>#VALUE!</v>
      </c>
      <c r="S1366" s="14" t="b">
        <f t="shared" ca="1" si="170"/>
        <v>1</v>
      </c>
    </row>
    <row r="1367" spans="1:19">
      <c r="A1367" s="23" t="str">
        <f ca="1">IF(INDIRECT("route!D1367")&gt;0,K1367,(""))</f>
        <v/>
      </c>
      <c r="B1367" s="23" t="str">
        <f ca="1">IF(INDIRECT("route!D1367")&gt;0,H1367,(""))</f>
        <v/>
      </c>
      <c r="C1367" s="24" t="str">
        <f ca="1">IF(D1367&gt;0,VLOOKUP("FINISH",INDIRECT("route!D$6"):INDIRECT("route!E$8500"),2,FALSE)-D1367," ")</f>
        <v xml:space="preserve"> </v>
      </c>
      <c r="D1367" s="13">
        <f ca="1">INDIRECT("route!E1367")</f>
        <v>0</v>
      </c>
      <c r="E1367" s="25" t="str">
        <f t="shared" ca="1" si="169"/>
        <v/>
      </c>
      <c r="F1367" s="26">
        <f t="shared" si="163"/>
        <v>11.111111111111111</v>
      </c>
      <c r="G1367" s="29">
        <f t="shared" ca="1" si="167"/>
        <v>0</v>
      </c>
      <c r="H1367" s="28" t="e">
        <f t="shared" ca="1" si="165"/>
        <v>#NUM!</v>
      </c>
      <c r="I1367" s="26">
        <f t="shared" si="164"/>
        <v>11.666666666666666</v>
      </c>
      <c r="J1367" s="29">
        <f t="shared" ca="1" si="168"/>
        <v>0</v>
      </c>
      <c r="K1367" s="28" t="e">
        <f t="shared" ca="1" si="166"/>
        <v>#NUM!</v>
      </c>
      <c r="L1367" s="26">
        <f ca="1">INDIRECT("route!E1367")-INDIRECT("route!E1366")</f>
        <v>0</v>
      </c>
      <c r="M1367" s="24">
        <f ca="1">IF(INDIRECT("route!D1367")="START",0,IF(S1367=TRUE,M1366,INDIRECT("route!E1367")))</f>
        <v>115.3</v>
      </c>
      <c r="N1367" s="14" t="e">
        <f ca="1">SEARCH($N$6,INDIRECT("route!J1367"))</f>
        <v>#VALUE!</v>
      </c>
      <c r="O1367" s="14" t="e">
        <f ca="1">SEARCH($O$6,INDIRECT("route!J1367"))</f>
        <v>#VALUE!</v>
      </c>
      <c r="P1367" s="14" t="e">
        <f ca="1">SEARCH($P$6,INDIRECT("route!J1367"))</f>
        <v>#VALUE!</v>
      </c>
      <c r="Q1367" s="14" t="e">
        <f ca="1">SEARCH($Q$6,INDIRECT("route!J1367"))</f>
        <v>#VALUE!</v>
      </c>
      <c r="R1367" s="14" t="e">
        <f ca="1">SEARCH($R$6,INDIRECT("route!J1367"))</f>
        <v>#VALUE!</v>
      </c>
      <c r="S1367" s="14" t="b">
        <f t="shared" ca="1" si="170"/>
        <v>1</v>
      </c>
    </row>
    <row r="1368" spans="1:19">
      <c r="A1368" s="23" t="str">
        <f ca="1">IF(INDIRECT("route!D1368")&gt;0,K1368,(""))</f>
        <v/>
      </c>
      <c r="B1368" s="23" t="str">
        <f ca="1">IF(INDIRECT("route!D1368")&gt;0,H1368,(""))</f>
        <v/>
      </c>
      <c r="C1368" s="24" t="str">
        <f ca="1">IF(D1368&gt;0,VLOOKUP("FINISH",INDIRECT("route!D$6"):INDIRECT("route!E$8500"),2,FALSE)-D1368," ")</f>
        <v xml:space="preserve"> </v>
      </c>
      <c r="D1368" s="13">
        <f ca="1">INDIRECT("route!E1368")</f>
        <v>0</v>
      </c>
      <c r="E1368" s="25" t="str">
        <f t="shared" ca="1" si="169"/>
        <v/>
      </c>
      <c r="F1368" s="26">
        <f t="shared" si="163"/>
        <v>11.111111111111111</v>
      </c>
      <c r="G1368" s="29">
        <f t="shared" ca="1" si="167"/>
        <v>0</v>
      </c>
      <c r="H1368" s="28" t="e">
        <f t="shared" ca="1" si="165"/>
        <v>#NUM!</v>
      </c>
      <c r="I1368" s="26">
        <f t="shared" si="164"/>
        <v>11.666666666666666</v>
      </c>
      <c r="J1368" s="29">
        <f t="shared" ca="1" si="168"/>
        <v>0</v>
      </c>
      <c r="K1368" s="28" t="e">
        <f t="shared" ca="1" si="166"/>
        <v>#NUM!</v>
      </c>
      <c r="L1368" s="26">
        <f ca="1">INDIRECT("route!E1368")-INDIRECT("route!E1367")</f>
        <v>0</v>
      </c>
      <c r="M1368" s="24">
        <f ca="1">IF(INDIRECT("route!D1368")="START",0,IF(S1368=TRUE,M1367,INDIRECT("route!E1368")))</f>
        <v>115.3</v>
      </c>
      <c r="N1368" s="14" t="e">
        <f ca="1">SEARCH($N$6,INDIRECT("route!J1368"))</f>
        <v>#VALUE!</v>
      </c>
      <c r="O1368" s="14" t="e">
        <f ca="1">SEARCH($O$6,INDIRECT("route!J1368"))</f>
        <v>#VALUE!</v>
      </c>
      <c r="P1368" s="14" t="e">
        <f ca="1">SEARCH($P$6,INDIRECT("route!J1368"))</f>
        <v>#VALUE!</v>
      </c>
      <c r="Q1368" s="14" t="e">
        <f ca="1">SEARCH($Q$6,INDIRECT("route!J1368"))</f>
        <v>#VALUE!</v>
      </c>
      <c r="R1368" s="14" t="e">
        <f ca="1">SEARCH($R$6,INDIRECT("route!J1368"))</f>
        <v>#VALUE!</v>
      </c>
      <c r="S1368" s="14" t="b">
        <f t="shared" ca="1" si="170"/>
        <v>1</v>
      </c>
    </row>
    <row r="1369" spans="1:19">
      <c r="A1369" s="23" t="str">
        <f ca="1">IF(INDIRECT("route!D1369")&gt;0,K1369,(""))</f>
        <v/>
      </c>
      <c r="B1369" s="23" t="str">
        <f ca="1">IF(INDIRECT("route!D1369")&gt;0,H1369,(""))</f>
        <v/>
      </c>
      <c r="C1369" s="24" t="str">
        <f ca="1">IF(D1369&gt;0,VLOOKUP("FINISH",INDIRECT("route!D$6"):INDIRECT("route!E$8500"),2,FALSE)-D1369," ")</f>
        <v xml:space="preserve"> </v>
      </c>
      <c r="D1369" s="13">
        <f ca="1">INDIRECT("route!E1369")</f>
        <v>0</v>
      </c>
      <c r="E1369" s="25" t="str">
        <f t="shared" ca="1" si="169"/>
        <v/>
      </c>
      <c r="F1369" s="26">
        <f t="shared" si="163"/>
        <v>11.111111111111111</v>
      </c>
      <c r="G1369" s="29">
        <f t="shared" ca="1" si="167"/>
        <v>0</v>
      </c>
      <c r="H1369" s="28" t="e">
        <f t="shared" ca="1" si="165"/>
        <v>#NUM!</v>
      </c>
      <c r="I1369" s="26">
        <f t="shared" si="164"/>
        <v>11.666666666666666</v>
      </c>
      <c r="J1369" s="29">
        <f t="shared" ca="1" si="168"/>
        <v>0</v>
      </c>
      <c r="K1369" s="28" t="e">
        <f t="shared" ca="1" si="166"/>
        <v>#NUM!</v>
      </c>
      <c r="L1369" s="26">
        <f ca="1">INDIRECT("route!E1369")-INDIRECT("route!E1368")</f>
        <v>0</v>
      </c>
      <c r="M1369" s="24">
        <f ca="1">IF(INDIRECT("route!D1369")="START",0,IF(S1369=TRUE,M1368,INDIRECT("route!E1369")))</f>
        <v>115.3</v>
      </c>
      <c r="N1369" s="14" t="e">
        <f ca="1">SEARCH($N$6,INDIRECT("route!J1369"))</f>
        <v>#VALUE!</v>
      </c>
      <c r="O1369" s="14" t="e">
        <f ca="1">SEARCH($O$6,INDIRECT("route!J1369"))</f>
        <v>#VALUE!</v>
      </c>
      <c r="P1369" s="14" t="e">
        <f ca="1">SEARCH($P$6,INDIRECT("route!J1369"))</f>
        <v>#VALUE!</v>
      </c>
      <c r="Q1369" s="14" t="e">
        <f ca="1">SEARCH($Q$6,INDIRECT("route!J1369"))</f>
        <v>#VALUE!</v>
      </c>
      <c r="R1369" s="14" t="e">
        <f ca="1">SEARCH($R$6,INDIRECT("route!J1369"))</f>
        <v>#VALUE!</v>
      </c>
      <c r="S1369" s="14" t="b">
        <f t="shared" ca="1" si="170"/>
        <v>1</v>
      </c>
    </row>
    <row r="1370" spans="1:19">
      <c r="A1370" s="23" t="str">
        <f ca="1">IF(INDIRECT("route!D1370")&gt;0,K1370,(""))</f>
        <v/>
      </c>
      <c r="B1370" s="23" t="str">
        <f ca="1">IF(INDIRECT("route!D1370")&gt;0,H1370,(""))</f>
        <v/>
      </c>
      <c r="C1370" s="24" t="str">
        <f ca="1">IF(D1370&gt;0,VLOOKUP("FINISH",INDIRECT("route!D$6"):INDIRECT("route!E$8500"),2,FALSE)-D1370," ")</f>
        <v xml:space="preserve"> </v>
      </c>
      <c r="D1370" s="13">
        <f ca="1">INDIRECT("route!E1370")</f>
        <v>0</v>
      </c>
      <c r="E1370" s="25" t="str">
        <f t="shared" ca="1" si="169"/>
        <v/>
      </c>
      <c r="F1370" s="26">
        <f t="shared" si="163"/>
        <v>11.111111111111111</v>
      </c>
      <c r="G1370" s="29">
        <f t="shared" ca="1" si="167"/>
        <v>0</v>
      </c>
      <c r="H1370" s="28" t="e">
        <f t="shared" ca="1" si="165"/>
        <v>#NUM!</v>
      </c>
      <c r="I1370" s="26">
        <f t="shared" si="164"/>
        <v>11.666666666666666</v>
      </c>
      <c r="J1370" s="29">
        <f t="shared" ca="1" si="168"/>
        <v>0</v>
      </c>
      <c r="K1370" s="28" t="e">
        <f t="shared" ca="1" si="166"/>
        <v>#NUM!</v>
      </c>
      <c r="L1370" s="26">
        <f ca="1">INDIRECT("route!E1370")-INDIRECT("route!E1369")</f>
        <v>0</v>
      </c>
      <c r="M1370" s="24">
        <f ca="1">IF(INDIRECT("route!D1370")="START",0,IF(S1370=TRUE,M1369,INDIRECT("route!E1370")))</f>
        <v>115.3</v>
      </c>
      <c r="N1370" s="14" t="e">
        <f ca="1">SEARCH($N$6,INDIRECT("route!J1370"))</f>
        <v>#VALUE!</v>
      </c>
      <c r="O1370" s="14" t="e">
        <f ca="1">SEARCH($O$6,INDIRECT("route!J1370"))</f>
        <v>#VALUE!</v>
      </c>
      <c r="P1370" s="14" t="e">
        <f ca="1">SEARCH($P$6,INDIRECT("route!J1370"))</f>
        <v>#VALUE!</v>
      </c>
      <c r="Q1370" s="14" t="e">
        <f ca="1">SEARCH($Q$6,INDIRECT("route!J1370"))</f>
        <v>#VALUE!</v>
      </c>
      <c r="R1370" s="14" t="e">
        <f ca="1">SEARCH($R$6,INDIRECT("route!J1370"))</f>
        <v>#VALUE!</v>
      </c>
      <c r="S1370" s="14" t="b">
        <f t="shared" ca="1" si="170"/>
        <v>1</v>
      </c>
    </row>
    <row r="1371" spans="1:19">
      <c r="A1371" s="23" t="str">
        <f ca="1">IF(INDIRECT("route!D1371")&gt;0,K1371,(""))</f>
        <v/>
      </c>
      <c r="B1371" s="23" t="str">
        <f ca="1">IF(INDIRECT("route!D1371")&gt;0,H1371,(""))</f>
        <v/>
      </c>
      <c r="C1371" s="24" t="str">
        <f ca="1">IF(D1371&gt;0,VLOOKUP("FINISH",INDIRECT("route!D$6"):INDIRECT("route!E$8500"),2,FALSE)-D1371," ")</f>
        <v xml:space="preserve"> </v>
      </c>
      <c r="D1371" s="13">
        <f ca="1">INDIRECT("route!E1371")</f>
        <v>0</v>
      </c>
      <c r="E1371" s="25" t="str">
        <f t="shared" ca="1" si="169"/>
        <v/>
      </c>
      <c r="F1371" s="26">
        <f t="shared" si="163"/>
        <v>11.111111111111111</v>
      </c>
      <c r="G1371" s="29">
        <f t="shared" ca="1" si="167"/>
        <v>0</v>
      </c>
      <c r="H1371" s="28" t="e">
        <f t="shared" ca="1" si="165"/>
        <v>#NUM!</v>
      </c>
      <c r="I1371" s="26">
        <f t="shared" si="164"/>
        <v>11.666666666666666</v>
      </c>
      <c r="J1371" s="29">
        <f t="shared" ca="1" si="168"/>
        <v>0</v>
      </c>
      <c r="K1371" s="28" t="e">
        <f t="shared" ca="1" si="166"/>
        <v>#NUM!</v>
      </c>
      <c r="L1371" s="26">
        <f ca="1">INDIRECT("route!E1371")-INDIRECT("route!E1370")</f>
        <v>0</v>
      </c>
      <c r="M1371" s="24">
        <f ca="1">IF(INDIRECT("route!D1371")="START",0,IF(S1371=TRUE,M1370,INDIRECT("route!E1371")))</f>
        <v>115.3</v>
      </c>
      <c r="N1371" s="14" t="e">
        <f ca="1">SEARCH($N$6,INDIRECT("route!J1371"))</f>
        <v>#VALUE!</v>
      </c>
      <c r="O1371" s="14" t="e">
        <f ca="1">SEARCH($O$6,INDIRECT("route!J1371"))</f>
        <v>#VALUE!</v>
      </c>
      <c r="P1371" s="14" t="e">
        <f ca="1">SEARCH($P$6,INDIRECT("route!J1371"))</f>
        <v>#VALUE!</v>
      </c>
      <c r="Q1371" s="14" t="e">
        <f ca="1">SEARCH($Q$6,INDIRECT("route!J1371"))</f>
        <v>#VALUE!</v>
      </c>
      <c r="R1371" s="14" t="e">
        <f ca="1">SEARCH($R$6,INDIRECT("route!J1371"))</f>
        <v>#VALUE!</v>
      </c>
      <c r="S1371" s="14" t="b">
        <f t="shared" ca="1" si="170"/>
        <v>1</v>
      </c>
    </row>
    <row r="1372" spans="1:19">
      <c r="A1372" s="23" t="str">
        <f ca="1">IF(INDIRECT("route!D1372")&gt;0,K1372,(""))</f>
        <v/>
      </c>
      <c r="B1372" s="23" t="str">
        <f ca="1">IF(INDIRECT("route!D1372")&gt;0,H1372,(""))</f>
        <v/>
      </c>
      <c r="C1372" s="24" t="str">
        <f ca="1">IF(D1372&gt;0,VLOOKUP("FINISH",INDIRECT("route!D$6"):INDIRECT("route!E$8500"),2,FALSE)-D1372," ")</f>
        <v xml:space="preserve"> </v>
      </c>
      <c r="D1372" s="13">
        <f ca="1">INDIRECT("route!E1372")</f>
        <v>0</v>
      </c>
      <c r="E1372" s="25" t="str">
        <f t="shared" ca="1" si="169"/>
        <v/>
      </c>
      <c r="F1372" s="26">
        <f t="shared" si="163"/>
        <v>11.111111111111111</v>
      </c>
      <c r="G1372" s="29">
        <f t="shared" ca="1" si="167"/>
        <v>0</v>
      </c>
      <c r="H1372" s="28" t="e">
        <f t="shared" ca="1" si="165"/>
        <v>#NUM!</v>
      </c>
      <c r="I1372" s="26">
        <f t="shared" si="164"/>
        <v>11.666666666666666</v>
      </c>
      <c r="J1372" s="29">
        <f t="shared" ca="1" si="168"/>
        <v>0</v>
      </c>
      <c r="K1372" s="28" t="e">
        <f t="shared" ca="1" si="166"/>
        <v>#NUM!</v>
      </c>
      <c r="L1372" s="26">
        <f ca="1">INDIRECT("route!E1372")-INDIRECT("route!E1371")</f>
        <v>0</v>
      </c>
      <c r="M1372" s="24">
        <f ca="1">IF(INDIRECT("route!D1372")="START",0,IF(S1372=TRUE,M1371,INDIRECT("route!E1372")))</f>
        <v>115.3</v>
      </c>
      <c r="N1372" s="14" t="e">
        <f ca="1">SEARCH($N$6,INDIRECT("route!J1372"))</f>
        <v>#VALUE!</v>
      </c>
      <c r="O1372" s="14" t="e">
        <f ca="1">SEARCH($O$6,INDIRECT("route!J1372"))</f>
        <v>#VALUE!</v>
      </c>
      <c r="P1372" s="14" t="e">
        <f ca="1">SEARCH($P$6,INDIRECT("route!J1372"))</f>
        <v>#VALUE!</v>
      </c>
      <c r="Q1372" s="14" t="e">
        <f ca="1">SEARCH($Q$6,INDIRECT("route!J1372"))</f>
        <v>#VALUE!</v>
      </c>
      <c r="R1372" s="14" t="e">
        <f ca="1">SEARCH($R$6,INDIRECT("route!J1372"))</f>
        <v>#VALUE!</v>
      </c>
      <c r="S1372" s="14" t="b">
        <f t="shared" ca="1" si="170"/>
        <v>1</v>
      </c>
    </row>
    <row r="1373" spans="1:19">
      <c r="A1373" s="23" t="str">
        <f ca="1">IF(INDIRECT("route!D1373")&gt;0,K1373,(""))</f>
        <v/>
      </c>
      <c r="B1373" s="23" t="str">
        <f ca="1">IF(INDIRECT("route!D1373")&gt;0,H1373,(""))</f>
        <v/>
      </c>
      <c r="C1373" s="24" t="str">
        <f ca="1">IF(D1373&gt;0,VLOOKUP("FINISH",INDIRECT("route!D$6"):INDIRECT("route!E$8500"),2,FALSE)-D1373," ")</f>
        <v xml:space="preserve"> </v>
      </c>
      <c r="D1373" s="13">
        <f ca="1">INDIRECT("route!E1373")</f>
        <v>0</v>
      </c>
      <c r="E1373" s="25" t="str">
        <f t="shared" ca="1" si="169"/>
        <v/>
      </c>
      <c r="F1373" s="26">
        <f t="shared" si="163"/>
        <v>11.111111111111111</v>
      </c>
      <c r="G1373" s="29">
        <f t="shared" ca="1" si="167"/>
        <v>0</v>
      </c>
      <c r="H1373" s="28" t="e">
        <f t="shared" ca="1" si="165"/>
        <v>#NUM!</v>
      </c>
      <c r="I1373" s="26">
        <f t="shared" si="164"/>
        <v>11.666666666666666</v>
      </c>
      <c r="J1373" s="29">
        <f t="shared" ca="1" si="168"/>
        <v>0</v>
      </c>
      <c r="K1373" s="28" t="e">
        <f t="shared" ca="1" si="166"/>
        <v>#NUM!</v>
      </c>
      <c r="L1373" s="26">
        <f ca="1">INDIRECT("route!E1373")-INDIRECT("route!E1372")</f>
        <v>0</v>
      </c>
      <c r="M1373" s="24">
        <f ca="1">IF(INDIRECT("route!D1373")="START",0,IF(S1373=TRUE,M1372,INDIRECT("route!E1373")))</f>
        <v>115.3</v>
      </c>
      <c r="N1373" s="14" t="e">
        <f ca="1">SEARCH($N$6,INDIRECT("route!J1373"))</f>
        <v>#VALUE!</v>
      </c>
      <c r="O1373" s="14" t="e">
        <f ca="1">SEARCH($O$6,INDIRECT("route!J1373"))</f>
        <v>#VALUE!</v>
      </c>
      <c r="P1373" s="14" t="e">
        <f ca="1">SEARCH($P$6,INDIRECT("route!J1373"))</f>
        <v>#VALUE!</v>
      </c>
      <c r="Q1373" s="14" t="e">
        <f ca="1">SEARCH($Q$6,INDIRECT("route!J1373"))</f>
        <v>#VALUE!</v>
      </c>
      <c r="R1373" s="14" t="e">
        <f ca="1">SEARCH($R$6,INDIRECT("route!J1373"))</f>
        <v>#VALUE!</v>
      </c>
      <c r="S1373" s="14" t="b">
        <f t="shared" ca="1" si="170"/>
        <v>1</v>
      </c>
    </row>
    <row r="1374" spans="1:19">
      <c r="A1374" s="23" t="str">
        <f ca="1">IF(INDIRECT("route!D1374")&gt;0,K1374,(""))</f>
        <v/>
      </c>
      <c r="B1374" s="23" t="str">
        <f ca="1">IF(INDIRECT("route!D1374")&gt;0,H1374,(""))</f>
        <v/>
      </c>
      <c r="C1374" s="24" t="str">
        <f ca="1">IF(D1374&gt;0,VLOOKUP("FINISH",INDIRECT("route!D$6"):INDIRECT("route!E$8500"),2,FALSE)-D1374," ")</f>
        <v xml:space="preserve"> </v>
      </c>
      <c r="D1374" s="13">
        <f ca="1">INDIRECT("route!E1374")</f>
        <v>0</v>
      </c>
      <c r="E1374" s="25" t="str">
        <f t="shared" ca="1" si="169"/>
        <v/>
      </c>
      <c r="F1374" s="26">
        <f t="shared" si="163"/>
        <v>11.111111111111111</v>
      </c>
      <c r="G1374" s="29">
        <f t="shared" ca="1" si="167"/>
        <v>0</v>
      </c>
      <c r="H1374" s="28" t="e">
        <f t="shared" ca="1" si="165"/>
        <v>#NUM!</v>
      </c>
      <c r="I1374" s="26">
        <f t="shared" si="164"/>
        <v>11.666666666666666</v>
      </c>
      <c r="J1374" s="29">
        <f t="shared" ca="1" si="168"/>
        <v>0</v>
      </c>
      <c r="K1374" s="28" t="e">
        <f t="shared" ca="1" si="166"/>
        <v>#NUM!</v>
      </c>
      <c r="L1374" s="26">
        <f ca="1">INDIRECT("route!E1374")-INDIRECT("route!E1373")</f>
        <v>0</v>
      </c>
      <c r="M1374" s="24">
        <f ca="1">IF(INDIRECT("route!D1374")="START",0,IF(S1374=TRUE,M1373,INDIRECT("route!E1374")))</f>
        <v>115.3</v>
      </c>
      <c r="N1374" s="14" t="e">
        <f ca="1">SEARCH($N$6,INDIRECT("route!J1374"))</f>
        <v>#VALUE!</v>
      </c>
      <c r="O1374" s="14" t="e">
        <f ca="1">SEARCH($O$6,INDIRECT("route!J1374"))</f>
        <v>#VALUE!</v>
      </c>
      <c r="P1374" s="14" t="e">
        <f ca="1">SEARCH($P$6,INDIRECT("route!J1374"))</f>
        <v>#VALUE!</v>
      </c>
      <c r="Q1374" s="14" t="e">
        <f ca="1">SEARCH($Q$6,INDIRECT("route!J1374"))</f>
        <v>#VALUE!</v>
      </c>
      <c r="R1374" s="14" t="e">
        <f ca="1">SEARCH($R$6,INDIRECT("route!J1374"))</f>
        <v>#VALUE!</v>
      </c>
      <c r="S1374" s="14" t="b">
        <f t="shared" ca="1" si="170"/>
        <v>1</v>
      </c>
    </row>
    <row r="1375" spans="1:19">
      <c r="A1375" s="23" t="str">
        <f ca="1">IF(INDIRECT("route!D1375")&gt;0,K1375,(""))</f>
        <v/>
      </c>
      <c r="B1375" s="23" t="str">
        <f ca="1">IF(INDIRECT("route!D1375")&gt;0,H1375,(""))</f>
        <v/>
      </c>
      <c r="C1375" s="24" t="str">
        <f ca="1">IF(D1375&gt;0,VLOOKUP("FINISH",INDIRECT("route!D$6"):INDIRECT("route!E$8500"),2,FALSE)-D1375," ")</f>
        <v xml:space="preserve"> </v>
      </c>
      <c r="D1375" s="13">
        <f ca="1">INDIRECT("route!E1375")</f>
        <v>0</v>
      </c>
      <c r="E1375" s="25" t="str">
        <f t="shared" ca="1" si="169"/>
        <v/>
      </c>
      <c r="F1375" s="26">
        <f t="shared" si="163"/>
        <v>11.111111111111111</v>
      </c>
      <c r="G1375" s="29">
        <f t="shared" ca="1" si="167"/>
        <v>0</v>
      </c>
      <c r="H1375" s="28" t="e">
        <f t="shared" ca="1" si="165"/>
        <v>#NUM!</v>
      </c>
      <c r="I1375" s="26">
        <f t="shared" si="164"/>
        <v>11.666666666666666</v>
      </c>
      <c r="J1375" s="29">
        <f t="shared" ca="1" si="168"/>
        <v>0</v>
      </c>
      <c r="K1375" s="28" t="e">
        <f t="shared" ca="1" si="166"/>
        <v>#NUM!</v>
      </c>
      <c r="L1375" s="26">
        <f ca="1">INDIRECT("route!E1375")-INDIRECT("route!E1374")</f>
        <v>0</v>
      </c>
      <c r="M1375" s="24">
        <f ca="1">IF(INDIRECT("route!D1375")="START",0,IF(S1375=TRUE,M1374,INDIRECT("route!E1375")))</f>
        <v>115.3</v>
      </c>
      <c r="N1375" s="14" t="e">
        <f ca="1">SEARCH($N$6,INDIRECT("route!J1375"))</f>
        <v>#VALUE!</v>
      </c>
      <c r="O1375" s="14" t="e">
        <f ca="1">SEARCH($O$6,INDIRECT("route!J1375"))</f>
        <v>#VALUE!</v>
      </c>
      <c r="P1375" s="14" t="e">
        <f ca="1">SEARCH($P$6,INDIRECT("route!J1375"))</f>
        <v>#VALUE!</v>
      </c>
      <c r="Q1375" s="14" t="e">
        <f ca="1">SEARCH($Q$6,INDIRECT("route!J1375"))</f>
        <v>#VALUE!</v>
      </c>
      <c r="R1375" s="14" t="e">
        <f ca="1">SEARCH($R$6,INDIRECT("route!J1375"))</f>
        <v>#VALUE!</v>
      </c>
      <c r="S1375" s="14" t="b">
        <f t="shared" ca="1" si="170"/>
        <v>1</v>
      </c>
    </row>
    <row r="1376" spans="1:19">
      <c r="A1376" s="23" t="str">
        <f ca="1">IF(INDIRECT("route!D1376")&gt;0,K1376,(""))</f>
        <v/>
      </c>
      <c r="B1376" s="23" t="str">
        <f ca="1">IF(INDIRECT("route!D1376")&gt;0,H1376,(""))</f>
        <v/>
      </c>
      <c r="C1376" s="24" t="str">
        <f ca="1">IF(D1376&gt;0,VLOOKUP("FINISH",INDIRECT("route!D$6"):INDIRECT("route!E$8500"),2,FALSE)-D1376," ")</f>
        <v xml:space="preserve"> </v>
      </c>
      <c r="D1376" s="13">
        <f ca="1">INDIRECT("route!E1376")</f>
        <v>0</v>
      </c>
      <c r="E1376" s="25" t="str">
        <f t="shared" ca="1" si="169"/>
        <v/>
      </c>
      <c r="F1376" s="26">
        <f t="shared" si="163"/>
        <v>11.111111111111111</v>
      </c>
      <c r="G1376" s="29">
        <f t="shared" ca="1" si="167"/>
        <v>0</v>
      </c>
      <c r="H1376" s="28" t="e">
        <f t="shared" ca="1" si="165"/>
        <v>#NUM!</v>
      </c>
      <c r="I1376" s="26">
        <f t="shared" si="164"/>
        <v>11.666666666666666</v>
      </c>
      <c r="J1376" s="29">
        <f t="shared" ca="1" si="168"/>
        <v>0</v>
      </c>
      <c r="K1376" s="28" t="e">
        <f t="shared" ca="1" si="166"/>
        <v>#NUM!</v>
      </c>
      <c r="L1376" s="26">
        <f ca="1">INDIRECT("route!E1376")-INDIRECT("route!E1375")</f>
        <v>0</v>
      </c>
      <c r="M1376" s="24">
        <f ca="1">IF(INDIRECT("route!D1376")="START",0,IF(S1376=TRUE,M1375,INDIRECT("route!E1376")))</f>
        <v>115.3</v>
      </c>
      <c r="N1376" s="14" t="e">
        <f ca="1">SEARCH($N$6,INDIRECT("route!J1376"))</f>
        <v>#VALUE!</v>
      </c>
      <c r="O1376" s="14" t="e">
        <f ca="1">SEARCH($O$6,INDIRECT("route!J1376"))</f>
        <v>#VALUE!</v>
      </c>
      <c r="P1376" s="14" t="e">
        <f ca="1">SEARCH($P$6,INDIRECT("route!J1376"))</f>
        <v>#VALUE!</v>
      </c>
      <c r="Q1376" s="14" t="e">
        <f ca="1">SEARCH($Q$6,INDIRECT("route!J1376"))</f>
        <v>#VALUE!</v>
      </c>
      <c r="R1376" s="14" t="e">
        <f ca="1">SEARCH($R$6,INDIRECT("route!J1376"))</f>
        <v>#VALUE!</v>
      </c>
      <c r="S1376" s="14" t="b">
        <f t="shared" ca="1" si="170"/>
        <v>1</v>
      </c>
    </row>
    <row r="1377" spans="1:19">
      <c r="A1377" s="23" t="str">
        <f ca="1">IF(INDIRECT("route!D1377")&gt;0,K1377,(""))</f>
        <v/>
      </c>
      <c r="B1377" s="23" t="str">
        <f ca="1">IF(INDIRECT("route!D1377")&gt;0,H1377,(""))</f>
        <v/>
      </c>
      <c r="C1377" s="24" t="str">
        <f ca="1">IF(D1377&gt;0,VLOOKUP("FINISH",INDIRECT("route!D$6"):INDIRECT("route!E$8500"),2,FALSE)-D1377," ")</f>
        <v xml:space="preserve"> </v>
      </c>
      <c r="D1377" s="13">
        <f ca="1">INDIRECT("route!E1377")</f>
        <v>0</v>
      </c>
      <c r="E1377" s="25" t="str">
        <f t="shared" ca="1" si="169"/>
        <v/>
      </c>
      <c r="F1377" s="26">
        <f t="shared" si="163"/>
        <v>11.111111111111111</v>
      </c>
      <c r="G1377" s="29">
        <f t="shared" ca="1" si="167"/>
        <v>0</v>
      </c>
      <c r="H1377" s="28" t="e">
        <f t="shared" ca="1" si="165"/>
        <v>#NUM!</v>
      </c>
      <c r="I1377" s="26">
        <f t="shared" si="164"/>
        <v>11.666666666666666</v>
      </c>
      <c r="J1377" s="29">
        <f t="shared" ca="1" si="168"/>
        <v>0</v>
      </c>
      <c r="K1377" s="28" t="e">
        <f t="shared" ca="1" si="166"/>
        <v>#NUM!</v>
      </c>
      <c r="L1377" s="26">
        <f ca="1">INDIRECT("route!E1377")-INDIRECT("route!E1376")</f>
        <v>0</v>
      </c>
      <c r="M1377" s="24">
        <f ca="1">IF(INDIRECT("route!D1377")="START",0,IF(S1377=TRUE,M1376,INDIRECT("route!E1377")))</f>
        <v>115.3</v>
      </c>
      <c r="N1377" s="14" t="e">
        <f ca="1">SEARCH($N$6,INDIRECT("route!J1377"))</f>
        <v>#VALUE!</v>
      </c>
      <c r="O1377" s="14" t="e">
        <f ca="1">SEARCH($O$6,INDIRECT("route!J1377"))</f>
        <v>#VALUE!</v>
      </c>
      <c r="P1377" s="14" t="e">
        <f ca="1">SEARCH($P$6,INDIRECT("route!J1377"))</f>
        <v>#VALUE!</v>
      </c>
      <c r="Q1377" s="14" t="e">
        <f ca="1">SEARCH($Q$6,INDIRECT("route!J1377"))</f>
        <v>#VALUE!</v>
      </c>
      <c r="R1377" s="14" t="e">
        <f ca="1">SEARCH($R$6,INDIRECT("route!J1377"))</f>
        <v>#VALUE!</v>
      </c>
      <c r="S1377" s="14" t="b">
        <f t="shared" ca="1" si="170"/>
        <v>1</v>
      </c>
    </row>
    <row r="1378" spans="1:19">
      <c r="A1378" s="23" t="str">
        <f ca="1">IF(INDIRECT("route!D1378")&gt;0,K1378,(""))</f>
        <v/>
      </c>
      <c r="B1378" s="23" t="str">
        <f ca="1">IF(INDIRECT("route!D1378")&gt;0,H1378,(""))</f>
        <v/>
      </c>
      <c r="C1378" s="24" t="str">
        <f ca="1">IF(D1378&gt;0,VLOOKUP("FINISH",INDIRECT("route!D$6"):INDIRECT("route!E$8500"),2,FALSE)-D1378," ")</f>
        <v xml:space="preserve"> </v>
      </c>
      <c r="D1378" s="13">
        <f ca="1">INDIRECT("route!E1378")</f>
        <v>0</v>
      </c>
      <c r="E1378" s="25" t="str">
        <f t="shared" ca="1" si="169"/>
        <v/>
      </c>
      <c r="F1378" s="26">
        <f t="shared" si="163"/>
        <v>11.111111111111111</v>
      </c>
      <c r="G1378" s="29">
        <f t="shared" ca="1" si="167"/>
        <v>0</v>
      </c>
      <c r="H1378" s="28" t="e">
        <f t="shared" ca="1" si="165"/>
        <v>#NUM!</v>
      </c>
      <c r="I1378" s="26">
        <f t="shared" si="164"/>
        <v>11.666666666666666</v>
      </c>
      <c r="J1378" s="29">
        <f t="shared" ca="1" si="168"/>
        <v>0</v>
      </c>
      <c r="K1378" s="28" t="e">
        <f t="shared" ca="1" si="166"/>
        <v>#NUM!</v>
      </c>
      <c r="L1378" s="26">
        <f ca="1">INDIRECT("route!E1378")-INDIRECT("route!E1377")</f>
        <v>0</v>
      </c>
      <c r="M1378" s="24">
        <f ca="1">IF(INDIRECT("route!D1378")="START",0,IF(S1378=TRUE,M1377,INDIRECT("route!E1378")))</f>
        <v>115.3</v>
      </c>
      <c r="N1378" s="14" t="e">
        <f ca="1">SEARCH($N$6,INDIRECT("route!J1378"))</f>
        <v>#VALUE!</v>
      </c>
      <c r="O1378" s="14" t="e">
        <f ca="1">SEARCH($O$6,INDIRECT("route!J1378"))</f>
        <v>#VALUE!</v>
      </c>
      <c r="P1378" s="14" t="e">
        <f ca="1">SEARCH($P$6,INDIRECT("route!J1378"))</f>
        <v>#VALUE!</v>
      </c>
      <c r="Q1378" s="14" t="e">
        <f ca="1">SEARCH($Q$6,INDIRECT("route!J1378"))</f>
        <v>#VALUE!</v>
      </c>
      <c r="R1378" s="14" t="e">
        <f ca="1">SEARCH($R$6,INDIRECT("route!J1378"))</f>
        <v>#VALUE!</v>
      </c>
      <c r="S1378" s="14" t="b">
        <f t="shared" ca="1" si="170"/>
        <v>1</v>
      </c>
    </row>
    <row r="1379" spans="1:19">
      <c r="A1379" s="23" t="str">
        <f ca="1">IF(INDIRECT("route!D1379")&gt;0,K1379,(""))</f>
        <v/>
      </c>
      <c r="B1379" s="23" t="str">
        <f ca="1">IF(INDIRECT("route!D1379")&gt;0,H1379,(""))</f>
        <v/>
      </c>
      <c r="C1379" s="24" t="str">
        <f ca="1">IF(D1379&gt;0,VLOOKUP("FINISH",INDIRECT("route!D$6"):INDIRECT("route!E$8500"),2,FALSE)-D1379," ")</f>
        <v xml:space="preserve"> </v>
      </c>
      <c r="D1379" s="13">
        <f ca="1">INDIRECT("route!E1379")</f>
        <v>0</v>
      </c>
      <c r="E1379" s="25" t="str">
        <f t="shared" ca="1" si="169"/>
        <v/>
      </c>
      <c r="F1379" s="26">
        <f t="shared" si="163"/>
        <v>11.111111111111111</v>
      </c>
      <c r="G1379" s="29">
        <f t="shared" ca="1" si="167"/>
        <v>0</v>
      </c>
      <c r="H1379" s="28" t="e">
        <f t="shared" ca="1" si="165"/>
        <v>#NUM!</v>
      </c>
      <c r="I1379" s="26">
        <f t="shared" si="164"/>
        <v>11.666666666666666</v>
      </c>
      <c r="J1379" s="29">
        <f t="shared" ca="1" si="168"/>
        <v>0</v>
      </c>
      <c r="K1379" s="28" t="e">
        <f t="shared" ca="1" si="166"/>
        <v>#NUM!</v>
      </c>
      <c r="L1379" s="26">
        <f ca="1">INDIRECT("route!E1379")-INDIRECT("route!E1378")</f>
        <v>0</v>
      </c>
      <c r="M1379" s="24">
        <f ca="1">IF(INDIRECT("route!D1379")="START",0,IF(S1379=TRUE,M1378,INDIRECT("route!E1379")))</f>
        <v>115.3</v>
      </c>
      <c r="N1379" s="14" t="e">
        <f ca="1">SEARCH($N$6,INDIRECT("route!J1379"))</f>
        <v>#VALUE!</v>
      </c>
      <c r="O1379" s="14" t="e">
        <f ca="1">SEARCH($O$6,INDIRECT("route!J1379"))</f>
        <v>#VALUE!</v>
      </c>
      <c r="P1379" s="14" t="e">
        <f ca="1">SEARCH($P$6,INDIRECT("route!J1379"))</f>
        <v>#VALUE!</v>
      </c>
      <c r="Q1379" s="14" t="e">
        <f ca="1">SEARCH($Q$6,INDIRECT("route!J1379"))</f>
        <v>#VALUE!</v>
      </c>
      <c r="R1379" s="14" t="e">
        <f ca="1">SEARCH($R$6,INDIRECT("route!J1379"))</f>
        <v>#VALUE!</v>
      </c>
      <c r="S1379" s="14" t="b">
        <f t="shared" ca="1" si="170"/>
        <v>1</v>
      </c>
    </row>
    <row r="1380" spans="1:19">
      <c r="A1380" s="23" t="str">
        <f ca="1">IF(INDIRECT("route!D1380")&gt;0,K1380,(""))</f>
        <v/>
      </c>
      <c r="B1380" s="23" t="str">
        <f ca="1">IF(INDIRECT("route!D1380")&gt;0,H1380,(""))</f>
        <v/>
      </c>
      <c r="C1380" s="24" t="str">
        <f ca="1">IF(D1380&gt;0,VLOOKUP("FINISH",INDIRECT("route!D$6"):INDIRECT("route!E$8500"),2,FALSE)-D1380," ")</f>
        <v xml:space="preserve"> </v>
      </c>
      <c r="D1380" s="13">
        <f ca="1">INDIRECT("route!E1380")</f>
        <v>0</v>
      </c>
      <c r="E1380" s="25" t="str">
        <f t="shared" ca="1" si="169"/>
        <v/>
      </c>
      <c r="F1380" s="26">
        <f t="shared" si="163"/>
        <v>11.111111111111111</v>
      </c>
      <c r="G1380" s="29">
        <f t="shared" ca="1" si="167"/>
        <v>0</v>
      </c>
      <c r="H1380" s="28" t="e">
        <f t="shared" ca="1" si="165"/>
        <v>#NUM!</v>
      </c>
      <c r="I1380" s="26">
        <f t="shared" si="164"/>
        <v>11.666666666666666</v>
      </c>
      <c r="J1380" s="29">
        <f t="shared" ca="1" si="168"/>
        <v>0</v>
      </c>
      <c r="K1380" s="28" t="e">
        <f t="shared" ca="1" si="166"/>
        <v>#NUM!</v>
      </c>
      <c r="L1380" s="26">
        <f ca="1">INDIRECT("route!E1380")-INDIRECT("route!E1379")</f>
        <v>0</v>
      </c>
      <c r="M1380" s="24">
        <f ca="1">IF(INDIRECT("route!D1380")="START",0,IF(S1380=TRUE,M1379,INDIRECT("route!E1380")))</f>
        <v>115.3</v>
      </c>
      <c r="N1380" s="14" t="e">
        <f ca="1">SEARCH($N$6,INDIRECT("route!J1380"))</f>
        <v>#VALUE!</v>
      </c>
      <c r="O1380" s="14" t="e">
        <f ca="1">SEARCH($O$6,INDIRECT("route!J1380"))</f>
        <v>#VALUE!</v>
      </c>
      <c r="P1380" s="14" t="e">
        <f ca="1">SEARCH($P$6,INDIRECT("route!J1380"))</f>
        <v>#VALUE!</v>
      </c>
      <c r="Q1380" s="14" t="e">
        <f ca="1">SEARCH($Q$6,INDIRECT("route!J1380"))</f>
        <v>#VALUE!</v>
      </c>
      <c r="R1380" s="14" t="e">
        <f ca="1">SEARCH($R$6,INDIRECT("route!J1380"))</f>
        <v>#VALUE!</v>
      </c>
      <c r="S1380" s="14" t="b">
        <f t="shared" ca="1" si="170"/>
        <v>1</v>
      </c>
    </row>
    <row r="1381" spans="1:19">
      <c r="A1381" s="23" t="str">
        <f ca="1">IF(INDIRECT("route!D1381")&gt;0,K1381,(""))</f>
        <v/>
      </c>
      <c r="B1381" s="23" t="str">
        <f ca="1">IF(INDIRECT("route!D1381")&gt;0,H1381,(""))</f>
        <v/>
      </c>
      <c r="C1381" s="24" t="str">
        <f ca="1">IF(D1381&gt;0,VLOOKUP("FINISH",INDIRECT("route!D$6"):INDIRECT("route!E$8500"),2,FALSE)-D1381," ")</f>
        <v xml:space="preserve"> </v>
      </c>
      <c r="D1381" s="13">
        <f ca="1">INDIRECT("route!E1381")</f>
        <v>0</v>
      </c>
      <c r="E1381" s="25" t="str">
        <f t="shared" ca="1" si="169"/>
        <v/>
      </c>
      <c r="F1381" s="26">
        <f t="shared" si="163"/>
        <v>11.111111111111111</v>
      </c>
      <c r="G1381" s="29">
        <f t="shared" ca="1" si="167"/>
        <v>0</v>
      </c>
      <c r="H1381" s="28" t="e">
        <f t="shared" ca="1" si="165"/>
        <v>#NUM!</v>
      </c>
      <c r="I1381" s="26">
        <f t="shared" si="164"/>
        <v>11.666666666666666</v>
      </c>
      <c r="J1381" s="29">
        <f t="shared" ca="1" si="168"/>
        <v>0</v>
      </c>
      <c r="K1381" s="28" t="e">
        <f t="shared" ca="1" si="166"/>
        <v>#NUM!</v>
      </c>
      <c r="L1381" s="26">
        <f ca="1">INDIRECT("route!E1381")-INDIRECT("route!E1380")</f>
        <v>0</v>
      </c>
      <c r="M1381" s="24">
        <f ca="1">IF(INDIRECT("route!D1381")="START",0,IF(S1381=TRUE,M1380,INDIRECT("route!E1381")))</f>
        <v>115.3</v>
      </c>
      <c r="N1381" s="14" t="e">
        <f ca="1">SEARCH($N$6,INDIRECT("route!J1381"))</f>
        <v>#VALUE!</v>
      </c>
      <c r="O1381" s="14" t="e">
        <f ca="1">SEARCH($O$6,INDIRECT("route!J1381"))</f>
        <v>#VALUE!</v>
      </c>
      <c r="P1381" s="14" t="e">
        <f ca="1">SEARCH($P$6,INDIRECT("route!J1381"))</f>
        <v>#VALUE!</v>
      </c>
      <c r="Q1381" s="14" t="e">
        <f ca="1">SEARCH($Q$6,INDIRECT("route!J1381"))</f>
        <v>#VALUE!</v>
      </c>
      <c r="R1381" s="14" t="e">
        <f ca="1">SEARCH($R$6,INDIRECT("route!J1381"))</f>
        <v>#VALUE!</v>
      </c>
      <c r="S1381" s="14" t="b">
        <f t="shared" ca="1" si="170"/>
        <v>1</v>
      </c>
    </row>
    <row r="1382" spans="1:19">
      <c r="A1382" s="23" t="str">
        <f ca="1">IF(INDIRECT("route!D1382")&gt;0,K1382,(""))</f>
        <v/>
      </c>
      <c r="B1382" s="23" t="str">
        <f ca="1">IF(INDIRECT("route!D1382")&gt;0,H1382,(""))</f>
        <v/>
      </c>
      <c r="C1382" s="24" t="str">
        <f ca="1">IF(D1382&gt;0,VLOOKUP("FINISH",INDIRECT("route!D$6"):INDIRECT("route!E$8500"),2,FALSE)-D1382," ")</f>
        <v xml:space="preserve"> </v>
      </c>
      <c r="D1382" s="13">
        <f ca="1">INDIRECT("route!E1382")</f>
        <v>0</v>
      </c>
      <c r="E1382" s="25" t="str">
        <f t="shared" ca="1" si="169"/>
        <v/>
      </c>
      <c r="F1382" s="26">
        <f t="shared" si="163"/>
        <v>11.111111111111111</v>
      </c>
      <c r="G1382" s="29">
        <f t="shared" ca="1" si="167"/>
        <v>0</v>
      </c>
      <c r="H1382" s="28" t="e">
        <f t="shared" ca="1" si="165"/>
        <v>#NUM!</v>
      </c>
      <c r="I1382" s="26">
        <f t="shared" si="164"/>
        <v>11.666666666666666</v>
      </c>
      <c r="J1382" s="29">
        <f t="shared" ca="1" si="168"/>
        <v>0</v>
      </c>
      <c r="K1382" s="28" t="e">
        <f t="shared" ca="1" si="166"/>
        <v>#NUM!</v>
      </c>
      <c r="L1382" s="26">
        <f ca="1">INDIRECT("route!E1382")-INDIRECT("route!E1381")</f>
        <v>0</v>
      </c>
      <c r="M1382" s="24">
        <f ca="1">IF(INDIRECT("route!D1382")="START",0,IF(S1382=TRUE,M1381,INDIRECT("route!E1382")))</f>
        <v>115.3</v>
      </c>
      <c r="N1382" s="14" t="e">
        <f ca="1">SEARCH($N$6,INDIRECT("route!J1382"))</f>
        <v>#VALUE!</v>
      </c>
      <c r="O1382" s="14" t="e">
        <f ca="1">SEARCH($O$6,INDIRECT("route!J1382"))</f>
        <v>#VALUE!</v>
      </c>
      <c r="P1382" s="14" t="e">
        <f ca="1">SEARCH($P$6,INDIRECT("route!J1382"))</f>
        <v>#VALUE!</v>
      </c>
      <c r="Q1382" s="14" t="e">
        <f ca="1">SEARCH($Q$6,INDIRECT("route!J1382"))</f>
        <v>#VALUE!</v>
      </c>
      <c r="R1382" s="14" t="e">
        <f ca="1">SEARCH($R$6,INDIRECT("route!J1382"))</f>
        <v>#VALUE!</v>
      </c>
      <c r="S1382" s="14" t="b">
        <f t="shared" ca="1" si="170"/>
        <v>1</v>
      </c>
    </row>
    <row r="1383" spans="1:19">
      <c r="A1383" s="23" t="str">
        <f ca="1">IF(INDIRECT("route!D1383")&gt;0,K1383,(""))</f>
        <v/>
      </c>
      <c r="B1383" s="23" t="str">
        <f ca="1">IF(INDIRECT("route!D1383")&gt;0,H1383,(""))</f>
        <v/>
      </c>
      <c r="C1383" s="24" t="str">
        <f ca="1">IF(D1383&gt;0,VLOOKUP("FINISH",INDIRECT("route!D$6"):INDIRECT("route!E$8500"),2,FALSE)-D1383," ")</f>
        <v xml:space="preserve"> </v>
      </c>
      <c r="D1383" s="13">
        <f ca="1">INDIRECT("route!E1383")</f>
        <v>0</v>
      </c>
      <c r="E1383" s="25" t="str">
        <f t="shared" ca="1" si="169"/>
        <v/>
      </c>
      <c r="F1383" s="26">
        <f t="shared" si="163"/>
        <v>11.111111111111111</v>
      </c>
      <c r="G1383" s="29">
        <f t="shared" ca="1" si="167"/>
        <v>0</v>
      </c>
      <c r="H1383" s="28" t="e">
        <f t="shared" ca="1" si="165"/>
        <v>#NUM!</v>
      </c>
      <c r="I1383" s="26">
        <f t="shared" si="164"/>
        <v>11.666666666666666</v>
      </c>
      <c r="J1383" s="29">
        <f t="shared" ca="1" si="168"/>
        <v>0</v>
      </c>
      <c r="K1383" s="28" t="e">
        <f t="shared" ca="1" si="166"/>
        <v>#NUM!</v>
      </c>
      <c r="L1383" s="26">
        <f ca="1">INDIRECT("route!E1383")-INDIRECT("route!E1382")</f>
        <v>0</v>
      </c>
      <c r="M1383" s="24">
        <f ca="1">IF(INDIRECT("route!D1383")="START",0,IF(S1383=TRUE,M1382,INDIRECT("route!E1383")))</f>
        <v>115.3</v>
      </c>
      <c r="N1383" s="14" t="e">
        <f ca="1">SEARCH($N$6,INDIRECT("route!J1383"))</f>
        <v>#VALUE!</v>
      </c>
      <c r="O1383" s="14" t="e">
        <f ca="1">SEARCH($O$6,INDIRECT("route!J1383"))</f>
        <v>#VALUE!</v>
      </c>
      <c r="P1383" s="14" t="e">
        <f ca="1">SEARCH($P$6,INDIRECT("route!J1383"))</f>
        <v>#VALUE!</v>
      </c>
      <c r="Q1383" s="14" t="e">
        <f ca="1">SEARCH($Q$6,INDIRECT("route!J1383"))</f>
        <v>#VALUE!</v>
      </c>
      <c r="R1383" s="14" t="e">
        <f ca="1">SEARCH($R$6,INDIRECT("route!J1383"))</f>
        <v>#VALUE!</v>
      </c>
      <c r="S1383" s="14" t="b">
        <f t="shared" ca="1" si="170"/>
        <v>1</v>
      </c>
    </row>
    <row r="1384" spans="1:19">
      <c r="A1384" s="23" t="str">
        <f ca="1">IF(INDIRECT("route!D1384")&gt;0,K1384,(""))</f>
        <v/>
      </c>
      <c r="B1384" s="23" t="str">
        <f ca="1">IF(INDIRECT("route!D1384")&gt;0,H1384,(""))</f>
        <v/>
      </c>
      <c r="C1384" s="24" t="str">
        <f ca="1">IF(D1384&gt;0,VLOOKUP("FINISH",INDIRECT("route!D$6"):INDIRECT("route!E$8500"),2,FALSE)-D1384," ")</f>
        <v xml:space="preserve"> </v>
      </c>
      <c r="D1384" s="13">
        <f ca="1">INDIRECT("route!E1384")</f>
        <v>0</v>
      </c>
      <c r="E1384" s="25" t="str">
        <f t="shared" ca="1" si="169"/>
        <v/>
      </c>
      <c r="F1384" s="26">
        <f t="shared" si="163"/>
        <v>11.111111111111111</v>
      </c>
      <c r="G1384" s="29">
        <f t="shared" ca="1" si="167"/>
        <v>0</v>
      </c>
      <c r="H1384" s="28" t="e">
        <f t="shared" ca="1" si="165"/>
        <v>#NUM!</v>
      </c>
      <c r="I1384" s="26">
        <f t="shared" si="164"/>
        <v>11.666666666666666</v>
      </c>
      <c r="J1384" s="29">
        <f t="shared" ca="1" si="168"/>
        <v>0</v>
      </c>
      <c r="K1384" s="28" t="e">
        <f t="shared" ca="1" si="166"/>
        <v>#NUM!</v>
      </c>
      <c r="L1384" s="26">
        <f ca="1">INDIRECT("route!E1384")-INDIRECT("route!E1383")</f>
        <v>0</v>
      </c>
      <c r="M1384" s="24">
        <f ca="1">IF(INDIRECT("route!D1384")="START",0,IF(S1384=TRUE,M1383,INDIRECT("route!E1384")))</f>
        <v>115.3</v>
      </c>
      <c r="N1384" s="14" t="e">
        <f ca="1">SEARCH($N$6,INDIRECT("route!J1384"))</f>
        <v>#VALUE!</v>
      </c>
      <c r="O1384" s="14" t="e">
        <f ca="1">SEARCH($O$6,INDIRECT("route!J1384"))</f>
        <v>#VALUE!</v>
      </c>
      <c r="P1384" s="14" t="e">
        <f ca="1">SEARCH($P$6,INDIRECT("route!J1384"))</f>
        <v>#VALUE!</v>
      </c>
      <c r="Q1384" s="14" t="e">
        <f ca="1">SEARCH($Q$6,INDIRECT("route!J1384"))</f>
        <v>#VALUE!</v>
      </c>
      <c r="R1384" s="14" t="e">
        <f ca="1">SEARCH($R$6,INDIRECT("route!J1384"))</f>
        <v>#VALUE!</v>
      </c>
      <c r="S1384" s="14" t="b">
        <f t="shared" ca="1" si="170"/>
        <v>1</v>
      </c>
    </row>
    <row r="1385" spans="1:19">
      <c r="A1385" s="23" t="str">
        <f ca="1">IF(INDIRECT("route!D1385")&gt;0,K1385,(""))</f>
        <v/>
      </c>
      <c r="B1385" s="23" t="str">
        <f ca="1">IF(INDIRECT("route!D1385")&gt;0,H1385,(""))</f>
        <v/>
      </c>
      <c r="C1385" s="24" t="str">
        <f ca="1">IF(D1385&gt;0,VLOOKUP("FINISH",INDIRECT("route!D$6"):INDIRECT("route!E$8500"),2,FALSE)-D1385," ")</f>
        <v xml:space="preserve"> </v>
      </c>
      <c r="D1385" s="13">
        <f ca="1">INDIRECT("route!E1385")</f>
        <v>0</v>
      </c>
      <c r="E1385" s="25" t="str">
        <f t="shared" ca="1" si="169"/>
        <v/>
      </c>
      <c r="F1385" s="26">
        <f t="shared" ref="F1385:F1448" si="171">$B$5*1000/3600</f>
        <v>11.111111111111111</v>
      </c>
      <c r="G1385" s="29">
        <f t="shared" ca="1" si="167"/>
        <v>0</v>
      </c>
      <c r="H1385" s="28" t="e">
        <f t="shared" ca="1" si="165"/>
        <v>#NUM!</v>
      </c>
      <c r="I1385" s="26">
        <f t="shared" ref="I1385:I1448" si="172">$A$5*1000/3600</f>
        <v>11.666666666666666</v>
      </c>
      <c r="J1385" s="29">
        <f t="shared" ca="1" si="168"/>
        <v>0</v>
      </c>
      <c r="K1385" s="28" t="e">
        <f t="shared" ca="1" si="166"/>
        <v>#NUM!</v>
      </c>
      <c r="L1385" s="26">
        <f ca="1">INDIRECT("route!E1385")-INDIRECT("route!E1384")</f>
        <v>0</v>
      </c>
      <c r="M1385" s="24">
        <f ca="1">IF(INDIRECT("route!D1385")="START",0,IF(S1385=TRUE,M1384,INDIRECT("route!E1385")))</f>
        <v>115.3</v>
      </c>
      <c r="N1385" s="14" t="e">
        <f ca="1">SEARCH($N$6,INDIRECT("route!J1385"))</f>
        <v>#VALUE!</v>
      </c>
      <c r="O1385" s="14" t="e">
        <f ca="1">SEARCH($O$6,INDIRECT("route!J1385"))</f>
        <v>#VALUE!</v>
      </c>
      <c r="P1385" s="14" t="e">
        <f ca="1">SEARCH($P$6,INDIRECT("route!J1385"))</f>
        <v>#VALUE!</v>
      </c>
      <c r="Q1385" s="14" t="e">
        <f ca="1">SEARCH($Q$6,INDIRECT("route!J1385"))</f>
        <v>#VALUE!</v>
      </c>
      <c r="R1385" s="14" t="e">
        <f ca="1">SEARCH($R$6,INDIRECT("route!J1385"))</f>
        <v>#VALUE!</v>
      </c>
      <c r="S1385" s="14" t="b">
        <f t="shared" ca="1" si="170"/>
        <v>1</v>
      </c>
    </row>
    <row r="1386" spans="1:19">
      <c r="A1386" s="23" t="str">
        <f ca="1">IF(INDIRECT("route!D1386")&gt;0,K1386,(""))</f>
        <v/>
      </c>
      <c r="B1386" s="23" t="str">
        <f ca="1">IF(INDIRECT("route!D1386")&gt;0,H1386,(""))</f>
        <v/>
      </c>
      <c r="C1386" s="24" t="str">
        <f ca="1">IF(D1386&gt;0,VLOOKUP("FINISH",INDIRECT("route!D$6"):INDIRECT("route!E$8500"),2,FALSE)-D1386," ")</f>
        <v xml:space="preserve"> </v>
      </c>
      <c r="D1386" s="13">
        <f ca="1">INDIRECT("route!E1386")</f>
        <v>0</v>
      </c>
      <c r="E1386" s="25" t="str">
        <f t="shared" ca="1" si="169"/>
        <v/>
      </c>
      <c r="F1386" s="26">
        <f t="shared" si="171"/>
        <v>11.111111111111111</v>
      </c>
      <c r="G1386" s="29">
        <f t="shared" ca="1" si="167"/>
        <v>0</v>
      </c>
      <c r="H1386" s="28" t="e">
        <f t="shared" ref="H1386:H1449" ca="1" si="173">H1385+G1386</f>
        <v>#NUM!</v>
      </c>
      <c r="I1386" s="26">
        <f t="shared" si="172"/>
        <v>11.666666666666666</v>
      </c>
      <c r="J1386" s="29">
        <f t="shared" ca="1" si="168"/>
        <v>0</v>
      </c>
      <c r="K1386" s="28" t="e">
        <f t="shared" ref="K1386:K1449" ca="1" si="174">K1385+J1386</f>
        <v>#NUM!</v>
      </c>
      <c r="L1386" s="26">
        <f ca="1">INDIRECT("route!E1386")-INDIRECT("route!E1385")</f>
        <v>0</v>
      </c>
      <c r="M1386" s="24">
        <f ca="1">IF(INDIRECT("route!D1386")="START",0,IF(S1386=TRUE,M1385,INDIRECT("route!E1386")))</f>
        <v>115.3</v>
      </c>
      <c r="N1386" s="14" t="e">
        <f ca="1">SEARCH($N$6,INDIRECT("route!J1386"))</f>
        <v>#VALUE!</v>
      </c>
      <c r="O1386" s="14" t="e">
        <f ca="1">SEARCH($O$6,INDIRECT("route!J1386"))</f>
        <v>#VALUE!</v>
      </c>
      <c r="P1386" s="14" t="e">
        <f ca="1">SEARCH($P$6,INDIRECT("route!J1386"))</f>
        <v>#VALUE!</v>
      </c>
      <c r="Q1386" s="14" t="e">
        <f ca="1">SEARCH($Q$6,INDIRECT("route!J1386"))</f>
        <v>#VALUE!</v>
      </c>
      <c r="R1386" s="14" t="e">
        <f ca="1">SEARCH($R$6,INDIRECT("route!J1386"))</f>
        <v>#VALUE!</v>
      </c>
      <c r="S1386" s="14" t="b">
        <f t="shared" ca="1" si="170"/>
        <v>1</v>
      </c>
    </row>
    <row r="1387" spans="1:19">
      <c r="A1387" s="23" t="str">
        <f ca="1">IF(INDIRECT("route!D1387")&gt;0,K1387,(""))</f>
        <v/>
      </c>
      <c r="B1387" s="23" t="str">
        <f ca="1">IF(INDIRECT("route!D1387")&gt;0,H1387,(""))</f>
        <v/>
      </c>
      <c r="C1387" s="24" t="str">
        <f ca="1">IF(D1387&gt;0,VLOOKUP("FINISH",INDIRECT("route!D$6"):INDIRECT("route!E$8500"),2,FALSE)-D1387," ")</f>
        <v xml:space="preserve"> </v>
      </c>
      <c r="D1387" s="13">
        <f ca="1">INDIRECT("route!E1387")</f>
        <v>0</v>
      </c>
      <c r="E1387" s="25" t="str">
        <f t="shared" ca="1" si="169"/>
        <v/>
      </c>
      <c r="F1387" s="26">
        <f t="shared" si="171"/>
        <v>11.111111111111111</v>
      </c>
      <c r="G1387" s="29">
        <f t="shared" ref="G1387:G1450" ca="1" si="175">TIME(0,0,0+L1387*1000/F1387)</f>
        <v>0</v>
      </c>
      <c r="H1387" s="28" t="e">
        <f t="shared" ca="1" si="173"/>
        <v>#NUM!</v>
      </c>
      <c r="I1387" s="26">
        <f t="shared" si="172"/>
        <v>11.666666666666666</v>
      </c>
      <c r="J1387" s="29">
        <f t="shared" ref="J1387:J1450" ca="1" si="176">TIME(0,0,0+L1387*1000/I1387)</f>
        <v>0</v>
      </c>
      <c r="K1387" s="28" t="e">
        <f t="shared" ca="1" si="174"/>
        <v>#NUM!</v>
      </c>
      <c r="L1387" s="26">
        <f ca="1">INDIRECT("route!E1387")-INDIRECT("route!E1386")</f>
        <v>0</v>
      </c>
      <c r="M1387" s="24">
        <f ca="1">IF(INDIRECT("route!D1387")="START",0,IF(S1387=TRUE,M1386,INDIRECT("route!E1387")))</f>
        <v>115.3</v>
      </c>
      <c r="N1387" s="14" t="e">
        <f ca="1">SEARCH($N$6,INDIRECT("route!J1387"))</f>
        <v>#VALUE!</v>
      </c>
      <c r="O1387" s="14" t="e">
        <f ca="1">SEARCH($O$6,INDIRECT("route!J1387"))</f>
        <v>#VALUE!</v>
      </c>
      <c r="P1387" s="14" t="e">
        <f ca="1">SEARCH($P$6,INDIRECT("route!J1387"))</f>
        <v>#VALUE!</v>
      </c>
      <c r="Q1387" s="14" t="e">
        <f ca="1">SEARCH($Q$6,INDIRECT("route!J1387"))</f>
        <v>#VALUE!</v>
      </c>
      <c r="R1387" s="14" t="e">
        <f ca="1">SEARCH($R$6,INDIRECT("route!J1387"))</f>
        <v>#VALUE!</v>
      </c>
      <c r="S1387" s="14" t="b">
        <f t="shared" ca="1" si="170"/>
        <v>1</v>
      </c>
    </row>
    <row r="1388" spans="1:19">
      <c r="A1388" s="23" t="str">
        <f ca="1">IF(INDIRECT("route!D1388")&gt;0,K1388,(""))</f>
        <v/>
      </c>
      <c r="B1388" s="23" t="str">
        <f ca="1">IF(INDIRECT("route!D1388")&gt;0,H1388,(""))</f>
        <v/>
      </c>
      <c r="C1388" s="24" t="str">
        <f ca="1">IF(D1388&gt;0,VLOOKUP("FINISH",INDIRECT("route!D$6"):INDIRECT("route!E$8500"),2,FALSE)-D1388," ")</f>
        <v xml:space="preserve"> </v>
      </c>
      <c r="D1388" s="13">
        <f ca="1">INDIRECT("route!E1388")</f>
        <v>0</v>
      </c>
      <c r="E1388" s="25" t="str">
        <f t="shared" ca="1" si="169"/>
        <v/>
      </c>
      <c r="F1388" s="26">
        <f t="shared" si="171"/>
        <v>11.111111111111111</v>
      </c>
      <c r="G1388" s="29">
        <f t="shared" ca="1" si="175"/>
        <v>0</v>
      </c>
      <c r="H1388" s="28" t="e">
        <f t="shared" ca="1" si="173"/>
        <v>#NUM!</v>
      </c>
      <c r="I1388" s="26">
        <f t="shared" si="172"/>
        <v>11.666666666666666</v>
      </c>
      <c r="J1388" s="29">
        <f t="shared" ca="1" si="176"/>
        <v>0</v>
      </c>
      <c r="K1388" s="28" t="e">
        <f t="shared" ca="1" si="174"/>
        <v>#NUM!</v>
      </c>
      <c r="L1388" s="26">
        <f ca="1">INDIRECT("route!E1388")-INDIRECT("route!E1387")</f>
        <v>0</v>
      </c>
      <c r="M1388" s="24">
        <f ca="1">IF(INDIRECT("route!D1388")="START",0,IF(S1388=TRUE,M1387,INDIRECT("route!E1388")))</f>
        <v>115.3</v>
      </c>
      <c r="N1388" s="14" t="e">
        <f ca="1">SEARCH($N$6,INDIRECT("route!J1388"))</f>
        <v>#VALUE!</v>
      </c>
      <c r="O1388" s="14" t="e">
        <f ca="1">SEARCH($O$6,INDIRECT("route!J1388"))</f>
        <v>#VALUE!</v>
      </c>
      <c r="P1388" s="14" t="e">
        <f ca="1">SEARCH($P$6,INDIRECT("route!J1388"))</f>
        <v>#VALUE!</v>
      </c>
      <c r="Q1388" s="14" t="e">
        <f ca="1">SEARCH($Q$6,INDIRECT("route!J1388"))</f>
        <v>#VALUE!</v>
      </c>
      <c r="R1388" s="14" t="e">
        <f ca="1">SEARCH($R$6,INDIRECT("route!J1388"))</f>
        <v>#VALUE!</v>
      </c>
      <c r="S1388" s="14" t="b">
        <f t="shared" ca="1" si="170"/>
        <v>1</v>
      </c>
    </row>
    <row r="1389" spans="1:19">
      <c r="A1389" s="23" t="str">
        <f ca="1">IF(INDIRECT("route!D1389")&gt;0,K1389,(""))</f>
        <v/>
      </c>
      <c r="B1389" s="23" t="str">
        <f ca="1">IF(INDIRECT("route!D1389")&gt;0,H1389,(""))</f>
        <v/>
      </c>
      <c r="C1389" s="24" t="str">
        <f ca="1">IF(D1389&gt;0,VLOOKUP("FINISH",INDIRECT("route!D$6"):INDIRECT("route!E$8500"),2,FALSE)-D1389," ")</f>
        <v xml:space="preserve"> </v>
      </c>
      <c r="D1389" s="13">
        <f ca="1">INDIRECT("route!E1389")</f>
        <v>0</v>
      </c>
      <c r="E1389" s="25" t="str">
        <f t="shared" ca="1" si="169"/>
        <v/>
      </c>
      <c r="F1389" s="26">
        <f t="shared" si="171"/>
        <v>11.111111111111111</v>
      </c>
      <c r="G1389" s="29">
        <f t="shared" ca="1" si="175"/>
        <v>0</v>
      </c>
      <c r="H1389" s="28" t="e">
        <f t="shared" ca="1" si="173"/>
        <v>#NUM!</v>
      </c>
      <c r="I1389" s="26">
        <f t="shared" si="172"/>
        <v>11.666666666666666</v>
      </c>
      <c r="J1389" s="29">
        <f t="shared" ca="1" si="176"/>
        <v>0</v>
      </c>
      <c r="K1389" s="28" t="e">
        <f t="shared" ca="1" si="174"/>
        <v>#NUM!</v>
      </c>
      <c r="L1389" s="26">
        <f ca="1">INDIRECT("route!E1389")-INDIRECT("route!E1388")</f>
        <v>0</v>
      </c>
      <c r="M1389" s="24">
        <f ca="1">IF(INDIRECT("route!D1389")="START",0,IF(S1389=TRUE,M1388,INDIRECT("route!E1389")))</f>
        <v>115.3</v>
      </c>
      <c r="N1389" s="14" t="e">
        <f ca="1">SEARCH($N$6,INDIRECT("route!J1389"))</f>
        <v>#VALUE!</v>
      </c>
      <c r="O1389" s="14" t="e">
        <f ca="1">SEARCH($O$6,INDIRECT("route!J1389"))</f>
        <v>#VALUE!</v>
      </c>
      <c r="P1389" s="14" t="e">
        <f ca="1">SEARCH($P$6,INDIRECT("route!J1389"))</f>
        <v>#VALUE!</v>
      </c>
      <c r="Q1389" s="14" t="e">
        <f ca="1">SEARCH($Q$6,INDIRECT("route!J1389"))</f>
        <v>#VALUE!</v>
      </c>
      <c r="R1389" s="14" t="e">
        <f ca="1">SEARCH($R$6,INDIRECT("route!J1389"))</f>
        <v>#VALUE!</v>
      </c>
      <c r="S1389" s="14" t="b">
        <f t="shared" ca="1" si="170"/>
        <v>1</v>
      </c>
    </row>
    <row r="1390" spans="1:19">
      <c r="A1390" s="23" t="str">
        <f ca="1">IF(INDIRECT("route!D1390")&gt;0,K1390,(""))</f>
        <v/>
      </c>
      <c r="B1390" s="23" t="str">
        <f ca="1">IF(INDIRECT("route!D1390")&gt;0,H1390,(""))</f>
        <v/>
      </c>
      <c r="C1390" s="24" t="str">
        <f ca="1">IF(D1390&gt;0,VLOOKUP("FINISH",INDIRECT("route!D$6"):INDIRECT("route!E$8500"),2,FALSE)-D1390," ")</f>
        <v xml:space="preserve"> </v>
      </c>
      <c r="D1390" s="13">
        <f ca="1">INDIRECT("route!E1390")</f>
        <v>0</v>
      </c>
      <c r="E1390" s="25" t="str">
        <f t="shared" ca="1" si="169"/>
        <v/>
      </c>
      <c r="F1390" s="26">
        <f t="shared" si="171"/>
        <v>11.111111111111111</v>
      </c>
      <c r="G1390" s="29">
        <f t="shared" ca="1" si="175"/>
        <v>0</v>
      </c>
      <c r="H1390" s="28" t="e">
        <f t="shared" ca="1" si="173"/>
        <v>#NUM!</v>
      </c>
      <c r="I1390" s="26">
        <f t="shared" si="172"/>
        <v>11.666666666666666</v>
      </c>
      <c r="J1390" s="29">
        <f t="shared" ca="1" si="176"/>
        <v>0</v>
      </c>
      <c r="K1390" s="28" t="e">
        <f t="shared" ca="1" si="174"/>
        <v>#NUM!</v>
      </c>
      <c r="L1390" s="26">
        <f ca="1">INDIRECT("route!E1390")-INDIRECT("route!E1389")</f>
        <v>0</v>
      </c>
      <c r="M1390" s="24">
        <f ca="1">IF(INDIRECT("route!D1390")="START",0,IF(S1390=TRUE,M1389,INDIRECT("route!E1390")))</f>
        <v>115.3</v>
      </c>
      <c r="N1390" s="14" t="e">
        <f ca="1">SEARCH($N$6,INDIRECT("route!J1390"))</f>
        <v>#VALUE!</v>
      </c>
      <c r="O1390" s="14" t="e">
        <f ca="1">SEARCH($O$6,INDIRECT("route!J1390"))</f>
        <v>#VALUE!</v>
      </c>
      <c r="P1390" s="14" t="e">
        <f ca="1">SEARCH($P$6,INDIRECT("route!J1390"))</f>
        <v>#VALUE!</v>
      </c>
      <c r="Q1390" s="14" t="e">
        <f ca="1">SEARCH($Q$6,INDIRECT("route!J1390"))</f>
        <v>#VALUE!</v>
      </c>
      <c r="R1390" s="14" t="e">
        <f ca="1">SEARCH($R$6,INDIRECT("route!J1390"))</f>
        <v>#VALUE!</v>
      </c>
      <c r="S1390" s="14" t="b">
        <f t="shared" ca="1" si="170"/>
        <v>1</v>
      </c>
    </row>
    <row r="1391" spans="1:19">
      <c r="A1391" s="23" t="str">
        <f ca="1">IF(INDIRECT("route!D1391")&gt;0,K1391,(""))</f>
        <v/>
      </c>
      <c r="B1391" s="23" t="str">
        <f ca="1">IF(INDIRECT("route!D1391")&gt;0,H1391,(""))</f>
        <v/>
      </c>
      <c r="C1391" s="24" t="str">
        <f ca="1">IF(D1391&gt;0,VLOOKUP("FINISH",INDIRECT("route!D$6"):INDIRECT("route!E$8500"),2,FALSE)-D1391," ")</f>
        <v xml:space="preserve"> </v>
      </c>
      <c r="D1391" s="13">
        <f ca="1">INDIRECT("route!E1391")</f>
        <v>0</v>
      </c>
      <c r="E1391" s="25" t="str">
        <f t="shared" ca="1" si="169"/>
        <v/>
      </c>
      <c r="F1391" s="26">
        <f t="shared" si="171"/>
        <v>11.111111111111111</v>
      </c>
      <c r="G1391" s="29">
        <f t="shared" ca="1" si="175"/>
        <v>0</v>
      </c>
      <c r="H1391" s="28" t="e">
        <f t="shared" ca="1" si="173"/>
        <v>#NUM!</v>
      </c>
      <c r="I1391" s="26">
        <f t="shared" si="172"/>
        <v>11.666666666666666</v>
      </c>
      <c r="J1391" s="29">
        <f t="shared" ca="1" si="176"/>
        <v>0</v>
      </c>
      <c r="K1391" s="28" t="e">
        <f t="shared" ca="1" si="174"/>
        <v>#NUM!</v>
      </c>
      <c r="L1391" s="26">
        <f ca="1">INDIRECT("route!E1391")-INDIRECT("route!E1390")</f>
        <v>0</v>
      </c>
      <c r="M1391" s="24">
        <f ca="1">IF(INDIRECT("route!D1391")="START",0,IF(S1391=TRUE,M1390,INDIRECT("route!E1391")))</f>
        <v>115.3</v>
      </c>
      <c r="N1391" s="14" t="e">
        <f ca="1">SEARCH($N$6,INDIRECT("route!J1391"))</f>
        <v>#VALUE!</v>
      </c>
      <c r="O1391" s="14" t="e">
        <f ca="1">SEARCH($O$6,INDIRECT("route!J1391"))</f>
        <v>#VALUE!</v>
      </c>
      <c r="P1391" s="14" t="e">
        <f ca="1">SEARCH($P$6,INDIRECT("route!J1391"))</f>
        <v>#VALUE!</v>
      </c>
      <c r="Q1391" s="14" t="e">
        <f ca="1">SEARCH($Q$6,INDIRECT("route!J1391"))</f>
        <v>#VALUE!</v>
      </c>
      <c r="R1391" s="14" t="e">
        <f ca="1">SEARCH($R$6,INDIRECT("route!J1391"))</f>
        <v>#VALUE!</v>
      </c>
      <c r="S1391" s="14" t="b">
        <f t="shared" ca="1" si="170"/>
        <v>1</v>
      </c>
    </row>
    <row r="1392" spans="1:19">
      <c r="A1392" s="23" t="str">
        <f ca="1">IF(INDIRECT("route!D1392")&gt;0,K1392,(""))</f>
        <v/>
      </c>
      <c r="B1392" s="23" t="str">
        <f ca="1">IF(INDIRECT("route!D1392")&gt;0,H1392,(""))</f>
        <v/>
      </c>
      <c r="C1392" s="24" t="str">
        <f ca="1">IF(D1392&gt;0,VLOOKUP("FINISH",INDIRECT("route!D$6"):INDIRECT("route!E$8500"),2,FALSE)-D1392," ")</f>
        <v xml:space="preserve"> </v>
      </c>
      <c r="D1392" s="13">
        <f ca="1">INDIRECT("route!E1392")</f>
        <v>0</v>
      </c>
      <c r="E1392" s="25" t="str">
        <f t="shared" ca="1" si="169"/>
        <v/>
      </c>
      <c r="F1392" s="26">
        <f t="shared" si="171"/>
        <v>11.111111111111111</v>
      </c>
      <c r="G1392" s="29">
        <f t="shared" ca="1" si="175"/>
        <v>0</v>
      </c>
      <c r="H1392" s="28" t="e">
        <f t="shared" ca="1" si="173"/>
        <v>#NUM!</v>
      </c>
      <c r="I1392" s="26">
        <f t="shared" si="172"/>
        <v>11.666666666666666</v>
      </c>
      <c r="J1392" s="29">
        <f t="shared" ca="1" si="176"/>
        <v>0</v>
      </c>
      <c r="K1392" s="28" t="e">
        <f t="shared" ca="1" si="174"/>
        <v>#NUM!</v>
      </c>
      <c r="L1392" s="26">
        <f ca="1">INDIRECT("route!E1392")-INDIRECT("route!E1391")</f>
        <v>0</v>
      </c>
      <c r="M1392" s="24">
        <f ca="1">IF(INDIRECT("route!D1392")="START",0,IF(S1392=TRUE,M1391,INDIRECT("route!E1392")))</f>
        <v>115.3</v>
      </c>
      <c r="N1392" s="14" t="e">
        <f ca="1">SEARCH($N$6,INDIRECT("route!J1392"))</f>
        <v>#VALUE!</v>
      </c>
      <c r="O1392" s="14" t="e">
        <f ca="1">SEARCH($O$6,INDIRECT("route!J1392"))</f>
        <v>#VALUE!</v>
      </c>
      <c r="P1392" s="14" t="e">
        <f ca="1">SEARCH($P$6,INDIRECT("route!J1392"))</f>
        <v>#VALUE!</v>
      </c>
      <c r="Q1392" s="14" t="e">
        <f ca="1">SEARCH($Q$6,INDIRECT("route!J1392"))</f>
        <v>#VALUE!</v>
      </c>
      <c r="R1392" s="14" t="e">
        <f ca="1">SEARCH($R$6,INDIRECT("route!J1392"))</f>
        <v>#VALUE!</v>
      </c>
      <c r="S1392" s="14" t="b">
        <f t="shared" ca="1" si="170"/>
        <v>1</v>
      </c>
    </row>
    <row r="1393" spans="1:19">
      <c r="A1393" s="23" t="str">
        <f ca="1">IF(INDIRECT("route!D1393")&gt;0,K1393,(""))</f>
        <v/>
      </c>
      <c r="B1393" s="23" t="str">
        <f ca="1">IF(INDIRECT("route!D1393")&gt;0,H1393,(""))</f>
        <v/>
      </c>
      <c r="C1393" s="24" t="str">
        <f ca="1">IF(D1393&gt;0,VLOOKUP("FINISH",INDIRECT("route!D$6"):INDIRECT("route!E$8500"),2,FALSE)-D1393," ")</f>
        <v xml:space="preserve"> </v>
      </c>
      <c r="D1393" s="13">
        <f ca="1">INDIRECT("route!E1393")</f>
        <v>0</v>
      </c>
      <c r="E1393" s="25" t="str">
        <f t="shared" ca="1" si="169"/>
        <v/>
      </c>
      <c r="F1393" s="26">
        <f t="shared" si="171"/>
        <v>11.111111111111111</v>
      </c>
      <c r="G1393" s="29">
        <f t="shared" ca="1" si="175"/>
        <v>0</v>
      </c>
      <c r="H1393" s="28" t="e">
        <f t="shared" ca="1" si="173"/>
        <v>#NUM!</v>
      </c>
      <c r="I1393" s="26">
        <f t="shared" si="172"/>
        <v>11.666666666666666</v>
      </c>
      <c r="J1393" s="29">
        <f t="shared" ca="1" si="176"/>
        <v>0</v>
      </c>
      <c r="K1393" s="28" t="e">
        <f t="shared" ca="1" si="174"/>
        <v>#NUM!</v>
      </c>
      <c r="L1393" s="26">
        <f ca="1">INDIRECT("route!E1393")-INDIRECT("route!E1392")</f>
        <v>0</v>
      </c>
      <c r="M1393" s="24">
        <f ca="1">IF(INDIRECT("route!D1393")="START",0,IF(S1393=TRUE,M1392,INDIRECT("route!E1393")))</f>
        <v>115.3</v>
      </c>
      <c r="N1393" s="14" t="e">
        <f ca="1">SEARCH($N$6,INDIRECT("route!J1393"))</f>
        <v>#VALUE!</v>
      </c>
      <c r="O1393" s="14" t="e">
        <f ca="1">SEARCH($O$6,INDIRECT("route!J1393"))</f>
        <v>#VALUE!</v>
      </c>
      <c r="P1393" s="14" t="e">
        <f ca="1">SEARCH($P$6,INDIRECT("route!J1393"))</f>
        <v>#VALUE!</v>
      </c>
      <c r="Q1393" s="14" t="e">
        <f ca="1">SEARCH($Q$6,INDIRECT("route!J1393"))</f>
        <v>#VALUE!</v>
      </c>
      <c r="R1393" s="14" t="e">
        <f ca="1">SEARCH($R$6,INDIRECT("route!J1393"))</f>
        <v>#VALUE!</v>
      </c>
      <c r="S1393" s="14" t="b">
        <f t="shared" ca="1" si="170"/>
        <v>1</v>
      </c>
    </row>
    <row r="1394" spans="1:19">
      <c r="A1394" s="23" t="str">
        <f ca="1">IF(INDIRECT("route!D1394")&gt;0,K1394,(""))</f>
        <v/>
      </c>
      <c r="B1394" s="23" t="str">
        <f ca="1">IF(INDIRECT("route!D1394")&gt;0,H1394,(""))</f>
        <v/>
      </c>
      <c r="C1394" s="24" t="str">
        <f ca="1">IF(D1394&gt;0,VLOOKUP("FINISH",INDIRECT("route!D$6"):INDIRECT("route!E$8500"),2,FALSE)-D1394," ")</f>
        <v xml:space="preserve"> </v>
      </c>
      <c r="D1394" s="13">
        <f ca="1">INDIRECT("route!E1394")</f>
        <v>0</v>
      </c>
      <c r="E1394" s="25" t="str">
        <f t="shared" ca="1" si="169"/>
        <v/>
      </c>
      <c r="F1394" s="26">
        <f t="shared" si="171"/>
        <v>11.111111111111111</v>
      </c>
      <c r="G1394" s="29">
        <f t="shared" ca="1" si="175"/>
        <v>0</v>
      </c>
      <c r="H1394" s="28" t="e">
        <f t="shared" ca="1" si="173"/>
        <v>#NUM!</v>
      </c>
      <c r="I1394" s="26">
        <f t="shared" si="172"/>
        <v>11.666666666666666</v>
      </c>
      <c r="J1394" s="29">
        <f t="shared" ca="1" si="176"/>
        <v>0</v>
      </c>
      <c r="K1394" s="28" t="e">
        <f t="shared" ca="1" si="174"/>
        <v>#NUM!</v>
      </c>
      <c r="L1394" s="26">
        <f ca="1">INDIRECT("route!E1394")-INDIRECT("route!E1393")</f>
        <v>0</v>
      </c>
      <c r="M1394" s="24">
        <f ca="1">IF(INDIRECT("route!D1394")="START",0,IF(S1394=TRUE,M1393,INDIRECT("route!E1394")))</f>
        <v>115.3</v>
      </c>
      <c r="N1394" s="14" t="e">
        <f ca="1">SEARCH($N$6,INDIRECT("route!J1394"))</f>
        <v>#VALUE!</v>
      </c>
      <c r="O1394" s="14" t="e">
        <f ca="1">SEARCH($O$6,INDIRECT("route!J1394"))</f>
        <v>#VALUE!</v>
      </c>
      <c r="P1394" s="14" t="e">
        <f ca="1">SEARCH($P$6,INDIRECT("route!J1394"))</f>
        <v>#VALUE!</v>
      </c>
      <c r="Q1394" s="14" t="e">
        <f ca="1">SEARCH($Q$6,INDIRECT("route!J1394"))</f>
        <v>#VALUE!</v>
      </c>
      <c r="R1394" s="14" t="e">
        <f ca="1">SEARCH($R$6,INDIRECT("route!J1394"))</f>
        <v>#VALUE!</v>
      </c>
      <c r="S1394" s="14" t="b">
        <f t="shared" ca="1" si="170"/>
        <v>1</v>
      </c>
    </row>
    <row r="1395" spans="1:19">
      <c r="A1395" s="23" t="str">
        <f ca="1">IF(INDIRECT("route!D1395")&gt;0,K1395,(""))</f>
        <v/>
      </c>
      <c r="B1395" s="23" t="str">
        <f ca="1">IF(INDIRECT("route!D1395")&gt;0,H1395,(""))</f>
        <v/>
      </c>
      <c r="C1395" s="24" t="str">
        <f ca="1">IF(D1395&gt;0,VLOOKUP("FINISH",INDIRECT("route!D$6"):INDIRECT("route!E$8500"),2,FALSE)-D1395," ")</f>
        <v xml:space="preserve"> </v>
      </c>
      <c r="D1395" s="13">
        <f ca="1">INDIRECT("route!E1395")</f>
        <v>0</v>
      </c>
      <c r="E1395" s="25" t="str">
        <f t="shared" ca="1" si="169"/>
        <v/>
      </c>
      <c r="F1395" s="26">
        <f t="shared" si="171"/>
        <v>11.111111111111111</v>
      </c>
      <c r="G1395" s="29">
        <f t="shared" ca="1" si="175"/>
        <v>0</v>
      </c>
      <c r="H1395" s="28" t="e">
        <f t="shared" ca="1" si="173"/>
        <v>#NUM!</v>
      </c>
      <c r="I1395" s="26">
        <f t="shared" si="172"/>
        <v>11.666666666666666</v>
      </c>
      <c r="J1395" s="29">
        <f t="shared" ca="1" si="176"/>
        <v>0</v>
      </c>
      <c r="K1395" s="28" t="e">
        <f t="shared" ca="1" si="174"/>
        <v>#NUM!</v>
      </c>
      <c r="L1395" s="26">
        <f ca="1">INDIRECT("route!E1395")-INDIRECT("route!E1394")</f>
        <v>0</v>
      </c>
      <c r="M1395" s="24">
        <f ca="1">IF(INDIRECT("route!D1395")="START",0,IF(S1395=TRUE,M1394,INDIRECT("route!E1395")))</f>
        <v>115.3</v>
      </c>
      <c r="N1395" s="14" t="e">
        <f ca="1">SEARCH($N$6,INDIRECT("route!J1395"))</f>
        <v>#VALUE!</v>
      </c>
      <c r="O1395" s="14" t="e">
        <f ca="1">SEARCH($O$6,INDIRECT("route!J1395"))</f>
        <v>#VALUE!</v>
      </c>
      <c r="P1395" s="14" t="e">
        <f ca="1">SEARCH($P$6,INDIRECT("route!J1395"))</f>
        <v>#VALUE!</v>
      </c>
      <c r="Q1395" s="14" t="e">
        <f ca="1">SEARCH($Q$6,INDIRECT("route!J1395"))</f>
        <v>#VALUE!</v>
      </c>
      <c r="R1395" s="14" t="e">
        <f ca="1">SEARCH($R$6,INDIRECT("route!J1395"))</f>
        <v>#VALUE!</v>
      </c>
      <c r="S1395" s="14" t="b">
        <f t="shared" ca="1" si="170"/>
        <v>1</v>
      </c>
    </row>
    <row r="1396" spans="1:19">
      <c r="A1396" s="23" t="str">
        <f ca="1">IF(INDIRECT("route!D1396")&gt;0,K1396,(""))</f>
        <v/>
      </c>
      <c r="B1396" s="23" t="str">
        <f ca="1">IF(INDIRECT("route!D1396")&gt;0,H1396,(""))</f>
        <v/>
      </c>
      <c r="C1396" s="24" t="str">
        <f ca="1">IF(D1396&gt;0,VLOOKUP("FINISH",INDIRECT("route!D$6"):INDIRECT("route!E$8500"),2,FALSE)-D1396," ")</f>
        <v xml:space="preserve"> </v>
      </c>
      <c r="D1396" s="13">
        <f ca="1">INDIRECT("route!E1396")</f>
        <v>0</v>
      </c>
      <c r="E1396" s="25" t="str">
        <f t="shared" ca="1" si="169"/>
        <v/>
      </c>
      <c r="F1396" s="26">
        <f t="shared" si="171"/>
        <v>11.111111111111111</v>
      </c>
      <c r="G1396" s="29">
        <f t="shared" ca="1" si="175"/>
        <v>0</v>
      </c>
      <c r="H1396" s="28" t="e">
        <f t="shared" ca="1" si="173"/>
        <v>#NUM!</v>
      </c>
      <c r="I1396" s="26">
        <f t="shared" si="172"/>
        <v>11.666666666666666</v>
      </c>
      <c r="J1396" s="29">
        <f t="shared" ca="1" si="176"/>
        <v>0</v>
      </c>
      <c r="K1396" s="28" t="e">
        <f t="shared" ca="1" si="174"/>
        <v>#NUM!</v>
      </c>
      <c r="L1396" s="26">
        <f ca="1">INDIRECT("route!E1396")-INDIRECT("route!E1395")</f>
        <v>0</v>
      </c>
      <c r="M1396" s="24">
        <f ca="1">IF(INDIRECT("route!D1396")="START",0,IF(S1396=TRUE,M1395,INDIRECT("route!E1396")))</f>
        <v>115.3</v>
      </c>
      <c r="N1396" s="14" t="e">
        <f ca="1">SEARCH($N$6,INDIRECT("route!J1396"))</f>
        <v>#VALUE!</v>
      </c>
      <c r="O1396" s="14" t="e">
        <f ca="1">SEARCH($O$6,INDIRECT("route!J1396"))</f>
        <v>#VALUE!</v>
      </c>
      <c r="P1396" s="14" t="e">
        <f ca="1">SEARCH($P$6,INDIRECT("route!J1396"))</f>
        <v>#VALUE!</v>
      </c>
      <c r="Q1396" s="14" t="e">
        <f ca="1">SEARCH($Q$6,INDIRECT("route!J1396"))</f>
        <v>#VALUE!</v>
      </c>
      <c r="R1396" s="14" t="e">
        <f ca="1">SEARCH($R$6,INDIRECT("route!J1396"))</f>
        <v>#VALUE!</v>
      </c>
      <c r="S1396" s="14" t="b">
        <f t="shared" ca="1" si="170"/>
        <v>1</v>
      </c>
    </row>
    <row r="1397" spans="1:19">
      <c r="A1397" s="23" t="str">
        <f ca="1">IF(INDIRECT("route!D1397")&gt;0,K1397,(""))</f>
        <v/>
      </c>
      <c r="B1397" s="23" t="str">
        <f ca="1">IF(INDIRECT("route!D1397")&gt;0,H1397,(""))</f>
        <v/>
      </c>
      <c r="C1397" s="24" t="str">
        <f ca="1">IF(D1397&gt;0,VLOOKUP("FINISH",INDIRECT("route!D$6"):INDIRECT("route!E$8500"),2,FALSE)-D1397," ")</f>
        <v xml:space="preserve"> </v>
      </c>
      <c r="D1397" s="13">
        <f ca="1">INDIRECT("route!E1397")</f>
        <v>0</v>
      </c>
      <c r="E1397" s="25" t="str">
        <f t="shared" ca="1" si="169"/>
        <v/>
      </c>
      <c r="F1397" s="26">
        <f t="shared" si="171"/>
        <v>11.111111111111111</v>
      </c>
      <c r="G1397" s="29">
        <f t="shared" ca="1" si="175"/>
        <v>0</v>
      </c>
      <c r="H1397" s="28" t="e">
        <f t="shared" ca="1" si="173"/>
        <v>#NUM!</v>
      </c>
      <c r="I1397" s="26">
        <f t="shared" si="172"/>
        <v>11.666666666666666</v>
      </c>
      <c r="J1397" s="29">
        <f t="shared" ca="1" si="176"/>
        <v>0</v>
      </c>
      <c r="K1397" s="28" t="e">
        <f t="shared" ca="1" si="174"/>
        <v>#NUM!</v>
      </c>
      <c r="L1397" s="26">
        <f ca="1">INDIRECT("route!E1397")-INDIRECT("route!E1396")</f>
        <v>0</v>
      </c>
      <c r="M1397" s="24">
        <f ca="1">IF(INDIRECT("route!D1397")="START",0,IF(S1397=TRUE,M1396,INDIRECT("route!E1397")))</f>
        <v>115.3</v>
      </c>
      <c r="N1397" s="14" t="e">
        <f ca="1">SEARCH($N$6,INDIRECT("route!J1397"))</f>
        <v>#VALUE!</v>
      </c>
      <c r="O1397" s="14" t="e">
        <f ca="1">SEARCH($O$6,INDIRECT("route!J1397"))</f>
        <v>#VALUE!</v>
      </c>
      <c r="P1397" s="14" t="e">
        <f ca="1">SEARCH($P$6,INDIRECT("route!J1397"))</f>
        <v>#VALUE!</v>
      </c>
      <c r="Q1397" s="14" t="e">
        <f ca="1">SEARCH($Q$6,INDIRECT("route!J1397"))</f>
        <v>#VALUE!</v>
      </c>
      <c r="R1397" s="14" t="e">
        <f ca="1">SEARCH($R$6,INDIRECT("route!J1397"))</f>
        <v>#VALUE!</v>
      </c>
      <c r="S1397" s="14" t="b">
        <f t="shared" ca="1" si="170"/>
        <v>1</v>
      </c>
    </row>
    <row r="1398" spans="1:19">
      <c r="A1398" s="23" t="str">
        <f ca="1">IF(INDIRECT("route!D1398")&gt;0,K1398,(""))</f>
        <v/>
      </c>
      <c r="B1398" s="23" t="str">
        <f ca="1">IF(INDIRECT("route!D1398")&gt;0,H1398,(""))</f>
        <v/>
      </c>
      <c r="C1398" s="24" t="str">
        <f ca="1">IF(D1398&gt;0,VLOOKUP("FINISH",INDIRECT("route!D$6"):INDIRECT("route!E$8500"),2,FALSE)-D1398," ")</f>
        <v xml:space="preserve"> </v>
      </c>
      <c r="D1398" s="13">
        <f ca="1">INDIRECT("route!E1398")</f>
        <v>0</v>
      </c>
      <c r="E1398" s="25" t="str">
        <f t="shared" ca="1" si="169"/>
        <v/>
      </c>
      <c r="F1398" s="26">
        <f t="shared" si="171"/>
        <v>11.111111111111111</v>
      </c>
      <c r="G1398" s="29">
        <f t="shared" ca="1" si="175"/>
        <v>0</v>
      </c>
      <c r="H1398" s="28" t="e">
        <f t="shared" ca="1" si="173"/>
        <v>#NUM!</v>
      </c>
      <c r="I1398" s="26">
        <f t="shared" si="172"/>
        <v>11.666666666666666</v>
      </c>
      <c r="J1398" s="29">
        <f t="shared" ca="1" si="176"/>
        <v>0</v>
      </c>
      <c r="K1398" s="28" t="e">
        <f t="shared" ca="1" si="174"/>
        <v>#NUM!</v>
      </c>
      <c r="L1398" s="26">
        <f ca="1">INDIRECT("route!E1398")-INDIRECT("route!E1397")</f>
        <v>0</v>
      </c>
      <c r="M1398" s="24">
        <f ca="1">IF(INDIRECT("route!D1398")="START",0,IF(S1398=TRUE,M1397,INDIRECT("route!E1398")))</f>
        <v>115.3</v>
      </c>
      <c r="N1398" s="14" t="e">
        <f ca="1">SEARCH($N$6,INDIRECT("route!J1398"))</f>
        <v>#VALUE!</v>
      </c>
      <c r="O1398" s="14" t="e">
        <f ca="1">SEARCH($O$6,INDIRECT("route!J1398"))</f>
        <v>#VALUE!</v>
      </c>
      <c r="P1398" s="14" t="e">
        <f ca="1">SEARCH($P$6,INDIRECT("route!J1398"))</f>
        <v>#VALUE!</v>
      </c>
      <c r="Q1398" s="14" t="e">
        <f ca="1">SEARCH($Q$6,INDIRECT("route!J1398"))</f>
        <v>#VALUE!</v>
      </c>
      <c r="R1398" s="14" t="e">
        <f ca="1">SEARCH($R$6,INDIRECT("route!J1398"))</f>
        <v>#VALUE!</v>
      </c>
      <c r="S1398" s="14" t="b">
        <f t="shared" ca="1" si="170"/>
        <v>1</v>
      </c>
    </row>
    <row r="1399" spans="1:19">
      <c r="A1399" s="23" t="str">
        <f ca="1">IF(INDIRECT("route!D1399")&gt;0,K1399,(""))</f>
        <v/>
      </c>
      <c r="B1399" s="23" t="str">
        <f ca="1">IF(INDIRECT("route!D1399")&gt;0,H1399,(""))</f>
        <v/>
      </c>
      <c r="C1399" s="24" t="str">
        <f ca="1">IF(D1399&gt;0,VLOOKUP("FINISH",INDIRECT("route!D$6"):INDIRECT("route!E$8500"),2,FALSE)-D1399," ")</f>
        <v xml:space="preserve"> </v>
      </c>
      <c r="D1399" s="13">
        <f ca="1">INDIRECT("route!E1399")</f>
        <v>0</v>
      </c>
      <c r="E1399" s="25" t="str">
        <f t="shared" ca="1" si="169"/>
        <v/>
      </c>
      <c r="F1399" s="26">
        <f t="shared" si="171"/>
        <v>11.111111111111111</v>
      </c>
      <c r="G1399" s="29">
        <f t="shared" ca="1" si="175"/>
        <v>0</v>
      </c>
      <c r="H1399" s="28" t="e">
        <f t="shared" ca="1" si="173"/>
        <v>#NUM!</v>
      </c>
      <c r="I1399" s="26">
        <f t="shared" si="172"/>
        <v>11.666666666666666</v>
      </c>
      <c r="J1399" s="29">
        <f t="shared" ca="1" si="176"/>
        <v>0</v>
      </c>
      <c r="K1399" s="28" t="e">
        <f t="shared" ca="1" si="174"/>
        <v>#NUM!</v>
      </c>
      <c r="L1399" s="26">
        <f ca="1">INDIRECT("route!E1399")-INDIRECT("route!E1398")</f>
        <v>0</v>
      </c>
      <c r="M1399" s="24">
        <f ca="1">IF(INDIRECT("route!D1399")="START",0,IF(S1399=TRUE,M1398,INDIRECT("route!E1399")))</f>
        <v>115.3</v>
      </c>
      <c r="N1399" s="14" t="e">
        <f ca="1">SEARCH($N$6,INDIRECT("route!J1399"))</f>
        <v>#VALUE!</v>
      </c>
      <c r="O1399" s="14" t="e">
        <f ca="1">SEARCH($O$6,INDIRECT("route!J1399"))</f>
        <v>#VALUE!</v>
      </c>
      <c r="P1399" s="14" t="e">
        <f ca="1">SEARCH($P$6,INDIRECT("route!J1399"))</f>
        <v>#VALUE!</v>
      </c>
      <c r="Q1399" s="14" t="e">
        <f ca="1">SEARCH($Q$6,INDIRECT("route!J1399"))</f>
        <v>#VALUE!</v>
      </c>
      <c r="R1399" s="14" t="e">
        <f ca="1">SEARCH($R$6,INDIRECT("route!J1399"))</f>
        <v>#VALUE!</v>
      </c>
      <c r="S1399" s="14" t="b">
        <f t="shared" ca="1" si="170"/>
        <v>1</v>
      </c>
    </row>
    <row r="1400" spans="1:19">
      <c r="A1400" s="23" t="str">
        <f ca="1">IF(INDIRECT("route!D1400")&gt;0,K1400,(""))</f>
        <v/>
      </c>
      <c r="B1400" s="23" t="str">
        <f ca="1">IF(INDIRECT("route!D1400")&gt;0,H1400,(""))</f>
        <v/>
      </c>
      <c r="C1400" s="24" t="str">
        <f ca="1">IF(D1400&gt;0,VLOOKUP("FINISH",INDIRECT("route!D$6"):INDIRECT("route!E$8500"),2,FALSE)-D1400," ")</f>
        <v xml:space="preserve"> </v>
      </c>
      <c r="D1400" s="13">
        <f ca="1">INDIRECT("route!E1400")</f>
        <v>0</v>
      </c>
      <c r="E1400" s="25" t="str">
        <f t="shared" ca="1" si="169"/>
        <v/>
      </c>
      <c r="F1400" s="26">
        <f t="shared" si="171"/>
        <v>11.111111111111111</v>
      </c>
      <c r="G1400" s="29">
        <f t="shared" ca="1" si="175"/>
        <v>0</v>
      </c>
      <c r="H1400" s="28" t="e">
        <f t="shared" ca="1" si="173"/>
        <v>#NUM!</v>
      </c>
      <c r="I1400" s="26">
        <f t="shared" si="172"/>
        <v>11.666666666666666</v>
      </c>
      <c r="J1400" s="29">
        <f t="shared" ca="1" si="176"/>
        <v>0</v>
      </c>
      <c r="K1400" s="28" t="e">
        <f t="shared" ca="1" si="174"/>
        <v>#NUM!</v>
      </c>
      <c r="L1400" s="26">
        <f ca="1">INDIRECT("route!E1400")-INDIRECT("route!E1399")</f>
        <v>0</v>
      </c>
      <c r="M1400" s="24">
        <f ca="1">IF(INDIRECT("route!D1400")="START",0,IF(S1400=TRUE,M1399,INDIRECT("route!E1400")))</f>
        <v>115.3</v>
      </c>
      <c r="N1400" s="14" t="e">
        <f ca="1">SEARCH($N$6,INDIRECT("route!J1400"))</f>
        <v>#VALUE!</v>
      </c>
      <c r="O1400" s="14" t="e">
        <f ca="1">SEARCH($O$6,INDIRECT("route!J1400"))</f>
        <v>#VALUE!</v>
      </c>
      <c r="P1400" s="14" t="e">
        <f ca="1">SEARCH($P$6,INDIRECT("route!J1400"))</f>
        <v>#VALUE!</v>
      </c>
      <c r="Q1400" s="14" t="e">
        <f ca="1">SEARCH($Q$6,INDIRECT("route!J1400"))</f>
        <v>#VALUE!</v>
      </c>
      <c r="R1400" s="14" t="e">
        <f ca="1">SEARCH($R$6,INDIRECT("route!J1400"))</f>
        <v>#VALUE!</v>
      </c>
      <c r="S1400" s="14" t="b">
        <f t="shared" ca="1" si="170"/>
        <v>1</v>
      </c>
    </row>
    <row r="1401" spans="1:19">
      <c r="A1401" s="23" t="str">
        <f ca="1">IF(INDIRECT("route!D1401")&gt;0,K1401,(""))</f>
        <v/>
      </c>
      <c r="B1401" s="23" t="str">
        <f ca="1">IF(INDIRECT("route!D1401")&gt;0,H1401,(""))</f>
        <v/>
      </c>
      <c r="C1401" s="24" t="str">
        <f ca="1">IF(D1401&gt;0,VLOOKUP("FINISH",INDIRECT("route!D$6"):INDIRECT("route!E$8500"),2,FALSE)-D1401," ")</f>
        <v xml:space="preserve"> </v>
      </c>
      <c r="D1401" s="13">
        <f ca="1">INDIRECT("route!E1401")</f>
        <v>0</v>
      </c>
      <c r="E1401" s="25" t="str">
        <f t="shared" ca="1" si="169"/>
        <v/>
      </c>
      <c r="F1401" s="26">
        <f t="shared" si="171"/>
        <v>11.111111111111111</v>
      </c>
      <c r="G1401" s="29">
        <f t="shared" ca="1" si="175"/>
        <v>0</v>
      </c>
      <c r="H1401" s="28" t="e">
        <f t="shared" ca="1" si="173"/>
        <v>#NUM!</v>
      </c>
      <c r="I1401" s="26">
        <f t="shared" si="172"/>
        <v>11.666666666666666</v>
      </c>
      <c r="J1401" s="29">
        <f t="shared" ca="1" si="176"/>
        <v>0</v>
      </c>
      <c r="K1401" s="28" t="e">
        <f t="shared" ca="1" si="174"/>
        <v>#NUM!</v>
      </c>
      <c r="L1401" s="26">
        <f ca="1">INDIRECT("route!E1401")-INDIRECT("route!E1400")</f>
        <v>0</v>
      </c>
      <c r="M1401" s="24">
        <f ca="1">IF(INDIRECT("route!D1401")="START",0,IF(S1401=TRUE,M1400,INDIRECT("route!E1401")))</f>
        <v>115.3</v>
      </c>
      <c r="N1401" s="14" t="e">
        <f ca="1">SEARCH($N$6,INDIRECT("route!J1401"))</f>
        <v>#VALUE!</v>
      </c>
      <c r="O1401" s="14" t="e">
        <f ca="1">SEARCH($O$6,INDIRECT("route!J1401"))</f>
        <v>#VALUE!</v>
      </c>
      <c r="P1401" s="14" t="e">
        <f ca="1">SEARCH($P$6,INDIRECT("route!J1401"))</f>
        <v>#VALUE!</v>
      </c>
      <c r="Q1401" s="14" t="e">
        <f ca="1">SEARCH($Q$6,INDIRECT("route!J1401"))</f>
        <v>#VALUE!</v>
      </c>
      <c r="R1401" s="14" t="e">
        <f ca="1">SEARCH($R$6,INDIRECT("route!J1401"))</f>
        <v>#VALUE!</v>
      </c>
      <c r="S1401" s="14" t="b">
        <f t="shared" ca="1" si="170"/>
        <v>1</v>
      </c>
    </row>
    <row r="1402" spans="1:19">
      <c r="A1402" s="23" t="str">
        <f ca="1">IF(INDIRECT("route!D1402")&gt;0,K1402,(""))</f>
        <v/>
      </c>
      <c r="B1402" s="23" t="str">
        <f ca="1">IF(INDIRECT("route!D1402")&gt;0,H1402,(""))</f>
        <v/>
      </c>
      <c r="C1402" s="24" t="str">
        <f ca="1">IF(D1402&gt;0,VLOOKUP("FINISH",INDIRECT("route!D$6"):INDIRECT("route!E$8500"),2,FALSE)-D1402," ")</f>
        <v xml:space="preserve"> </v>
      </c>
      <c r="D1402" s="13">
        <f ca="1">INDIRECT("route!E1402")</f>
        <v>0</v>
      </c>
      <c r="E1402" s="25" t="str">
        <f t="shared" ca="1" si="169"/>
        <v/>
      </c>
      <c r="F1402" s="26">
        <f t="shared" si="171"/>
        <v>11.111111111111111</v>
      </c>
      <c r="G1402" s="29">
        <f t="shared" ca="1" si="175"/>
        <v>0</v>
      </c>
      <c r="H1402" s="28" t="e">
        <f t="shared" ca="1" si="173"/>
        <v>#NUM!</v>
      </c>
      <c r="I1402" s="26">
        <f t="shared" si="172"/>
        <v>11.666666666666666</v>
      </c>
      <c r="J1402" s="29">
        <f t="shared" ca="1" si="176"/>
        <v>0</v>
      </c>
      <c r="K1402" s="28" t="e">
        <f t="shared" ca="1" si="174"/>
        <v>#NUM!</v>
      </c>
      <c r="L1402" s="26">
        <f ca="1">INDIRECT("route!E1402")-INDIRECT("route!E1401")</f>
        <v>0</v>
      </c>
      <c r="M1402" s="24">
        <f ca="1">IF(INDIRECT("route!D1402")="START",0,IF(S1402=TRUE,M1401,INDIRECT("route!E1402")))</f>
        <v>115.3</v>
      </c>
      <c r="N1402" s="14" t="e">
        <f ca="1">SEARCH($N$6,INDIRECT("route!J1402"))</f>
        <v>#VALUE!</v>
      </c>
      <c r="O1402" s="14" t="e">
        <f ca="1">SEARCH($O$6,INDIRECT("route!J1402"))</f>
        <v>#VALUE!</v>
      </c>
      <c r="P1402" s="14" t="e">
        <f ca="1">SEARCH($P$6,INDIRECT("route!J1402"))</f>
        <v>#VALUE!</v>
      </c>
      <c r="Q1402" s="14" t="e">
        <f ca="1">SEARCH($Q$6,INDIRECT("route!J1402"))</f>
        <v>#VALUE!</v>
      </c>
      <c r="R1402" s="14" t="e">
        <f ca="1">SEARCH($R$6,INDIRECT("route!J1402"))</f>
        <v>#VALUE!</v>
      </c>
      <c r="S1402" s="14" t="b">
        <f t="shared" ca="1" si="170"/>
        <v>1</v>
      </c>
    </row>
    <row r="1403" spans="1:19">
      <c r="A1403" s="23" t="str">
        <f ca="1">IF(INDIRECT("route!D1403")&gt;0,K1403,(""))</f>
        <v/>
      </c>
      <c r="B1403" s="23" t="str">
        <f ca="1">IF(INDIRECT("route!D1403")&gt;0,H1403,(""))</f>
        <v/>
      </c>
      <c r="C1403" s="24" t="str">
        <f ca="1">IF(D1403&gt;0,VLOOKUP("FINISH",INDIRECT("route!D$6"):INDIRECT("route!E$8500"),2,FALSE)-D1403," ")</f>
        <v xml:space="preserve"> </v>
      </c>
      <c r="D1403" s="13">
        <f ca="1">INDIRECT("route!E1403")</f>
        <v>0</v>
      </c>
      <c r="E1403" s="25" t="str">
        <f t="shared" ca="1" si="169"/>
        <v/>
      </c>
      <c r="F1403" s="26">
        <f t="shared" si="171"/>
        <v>11.111111111111111</v>
      </c>
      <c r="G1403" s="29">
        <f t="shared" ca="1" si="175"/>
        <v>0</v>
      </c>
      <c r="H1403" s="28" t="e">
        <f t="shared" ca="1" si="173"/>
        <v>#NUM!</v>
      </c>
      <c r="I1403" s="26">
        <f t="shared" si="172"/>
        <v>11.666666666666666</v>
      </c>
      <c r="J1403" s="29">
        <f t="shared" ca="1" si="176"/>
        <v>0</v>
      </c>
      <c r="K1403" s="28" t="e">
        <f t="shared" ca="1" si="174"/>
        <v>#NUM!</v>
      </c>
      <c r="L1403" s="26">
        <f ca="1">INDIRECT("route!E1403")-INDIRECT("route!E1402")</f>
        <v>0</v>
      </c>
      <c r="M1403" s="24">
        <f ca="1">IF(INDIRECT("route!D1403")="START",0,IF(S1403=TRUE,M1402,INDIRECT("route!E1403")))</f>
        <v>115.3</v>
      </c>
      <c r="N1403" s="14" t="e">
        <f ca="1">SEARCH($N$6,INDIRECT("route!J1403"))</f>
        <v>#VALUE!</v>
      </c>
      <c r="O1403" s="14" t="e">
        <f ca="1">SEARCH($O$6,INDIRECT("route!J1403"))</f>
        <v>#VALUE!</v>
      </c>
      <c r="P1403" s="14" t="e">
        <f ca="1">SEARCH($P$6,INDIRECT("route!J1403"))</f>
        <v>#VALUE!</v>
      </c>
      <c r="Q1403" s="14" t="e">
        <f ca="1">SEARCH($Q$6,INDIRECT("route!J1403"))</f>
        <v>#VALUE!</v>
      </c>
      <c r="R1403" s="14" t="e">
        <f ca="1">SEARCH($R$6,INDIRECT("route!J1403"))</f>
        <v>#VALUE!</v>
      </c>
      <c r="S1403" s="14" t="b">
        <f t="shared" ca="1" si="170"/>
        <v>1</v>
      </c>
    </row>
    <row r="1404" spans="1:19">
      <c r="A1404" s="23" t="str">
        <f ca="1">IF(INDIRECT("route!D1404")&gt;0,K1404,(""))</f>
        <v/>
      </c>
      <c r="B1404" s="23" t="str">
        <f ca="1">IF(INDIRECT("route!D1404")&gt;0,H1404,(""))</f>
        <v/>
      </c>
      <c r="C1404" s="24" t="str">
        <f ca="1">IF(D1404&gt;0,VLOOKUP("FINISH",INDIRECT("route!D$6"):INDIRECT("route!E$8500"),2,FALSE)-D1404," ")</f>
        <v xml:space="preserve"> </v>
      </c>
      <c r="D1404" s="13">
        <f ca="1">INDIRECT("route!E1404")</f>
        <v>0</v>
      </c>
      <c r="E1404" s="25" t="str">
        <f t="shared" ca="1" si="169"/>
        <v/>
      </c>
      <c r="F1404" s="26">
        <f t="shared" si="171"/>
        <v>11.111111111111111</v>
      </c>
      <c r="G1404" s="29">
        <f t="shared" ca="1" si="175"/>
        <v>0</v>
      </c>
      <c r="H1404" s="28" t="e">
        <f t="shared" ca="1" si="173"/>
        <v>#NUM!</v>
      </c>
      <c r="I1404" s="26">
        <f t="shared" si="172"/>
        <v>11.666666666666666</v>
      </c>
      <c r="J1404" s="29">
        <f t="shared" ca="1" si="176"/>
        <v>0</v>
      </c>
      <c r="K1404" s="28" t="e">
        <f t="shared" ca="1" si="174"/>
        <v>#NUM!</v>
      </c>
      <c r="L1404" s="26">
        <f ca="1">INDIRECT("route!E1404")-INDIRECT("route!E1403")</f>
        <v>0</v>
      </c>
      <c r="M1404" s="24">
        <f ca="1">IF(INDIRECT("route!D1404")="START",0,IF(S1404=TRUE,M1403,INDIRECT("route!E1404")))</f>
        <v>115.3</v>
      </c>
      <c r="N1404" s="14" t="e">
        <f ca="1">SEARCH($N$6,INDIRECT("route!J1404"))</f>
        <v>#VALUE!</v>
      </c>
      <c r="O1404" s="14" t="e">
        <f ca="1">SEARCH($O$6,INDIRECT("route!J1404"))</f>
        <v>#VALUE!</v>
      </c>
      <c r="P1404" s="14" t="e">
        <f ca="1">SEARCH($P$6,INDIRECT("route!J1404"))</f>
        <v>#VALUE!</v>
      </c>
      <c r="Q1404" s="14" t="e">
        <f ca="1">SEARCH($Q$6,INDIRECT("route!J1404"))</f>
        <v>#VALUE!</v>
      </c>
      <c r="R1404" s="14" t="e">
        <f ca="1">SEARCH($R$6,INDIRECT("route!J1404"))</f>
        <v>#VALUE!</v>
      </c>
      <c r="S1404" s="14" t="b">
        <f t="shared" ca="1" si="170"/>
        <v>1</v>
      </c>
    </row>
    <row r="1405" spans="1:19">
      <c r="A1405" s="23" t="str">
        <f ca="1">IF(INDIRECT("route!D1405")&gt;0,K1405,(""))</f>
        <v/>
      </c>
      <c r="B1405" s="23" t="str">
        <f ca="1">IF(INDIRECT("route!D1405")&gt;0,H1405,(""))</f>
        <v/>
      </c>
      <c r="C1405" s="24" t="str">
        <f ca="1">IF(D1405&gt;0,VLOOKUP("FINISH",INDIRECT("route!D$6"):INDIRECT("route!E$8500"),2,FALSE)-D1405," ")</f>
        <v xml:space="preserve"> </v>
      </c>
      <c r="D1405" s="13">
        <f ca="1">INDIRECT("route!E1405")</f>
        <v>0</v>
      </c>
      <c r="E1405" s="25" t="str">
        <f t="shared" ca="1" si="169"/>
        <v/>
      </c>
      <c r="F1405" s="26">
        <f t="shared" si="171"/>
        <v>11.111111111111111</v>
      </c>
      <c r="G1405" s="29">
        <f t="shared" ca="1" si="175"/>
        <v>0</v>
      </c>
      <c r="H1405" s="28" t="e">
        <f t="shared" ca="1" si="173"/>
        <v>#NUM!</v>
      </c>
      <c r="I1405" s="26">
        <f t="shared" si="172"/>
        <v>11.666666666666666</v>
      </c>
      <c r="J1405" s="29">
        <f t="shared" ca="1" si="176"/>
        <v>0</v>
      </c>
      <c r="K1405" s="28" t="e">
        <f t="shared" ca="1" si="174"/>
        <v>#NUM!</v>
      </c>
      <c r="L1405" s="26">
        <f ca="1">INDIRECT("route!E1405")-INDIRECT("route!E1404")</f>
        <v>0</v>
      </c>
      <c r="M1405" s="24">
        <f ca="1">IF(INDIRECT("route!D1405")="START",0,IF(S1405=TRUE,M1404,INDIRECT("route!E1405")))</f>
        <v>115.3</v>
      </c>
      <c r="N1405" s="14" t="e">
        <f ca="1">SEARCH($N$6,INDIRECT("route!J1405"))</f>
        <v>#VALUE!</v>
      </c>
      <c r="O1405" s="14" t="e">
        <f ca="1">SEARCH($O$6,INDIRECT("route!J1405"))</f>
        <v>#VALUE!</v>
      </c>
      <c r="P1405" s="14" t="e">
        <f ca="1">SEARCH($P$6,INDIRECT("route!J1405"))</f>
        <v>#VALUE!</v>
      </c>
      <c r="Q1405" s="14" t="e">
        <f ca="1">SEARCH($Q$6,INDIRECT("route!J1405"))</f>
        <v>#VALUE!</v>
      </c>
      <c r="R1405" s="14" t="e">
        <f ca="1">SEARCH($R$6,INDIRECT("route!J1405"))</f>
        <v>#VALUE!</v>
      </c>
      <c r="S1405" s="14" t="b">
        <f t="shared" ca="1" si="170"/>
        <v>1</v>
      </c>
    </row>
    <row r="1406" spans="1:19">
      <c r="A1406" s="23" t="str">
        <f ca="1">IF(INDIRECT("route!D1406")&gt;0,K1406,(""))</f>
        <v/>
      </c>
      <c r="B1406" s="23" t="str">
        <f ca="1">IF(INDIRECT("route!D1406")&gt;0,H1406,(""))</f>
        <v/>
      </c>
      <c r="C1406" s="24" t="str">
        <f ca="1">IF(D1406&gt;0,VLOOKUP("FINISH",INDIRECT("route!D$6"):INDIRECT("route!E$8500"),2,FALSE)-D1406," ")</f>
        <v xml:space="preserve"> </v>
      </c>
      <c r="D1406" s="13">
        <f ca="1">INDIRECT("route!E1406")</f>
        <v>0</v>
      </c>
      <c r="E1406" s="25" t="str">
        <f t="shared" ca="1" si="169"/>
        <v/>
      </c>
      <c r="F1406" s="26">
        <f t="shared" si="171"/>
        <v>11.111111111111111</v>
      </c>
      <c r="G1406" s="29">
        <f t="shared" ca="1" si="175"/>
        <v>0</v>
      </c>
      <c r="H1406" s="28" t="e">
        <f t="shared" ca="1" si="173"/>
        <v>#NUM!</v>
      </c>
      <c r="I1406" s="26">
        <f t="shared" si="172"/>
        <v>11.666666666666666</v>
      </c>
      <c r="J1406" s="29">
        <f t="shared" ca="1" si="176"/>
        <v>0</v>
      </c>
      <c r="K1406" s="28" t="e">
        <f t="shared" ca="1" si="174"/>
        <v>#NUM!</v>
      </c>
      <c r="L1406" s="26">
        <f ca="1">INDIRECT("route!E1406")-INDIRECT("route!E1405")</f>
        <v>0</v>
      </c>
      <c r="M1406" s="24">
        <f ca="1">IF(INDIRECT("route!D1406")="START",0,IF(S1406=TRUE,M1405,INDIRECT("route!E1406")))</f>
        <v>115.3</v>
      </c>
      <c r="N1406" s="14" t="e">
        <f ca="1">SEARCH($N$6,INDIRECT("route!J1406"))</f>
        <v>#VALUE!</v>
      </c>
      <c r="O1406" s="14" t="e">
        <f ca="1">SEARCH($O$6,INDIRECT("route!J1406"))</f>
        <v>#VALUE!</v>
      </c>
      <c r="P1406" s="14" t="e">
        <f ca="1">SEARCH($P$6,INDIRECT("route!J1406"))</f>
        <v>#VALUE!</v>
      </c>
      <c r="Q1406" s="14" t="e">
        <f ca="1">SEARCH($Q$6,INDIRECT("route!J1406"))</f>
        <v>#VALUE!</v>
      </c>
      <c r="R1406" s="14" t="e">
        <f ca="1">SEARCH($R$6,INDIRECT("route!J1406"))</f>
        <v>#VALUE!</v>
      </c>
      <c r="S1406" s="14" t="b">
        <f t="shared" ca="1" si="170"/>
        <v>1</v>
      </c>
    </row>
    <row r="1407" spans="1:19">
      <c r="A1407" s="23" t="str">
        <f ca="1">IF(INDIRECT("route!D1407")&gt;0,K1407,(""))</f>
        <v/>
      </c>
      <c r="B1407" s="23" t="str">
        <f ca="1">IF(INDIRECT("route!D1407")&gt;0,H1407,(""))</f>
        <v/>
      </c>
      <c r="C1407" s="24" t="str">
        <f ca="1">IF(D1407&gt;0,VLOOKUP("FINISH",INDIRECT("route!D$6"):INDIRECT("route!E$8500"),2,FALSE)-D1407," ")</f>
        <v xml:space="preserve"> </v>
      </c>
      <c r="D1407" s="13">
        <f ca="1">INDIRECT("route!E1407")</f>
        <v>0</v>
      </c>
      <c r="E1407" s="25" t="str">
        <f t="shared" ca="1" si="169"/>
        <v/>
      </c>
      <c r="F1407" s="26">
        <f t="shared" si="171"/>
        <v>11.111111111111111</v>
      </c>
      <c r="G1407" s="29">
        <f t="shared" ca="1" si="175"/>
        <v>0</v>
      </c>
      <c r="H1407" s="28" t="e">
        <f t="shared" ca="1" si="173"/>
        <v>#NUM!</v>
      </c>
      <c r="I1407" s="26">
        <f t="shared" si="172"/>
        <v>11.666666666666666</v>
      </c>
      <c r="J1407" s="29">
        <f t="shared" ca="1" si="176"/>
        <v>0</v>
      </c>
      <c r="K1407" s="28" t="e">
        <f t="shared" ca="1" si="174"/>
        <v>#NUM!</v>
      </c>
      <c r="L1407" s="26">
        <f ca="1">INDIRECT("route!E1407")-INDIRECT("route!E1406")</f>
        <v>0</v>
      </c>
      <c r="M1407" s="24">
        <f ca="1">IF(INDIRECT("route!D1407")="START",0,IF(S1407=TRUE,M1406,INDIRECT("route!E1407")))</f>
        <v>115.3</v>
      </c>
      <c r="N1407" s="14" t="e">
        <f ca="1">SEARCH($N$6,INDIRECT("route!J1407"))</f>
        <v>#VALUE!</v>
      </c>
      <c r="O1407" s="14" t="e">
        <f ca="1">SEARCH($O$6,INDIRECT("route!J1407"))</f>
        <v>#VALUE!</v>
      </c>
      <c r="P1407" s="14" t="e">
        <f ca="1">SEARCH($P$6,INDIRECT("route!J1407"))</f>
        <v>#VALUE!</v>
      </c>
      <c r="Q1407" s="14" t="e">
        <f ca="1">SEARCH($Q$6,INDIRECT("route!J1407"))</f>
        <v>#VALUE!</v>
      </c>
      <c r="R1407" s="14" t="e">
        <f ca="1">SEARCH($R$6,INDIRECT("route!J1407"))</f>
        <v>#VALUE!</v>
      </c>
      <c r="S1407" s="14" t="b">
        <f t="shared" ca="1" si="170"/>
        <v>1</v>
      </c>
    </row>
    <row r="1408" spans="1:19">
      <c r="A1408" s="23" t="str">
        <f ca="1">IF(INDIRECT("route!D1408")&gt;0,K1408,(""))</f>
        <v/>
      </c>
      <c r="B1408" s="23" t="str">
        <f ca="1">IF(INDIRECT("route!D1408")&gt;0,H1408,(""))</f>
        <v/>
      </c>
      <c r="C1408" s="24" t="str">
        <f ca="1">IF(D1408&gt;0,VLOOKUP("FINISH",INDIRECT("route!D$6"):INDIRECT("route!E$8500"),2,FALSE)-D1408," ")</f>
        <v xml:space="preserve"> </v>
      </c>
      <c r="D1408" s="13">
        <f ca="1">INDIRECT("route!E1408")</f>
        <v>0</v>
      </c>
      <c r="E1408" s="25" t="str">
        <f t="shared" ca="1" si="169"/>
        <v/>
      </c>
      <c r="F1408" s="26">
        <f t="shared" si="171"/>
        <v>11.111111111111111</v>
      </c>
      <c r="G1408" s="29">
        <f t="shared" ca="1" si="175"/>
        <v>0</v>
      </c>
      <c r="H1408" s="28" t="e">
        <f t="shared" ca="1" si="173"/>
        <v>#NUM!</v>
      </c>
      <c r="I1408" s="26">
        <f t="shared" si="172"/>
        <v>11.666666666666666</v>
      </c>
      <c r="J1408" s="29">
        <f t="shared" ca="1" si="176"/>
        <v>0</v>
      </c>
      <c r="K1408" s="28" t="e">
        <f t="shared" ca="1" si="174"/>
        <v>#NUM!</v>
      </c>
      <c r="L1408" s="26">
        <f ca="1">INDIRECT("route!E1408")-INDIRECT("route!E1407")</f>
        <v>0</v>
      </c>
      <c r="M1408" s="24">
        <f ca="1">IF(INDIRECT("route!D1408")="START",0,IF(S1408=TRUE,M1407,INDIRECT("route!E1408")))</f>
        <v>115.3</v>
      </c>
      <c r="N1408" s="14" t="e">
        <f ca="1">SEARCH($N$6,INDIRECT("route!J1408"))</f>
        <v>#VALUE!</v>
      </c>
      <c r="O1408" s="14" t="e">
        <f ca="1">SEARCH($O$6,INDIRECT("route!J1408"))</f>
        <v>#VALUE!</v>
      </c>
      <c r="P1408" s="14" t="e">
        <f ca="1">SEARCH($P$6,INDIRECT("route!J1408"))</f>
        <v>#VALUE!</v>
      </c>
      <c r="Q1408" s="14" t="e">
        <f ca="1">SEARCH($Q$6,INDIRECT("route!J1408"))</f>
        <v>#VALUE!</v>
      </c>
      <c r="R1408" s="14" t="e">
        <f ca="1">SEARCH($R$6,INDIRECT("route!J1408"))</f>
        <v>#VALUE!</v>
      </c>
      <c r="S1408" s="14" t="b">
        <f t="shared" ca="1" si="170"/>
        <v>1</v>
      </c>
    </row>
    <row r="1409" spans="1:19">
      <c r="A1409" s="23" t="str">
        <f ca="1">IF(INDIRECT("route!D1409")&gt;0,K1409,(""))</f>
        <v/>
      </c>
      <c r="B1409" s="23" t="str">
        <f ca="1">IF(INDIRECT("route!D1409")&gt;0,H1409,(""))</f>
        <v/>
      </c>
      <c r="C1409" s="24" t="str">
        <f ca="1">IF(D1409&gt;0,VLOOKUP("FINISH",INDIRECT("route!D$6"):INDIRECT("route!E$8500"),2,FALSE)-D1409," ")</f>
        <v xml:space="preserve"> </v>
      </c>
      <c r="D1409" s="13">
        <f ca="1">INDIRECT("route!E1409")</f>
        <v>0</v>
      </c>
      <c r="E1409" s="25" t="str">
        <f t="shared" ca="1" si="169"/>
        <v/>
      </c>
      <c r="F1409" s="26">
        <f t="shared" si="171"/>
        <v>11.111111111111111</v>
      </c>
      <c r="G1409" s="29">
        <f t="shared" ca="1" si="175"/>
        <v>0</v>
      </c>
      <c r="H1409" s="28" t="e">
        <f t="shared" ca="1" si="173"/>
        <v>#NUM!</v>
      </c>
      <c r="I1409" s="26">
        <f t="shared" si="172"/>
        <v>11.666666666666666</v>
      </c>
      <c r="J1409" s="29">
        <f t="shared" ca="1" si="176"/>
        <v>0</v>
      </c>
      <c r="K1409" s="28" t="e">
        <f t="shared" ca="1" si="174"/>
        <v>#NUM!</v>
      </c>
      <c r="L1409" s="26">
        <f ca="1">INDIRECT("route!E1409")-INDIRECT("route!E1408")</f>
        <v>0</v>
      </c>
      <c r="M1409" s="24">
        <f ca="1">IF(INDIRECT("route!D1409")="START",0,IF(S1409=TRUE,M1408,INDIRECT("route!E1409")))</f>
        <v>115.3</v>
      </c>
      <c r="N1409" s="14" t="e">
        <f ca="1">SEARCH($N$6,INDIRECT("route!J1409"))</f>
        <v>#VALUE!</v>
      </c>
      <c r="O1409" s="14" t="e">
        <f ca="1">SEARCH($O$6,INDIRECT("route!J1409"))</f>
        <v>#VALUE!</v>
      </c>
      <c r="P1409" s="14" t="e">
        <f ca="1">SEARCH($P$6,INDIRECT("route!J1409"))</f>
        <v>#VALUE!</v>
      </c>
      <c r="Q1409" s="14" t="e">
        <f ca="1">SEARCH($Q$6,INDIRECT("route!J1409"))</f>
        <v>#VALUE!</v>
      </c>
      <c r="R1409" s="14" t="e">
        <f ca="1">SEARCH($R$6,INDIRECT("route!J1409"))</f>
        <v>#VALUE!</v>
      </c>
      <c r="S1409" s="14" t="b">
        <f t="shared" ca="1" si="170"/>
        <v>1</v>
      </c>
    </row>
    <row r="1410" spans="1:19">
      <c r="A1410" s="23" t="str">
        <f ca="1">IF(INDIRECT("route!D1410")&gt;0,K1410,(""))</f>
        <v/>
      </c>
      <c r="B1410" s="23" t="str">
        <f ca="1">IF(INDIRECT("route!D1410")&gt;0,H1410,(""))</f>
        <v/>
      </c>
      <c r="C1410" s="24" t="str">
        <f ca="1">IF(D1410&gt;0,VLOOKUP("FINISH",INDIRECT("route!D$6"):INDIRECT("route!E$8500"),2,FALSE)-D1410," ")</f>
        <v xml:space="preserve"> </v>
      </c>
      <c r="D1410" s="13">
        <f ca="1">INDIRECT("route!E1410")</f>
        <v>0</v>
      </c>
      <c r="E1410" s="25" t="str">
        <f t="shared" ca="1" si="169"/>
        <v/>
      </c>
      <c r="F1410" s="26">
        <f t="shared" si="171"/>
        <v>11.111111111111111</v>
      </c>
      <c r="G1410" s="29">
        <f t="shared" ca="1" si="175"/>
        <v>0</v>
      </c>
      <c r="H1410" s="28" t="e">
        <f t="shared" ca="1" si="173"/>
        <v>#NUM!</v>
      </c>
      <c r="I1410" s="26">
        <f t="shared" si="172"/>
        <v>11.666666666666666</v>
      </c>
      <c r="J1410" s="29">
        <f t="shared" ca="1" si="176"/>
        <v>0</v>
      </c>
      <c r="K1410" s="28" t="e">
        <f t="shared" ca="1" si="174"/>
        <v>#NUM!</v>
      </c>
      <c r="L1410" s="26">
        <f ca="1">INDIRECT("route!E1410")-INDIRECT("route!E1409")</f>
        <v>0</v>
      </c>
      <c r="M1410" s="24">
        <f ca="1">IF(INDIRECT("route!D1410")="START",0,IF(S1410=TRUE,M1409,INDIRECT("route!E1410")))</f>
        <v>115.3</v>
      </c>
      <c r="N1410" s="14" t="e">
        <f ca="1">SEARCH($N$6,INDIRECT("route!J1410"))</f>
        <v>#VALUE!</v>
      </c>
      <c r="O1410" s="14" t="e">
        <f ca="1">SEARCH($O$6,INDIRECT("route!J1410"))</f>
        <v>#VALUE!</v>
      </c>
      <c r="P1410" s="14" t="e">
        <f ca="1">SEARCH($P$6,INDIRECT("route!J1410"))</f>
        <v>#VALUE!</v>
      </c>
      <c r="Q1410" s="14" t="e">
        <f ca="1">SEARCH($Q$6,INDIRECT("route!J1410"))</f>
        <v>#VALUE!</v>
      </c>
      <c r="R1410" s="14" t="e">
        <f ca="1">SEARCH($R$6,INDIRECT("route!J1410"))</f>
        <v>#VALUE!</v>
      </c>
      <c r="S1410" s="14" t="b">
        <f t="shared" ca="1" si="170"/>
        <v>1</v>
      </c>
    </row>
    <row r="1411" spans="1:19">
      <c r="A1411" s="23" t="str">
        <f ca="1">IF(INDIRECT("route!D1411")&gt;0,K1411,(""))</f>
        <v/>
      </c>
      <c r="B1411" s="23" t="str">
        <f ca="1">IF(INDIRECT("route!D1411")&gt;0,H1411,(""))</f>
        <v/>
      </c>
      <c r="C1411" s="24" t="str">
        <f ca="1">IF(D1411&gt;0,VLOOKUP("FINISH",INDIRECT("route!D$6"):INDIRECT("route!E$8500"),2,FALSE)-D1411," ")</f>
        <v xml:space="preserve"> </v>
      </c>
      <c r="D1411" s="13">
        <f ca="1">INDIRECT("route!E1411")</f>
        <v>0</v>
      </c>
      <c r="E1411" s="25" t="str">
        <f t="shared" ca="1" si="169"/>
        <v/>
      </c>
      <c r="F1411" s="26">
        <f t="shared" si="171"/>
        <v>11.111111111111111</v>
      </c>
      <c r="G1411" s="29">
        <f t="shared" ca="1" si="175"/>
        <v>0</v>
      </c>
      <c r="H1411" s="28" t="e">
        <f t="shared" ca="1" si="173"/>
        <v>#NUM!</v>
      </c>
      <c r="I1411" s="26">
        <f t="shared" si="172"/>
        <v>11.666666666666666</v>
      </c>
      <c r="J1411" s="29">
        <f t="shared" ca="1" si="176"/>
        <v>0</v>
      </c>
      <c r="K1411" s="28" t="e">
        <f t="shared" ca="1" si="174"/>
        <v>#NUM!</v>
      </c>
      <c r="L1411" s="26">
        <f ca="1">INDIRECT("route!E1411")-INDIRECT("route!E1410")</f>
        <v>0</v>
      </c>
      <c r="M1411" s="24">
        <f ca="1">IF(INDIRECT("route!D1411")="START",0,IF(S1411=TRUE,M1410,INDIRECT("route!E1411")))</f>
        <v>115.3</v>
      </c>
      <c r="N1411" s="14" t="e">
        <f ca="1">SEARCH($N$6,INDIRECT("route!J1411"))</f>
        <v>#VALUE!</v>
      </c>
      <c r="O1411" s="14" t="e">
        <f ca="1">SEARCH($O$6,INDIRECT("route!J1411"))</f>
        <v>#VALUE!</v>
      </c>
      <c r="P1411" s="14" t="e">
        <f ca="1">SEARCH($P$6,INDIRECT("route!J1411"))</f>
        <v>#VALUE!</v>
      </c>
      <c r="Q1411" s="14" t="e">
        <f ca="1">SEARCH($Q$6,INDIRECT("route!J1411"))</f>
        <v>#VALUE!</v>
      </c>
      <c r="R1411" s="14" t="e">
        <f ca="1">SEARCH($R$6,INDIRECT("route!J1411"))</f>
        <v>#VALUE!</v>
      </c>
      <c r="S1411" s="14" t="b">
        <f t="shared" ca="1" si="170"/>
        <v>1</v>
      </c>
    </row>
    <row r="1412" spans="1:19">
      <c r="A1412" s="23" t="str">
        <f ca="1">IF(INDIRECT("route!D1412")&gt;0,K1412,(""))</f>
        <v/>
      </c>
      <c r="B1412" s="23" t="str">
        <f ca="1">IF(INDIRECT("route!D1412")&gt;0,H1412,(""))</f>
        <v/>
      </c>
      <c r="C1412" s="24" t="str">
        <f ca="1">IF(D1412&gt;0,VLOOKUP("FINISH",INDIRECT("route!D$6"):INDIRECT("route!E$8500"),2,FALSE)-D1412," ")</f>
        <v xml:space="preserve"> </v>
      </c>
      <c r="D1412" s="13">
        <f ca="1">INDIRECT("route!E1412")</f>
        <v>0</v>
      </c>
      <c r="E1412" s="25" t="str">
        <f t="shared" ca="1" si="169"/>
        <v/>
      </c>
      <c r="F1412" s="26">
        <f t="shared" si="171"/>
        <v>11.111111111111111</v>
      </c>
      <c r="G1412" s="29">
        <f t="shared" ca="1" si="175"/>
        <v>0</v>
      </c>
      <c r="H1412" s="28" t="e">
        <f t="shared" ca="1" si="173"/>
        <v>#NUM!</v>
      </c>
      <c r="I1412" s="26">
        <f t="shared" si="172"/>
        <v>11.666666666666666</v>
      </c>
      <c r="J1412" s="29">
        <f t="shared" ca="1" si="176"/>
        <v>0</v>
      </c>
      <c r="K1412" s="28" t="e">
        <f t="shared" ca="1" si="174"/>
        <v>#NUM!</v>
      </c>
      <c r="L1412" s="26">
        <f ca="1">INDIRECT("route!E1412")-INDIRECT("route!E1411")</f>
        <v>0</v>
      </c>
      <c r="M1412" s="24">
        <f ca="1">IF(INDIRECT("route!D1412")="START",0,IF(S1412=TRUE,M1411,INDIRECT("route!E1412")))</f>
        <v>115.3</v>
      </c>
      <c r="N1412" s="14" t="e">
        <f ca="1">SEARCH($N$6,INDIRECT("route!J1412"))</f>
        <v>#VALUE!</v>
      </c>
      <c r="O1412" s="14" t="e">
        <f ca="1">SEARCH($O$6,INDIRECT("route!J1412"))</f>
        <v>#VALUE!</v>
      </c>
      <c r="P1412" s="14" t="e">
        <f ca="1">SEARCH($P$6,INDIRECT("route!J1412"))</f>
        <v>#VALUE!</v>
      </c>
      <c r="Q1412" s="14" t="e">
        <f ca="1">SEARCH($Q$6,INDIRECT("route!J1412"))</f>
        <v>#VALUE!</v>
      </c>
      <c r="R1412" s="14" t="e">
        <f ca="1">SEARCH($R$6,INDIRECT("route!J1412"))</f>
        <v>#VALUE!</v>
      </c>
      <c r="S1412" s="14" t="b">
        <f t="shared" ca="1" si="170"/>
        <v>1</v>
      </c>
    </row>
    <row r="1413" spans="1:19">
      <c r="A1413" s="23" t="str">
        <f ca="1">IF(INDIRECT("route!D1413")&gt;0,K1413,(""))</f>
        <v/>
      </c>
      <c r="B1413" s="23" t="str">
        <f ca="1">IF(INDIRECT("route!D1413")&gt;0,H1413,(""))</f>
        <v/>
      </c>
      <c r="C1413" s="24" t="str">
        <f ca="1">IF(D1413&gt;0,VLOOKUP("FINISH",INDIRECT("route!D$6"):INDIRECT("route!E$8500"),2,FALSE)-D1413," ")</f>
        <v xml:space="preserve"> </v>
      </c>
      <c r="D1413" s="13">
        <f ca="1">INDIRECT("route!E1413")</f>
        <v>0</v>
      </c>
      <c r="E1413" s="25" t="str">
        <f t="shared" ca="1" si="169"/>
        <v/>
      </c>
      <c r="F1413" s="26">
        <f t="shared" si="171"/>
        <v>11.111111111111111</v>
      </c>
      <c r="G1413" s="29">
        <f t="shared" ca="1" si="175"/>
        <v>0</v>
      </c>
      <c r="H1413" s="28" t="e">
        <f t="shared" ca="1" si="173"/>
        <v>#NUM!</v>
      </c>
      <c r="I1413" s="26">
        <f t="shared" si="172"/>
        <v>11.666666666666666</v>
      </c>
      <c r="J1413" s="29">
        <f t="shared" ca="1" si="176"/>
        <v>0</v>
      </c>
      <c r="K1413" s="28" t="e">
        <f t="shared" ca="1" si="174"/>
        <v>#NUM!</v>
      </c>
      <c r="L1413" s="26">
        <f ca="1">INDIRECT("route!E1413")-INDIRECT("route!E1412")</f>
        <v>0</v>
      </c>
      <c r="M1413" s="24">
        <f ca="1">IF(INDIRECT("route!D1413")="START",0,IF(S1413=TRUE,M1412,INDIRECT("route!E1413")))</f>
        <v>115.3</v>
      </c>
      <c r="N1413" s="14" t="e">
        <f ca="1">SEARCH($N$6,INDIRECT("route!J1413"))</f>
        <v>#VALUE!</v>
      </c>
      <c r="O1413" s="14" t="e">
        <f ca="1">SEARCH($O$6,INDIRECT("route!J1413"))</f>
        <v>#VALUE!</v>
      </c>
      <c r="P1413" s="14" t="e">
        <f ca="1">SEARCH($P$6,INDIRECT("route!J1413"))</f>
        <v>#VALUE!</v>
      </c>
      <c r="Q1413" s="14" t="e">
        <f ca="1">SEARCH($Q$6,INDIRECT("route!J1413"))</f>
        <v>#VALUE!</v>
      </c>
      <c r="R1413" s="14" t="e">
        <f ca="1">SEARCH($R$6,INDIRECT("route!J1413"))</f>
        <v>#VALUE!</v>
      </c>
      <c r="S1413" s="14" t="b">
        <f t="shared" ca="1" si="170"/>
        <v>1</v>
      </c>
    </row>
    <row r="1414" spans="1:19">
      <c r="A1414" s="23" t="str">
        <f ca="1">IF(INDIRECT("route!D1414")&gt;0,K1414,(""))</f>
        <v/>
      </c>
      <c r="B1414" s="23" t="str">
        <f ca="1">IF(INDIRECT("route!D1414")&gt;0,H1414,(""))</f>
        <v/>
      </c>
      <c r="C1414" s="24" t="str">
        <f ca="1">IF(D1414&gt;0,VLOOKUP("FINISH",INDIRECT("route!D$6"):INDIRECT("route!E$8500"),2,FALSE)-D1414," ")</f>
        <v xml:space="preserve"> </v>
      </c>
      <c r="D1414" s="13">
        <f ca="1">INDIRECT("route!E1414")</f>
        <v>0</v>
      </c>
      <c r="E1414" s="25" t="str">
        <f t="shared" ca="1" si="169"/>
        <v/>
      </c>
      <c r="F1414" s="26">
        <f t="shared" si="171"/>
        <v>11.111111111111111</v>
      </c>
      <c r="G1414" s="29">
        <f t="shared" ca="1" si="175"/>
        <v>0</v>
      </c>
      <c r="H1414" s="28" t="e">
        <f t="shared" ca="1" si="173"/>
        <v>#NUM!</v>
      </c>
      <c r="I1414" s="26">
        <f t="shared" si="172"/>
        <v>11.666666666666666</v>
      </c>
      <c r="J1414" s="29">
        <f t="shared" ca="1" si="176"/>
        <v>0</v>
      </c>
      <c r="K1414" s="28" t="e">
        <f t="shared" ca="1" si="174"/>
        <v>#NUM!</v>
      </c>
      <c r="L1414" s="26">
        <f ca="1">INDIRECT("route!E1414")-INDIRECT("route!E1413")</f>
        <v>0</v>
      </c>
      <c r="M1414" s="24">
        <f ca="1">IF(INDIRECT("route!D1414")="START",0,IF(S1414=TRUE,M1413,INDIRECT("route!E1414")))</f>
        <v>115.3</v>
      </c>
      <c r="N1414" s="14" t="e">
        <f ca="1">SEARCH($N$6,INDIRECT("route!J1414"))</f>
        <v>#VALUE!</v>
      </c>
      <c r="O1414" s="14" t="e">
        <f ca="1">SEARCH($O$6,INDIRECT("route!J1414"))</f>
        <v>#VALUE!</v>
      </c>
      <c r="P1414" s="14" t="e">
        <f ca="1">SEARCH($P$6,INDIRECT("route!J1414"))</f>
        <v>#VALUE!</v>
      </c>
      <c r="Q1414" s="14" t="e">
        <f ca="1">SEARCH($Q$6,INDIRECT("route!J1414"))</f>
        <v>#VALUE!</v>
      </c>
      <c r="R1414" s="14" t="e">
        <f ca="1">SEARCH($R$6,INDIRECT("route!J1414"))</f>
        <v>#VALUE!</v>
      </c>
      <c r="S1414" s="14" t="b">
        <f t="shared" ca="1" si="170"/>
        <v>1</v>
      </c>
    </row>
    <row r="1415" spans="1:19">
      <c r="A1415" s="23" t="str">
        <f ca="1">IF(INDIRECT("route!D1415")&gt;0,K1415,(""))</f>
        <v/>
      </c>
      <c r="B1415" s="23" t="str">
        <f ca="1">IF(INDIRECT("route!D1415")&gt;0,H1415,(""))</f>
        <v/>
      </c>
      <c r="C1415" s="24" t="str">
        <f ca="1">IF(D1415&gt;0,VLOOKUP("FINISH",INDIRECT("route!D$6"):INDIRECT("route!E$8500"),2,FALSE)-D1415," ")</f>
        <v xml:space="preserve"> </v>
      </c>
      <c r="D1415" s="13">
        <f ca="1">INDIRECT("route!E1415")</f>
        <v>0</v>
      </c>
      <c r="E1415" s="25" t="str">
        <f t="shared" ref="E1415:E1478" ca="1" si="177">IF($S1415=TRUE,"",M1415-M1414)</f>
        <v/>
      </c>
      <c r="F1415" s="26">
        <f t="shared" si="171"/>
        <v>11.111111111111111</v>
      </c>
      <c r="G1415" s="29">
        <f t="shared" ca="1" si="175"/>
        <v>0</v>
      </c>
      <c r="H1415" s="28" t="e">
        <f t="shared" ca="1" si="173"/>
        <v>#NUM!</v>
      </c>
      <c r="I1415" s="26">
        <f t="shared" si="172"/>
        <v>11.666666666666666</v>
      </c>
      <c r="J1415" s="29">
        <f t="shared" ca="1" si="176"/>
        <v>0</v>
      </c>
      <c r="K1415" s="28" t="e">
        <f t="shared" ca="1" si="174"/>
        <v>#NUM!</v>
      </c>
      <c r="L1415" s="26">
        <f ca="1">INDIRECT("route!E1415")-INDIRECT("route!E1414")</f>
        <v>0</v>
      </c>
      <c r="M1415" s="24">
        <f ca="1">IF(INDIRECT("route!D1415")="START",0,IF(S1415=TRUE,M1414,INDIRECT("route!E1415")))</f>
        <v>115.3</v>
      </c>
      <c r="N1415" s="14" t="e">
        <f ca="1">SEARCH($N$6,INDIRECT("route!J1415"))</f>
        <v>#VALUE!</v>
      </c>
      <c r="O1415" s="14" t="e">
        <f ca="1">SEARCH($O$6,INDIRECT("route!J1415"))</f>
        <v>#VALUE!</v>
      </c>
      <c r="P1415" s="14" t="e">
        <f ca="1">SEARCH($P$6,INDIRECT("route!J1415"))</f>
        <v>#VALUE!</v>
      </c>
      <c r="Q1415" s="14" t="e">
        <f ca="1">SEARCH($Q$6,INDIRECT("route!J1415"))</f>
        <v>#VALUE!</v>
      </c>
      <c r="R1415" s="14" t="e">
        <f ca="1">SEARCH($R$6,INDIRECT("route!J1415"))</f>
        <v>#VALUE!</v>
      </c>
      <c r="S1415" s="14" t="b">
        <f t="shared" ca="1" si="170"/>
        <v>1</v>
      </c>
    </row>
    <row r="1416" spans="1:19">
      <c r="A1416" s="23" t="str">
        <f ca="1">IF(INDIRECT("route!D1416")&gt;0,K1416,(""))</f>
        <v/>
      </c>
      <c r="B1416" s="23" t="str">
        <f ca="1">IF(INDIRECT("route!D1416")&gt;0,H1416,(""))</f>
        <v/>
      </c>
      <c r="C1416" s="24" t="str">
        <f ca="1">IF(D1416&gt;0,VLOOKUP("FINISH",INDIRECT("route!D$6"):INDIRECT("route!E$8500"),2,FALSE)-D1416," ")</f>
        <v xml:space="preserve"> </v>
      </c>
      <c r="D1416" s="13">
        <f ca="1">INDIRECT("route!E1416")</f>
        <v>0</v>
      </c>
      <c r="E1416" s="25" t="str">
        <f t="shared" ca="1" si="177"/>
        <v/>
      </c>
      <c r="F1416" s="26">
        <f t="shared" si="171"/>
        <v>11.111111111111111</v>
      </c>
      <c r="G1416" s="29">
        <f t="shared" ca="1" si="175"/>
        <v>0</v>
      </c>
      <c r="H1416" s="28" t="e">
        <f t="shared" ca="1" si="173"/>
        <v>#NUM!</v>
      </c>
      <c r="I1416" s="26">
        <f t="shared" si="172"/>
        <v>11.666666666666666</v>
      </c>
      <c r="J1416" s="29">
        <f t="shared" ca="1" si="176"/>
        <v>0</v>
      </c>
      <c r="K1416" s="28" t="e">
        <f t="shared" ca="1" si="174"/>
        <v>#NUM!</v>
      </c>
      <c r="L1416" s="26">
        <f ca="1">INDIRECT("route!E1416")-INDIRECT("route!E1415")</f>
        <v>0</v>
      </c>
      <c r="M1416" s="24">
        <f ca="1">IF(INDIRECT("route!D1416")="START",0,IF(S1416=TRUE,M1415,INDIRECT("route!E1416")))</f>
        <v>115.3</v>
      </c>
      <c r="N1416" s="14" t="e">
        <f ca="1">SEARCH($N$6,INDIRECT("route!J1416"))</f>
        <v>#VALUE!</v>
      </c>
      <c r="O1416" s="14" t="e">
        <f ca="1">SEARCH($O$6,INDIRECT("route!J1416"))</f>
        <v>#VALUE!</v>
      </c>
      <c r="P1416" s="14" t="e">
        <f ca="1">SEARCH($P$6,INDIRECT("route!J1416"))</f>
        <v>#VALUE!</v>
      </c>
      <c r="Q1416" s="14" t="e">
        <f ca="1">SEARCH($Q$6,INDIRECT("route!J1416"))</f>
        <v>#VALUE!</v>
      </c>
      <c r="R1416" s="14" t="e">
        <f ca="1">SEARCH($R$6,INDIRECT("route!J1416"))</f>
        <v>#VALUE!</v>
      </c>
      <c r="S1416" s="14" t="b">
        <f t="shared" ref="S1416:S1479" ca="1" si="178">AND(ISERROR(N1416),ISERROR(O1416),ISERROR(P1416),ISERROR(Q1416),ISERROR(R1416))</f>
        <v>1</v>
      </c>
    </row>
    <row r="1417" spans="1:19">
      <c r="A1417" s="23" t="str">
        <f ca="1">IF(INDIRECT("route!D1417")&gt;0,K1417,(""))</f>
        <v/>
      </c>
      <c r="B1417" s="23" t="str">
        <f ca="1">IF(INDIRECT("route!D1417")&gt;0,H1417,(""))</f>
        <v/>
      </c>
      <c r="C1417" s="24" t="str">
        <f ca="1">IF(D1417&gt;0,VLOOKUP("FINISH",INDIRECT("route!D$6"):INDIRECT("route!E$8500"),2,FALSE)-D1417," ")</f>
        <v xml:space="preserve"> </v>
      </c>
      <c r="D1417" s="13">
        <f ca="1">INDIRECT("route!E1417")</f>
        <v>0</v>
      </c>
      <c r="E1417" s="25" t="str">
        <f t="shared" ca="1" si="177"/>
        <v/>
      </c>
      <c r="F1417" s="26">
        <f t="shared" si="171"/>
        <v>11.111111111111111</v>
      </c>
      <c r="G1417" s="29">
        <f t="shared" ca="1" si="175"/>
        <v>0</v>
      </c>
      <c r="H1417" s="28" t="e">
        <f t="shared" ca="1" si="173"/>
        <v>#NUM!</v>
      </c>
      <c r="I1417" s="26">
        <f t="shared" si="172"/>
        <v>11.666666666666666</v>
      </c>
      <c r="J1417" s="29">
        <f t="shared" ca="1" si="176"/>
        <v>0</v>
      </c>
      <c r="K1417" s="28" t="e">
        <f t="shared" ca="1" si="174"/>
        <v>#NUM!</v>
      </c>
      <c r="L1417" s="26">
        <f ca="1">INDIRECT("route!E1417")-INDIRECT("route!E1416")</f>
        <v>0</v>
      </c>
      <c r="M1417" s="24">
        <f ca="1">IF(INDIRECT("route!D1417")="START",0,IF(S1417=TRUE,M1416,INDIRECT("route!E1417")))</f>
        <v>115.3</v>
      </c>
      <c r="N1417" s="14" t="e">
        <f ca="1">SEARCH($N$6,INDIRECT("route!J1417"))</f>
        <v>#VALUE!</v>
      </c>
      <c r="O1417" s="14" t="e">
        <f ca="1">SEARCH($O$6,INDIRECT("route!J1417"))</f>
        <v>#VALUE!</v>
      </c>
      <c r="P1417" s="14" t="e">
        <f ca="1">SEARCH($P$6,INDIRECT("route!J1417"))</f>
        <v>#VALUE!</v>
      </c>
      <c r="Q1417" s="14" t="e">
        <f ca="1">SEARCH($Q$6,INDIRECT("route!J1417"))</f>
        <v>#VALUE!</v>
      </c>
      <c r="R1417" s="14" t="e">
        <f ca="1">SEARCH($R$6,INDIRECT("route!J1417"))</f>
        <v>#VALUE!</v>
      </c>
      <c r="S1417" s="14" t="b">
        <f t="shared" ca="1" si="178"/>
        <v>1</v>
      </c>
    </row>
    <row r="1418" spans="1:19">
      <c r="A1418" s="23" t="str">
        <f ca="1">IF(INDIRECT("route!D1418")&gt;0,K1418,(""))</f>
        <v/>
      </c>
      <c r="B1418" s="23" t="str">
        <f ca="1">IF(INDIRECT("route!D1418")&gt;0,H1418,(""))</f>
        <v/>
      </c>
      <c r="C1418" s="24" t="str">
        <f ca="1">IF(D1418&gt;0,VLOOKUP("FINISH",INDIRECT("route!D$6"):INDIRECT("route!E$8500"),2,FALSE)-D1418," ")</f>
        <v xml:space="preserve"> </v>
      </c>
      <c r="D1418" s="13">
        <f ca="1">INDIRECT("route!E1418")</f>
        <v>0</v>
      </c>
      <c r="E1418" s="25" t="str">
        <f t="shared" ca="1" si="177"/>
        <v/>
      </c>
      <c r="F1418" s="26">
        <f t="shared" si="171"/>
        <v>11.111111111111111</v>
      </c>
      <c r="G1418" s="29">
        <f t="shared" ca="1" si="175"/>
        <v>0</v>
      </c>
      <c r="H1418" s="28" t="e">
        <f t="shared" ca="1" si="173"/>
        <v>#NUM!</v>
      </c>
      <c r="I1418" s="26">
        <f t="shared" si="172"/>
        <v>11.666666666666666</v>
      </c>
      <c r="J1418" s="29">
        <f t="shared" ca="1" si="176"/>
        <v>0</v>
      </c>
      <c r="K1418" s="28" t="e">
        <f t="shared" ca="1" si="174"/>
        <v>#NUM!</v>
      </c>
      <c r="L1418" s="26">
        <f ca="1">INDIRECT("route!E1418")-INDIRECT("route!E1417")</f>
        <v>0</v>
      </c>
      <c r="M1418" s="24">
        <f ca="1">IF(INDIRECT("route!D1418")="START",0,IF(S1418=TRUE,M1417,INDIRECT("route!E1418")))</f>
        <v>115.3</v>
      </c>
      <c r="N1418" s="14" t="e">
        <f ca="1">SEARCH($N$6,INDIRECT("route!J1418"))</f>
        <v>#VALUE!</v>
      </c>
      <c r="O1418" s="14" t="e">
        <f ca="1">SEARCH($O$6,INDIRECT("route!J1418"))</f>
        <v>#VALUE!</v>
      </c>
      <c r="P1418" s="14" t="e">
        <f ca="1">SEARCH($P$6,INDIRECT("route!J1418"))</f>
        <v>#VALUE!</v>
      </c>
      <c r="Q1418" s="14" t="e">
        <f ca="1">SEARCH($Q$6,INDIRECT("route!J1418"))</f>
        <v>#VALUE!</v>
      </c>
      <c r="R1418" s="14" t="e">
        <f ca="1">SEARCH($R$6,INDIRECT("route!J1418"))</f>
        <v>#VALUE!</v>
      </c>
      <c r="S1418" s="14" t="b">
        <f t="shared" ca="1" si="178"/>
        <v>1</v>
      </c>
    </row>
    <row r="1419" spans="1:19">
      <c r="A1419" s="23" t="str">
        <f ca="1">IF(INDIRECT("route!D1419")&gt;0,K1419,(""))</f>
        <v/>
      </c>
      <c r="B1419" s="23" t="str">
        <f ca="1">IF(INDIRECT("route!D1419")&gt;0,H1419,(""))</f>
        <v/>
      </c>
      <c r="C1419" s="24" t="str">
        <f ca="1">IF(D1419&gt;0,VLOOKUP("FINISH",INDIRECT("route!D$6"):INDIRECT("route!E$8500"),2,FALSE)-D1419," ")</f>
        <v xml:space="preserve"> </v>
      </c>
      <c r="D1419" s="13">
        <f ca="1">INDIRECT("route!E1419")</f>
        <v>0</v>
      </c>
      <c r="E1419" s="25" t="str">
        <f t="shared" ca="1" si="177"/>
        <v/>
      </c>
      <c r="F1419" s="26">
        <f t="shared" si="171"/>
        <v>11.111111111111111</v>
      </c>
      <c r="G1419" s="29">
        <f t="shared" ca="1" si="175"/>
        <v>0</v>
      </c>
      <c r="H1419" s="28" t="e">
        <f t="shared" ca="1" si="173"/>
        <v>#NUM!</v>
      </c>
      <c r="I1419" s="26">
        <f t="shared" si="172"/>
        <v>11.666666666666666</v>
      </c>
      <c r="J1419" s="29">
        <f t="shared" ca="1" si="176"/>
        <v>0</v>
      </c>
      <c r="K1419" s="28" t="e">
        <f t="shared" ca="1" si="174"/>
        <v>#NUM!</v>
      </c>
      <c r="L1419" s="26">
        <f ca="1">INDIRECT("route!E1419")-INDIRECT("route!E1418")</f>
        <v>0</v>
      </c>
      <c r="M1419" s="24">
        <f ca="1">IF(INDIRECT("route!D1419")="START",0,IF(S1419=TRUE,M1418,INDIRECT("route!E1419")))</f>
        <v>115.3</v>
      </c>
      <c r="N1419" s="14" t="e">
        <f ca="1">SEARCH($N$6,INDIRECT("route!J1419"))</f>
        <v>#VALUE!</v>
      </c>
      <c r="O1419" s="14" t="e">
        <f ca="1">SEARCH($O$6,INDIRECT("route!J1419"))</f>
        <v>#VALUE!</v>
      </c>
      <c r="P1419" s="14" t="e">
        <f ca="1">SEARCH($P$6,INDIRECT("route!J1419"))</f>
        <v>#VALUE!</v>
      </c>
      <c r="Q1419" s="14" t="e">
        <f ca="1">SEARCH($Q$6,INDIRECT("route!J1419"))</f>
        <v>#VALUE!</v>
      </c>
      <c r="R1419" s="14" t="e">
        <f ca="1">SEARCH($R$6,INDIRECT("route!J1419"))</f>
        <v>#VALUE!</v>
      </c>
      <c r="S1419" s="14" t="b">
        <f t="shared" ca="1" si="178"/>
        <v>1</v>
      </c>
    </row>
    <row r="1420" spans="1:19">
      <c r="A1420" s="23" t="str">
        <f ca="1">IF(INDIRECT("route!D1420")&gt;0,K1420,(""))</f>
        <v/>
      </c>
      <c r="B1420" s="23" t="str">
        <f ca="1">IF(INDIRECT("route!D1420")&gt;0,H1420,(""))</f>
        <v/>
      </c>
      <c r="C1420" s="24" t="str">
        <f ca="1">IF(D1420&gt;0,VLOOKUP("FINISH",INDIRECT("route!D$6"):INDIRECT("route!E$8500"),2,FALSE)-D1420," ")</f>
        <v xml:space="preserve"> </v>
      </c>
      <c r="D1420" s="13">
        <f ca="1">INDIRECT("route!E1420")</f>
        <v>0</v>
      </c>
      <c r="E1420" s="25" t="str">
        <f t="shared" ca="1" si="177"/>
        <v/>
      </c>
      <c r="F1420" s="26">
        <f t="shared" si="171"/>
        <v>11.111111111111111</v>
      </c>
      <c r="G1420" s="29">
        <f t="shared" ca="1" si="175"/>
        <v>0</v>
      </c>
      <c r="H1420" s="28" t="e">
        <f t="shared" ca="1" si="173"/>
        <v>#NUM!</v>
      </c>
      <c r="I1420" s="26">
        <f t="shared" si="172"/>
        <v>11.666666666666666</v>
      </c>
      <c r="J1420" s="29">
        <f t="shared" ca="1" si="176"/>
        <v>0</v>
      </c>
      <c r="K1420" s="28" t="e">
        <f t="shared" ca="1" si="174"/>
        <v>#NUM!</v>
      </c>
      <c r="L1420" s="26">
        <f ca="1">INDIRECT("route!E1420")-INDIRECT("route!E1419")</f>
        <v>0</v>
      </c>
      <c r="M1420" s="24">
        <f ca="1">IF(INDIRECT("route!D1420")="START",0,IF(S1420=TRUE,M1419,INDIRECT("route!E1420")))</f>
        <v>115.3</v>
      </c>
      <c r="N1420" s="14" t="e">
        <f ca="1">SEARCH($N$6,INDIRECT("route!J1420"))</f>
        <v>#VALUE!</v>
      </c>
      <c r="O1420" s="14" t="e">
        <f ca="1">SEARCH($O$6,INDIRECT("route!J1420"))</f>
        <v>#VALUE!</v>
      </c>
      <c r="P1420" s="14" t="e">
        <f ca="1">SEARCH($P$6,INDIRECT("route!J1420"))</f>
        <v>#VALUE!</v>
      </c>
      <c r="Q1420" s="14" t="e">
        <f ca="1">SEARCH($Q$6,INDIRECT("route!J1420"))</f>
        <v>#VALUE!</v>
      </c>
      <c r="R1420" s="14" t="e">
        <f ca="1">SEARCH($R$6,INDIRECT("route!J1420"))</f>
        <v>#VALUE!</v>
      </c>
      <c r="S1420" s="14" t="b">
        <f t="shared" ca="1" si="178"/>
        <v>1</v>
      </c>
    </row>
    <row r="1421" spans="1:19">
      <c r="A1421" s="23" t="str">
        <f ca="1">IF(INDIRECT("route!D1421")&gt;0,K1421,(""))</f>
        <v/>
      </c>
      <c r="B1421" s="23" t="str">
        <f ca="1">IF(INDIRECT("route!D1421")&gt;0,H1421,(""))</f>
        <v/>
      </c>
      <c r="C1421" s="24" t="str">
        <f ca="1">IF(D1421&gt;0,VLOOKUP("FINISH",INDIRECT("route!D$6"):INDIRECT("route!E$8500"),2,FALSE)-D1421," ")</f>
        <v xml:space="preserve"> </v>
      </c>
      <c r="D1421" s="13">
        <f ca="1">INDIRECT("route!E1421")</f>
        <v>0</v>
      </c>
      <c r="E1421" s="25" t="str">
        <f t="shared" ca="1" si="177"/>
        <v/>
      </c>
      <c r="F1421" s="26">
        <f t="shared" si="171"/>
        <v>11.111111111111111</v>
      </c>
      <c r="G1421" s="29">
        <f t="shared" ca="1" si="175"/>
        <v>0</v>
      </c>
      <c r="H1421" s="28" t="e">
        <f t="shared" ca="1" si="173"/>
        <v>#NUM!</v>
      </c>
      <c r="I1421" s="26">
        <f t="shared" si="172"/>
        <v>11.666666666666666</v>
      </c>
      <c r="J1421" s="29">
        <f t="shared" ca="1" si="176"/>
        <v>0</v>
      </c>
      <c r="K1421" s="28" t="e">
        <f t="shared" ca="1" si="174"/>
        <v>#NUM!</v>
      </c>
      <c r="L1421" s="26">
        <f ca="1">INDIRECT("route!E1421")-INDIRECT("route!E1420")</f>
        <v>0</v>
      </c>
      <c r="M1421" s="24">
        <f ca="1">IF(INDIRECT("route!D1421")="START",0,IF(S1421=TRUE,M1420,INDIRECT("route!E1421")))</f>
        <v>115.3</v>
      </c>
      <c r="N1421" s="14" t="e">
        <f ca="1">SEARCH($N$6,INDIRECT("route!J1421"))</f>
        <v>#VALUE!</v>
      </c>
      <c r="O1421" s="14" t="e">
        <f ca="1">SEARCH($O$6,INDIRECT("route!J1421"))</f>
        <v>#VALUE!</v>
      </c>
      <c r="P1421" s="14" t="e">
        <f ca="1">SEARCH($P$6,INDIRECT("route!J1421"))</f>
        <v>#VALUE!</v>
      </c>
      <c r="Q1421" s="14" t="e">
        <f ca="1">SEARCH($Q$6,INDIRECT("route!J1421"))</f>
        <v>#VALUE!</v>
      </c>
      <c r="R1421" s="14" t="e">
        <f ca="1">SEARCH($R$6,INDIRECT("route!J1421"))</f>
        <v>#VALUE!</v>
      </c>
      <c r="S1421" s="14" t="b">
        <f t="shared" ca="1" si="178"/>
        <v>1</v>
      </c>
    </row>
    <row r="1422" spans="1:19">
      <c r="A1422" s="23" t="str">
        <f ca="1">IF(INDIRECT("route!D1422")&gt;0,K1422,(""))</f>
        <v/>
      </c>
      <c r="B1422" s="23" t="str">
        <f ca="1">IF(INDIRECT("route!D1422")&gt;0,H1422,(""))</f>
        <v/>
      </c>
      <c r="C1422" s="24" t="str">
        <f ca="1">IF(D1422&gt;0,VLOOKUP("FINISH",INDIRECT("route!D$6"):INDIRECT("route!E$8500"),2,FALSE)-D1422," ")</f>
        <v xml:space="preserve"> </v>
      </c>
      <c r="D1422" s="13">
        <f ca="1">INDIRECT("route!E1422")</f>
        <v>0</v>
      </c>
      <c r="E1422" s="25" t="str">
        <f t="shared" ca="1" si="177"/>
        <v/>
      </c>
      <c r="F1422" s="26">
        <f t="shared" si="171"/>
        <v>11.111111111111111</v>
      </c>
      <c r="G1422" s="29">
        <f t="shared" ca="1" si="175"/>
        <v>0</v>
      </c>
      <c r="H1422" s="28" t="e">
        <f t="shared" ca="1" si="173"/>
        <v>#NUM!</v>
      </c>
      <c r="I1422" s="26">
        <f t="shared" si="172"/>
        <v>11.666666666666666</v>
      </c>
      <c r="J1422" s="29">
        <f t="shared" ca="1" si="176"/>
        <v>0</v>
      </c>
      <c r="K1422" s="28" t="e">
        <f t="shared" ca="1" si="174"/>
        <v>#NUM!</v>
      </c>
      <c r="L1422" s="26">
        <f ca="1">INDIRECT("route!E1422")-INDIRECT("route!E1421")</f>
        <v>0</v>
      </c>
      <c r="M1422" s="24">
        <f ca="1">IF(INDIRECT("route!D1422")="START",0,IF(S1422=TRUE,M1421,INDIRECT("route!E1422")))</f>
        <v>115.3</v>
      </c>
      <c r="N1422" s="14" t="e">
        <f ca="1">SEARCH($N$6,INDIRECT("route!J1422"))</f>
        <v>#VALUE!</v>
      </c>
      <c r="O1422" s="14" t="e">
        <f ca="1">SEARCH($O$6,INDIRECT("route!J1422"))</f>
        <v>#VALUE!</v>
      </c>
      <c r="P1422" s="14" t="e">
        <f ca="1">SEARCH($P$6,INDIRECT("route!J1422"))</f>
        <v>#VALUE!</v>
      </c>
      <c r="Q1422" s="14" t="e">
        <f ca="1">SEARCH($Q$6,INDIRECT("route!J1422"))</f>
        <v>#VALUE!</v>
      </c>
      <c r="R1422" s="14" t="e">
        <f ca="1">SEARCH($R$6,INDIRECT("route!J1422"))</f>
        <v>#VALUE!</v>
      </c>
      <c r="S1422" s="14" t="b">
        <f t="shared" ca="1" si="178"/>
        <v>1</v>
      </c>
    </row>
    <row r="1423" spans="1:19">
      <c r="A1423" s="23" t="str">
        <f ca="1">IF(INDIRECT("route!D1423")&gt;0,K1423,(""))</f>
        <v/>
      </c>
      <c r="B1423" s="23" t="str">
        <f ca="1">IF(INDIRECT("route!D1423")&gt;0,H1423,(""))</f>
        <v/>
      </c>
      <c r="C1423" s="24" t="str">
        <f ca="1">IF(D1423&gt;0,VLOOKUP("FINISH",INDIRECT("route!D$6"):INDIRECT("route!E$8500"),2,FALSE)-D1423," ")</f>
        <v xml:space="preserve"> </v>
      </c>
      <c r="D1423" s="13">
        <f ca="1">INDIRECT("route!E1423")</f>
        <v>0</v>
      </c>
      <c r="E1423" s="25" t="str">
        <f t="shared" ca="1" si="177"/>
        <v/>
      </c>
      <c r="F1423" s="26">
        <f t="shared" si="171"/>
        <v>11.111111111111111</v>
      </c>
      <c r="G1423" s="29">
        <f t="shared" ca="1" si="175"/>
        <v>0</v>
      </c>
      <c r="H1423" s="28" t="e">
        <f t="shared" ca="1" si="173"/>
        <v>#NUM!</v>
      </c>
      <c r="I1423" s="26">
        <f t="shared" si="172"/>
        <v>11.666666666666666</v>
      </c>
      <c r="J1423" s="29">
        <f t="shared" ca="1" si="176"/>
        <v>0</v>
      </c>
      <c r="K1423" s="28" t="e">
        <f t="shared" ca="1" si="174"/>
        <v>#NUM!</v>
      </c>
      <c r="L1423" s="26">
        <f ca="1">INDIRECT("route!E1423")-INDIRECT("route!E1422")</f>
        <v>0</v>
      </c>
      <c r="M1423" s="24">
        <f ca="1">IF(INDIRECT("route!D1423")="START",0,IF(S1423=TRUE,M1422,INDIRECT("route!E1423")))</f>
        <v>115.3</v>
      </c>
      <c r="N1423" s="14" t="e">
        <f ca="1">SEARCH($N$6,INDIRECT("route!J1423"))</f>
        <v>#VALUE!</v>
      </c>
      <c r="O1423" s="14" t="e">
        <f ca="1">SEARCH($O$6,INDIRECT("route!J1423"))</f>
        <v>#VALUE!</v>
      </c>
      <c r="P1423" s="14" t="e">
        <f ca="1">SEARCH($P$6,INDIRECT("route!J1423"))</f>
        <v>#VALUE!</v>
      </c>
      <c r="Q1423" s="14" t="e">
        <f ca="1">SEARCH($Q$6,INDIRECT("route!J1423"))</f>
        <v>#VALUE!</v>
      </c>
      <c r="R1423" s="14" t="e">
        <f ca="1">SEARCH($R$6,INDIRECT("route!J1423"))</f>
        <v>#VALUE!</v>
      </c>
      <c r="S1423" s="14" t="b">
        <f t="shared" ca="1" si="178"/>
        <v>1</v>
      </c>
    </row>
    <row r="1424" spans="1:19">
      <c r="A1424" s="23" t="str">
        <f ca="1">IF(INDIRECT("route!D1424")&gt;0,K1424,(""))</f>
        <v/>
      </c>
      <c r="B1424" s="23" t="str">
        <f ca="1">IF(INDIRECT("route!D1424")&gt;0,H1424,(""))</f>
        <v/>
      </c>
      <c r="C1424" s="24" t="str">
        <f ca="1">IF(D1424&gt;0,VLOOKUP("FINISH",INDIRECT("route!D$6"):INDIRECT("route!E$8500"),2,FALSE)-D1424," ")</f>
        <v xml:space="preserve"> </v>
      </c>
      <c r="D1424" s="13">
        <f ca="1">INDIRECT("route!E1424")</f>
        <v>0</v>
      </c>
      <c r="E1424" s="25" t="str">
        <f t="shared" ca="1" si="177"/>
        <v/>
      </c>
      <c r="F1424" s="26">
        <f t="shared" si="171"/>
        <v>11.111111111111111</v>
      </c>
      <c r="G1424" s="29">
        <f t="shared" ca="1" si="175"/>
        <v>0</v>
      </c>
      <c r="H1424" s="28" t="e">
        <f t="shared" ca="1" si="173"/>
        <v>#NUM!</v>
      </c>
      <c r="I1424" s="26">
        <f t="shared" si="172"/>
        <v>11.666666666666666</v>
      </c>
      <c r="J1424" s="29">
        <f t="shared" ca="1" si="176"/>
        <v>0</v>
      </c>
      <c r="K1424" s="28" t="e">
        <f t="shared" ca="1" si="174"/>
        <v>#NUM!</v>
      </c>
      <c r="L1424" s="26">
        <f ca="1">INDIRECT("route!E1424")-INDIRECT("route!E1423")</f>
        <v>0</v>
      </c>
      <c r="M1424" s="24">
        <f ca="1">IF(INDIRECT("route!D1424")="START",0,IF(S1424=TRUE,M1423,INDIRECT("route!E1424")))</f>
        <v>115.3</v>
      </c>
      <c r="N1424" s="14" t="e">
        <f ca="1">SEARCH($N$6,INDIRECT("route!J1424"))</f>
        <v>#VALUE!</v>
      </c>
      <c r="O1424" s="14" t="e">
        <f ca="1">SEARCH($O$6,INDIRECT("route!J1424"))</f>
        <v>#VALUE!</v>
      </c>
      <c r="P1424" s="14" t="e">
        <f ca="1">SEARCH($P$6,INDIRECT("route!J1424"))</f>
        <v>#VALUE!</v>
      </c>
      <c r="Q1424" s="14" t="e">
        <f ca="1">SEARCH($Q$6,INDIRECT("route!J1424"))</f>
        <v>#VALUE!</v>
      </c>
      <c r="R1424" s="14" t="e">
        <f ca="1">SEARCH($R$6,INDIRECT("route!J1424"))</f>
        <v>#VALUE!</v>
      </c>
      <c r="S1424" s="14" t="b">
        <f t="shared" ca="1" si="178"/>
        <v>1</v>
      </c>
    </row>
    <row r="1425" spans="1:19">
      <c r="A1425" s="23" t="str">
        <f ca="1">IF(INDIRECT("route!D1425")&gt;0,K1425,(""))</f>
        <v/>
      </c>
      <c r="B1425" s="23" t="str">
        <f ca="1">IF(INDIRECT("route!D1425")&gt;0,H1425,(""))</f>
        <v/>
      </c>
      <c r="C1425" s="24" t="str">
        <f ca="1">IF(D1425&gt;0,VLOOKUP("FINISH",INDIRECT("route!D$6"):INDIRECT("route!E$8500"),2,FALSE)-D1425," ")</f>
        <v xml:space="preserve"> </v>
      </c>
      <c r="D1425" s="13">
        <f ca="1">INDIRECT("route!E1425")</f>
        <v>0</v>
      </c>
      <c r="E1425" s="25" t="str">
        <f t="shared" ca="1" si="177"/>
        <v/>
      </c>
      <c r="F1425" s="26">
        <f t="shared" si="171"/>
        <v>11.111111111111111</v>
      </c>
      <c r="G1425" s="29">
        <f t="shared" ca="1" si="175"/>
        <v>0</v>
      </c>
      <c r="H1425" s="28" t="e">
        <f t="shared" ca="1" si="173"/>
        <v>#NUM!</v>
      </c>
      <c r="I1425" s="26">
        <f t="shared" si="172"/>
        <v>11.666666666666666</v>
      </c>
      <c r="J1425" s="29">
        <f t="shared" ca="1" si="176"/>
        <v>0</v>
      </c>
      <c r="K1425" s="28" t="e">
        <f t="shared" ca="1" si="174"/>
        <v>#NUM!</v>
      </c>
      <c r="L1425" s="26">
        <f ca="1">INDIRECT("route!E1425")-INDIRECT("route!E1424")</f>
        <v>0</v>
      </c>
      <c r="M1425" s="24">
        <f ca="1">IF(INDIRECT("route!D1425")="START",0,IF(S1425=TRUE,M1424,INDIRECT("route!E1425")))</f>
        <v>115.3</v>
      </c>
      <c r="N1425" s="14" t="e">
        <f ca="1">SEARCH($N$6,INDIRECT("route!J1425"))</f>
        <v>#VALUE!</v>
      </c>
      <c r="O1425" s="14" t="e">
        <f ca="1">SEARCH($O$6,INDIRECT("route!J1425"))</f>
        <v>#VALUE!</v>
      </c>
      <c r="P1425" s="14" t="e">
        <f ca="1">SEARCH($P$6,INDIRECT("route!J1425"))</f>
        <v>#VALUE!</v>
      </c>
      <c r="Q1425" s="14" t="e">
        <f ca="1">SEARCH($Q$6,INDIRECT("route!J1425"))</f>
        <v>#VALUE!</v>
      </c>
      <c r="R1425" s="14" t="e">
        <f ca="1">SEARCH($R$6,INDIRECT("route!J1425"))</f>
        <v>#VALUE!</v>
      </c>
      <c r="S1425" s="14" t="b">
        <f t="shared" ca="1" si="178"/>
        <v>1</v>
      </c>
    </row>
    <row r="1426" spans="1:19">
      <c r="A1426" s="23" t="str">
        <f ca="1">IF(INDIRECT("route!D1426")&gt;0,K1426,(""))</f>
        <v/>
      </c>
      <c r="B1426" s="23" t="str">
        <f ca="1">IF(INDIRECT("route!D1426")&gt;0,H1426,(""))</f>
        <v/>
      </c>
      <c r="C1426" s="24" t="str">
        <f ca="1">IF(D1426&gt;0,VLOOKUP("FINISH",INDIRECT("route!D$6"):INDIRECT("route!E$8500"),2,FALSE)-D1426," ")</f>
        <v xml:space="preserve"> </v>
      </c>
      <c r="D1426" s="13">
        <f ca="1">INDIRECT("route!E1426")</f>
        <v>0</v>
      </c>
      <c r="E1426" s="25" t="str">
        <f t="shared" ca="1" si="177"/>
        <v/>
      </c>
      <c r="F1426" s="26">
        <f t="shared" si="171"/>
        <v>11.111111111111111</v>
      </c>
      <c r="G1426" s="29">
        <f t="shared" ca="1" si="175"/>
        <v>0</v>
      </c>
      <c r="H1426" s="28" t="e">
        <f t="shared" ca="1" si="173"/>
        <v>#NUM!</v>
      </c>
      <c r="I1426" s="26">
        <f t="shared" si="172"/>
        <v>11.666666666666666</v>
      </c>
      <c r="J1426" s="29">
        <f t="shared" ca="1" si="176"/>
        <v>0</v>
      </c>
      <c r="K1426" s="28" t="e">
        <f t="shared" ca="1" si="174"/>
        <v>#NUM!</v>
      </c>
      <c r="L1426" s="26">
        <f ca="1">INDIRECT("route!E1426")-INDIRECT("route!E1425")</f>
        <v>0</v>
      </c>
      <c r="M1426" s="24">
        <f ca="1">IF(INDIRECT("route!D1426")="START",0,IF(S1426=TRUE,M1425,INDIRECT("route!E1426")))</f>
        <v>115.3</v>
      </c>
      <c r="N1426" s="14" t="e">
        <f ca="1">SEARCH($N$6,INDIRECT("route!J1426"))</f>
        <v>#VALUE!</v>
      </c>
      <c r="O1426" s="14" t="e">
        <f ca="1">SEARCH($O$6,INDIRECT("route!J1426"))</f>
        <v>#VALUE!</v>
      </c>
      <c r="P1426" s="14" t="e">
        <f ca="1">SEARCH($P$6,INDIRECT("route!J1426"))</f>
        <v>#VALUE!</v>
      </c>
      <c r="Q1426" s="14" t="e">
        <f ca="1">SEARCH($Q$6,INDIRECT("route!J1426"))</f>
        <v>#VALUE!</v>
      </c>
      <c r="R1426" s="14" t="e">
        <f ca="1">SEARCH($R$6,INDIRECT("route!J1426"))</f>
        <v>#VALUE!</v>
      </c>
      <c r="S1426" s="14" t="b">
        <f t="shared" ca="1" si="178"/>
        <v>1</v>
      </c>
    </row>
    <row r="1427" spans="1:19">
      <c r="A1427" s="23" t="str">
        <f ca="1">IF(INDIRECT("route!D1427")&gt;0,K1427,(""))</f>
        <v/>
      </c>
      <c r="B1427" s="23" t="str">
        <f ca="1">IF(INDIRECT("route!D1427")&gt;0,H1427,(""))</f>
        <v/>
      </c>
      <c r="C1427" s="24" t="str">
        <f ca="1">IF(D1427&gt;0,VLOOKUP("FINISH",INDIRECT("route!D$6"):INDIRECT("route!E$8500"),2,FALSE)-D1427," ")</f>
        <v xml:space="preserve"> </v>
      </c>
      <c r="D1427" s="13">
        <f ca="1">INDIRECT("route!E1427")</f>
        <v>0</v>
      </c>
      <c r="E1427" s="25" t="str">
        <f t="shared" ca="1" si="177"/>
        <v/>
      </c>
      <c r="F1427" s="26">
        <f t="shared" si="171"/>
        <v>11.111111111111111</v>
      </c>
      <c r="G1427" s="29">
        <f t="shared" ca="1" si="175"/>
        <v>0</v>
      </c>
      <c r="H1427" s="28" t="e">
        <f t="shared" ca="1" si="173"/>
        <v>#NUM!</v>
      </c>
      <c r="I1427" s="26">
        <f t="shared" si="172"/>
        <v>11.666666666666666</v>
      </c>
      <c r="J1427" s="29">
        <f t="shared" ca="1" si="176"/>
        <v>0</v>
      </c>
      <c r="K1427" s="28" t="e">
        <f t="shared" ca="1" si="174"/>
        <v>#NUM!</v>
      </c>
      <c r="L1427" s="26">
        <f ca="1">INDIRECT("route!E1427")-INDIRECT("route!E1426")</f>
        <v>0</v>
      </c>
      <c r="M1427" s="24">
        <f ca="1">IF(INDIRECT("route!D1427")="START",0,IF(S1427=TRUE,M1426,INDIRECT("route!E1427")))</f>
        <v>115.3</v>
      </c>
      <c r="N1427" s="14" t="e">
        <f ca="1">SEARCH($N$6,INDIRECT("route!J1427"))</f>
        <v>#VALUE!</v>
      </c>
      <c r="O1427" s="14" t="e">
        <f ca="1">SEARCH($O$6,INDIRECT("route!J1427"))</f>
        <v>#VALUE!</v>
      </c>
      <c r="P1427" s="14" t="e">
        <f ca="1">SEARCH($P$6,INDIRECT("route!J1427"))</f>
        <v>#VALUE!</v>
      </c>
      <c r="Q1427" s="14" t="e">
        <f ca="1">SEARCH($Q$6,INDIRECT("route!J1427"))</f>
        <v>#VALUE!</v>
      </c>
      <c r="R1427" s="14" t="e">
        <f ca="1">SEARCH($R$6,INDIRECT("route!J1427"))</f>
        <v>#VALUE!</v>
      </c>
      <c r="S1427" s="14" t="b">
        <f t="shared" ca="1" si="178"/>
        <v>1</v>
      </c>
    </row>
    <row r="1428" spans="1:19">
      <c r="A1428" s="23" t="str">
        <f ca="1">IF(INDIRECT("route!D1428")&gt;0,K1428,(""))</f>
        <v/>
      </c>
      <c r="B1428" s="23" t="str">
        <f ca="1">IF(INDIRECT("route!D1428")&gt;0,H1428,(""))</f>
        <v/>
      </c>
      <c r="C1428" s="24" t="str">
        <f ca="1">IF(D1428&gt;0,VLOOKUP("FINISH",INDIRECT("route!D$6"):INDIRECT("route!E$8500"),2,FALSE)-D1428," ")</f>
        <v xml:space="preserve"> </v>
      </c>
      <c r="D1428" s="13">
        <f ca="1">INDIRECT("route!E1428")</f>
        <v>0</v>
      </c>
      <c r="E1428" s="25" t="str">
        <f t="shared" ca="1" si="177"/>
        <v/>
      </c>
      <c r="F1428" s="26">
        <f t="shared" si="171"/>
        <v>11.111111111111111</v>
      </c>
      <c r="G1428" s="29">
        <f t="shared" ca="1" si="175"/>
        <v>0</v>
      </c>
      <c r="H1428" s="28" t="e">
        <f t="shared" ca="1" si="173"/>
        <v>#NUM!</v>
      </c>
      <c r="I1428" s="26">
        <f t="shared" si="172"/>
        <v>11.666666666666666</v>
      </c>
      <c r="J1428" s="29">
        <f t="shared" ca="1" si="176"/>
        <v>0</v>
      </c>
      <c r="K1428" s="28" t="e">
        <f t="shared" ca="1" si="174"/>
        <v>#NUM!</v>
      </c>
      <c r="L1428" s="26">
        <f ca="1">INDIRECT("route!E1428")-INDIRECT("route!E1427")</f>
        <v>0</v>
      </c>
      <c r="M1428" s="24">
        <f ca="1">IF(INDIRECT("route!D1428")="START",0,IF(S1428=TRUE,M1427,INDIRECT("route!E1428")))</f>
        <v>115.3</v>
      </c>
      <c r="N1428" s="14" t="e">
        <f ca="1">SEARCH($N$6,INDIRECT("route!J1428"))</f>
        <v>#VALUE!</v>
      </c>
      <c r="O1428" s="14" t="e">
        <f ca="1">SEARCH($O$6,INDIRECT("route!J1428"))</f>
        <v>#VALUE!</v>
      </c>
      <c r="P1428" s="14" t="e">
        <f ca="1">SEARCH($P$6,INDIRECT("route!J1428"))</f>
        <v>#VALUE!</v>
      </c>
      <c r="Q1428" s="14" t="e">
        <f ca="1">SEARCH($Q$6,INDIRECT("route!J1428"))</f>
        <v>#VALUE!</v>
      </c>
      <c r="R1428" s="14" t="e">
        <f ca="1">SEARCH($R$6,INDIRECT("route!J1428"))</f>
        <v>#VALUE!</v>
      </c>
      <c r="S1428" s="14" t="b">
        <f t="shared" ca="1" si="178"/>
        <v>1</v>
      </c>
    </row>
    <row r="1429" spans="1:19">
      <c r="A1429" s="23" t="str">
        <f ca="1">IF(INDIRECT("route!D1429")&gt;0,K1429,(""))</f>
        <v/>
      </c>
      <c r="B1429" s="23" t="str">
        <f ca="1">IF(INDIRECT("route!D1429")&gt;0,H1429,(""))</f>
        <v/>
      </c>
      <c r="C1429" s="24" t="str">
        <f ca="1">IF(D1429&gt;0,VLOOKUP("FINISH",INDIRECT("route!D$6"):INDIRECT("route!E$8500"),2,FALSE)-D1429," ")</f>
        <v xml:space="preserve"> </v>
      </c>
      <c r="D1429" s="13">
        <f ca="1">INDIRECT("route!E1429")</f>
        <v>0</v>
      </c>
      <c r="E1429" s="25" t="str">
        <f t="shared" ca="1" si="177"/>
        <v/>
      </c>
      <c r="F1429" s="26">
        <f t="shared" si="171"/>
        <v>11.111111111111111</v>
      </c>
      <c r="G1429" s="29">
        <f t="shared" ca="1" si="175"/>
        <v>0</v>
      </c>
      <c r="H1429" s="28" t="e">
        <f t="shared" ca="1" si="173"/>
        <v>#NUM!</v>
      </c>
      <c r="I1429" s="26">
        <f t="shared" si="172"/>
        <v>11.666666666666666</v>
      </c>
      <c r="J1429" s="29">
        <f t="shared" ca="1" si="176"/>
        <v>0</v>
      </c>
      <c r="K1429" s="28" t="e">
        <f t="shared" ca="1" si="174"/>
        <v>#NUM!</v>
      </c>
      <c r="L1429" s="26">
        <f ca="1">INDIRECT("route!E1429")-INDIRECT("route!E1428")</f>
        <v>0</v>
      </c>
      <c r="M1429" s="24">
        <f ca="1">IF(INDIRECT("route!D1429")="START",0,IF(S1429=TRUE,M1428,INDIRECT("route!E1429")))</f>
        <v>115.3</v>
      </c>
      <c r="N1429" s="14" t="e">
        <f ca="1">SEARCH($N$6,INDIRECT("route!J1429"))</f>
        <v>#VALUE!</v>
      </c>
      <c r="O1429" s="14" t="e">
        <f ca="1">SEARCH($O$6,INDIRECT("route!J1429"))</f>
        <v>#VALUE!</v>
      </c>
      <c r="P1429" s="14" t="e">
        <f ca="1">SEARCH($P$6,INDIRECT("route!J1429"))</f>
        <v>#VALUE!</v>
      </c>
      <c r="Q1429" s="14" t="e">
        <f ca="1">SEARCH($Q$6,INDIRECT("route!J1429"))</f>
        <v>#VALUE!</v>
      </c>
      <c r="R1429" s="14" t="e">
        <f ca="1">SEARCH($R$6,INDIRECT("route!J1429"))</f>
        <v>#VALUE!</v>
      </c>
      <c r="S1429" s="14" t="b">
        <f t="shared" ca="1" si="178"/>
        <v>1</v>
      </c>
    </row>
    <row r="1430" spans="1:19">
      <c r="A1430" s="23" t="str">
        <f ca="1">IF(INDIRECT("route!D1430")&gt;0,K1430,(""))</f>
        <v/>
      </c>
      <c r="B1430" s="23" t="str">
        <f ca="1">IF(INDIRECT("route!D1430")&gt;0,H1430,(""))</f>
        <v/>
      </c>
      <c r="C1430" s="24" t="str">
        <f ca="1">IF(D1430&gt;0,VLOOKUP("FINISH",INDIRECT("route!D$6"):INDIRECT("route!E$8500"),2,FALSE)-D1430," ")</f>
        <v xml:space="preserve"> </v>
      </c>
      <c r="D1430" s="13">
        <f ca="1">INDIRECT("route!E1430")</f>
        <v>0</v>
      </c>
      <c r="E1430" s="25" t="str">
        <f t="shared" ca="1" si="177"/>
        <v/>
      </c>
      <c r="F1430" s="26">
        <f t="shared" si="171"/>
        <v>11.111111111111111</v>
      </c>
      <c r="G1430" s="29">
        <f t="shared" ca="1" si="175"/>
        <v>0</v>
      </c>
      <c r="H1430" s="28" t="e">
        <f t="shared" ca="1" si="173"/>
        <v>#NUM!</v>
      </c>
      <c r="I1430" s="26">
        <f t="shared" si="172"/>
        <v>11.666666666666666</v>
      </c>
      <c r="J1430" s="29">
        <f t="shared" ca="1" si="176"/>
        <v>0</v>
      </c>
      <c r="K1430" s="28" t="e">
        <f t="shared" ca="1" si="174"/>
        <v>#NUM!</v>
      </c>
      <c r="L1430" s="26">
        <f ca="1">INDIRECT("route!E1430")-INDIRECT("route!E1429")</f>
        <v>0</v>
      </c>
      <c r="M1430" s="24">
        <f ca="1">IF(INDIRECT("route!D1430")="START",0,IF(S1430=TRUE,M1429,INDIRECT("route!E1430")))</f>
        <v>115.3</v>
      </c>
      <c r="N1430" s="14" t="e">
        <f ca="1">SEARCH($N$6,INDIRECT("route!J1430"))</f>
        <v>#VALUE!</v>
      </c>
      <c r="O1430" s="14" t="e">
        <f ca="1">SEARCH($O$6,INDIRECT("route!J1430"))</f>
        <v>#VALUE!</v>
      </c>
      <c r="P1430" s="14" t="e">
        <f ca="1">SEARCH($P$6,INDIRECT("route!J1430"))</f>
        <v>#VALUE!</v>
      </c>
      <c r="Q1430" s="14" t="e">
        <f ca="1">SEARCH($Q$6,INDIRECT("route!J1430"))</f>
        <v>#VALUE!</v>
      </c>
      <c r="R1430" s="14" t="e">
        <f ca="1">SEARCH($R$6,INDIRECT("route!J1430"))</f>
        <v>#VALUE!</v>
      </c>
      <c r="S1430" s="14" t="b">
        <f t="shared" ca="1" si="178"/>
        <v>1</v>
      </c>
    </row>
    <row r="1431" spans="1:19">
      <c r="A1431" s="23" t="str">
        <f ca="1">IF(INDIRECT("route!D1431")&gt;0,K1431,(""))</f>
        <v/>
      </c>
      <c r="B1431" s="23" t="str">
        <f ca="1">IF(INDIRECT("route!D1431")&gt;0,H1431,(""))</f>
        <v/>
      </c>
      <c r="C1431" s="24" t="str">
        <f ca="1">IF(D1431&gt;0,VLOOKUP("FINISH",INDIRECT("route!D$6"):INDIRECT("route!E$8500"),2,FALSE)-D1431," ")</f>
        <v xml:space="preserve"> </v>
      </c>
      <c r="D1431" s="13">
        <f ca="1">INDIRECT("route!E1431")</f>
        <v>0</v>
      </c>
      <c r="E1431" s="25" t="str">
        <f t="shared" ca="1" si="177"/>
        <v/>
      </c>
      <c r="F1431" s="26">
        <f t="shared" si="171"/>
        <v>11.111111111111111</v>
      </c>
      <c r="G1431" s="29">
        <f t="shared" ca="1" si="175"/>
        <v>0</v>
      </c>
      <c r="H1431" s="28" t="e">
        <f t="shared" ca="1" si="173"/>
        <v>#NUM!</v>
      </c>
      <c r="I1431" s="26">
        <f t="shared" si="172"/>
        <v>11.666666666666666</v>
      </c>
      <c r="J1431" s="29">
        <f t="shared" ca="1" si="176"/>
        <v>0</v>
      </c>
      <c r="K1431" s="28" t="e">
        <f t="shared" ca="1" si="174"/>
        <v>#NUM!</v>
      </c>
      <c r="L1431" s="26">
        <f ca="1">INDIRECT("route!E1431")-INDIRECT("route!E1430")</f>
        <v>0</v>
      </c>
      <c r="M1431" s="24">
        <f ca="1">IF(INDIRECT("route!D1431")="START",0,IF(S1431=TRUE,M1430,INDIRECT("route!E1431")))</f>
        <v>115.3</v>
      </c>
      <c r="N1431" s="14" t="e">
        <f ca="1">SEARCH($N$6,INDIRECT("route!J1431"))</f>
        <v>#VALUE!</v>
      </c>
      <c r="O1431" s="14" t="e">
        <f ca="1">SEARCH($O$6,INDIRECT("route!J1431"))</f>
        <v>#VALUE!</v>
      </c>
      <c r="P1431" s="14" t="e">
        <f ca="1">SEARCH($P$6,INDIRECT("route!J1431"))</f>
        <v>#VALUE!</v>
      </c>
      <c r="Q1431" s="14" t="e">
        <f ca="1">SEARCH($Q$6,INDIRECT("route!J1431"))</f>
        <v>#VALUE!</v>
      </c>
      <c r="R1431" s="14" t="e">
        <f ca="1">SEARCH($R$6,INDIRECT("route!J1431"))</f>
        <v>#VALUE!</v>
      </c>
      <c r="S1431" s="14" t="b">
        <f t="shared" ca="1" si="178"/>
        <v>1</v>
      </c>
    </row>
    <row r="1432" spans="1:19">
      <c r="A1432" s="23" t="str">
        <f ca="1">IF(INDIRECT("route!D1432")&gt;0,K1432,(""))</f>
        <v/>
      </c>
      <c r="B1432" s="23" t="str">
        <f ca="1">IF(INDIRECT("route!D1432")&gt;0,H1432,(""))</f>
        <v/>
      </c>
      <c r="C1432" s="24" t="str">
        <f ca="1">IF(D1432&gt;0,VLOOKUP("FINISH",INDIRECT("route!D$6"):INDIRECT("route!E$8500"),2,FALSE)-D1432," ")</f>
        <v xml:space="preserve"> </v>
      </c>
      <c r="D1432" s="13">
        <f ca="1">INDIRECT("route!E1432")</f>
        <v>0</v>
      </c>
      <c r="E1432" s="25" t="str">
        <f t="shared" ca="1" si="177"/>
        <v/>
      </c>
      <c r="F1432" s="26">
        <f t="shared" si="171"/>
        <v>11.111111111111111</v>
      </c>
      <c r="G1432" s="29">
        <f t="shared" ca="1" si="175"/>
        <v>0</v>
      </c>
      <c r="H1432" s="28" t="e">
        <f t="shared" ca="1" si="173"/>
        <v>#NUM!</v>
      </c>
      <c r="I1432" s="26">
        <f t="shared" si="172"/>
        <v>11.666666666666666</v>
      </c>
      <c r="J1432" s="29">
        <f t="shared" ca="1" si="176"/>
        <v>0</v>
      </c>
      <c r="K1432" s="28" t="e">
        <f t="shared" ca="1" si="174"/>
        <v>#NUM!</v>
      </c>
      <c r="L1432" s="26">
        <f ca="1">INDIRECT("route!E1432")-INDIRECT("route!E1431")</f>
        <v>0</v>
      </c>
      <c r="M1432" s="24">
        <f ca="1">IF(INDIRECT("route!D1432")="START",0,IF(S1432=TRUE,M1431,INDIRECT("route!E1432")))</f>
        <v>115.3</v>
      </c>
      <c r="N1432" s="14" t="e">
        <f ca="1">SEARCH($N$6,INDIRECT("route!J1432"))</f>
        <v>#VALUE!</v>
      </c>
      <c r="O1432" s="14" t="e">
        <f ca="1">SEARCH($O$6,INDIRECT("route!J1432"))</f>
        <v>#VALUE!</v>
      </c>
      <c r="P1432" s="14" t="e">
        <f ca="1">SEARCH($P$6,INDIRECT("route!J1432"))</f>
        <v>#VALUE!</v>
      </c>
      <c r="Q1432" s="14" t="e">
        <f ca="1">SEARCH($Q$6,INDIRECT("route!J1432"))</f>
        <v>#VALUE!</v>
      </c>
      <c r="R1432" s="14" t="e">
        <f ca="1">SEARCH($R$6,INDIRECT("route!J1432"))</f>
        <v>#VALUE!</v>
      </c>
      <c r="S1432" s="14" t="b">
        <f t="shared" ca="1" si="178"/>
        <v>1</v>
      </c>
    </row>
    <row r="1433" spans="1:19">
      <c r="A1433" s="23" t="str">
        <f ca="1">IF(INDIRECT("route!D1433")&gt;0,K1433,(""))</f>
        <v/>
      </c>
      <c r="B1433" s="23" t="str">
        <f ca="1">IF(INDIRECT("route!D1433")&gt;0,H1433,(""))</f>
        <v/>
      </c>
      <c r="C1433" s="24" t="str">
        <f ca="1">IF(D1433&gt;0,VLOOKUP("FINISH",INDIRECT("route!D$6"):INDIRECT("route!E$8500"),2,FALSE)-D1433," ")</f>
        <v xml:space="preserve"> </v>
      </c>
      <c r="D1433" s="13">
        <f ca="1">INDIRECT("route!E1433")</f>
        <v>0</v>
      </c>
      <c r="E1433" s="25" t="str">
        <f t="shared" ca="1" si="177"/>
        <v/>
      </c>
      <c r="F1433" s="26">
        <f t="shared" si="171"/>
        <v>11.111111111111111</v>
      </c>
      <c r="G1433" s="29">
        <f t="shared" ca="1" si="175"/>
        <v>0</v>
      </c>
      <c r="H1433" s="28" t="e">
        <f t="shared" ca="1" si="173"/>
        <v>#NUM!</v>
      </c>
      <c r="I1433" s="26">
        <f t="shared" si="172"/>
        <v>11.666666666666666</v>
      </c>
      <c r="J1433" s="29">
        <f t="shared" ca="1" si="176"/>
        <v>0</v>
      </c>
      <c r="K1433" s="28" t="e">
        <f t="shared" ca="1" si="174"/>
        <v>#NUM!</v>
      </c>
      <c r="L1433" s="26">
        <f ca="1">INDIRECT("route!E1433")-INDIRECT("route!E1432")</f>
        <v>0</v>
      </c>
      <c r="M1433" s="24">
        <f ca="1">IF(INDIRECT("route!D1433")="START",0,IF(S1433=TRUE,M1432,INDIRECT("route!E1433")))</f>
        <v>115.3</v>
      </c>
      <c r="N1433" s="14" t="e">
        <f ca="1">SEARCH($N$6,INDIRECT("route!J1433"))</f>
        <v>#VALUE!</v>
      </c>
      <c r="O1433" s="14" t="e">
        <f ca="1">SEARCH($O$6,INDIRECT("route!J1433"))</f>
        <v>#VALUE!</v>
      </c>
      <c r="P1433" s="14" t="e">
        <f ca="1">SEARCH($P$6,INDIRECT("route!J1433"))</f>
        <v>#VALUE!</v>
      </c>
      <c r="Q1433" s="14" t="e">
        <f ca="1">SEARCH($Q$6,INDIRECT("route!J1433"))</f>
        <v>#VALUE!</v>
      </c>
      <c r="R1433" s="14" t="e">
        <f ca="1">SEARCH($R$6,INDIRECT("route!J1433"))</f>
        <v>#VALUE!</v>
      </c>
      <c r="S1433" s="14" t="b">
        <f t="shared" ca="1" si="178"/>
        <v>1</v>
      </c>
    </row>
    <row r="1434" spans="1:19">
      <c r="A1434" s="23" t="str">
        <f ca="1">IF(INDIRECT("route!D1434")&gt;0,K1434,(""))</f>
        <v/>
      </c>
      <c r="B1434" s="23" t="str">
        <f ca="1">IF(INDIRECT("route!D1434")&gt;0,H1434,(""))</f>
        <v/>
      </c>
      <c r="C1434" s="24" t="str">
        <f ca="1">IF(D1434&gt;0,VLOOKUP("FINISH",INDIRECT("route!D$6"):INDIRECT("route!E$8500"),2,FALSE)-D1434," ")</f>
        <v xml:space="preserve"> </v>
      </c>
      <c r="D1434" s="13">
        <f ca="1">INDIRECT("route!E1434")</f>
        <v>0</v>
      </c>
      <c r="E1434" s="25" t="str">
        <f t="shared" ca="1" si="177"/>
        <v/>
      </c>
      <c r="F1434" s="26">
        <f t="shared" si="171"/>
        <v>11.111111111111111</v>
      </c>
      <c r="G1434" s="29">
        <f t="shared" ca="1" si="175"/>
        <v>0</v>
      </c>
      <c r="H1434" s="28" t="e">
        <f t="shared" ca="1" si="173"/>
        <v>#NUM!</v>
      </c>
      <c r="I1434" s="26">
        <f t="shared" si="172"/>
        <v>11.666666666666666</v>
      </c>
      <c r="J1434" s="29">
        <f t="shared" ca="1" si="176"/>
        <v>0</v>
      </c>
      <c r="K1434" s="28" t="e">
        <f t="shared" ca="1" si="174"/>
        <v>#NUM!</v>
      </c>
      <c r="L1434" s="26">
        <f ca="1">INDIRECT("route!E1434")-INDIRECT("route!E1433")</f>
        <v>0</v>
      </c>
      <c r="M1434" s="24">
        <f ca="1">IF(INDIRECT("route!D1434")="START",0,IF(S1434=TRUE,M1433,INDIRECT("route!E1434")))</f>
        <v>115.3</v>
      </c>
      <c r="N1434" s="14" t="e">
        <f ca="1">SEARCH($N$6,INDIRECT("route!J1434"))</f>
        <v>#VALUE!</v>
      </c>
      <c r="O1434" s="14" t="e">
        <f ca="1">SEARCH($O$6,INDIRECT("route!J1434"))</f>
        <v>#VALUE!</v>
      </c>
      <c r="P1434" s="14" t="e">
        <f ca="1">SEARCH($P$6,INDIRECT("route!J1434"))</f>
        <v>#VALUE!</v>
      </c>
      <c r="Q1434" s="14" t="e">
        <f ca="1">SEARCH($Q$6,INDIRECT("route!J1434"))</f>
        <v>#VALUE!</v>
      </c>
      <c r="R1434" s="14" t="e">
        <f ca="1">SEARCH($R$6,INDIRECT("route!J1434"))</f>
        <v>#VALUE!</v>
      </c>
      <c r="S1434" s="14" t="b">
        <f t="shared" ca="1" si="178"/>
        <v>1</v>
      </c>
    </row>
    <row r="1435" spans="1:19">
      <c r="A1435" s="23" t="str">
        <f ca="1">IF(INDIRECT("route!D1435")&gt;0,K1435,(""))</f>
        <v/>
      </c>
      <c r="B1435" s="23" t="str">
        <f ca="1">IF(INDIRECT("route!D1435")&gt;0,H1435,(""))</f>
        <v/>
      </c>
      <c r="C1435" s="24" t="str">
        <f ca="1">IF(D1435&gt;0,VLOOKUP("FINISH",INDIRECT("route!D$6"):INDIRECT("route!E$8500"),2,FALSE)-D1435," ")</f>
        <v xml:space="preserve"> </v>
      </c>
      <c r="D1435" s="13">
        <f ca="1">INDIRECT("route!E1435")</f>
        <v>0</v>
      </c>
      <c r="E1435" s="25" t="str">
        <f t="shared" ca="1" si="177"/>
        <v/>
      </c>
      <c r="F1435" s="26">
        <f t="shared" si="171"/>
        <v>11.111111111111111</v>
      </c>
      <c r="G1435" s="29">
        <f t="shared" ca="1" si="175"/>
        <v>0</v>
      </c>
      <c r="H1435" s="28" t="e">
        <f t="shared" ca="1" si="173"/>
        <v>#NUM!</v>
      </c>
      <c r="I1435" s="26">
        <f t="shared" si="172"/>
        <v>11.666666666666666</v>
      </c>
      <c r="J1435" s="29">
        <f t="shared" ca="1" si="176"/>
        <v>0</v>
      </c>
      <c r="K1435" s="28" t="e">
        <f t="shared" ca="1" si="174"/>
        <v>#NUM!</v>
      </c>
      <c r="L1435" s="26">
        <f ca="1">INDIRECT("route!E1435")-INDIRECT("route!E1434")</f>
        <v>0</v>
      </c>
      <c r="M1435" s="24">
        <f ca="1">IF(INDIRECT("route!D1435")="START",0,IF(S1435=TRUE,M1434,INDIRECT("route!E1435")))</f>
        <v>115.3</v>
      </c>
      <c r="N1435" s="14" t="e">
        <f ca="1">SEARCH($N$6,INDIRECT("route!J1435"))</f>
        <v>#VALUE!</v>
      </c>
      <c r="O1435" s="14" t="e">
        <f ca="1">SEARCH($O$6,INDIRECT("route!J1435"))</f>
        <v>#VALUE!</v>
      </c>
      <c r="P1435" s="14" t="e">
        <f ca="1">SEARCH($P$6,INDIRECT("route!J1435"))</f>
        <v>#VALUE!</v>
      </c>
      <c r="Q1435" s="14" t="e">
        <f ca="1">SEARCH($Q$6,INDIRECT("route!J1435"))</f>
        <v>#VALUE!</v>
      </c>
      <c r="R1435" s="14" t="e">
        <f ca="1">SEARCH($R$6,INDIRECT("route!J1435"))</f>
        <v>#VALUE!</v>
      </c>
      <c r="S1435" s="14" t="b">
        <f t="shared" ca="1" si="178"/>
        <v>1</v>
      </c>
    </row>
    <row r="1436" spans="1:19">
      <c r="A1436" s="23" t="str">
        <f ca="1">IF(INDIRECT("route!D1436")&gt;0,K1436,(""))</f>
        <v/>
      </c>
      <c r="B1436" s="23" t="str">
        <f ca="1">IF(INDIRECT("route!D1436")&gt;0,H1436,(""))</f>
        <v/>
      </c>
      <c r="C1436" s="24" t="str">
        <f ca="1">IF(D1436&gt;0,VLOOKUP("FINISH",INDIRECT("route!D$6"):INDIRECT("route!E$8500"),2,FALSE)-D1436," ")</f>
        <v xml:space="preserve"> </v>
      </c>
      <c r="D1436" s="13">
        <f ca="1">INDIRECT("route!E1436")</f>
        <v>0</v>
      </c>
      <c r="E1436" s="25" t="str">
        <f t="shared" ca="1" si="177"/>
        <v/>
      </c>
      <c r="F1436" s="26">
        <f t="shared" si="171"/>
        <v>11.111111111111111</v>
      </c>
      <c r="G1436" s="29">
        <f t="shared" ca="1" si="175"/>
        <v>0</v>
      </c>
      <c r="H1436" s="28" t="e">
        <f t="shared" ca="1" si="173"/>
        <v>#NUM!</v>
      </c>
      <c r="I1436" s="26">
        <f t="shared" si="172"/>
        <v>11.666666666666666</v>
      </c>
      <c r="J1436" s="29">
        <f t="shared" ca="1" si="176"/>
        <v>0</v>
      </c>
      <c r="K1436" s="28" t="e">
        <f t="shared" ca="1" si="174"/>
        <v>#NUM!</v>
      </c>
      <c r="L1436" s="26">
        <f ca="1">INDIRECT("route!E1436")-INDIRECT("route!E1435")</f>
        <v>0</v>
      </c>
      <c r="M1436" s="24">
        <f ca="1">IF(INDIRECT("route!D1436")="START",0,IF(S1436=TRUE,M1435,INDIRECT("route!E1436")))</f>
        <v>115.3</v>
      </c>
      <c r="N1436" s="14" t="e">
        <f ca="1">SEARCH($N$6,INDIRECT("route!J1436"))</f>
        <v>#VALUE!</v>
      </c>
      <c r="O1436" s="14" t="e">
        <f ca="1">SEARCH($O$6,INDIRECT("route!J1436"))</f>
        <v>#VALUE!</v>
      </c>
      <c r="P1436" s="14" t="e">
        <f ca="1">SEARCH($P$6,INDIRECT("route!J1436"))</f>
        <v>#VALUE!</v>
      </c>
      <c r="Q1436" s="14" t="e">
        <f ca="1">SEARCH($Q$6,INDIRECT("route!J1436"))</f>
        <v>#VALUE!</v>
      </c>
      <c r="R1436" s="14" t="e">
        <f ca="1">SEARCH($R$6,INDIRECT("route!J1436"))</f>
        <v>#VALUE!</v>
      </c>
      <c r="S1436" s="14" t="b">
        <f t="shared" ca="1" si="178"/>
        <v>1</v>
      </c>
    </row>
    <row r="1437" spans="1:19">
      <c r="A1437" s="23" t="str">
        <f ca="1">IF(INDIRECT("route!D1437")&gt;0,K1437,(""))</f>
        <v/>
      </c>
      <c r="B1437" s="23" t="str">
        <f ca="1">IF(INDIRECT("route!D1437")&gt;0,H1437,(""))</f>
        <v/>
      </c>
      <c r="C1437" s="24" t="str">
        <f ca="1">IF(D1437&gt;0,VLOOKUP("FINISH",INDIRECT("route!D$6"):INDIRECT("route!E$8500"),2,FALSE)-D1437," ")</f>
        <v xml:space="preserve"> </v>
      </c>
      <c r="D1437" s="13">
        <f ca="1">INDIRECT("route!E1437")</f>
        <v>0</v>
      </c>
      <c r="E1437" s="25" t="str">
        <f t="shared" ca="1" si="177"/>
        <v/>
      </c>
      <c r="F1437" s="26">
        <f t="shared" si="171"/>
        <v>11.111111111111111</v>
      </c>
      <c r="G1437" s="29">
        <f t="shared" ca="1" si="175"/>
        <v>0</v>
      </c>
      <c r="H1437" s="28" t="e">
        <f t="shared" ca="1" si="173"/>
        <v>#NUM!</v>
      </c>
      <c r="I1437" s="26">
        <f t="shared" si="172"/>
        <v>11.666666666666666</v>
      </c>
      <c r="J1437" s="29">
        <f t="shared" ca="1" si="176"/>
        <v>0</v>
      </c>
      <c r="K1437" s="28" t="e">
        <f t="shared" ca="1" si="174"/>
        <v>#NUM!</v>
      </c>
      <c r="L1437" s="26">
        <f ca="1">INDIRECT("route!E1437")-INDIRECT("route!E1436")</f>
        <v>0</v>
      </c>
      <c r="M1437" s="24">
        <f ca="1">IF(INDIRECT("route!D1437")="START",0,IF(S1437=TRUE,M1436,INDIRECT("route!E1437")))</f>
        <v>115.3</v>
      </c>
      <c r="N1437" s="14" t="e">
        <f ca="1">SEARCH($N$6,INDIRECT("route!J1437"))</f>
        <v>#VALUE!</v>
      </c>
      <c r="O1437" s="14" t="e">
        <f ca="1">SEARCH($O$6,INDIRECT("route!J1437"))</f>
        <v>#VALUE!</v>
      </c>
      <c r="P1437" s="14" t="e">
        <f ca="1">SEARCH($P$6,INDIRECT("route!J1437"))</f>
        <v>#VALUE!</v>
      </c>
      <c r="Q1437" s="14" t="e">
        <f ca="1">SEARCH($Q$6,INDIRECT("route!J1437"))</f>
        <v>#VALUE!</v>
      </c>
      <c r="R1437" s="14" t="e">
        <f ca="1">SEARCH($R$6,INDIRECT("route!J1437"))</f>
        <v>#VALUE!</v>
      </c>
      <c r="S1437" s="14" t="b">
        <f t="shared" ca="1" si="178"/>
        <v>1</v>
      </c>
    </row>
    <row r="1438" spans="1:19">
      <c r="A1438" s="23" t="str">
        <f ca="1">IF(INDIRECT("route!D1438")&gt;0,K1438,(""))</f>
        <v/>
      </c>
      <c r="B1438" s="23" t="str">
        <f ca="1">IF(INDIRECT("route!D1438")&gt;0,H1438,(""))</f>
        <v/>
      </c>
      <c r="C1438" s="24" t="str">
        <f ca="1">IF(D1438&gt;0,VLOOKUP("FINISH",INDIRECT("route!D$6"):INDIRECT("route!E$8500"),2,FALSE)-D1438," ")</f>
        <v xml:space="preserve"> </v>
      </c>
      <c r="D1438" s="13">
        <f ca="1">INDIRECT("route!E1438")</f>
        <v>0</v>
      </c>
      <c r="E1438" s="25" t="str">
        <f t="shared" ca="1" si="177"/>
        <v/>
      </c>
      <c r="F1438" s="26">
        <f t="shared" si="171"/>
        <v>11.111111111111111</v>
      </c>
      <c r="G1438" s="29">
        <f t="shared" ca="1" si="175"/>
        <v>0</v>
      </c>
      <c r="H1438" s="28" t="e">
        <f t="shared" ca="1" si="173"/>
        <v>#NUM!</v>
      </c>
      <c r="I1438" s="26">
        <f t="shared" si="172"/>
        <v>11.666666666666666</v>
      </c>
      <c r="J1438" s="29">
        <f t="shared" ca="1" si="176"/>
        <v>0</v>
      </c>
      <c r="K1438" s="28" t="e">
        <f t="shared" ca="1" si="174"/>
        <v>#NUM!</v>
      </c>
      <c r="L1438" s="26">
        <f ca="1">INDIRECT("route!E1438")-INDIRECT("route!E1437")</f>
        <v>0</v>
      </c>
      <c r="M1438" s="24">
        <f ca="1">IF(INDIRECT("route!D1438")="START",0,IF(S1438=TRUE,M1437,INDIRECT("route!E1438")))</f>
        <v>115.3</v>
      </c>
      <c r="N1438" s="14" t="e">
        <f ca="1">SEARCH($N$6,INDIRECT("route!J1438"))</f>
        <v>#VALUE!</v>
      </c>
      <c r="O1438" s="14" t="e">
        <f ca="1">SEARCH($O$6,INDIRECT("route!J1438"))</f>
        <v>#VALUE!</v>
      </c>
      <c r="P1438" s="14" t="e">
        <f ca="1">SEARCH($P$6,INDIRECT("route!J1438"))</f>
        <v>#VALUE!</v>
      </c>
      <c r="Q1438" s="14" t="e">
        <f ca="1">SEARCH($Q$6,INDIRECT("route!J1438"))</f>
        <v>#VALUE!</v>
      </c>
      <c r="R1438" s="14" t="e">
        <f ca="1">SEARCH($R$6,INDIRECT("route!J1438"))</f>
        <v>#VALUE!</v>
      </c>
      <c r="S1438" s="14" t="b">
        <f t="shared" ca="1" si="178"/>
        <v>1</v>
      </c>
    </row>
    <row r="1439" spans="1:19">
      <c r="A1439" s="23" t="str">
        <f ca="1">IF(INDIRECT("route!D1439")&gt;0,K1439,(""))</f>
        <v/>
      </c>
      <c r="B1439" s="23" t="str">
        <f ca="1">IF(INDIRECT("route!D1439")&gt;0,H1439,(""))</f>
        <v/>
      </c>
      <c r="C1439" s="24" t="str">
        <f ca="1">IF(D1439&gt;0,VLOOKUP("FINISH",INDIRECT("route!D$6"):INDIRECT("route!E$8500"),2,FALSE)-D1439," ")</f>
        <v xml:space="preserve"> </v>
      </c>
      <c r="D1439" s="13">
        <f ca="1">INDIRECT("route!E1439")</f>
        <v>0</v>
      </c>
      <c r="E1439" s="25" t="str">
        <f t="shared" ca="1" si="177"/>
        <v/>
      </c>
      <c r="F1439" s="26">
        <f t="shared" si="171"/>
        <v>11.111111111111111</v>
      </c>
      <c r="G1439" s="29">
        <f t="shared" ca="1" si="175"/>
        <v>0</v>
      </c>
      <c r="H1439" s="28" t="e">
        <f t="shared" ca="1" si="173"/>
        <v>#NUM!</v>
      </c>
      <c r="I1439" s="26">
        <f t="shared" si="172"/>
        <v>11.666666666666666</v>
      </c>
      <c r="J1439" s="29">
        <f t="shared" ca="1" si="176"/>
        <v>0</v>
      </c>
      <c r="K1439" s="28" t="e">
        <f t="shared" ca="1" si="174"/>
        <v>#NUM!</v>
      </c>
      <c r="L1439" s="26">
        <f ca="1">INDIRECT("route!E1439")-INDIRECT("route!E1438")</f>
        <v>0</v>
      </c>
      <c r="M1439" s="24">
        <f ca="1">IF(INDIRECT("route!D1439")="START",0,IF(S1439=TRUE,M1438,INDIRECT("route!E1439")))</f>
        <v>115.3</v>
      </c>
      <c r="N1439" s="14" t="e">
        <f ca="1">SEARCH($N$6,INDIRECT("route!J1439"))</f>
        <v>#VALUE!</v>
      </c>
      <c r="O1439" s="14" t="e">
        <f ca="1">SEARCH($O$6,INDIRECT("route!J1439"))</f>
        <v>#VALUE!</v>
      </c>
      <c r="P1439" s="14" t="e">
        <f ca="1">SEARCH($P$6,INDIRECT("route!J1439"))</f>
        <v>#VALUE!</v>
      </c>
      <c r="Q1439" s="14" t="e">
        <f ca="1">SEARCH($Q$6,INDIRECT("route!J1439"))</f>
        <v>#VALUE!</v>
      </c>
      <c r="R1439" s="14" t="e">
        <f ca="1">SEARCH($R$6,INDIRECT("route!J1439"))</f>
        <v>#VALUE!</v>
      </c>
      <c r="S1439" s="14" t="b">
        <f t="shared" ca="1" si="178"/>
        <v>1</v>
      </c>
    </row>
    <row r="1440" spans="1:19">
      <c r="A1440" s="23" t="str">
        <f ca="1">IF(INDIRECT("route!D1440")&gt;0,K1440,(""))</f>
        <v/>
      </c>
      <c r="B1440" s="23" t="str">
        <f ca="1">IF(INDIRECT("route!D1440")&gt;0,H1440,(""))</f>
        <v/>
      </c>
      <c r="C1440" s="24" t="str">
        <f ca="1">IF(D1440&gt;0,VLOOKUP("FINISH",INDIRECT("route!D$6"):INDIRECT("route!E$8500"),2,FALSE)-D1440," ")</f>
        <v xml:space="preserve"> </v>
      </c>
      <c r="D1440" s="13">
        <f ca="1">INDIRECT("route!E1440")</f>
        <v>0</v>
      </c>
      <c r="E1440" s="25" t="str">
        <f t="shared" ca="1" si="177"/>
        <v/>
      </c>
      <c r="F1440" s="26">
        <f t="shared" si="171"/>
        <v>11.111111111111111</v>
      </c>
      <c r="G1440" s="29">
        <f t="shared" ca="1" si="175"/>
        <v>0</v>
      </c>
      <c r="H1440" s="28" t="e">
        <f t="shared" ca="1" si="173"/>
        <v>#NUM!</v>
      </c>
      <c r="I1440" s="26">
        <f t="shared" si="172"/>
        <v>11.666666666666666</v>
      </c>
      <c r="J1440" s="29">
        <f t="shared" ca="1" si="176"/>
        <v>0</v>
      </c>
      <c r="K1440" s="28" t="e">
        <f t="shared" ca="1" si="174"/>
        <v>#NUM!</v>
      </c>
      <c r="L1440" s="26">
        <f ca="1">INDIRECT("route!E1440")-INDIRECT("route!E1439")</f>
        <v>0</v>
      </c>
      <c r="M1440" s="24">
        <f ca="1">IF(INDIRECT("route!D1440")="START",0,IF(S1440=TRUE,M1439,INDIRECT("route!E1440")))</f>
        <v>115.3</v>
      </c>
      <c r="N1440" s="14" t="e">
        <f ca="1">SEARCH($N$6,INDIRECT("route!J1440"))</f>
        <v>#VALUE!</v>
      </c>
      <c r="O1440" s="14" t="e">
        <f ca="1">SEARCH($O$6,INDIRECT("route!J1440"))</f>
        <v>#VALUE!</v>
      </c>
      <c r="P1440" s="14" t="e">
        <f ca="1">SEARCH($P$6,INDIRECT("route!J1440"))</f>
        <v>#VALUE!</v>
      </c>
      <c r="Q1440" s="14" t="e">
        <f ca="1">SEARCH($Q$6,INDIRECT("route!J1440"))</f>
        <v>#VALUE!</v>
      </c>
      <c r="R1440" s="14" t="e">
        <f ca="1">SEARCH($R$6,INDIRECT("route!J1440"))</f>
        <v>#VALUE!</v>
      </c>
      <c r="S1440" s="14" t="b">
        <f t="shared" ca="1" si="178"/>
        <v>1</v>
      </c>
    </row>
    <row r="1441" spans="1:19">
      <c r="A1441" s="23" t="str">
        <f ca="1">IF(INDIRECT("route!D1441")&gt;0,K1441,(""))</f>
        <v/>
      </c>
      <c r="B1441" s="23" t="str">
        <f ca="1">IF(INDIRECT("route!D1441")&gt;0,H1441,(""))</f>
        <v/>
      </c>
      <c r="C1441" s="24" t="str">
        <f ca="1">IF(D1441&gt;0,VLOOKUP("FINISH",INDIRECT("route!D$6"):INDIRECT("route!E$8500"),2,FALSE)-D1441," ")</f>
        <v xml:space="preserve"> </v>
      </c>
      <c r="D1441" s="13">
        <f ca="1">INDIRECT("route!E1441")</f>
        <v>0</v>
      </c>
      <c r="E1441" s="25" t="str">
        <f t="shared" ca="1" si="177"/>
        <v/>
      </c>
      <c r="F1441" s="26">
        <f t="shared" si="171"/>
        <v>11.111111111111111</v>
      </c>
      <c r="G1441" s="29">
        <f t="shared" ca="1" si="175"/>
        <v>0</v>
      </c>
      <c r="H1441" s="28" t="e">
        <f t="shared" ca="1" si="173"/>
        <v>#NUM!</v>
      </c>
      <c r="I1441" s="26">
        <f t="shared" si="172"/>
        <v>11.666666666666666</v>
      </c>
      <c r="J1441" s="29">
        <f t="shared" ca="1" si="176"/>
        <v>0</v>
      </c>
      <c r="K1441" s="28" t="e">
        <f t="shared" ca="1" si="174"/>
        <v>#NUM!</v>
      </c>
      <c r="L1441" s="26">
        <f ca="1">INDIRECT("route!E1441")-INDIRECT("route!E1440")</f>
        <v>0</v>
      </c>
      <c r="M1441" s="24">
        <f ca="1">IF(INDIRECT("route!D1441")="START",0,IF(S1441=TRUE,M1440,INDIRECT("route!E1441")))</f>
        <v>115.3</v>
      </c>
      <c r="N1441" s="14" t="e">
        <f ca="1">SEARCH($N$6,INDIRECT("route!J1441"))</f>
        <v>#VALUE!</v>
      </c>
      <c r="O1441" s="14" t="e">
        <f ca="1">SEARCH($O$6,INDIRECT("route!J1441"))</f>
        <v>#VALUE!</v>
      </c>
      <c r="P1441" s="14" t="e">
        <f ca="1">SEARCH($P$6,INDIRECT("route!J1441"))</f>
        <v>#VALUE!</v>
      </c>
      <c r="Q1441" s="14" t="e">
        <f ca="1">SEARCH($Q$6,INDIRECT("route!J1441"))</f>
        <v>#VALUE!</v>
      </c>
      <c r="R1441" s="14" t="e">
        <f ca="1">SEARCH($R$6,INDIRECT("route!J1441"))</f>
        <v>#VALUE!</v>
      </c>
      <c r="S1441" s="14" t="b">
        <f t="shared" ca="1" si="178"/>
        <v>1</v>
      </c>
    </row>
    <row r="1442" spans="1:19">
      <c r="A1442" s="23" t="str">
        <f ca="1">IF(INDIRECT("route!D1442")&gt;0,K1442,(""))</f>
        <v/>
      </c>
      <c r="B1442" s="23" t="str">
        <f ca="1">IF(INDIRECT("route!D1442")&gt;0,H1442,(""))</f>
        <v/>
      </c>
      <c r="C1442" s="24" t="str">
        <f ca="1">IF(D1442&gt;0,VLOOKUP("FINISH",INDIRECT("route!D$6"):INDIRECT("route!E$8500"),2,FALSE)-D1442," ")</f>
        <v xml:space="preserve"> </v>
      </c>
      <c r="D1442" s="13">
        <f ca="1">INDIRECT("route!E1442")</f>
        <v>0</v>
      </c>
      <c r="E1442" s="25" t="str">
        <f t="shared" ca="1" si="177"/>
        <v/>
      </c>
      <c r="F1442" s="26">
        <f t="shared" si="171"/>
        <v>11.111111111111111</v>
      </c>
      <c r="G1442" s="29">
        <f t="shared" ca="1" si="175"/>
        <v>0</v>
      </c>
      <c r="H1442" s="28" t="e">
        <f t="shared" ca="1" si="173"/>
        <v>#NUM!</v>
      </c>
      <c r="I1442" s="26">
        <f t="shared" si="172"/>
        <v>11.666666666666666</v>
      </c>
      <c r="J1442" s="29">
        <f t="shared" ca="1" si="176"/>
        <v>0</v>
      </c>
      <c r="K1442" s="28" t="e">
        <f t="shared" ca="1" si="174"/>
        <v>#NUM!</v>
      </c>
      <c r="L1442" s="26">
        <f ca="1">INDIRECT("route!E1442")-INDIRECT("route!E1441")</f>
        <v>0</v>
      </c>
      <c r="M1442" s="24">
        <f ca="1">IF(INDIRECT("route!D1442")="START",0,IF(S1442=TRUE,M1441,INDIRECT("route!E1442")))</f>
        <v>115.3</v>
      </c>
      <c r="N1442" s="14" t="e">
        <f ca="1">SEARCH($N$6,INDIRECT("route!J1442"))</f>
        <v>#VALUE!</v>
      </c>
      <c r="O1442" s="14" t="e">
        <f ca="1">SEARCH($O$6,INDIRECT("route!J1442"))</f>
        <v>#VALUE!</v>
      </c>
      <c r="P1442" s="14" t="e">
        <f ca="1">SEARCH($P$6,INDIRECT("route!J1442"))</f>
        <v>#VALUE!</v>
      </c>
      <c r="Q1442" s="14" t="e">
        <f ca="1">SEARCH($Q$6,INDIRECT("route!J1442"))</f>
        <v>#VALUE!</v>
      </c>
      <c r="R1442" s="14" t="e">
        <f ca="1">SEARCH($R$6,INDIRECT("route!J1442"))</f>
        <v>#VALUE!</v>
      </c>
      <c r="S1442" s="14" t="b">
        <f t="shared" ca="1" si="178"/>
        <v>1</v>
      </c>
    </row>
    <row r="1443" spans="1:19">
      <c r="A1443" s="23" t="str">
        <f ca="1">IF(INDIRECT("route!D1443")&gt;0,K1443,(""))</f>
        <v/>
      </c>
      <c r="B1443" s="23" t="str">
        <f ca="1">IF(INDIRECT("route!D1443")&gt;0,H1443,(""))</f>
        <v/>
      </c>
      <c r="C1443" s="24" t="str">
        <f ca="1">IF(D1443&gt;0,VLOOKUP("FINISH",INDIRECT("route!D$6"):INDIRECT("route!E$8500"),2,FALSE)-D1443," ")</f>
        <v xml:space="preserve"> </v>
      </c>
      <c r="D1443" s="13">
        <f ca="1">INDIRECT("route!E1443")</f>
        <v>0</v>
      </c>
      <c r="E1443" s="25" t="str">
        <f t="shared" ca="1" si="177"/>
        <v/>
      </c>
      <c r="F1443" s="26">
        <f t="shared" si="171"/>
        <v>11.111111111111111</v>
      </c>
      <c r="G1443" s="29">
        <f t="shared" ca="1" si="175"/>
        <v>0</v>
      </c>
      <c r="H1443" s="28" t="e">
        <f t="shared" ca="1" si="173"/>
        <v>#NUM!</v>
      </c>
      <c r="I1443" s="26">
        <f t="shared" si="172"/>
        <v>11.666666666666666</v>
      </c>
      <c r="J1443" s="29">
        <f t="shared" ca="1" si="176"/>
        <v>0</v>
      </c>
      <c r="K1443" s="28" t="e">
        <f t="shared" ca="1" si="174"/>
        <v>#NUM!</v>
      </c>
      <c r="L1443" s="26">
        <f ca="1">INDIRECT("route!E1443")-INDIRECT("route!E1442")</f>
        <v>0</v>
      </c>
      <c r="M1443" s="24">
        <f ca="1">IF(INDIRECT("route!D1443")="START",0,IF(S1443=TRUE,M1442,INDIRECT("route!E1443")))</f>
        <v>115.3</v>
      </c>
      <c r="N1443" s="14" t="e">
        <f ca="1">SEARCH($N$6,INDIRECT("route!J1443"))</f>
        <v>#VALUE!</v>
      </c>
      <c r="O1443" s="14" t="e">
        <f ca="1">SEARCH($O$6,INDIRECT("route!J1443"))</f>
        <v>#VALUE!</v>
      </c>
      <c r="P1443" s="14" t="e">
        <f ca="1">SEARCH($P$6,INDIRECT("route!J1443"))</f>
        <v>#VALUE!</v>
      </c>
      <c r="Q1443" s="14" t="e">
        <f ca="1">SEARCH($Q$6,INDIRECT("route!J1443"))</f>
        <v>#VALUE!</v>
      </c>
      <c r="R1443" s="14" t="e">
        <f ca="1">SEARCH($R$6,INDIRECT("route!J1443"))</f>
        <v>#VALUE!</v>
      </c>
      <c r="S1443" s="14" t="b">
        <f t="shared" ca="1" si="178"/>
        <v>1</v>
      </c>
    </row>
    <row r="1444" spans="1:19">
      <c r="A1444" s="23" t="str">
        <f ca="1">IF(INDIRECT("route!D1444")&gt;0,K1444,(""))</f>
        <v/>
      </c>
      <c r="B1444" s="23" t="str">
        <f ca="1">IF(INDIRECT("route!D1444")&gt;0,H1444,(""))</f>
        <v/>
      </c>
      <c r="C1444" s="24" t="str">
        <f ca="1">IF(D1444&gt;0,VLOOKUP("FINISH",INDIRECT("route!D$6"):INDIRECT("route!E$8500"),2,FALSE)-D1444," ")</f>
        <v xml:space="preserve"> </v>
      </c>
      <c r="D1444" s="13">
        <f ca="1">INDIRECT("route!E1444")</f>
        <v>0</v>
      </c>
      <c r="E1444" s="25" t="str">
        <f t="shared" ca="1" si="177"/>
        <v/>
      </c>
      <c r="F1444" s="26">
        <f t="shared" si="171"/>
        <v>11.111111111111111</v>
      </c>
      <c r="G1444" s="29">
        <f t="shared" ca="1" si="175"/>
        <v>0</v>
      </c>
      <c r="H1444" s="28" t="e">
        <f t="shared" ca="1" si="173"/>
        <v>#NUM!</v>
      </c>
      <c r="I1444" s="26">
        <f t="shared" si="172"/>
        <v>11.666666666666666</v>
      </c>
      <c r="J1444" s="29">
        <f t="shared" ca="1" si="176"/>
        <v>0</v>
      </c>
      <c r="K1444" s="28" t="e">
        <f t="shared" ca="1" si="174"/>
        <v>#NUM!</v>
      </c>
      <c r="L1444" s="26">
        <f ca="1">INDIRECT("route!E1444")-INDIRECT("route!E1443")</f>
        <v>0</v>
      </c>
      <c r="M1444" s="24">
        <f ca="1">IF(INDIRECT("route!D1444")="START",0,IF(S1444=TRUE,M1443,INDIRECT("route!E1444")))</f>
        <v>115.3</v>
      </c>
      <c r="N1444" s="14" t="e">
        <f ca="1">SEARCH($N$6,INDIRECT("route!J1444"))</f>
        <v>#VALUE!</v>
      </c>
      <c r="O1444" s="14" t="e">
        <f ca="1">SEARCH($O$6,INDIRECT("route!J1444"))</f>
        <v>#VALUE!</v>
      </c>
      <c r="P1444" s="14" t="e">
        <f ca="1">SEARCH($P$6,INDIRECT("route!J1444"))</f>
        <v>#VALUE!</v>
      </c>
      <c r="Q1444" s="14" t="e">
        <f ca="1">SEARCH($Q$6,INDIRECT("route!J1444"))</f>
        <v>#VALUE!</v>
      </c>
      <c r="R1444" s="14" t="e">
        <f ca="1">SEARCH($R$6,INDIRECT("route!J1444"))</f>
        <v>#VALUE!</v>
      </c>
      <c r="S1444" s="14" t="b">
        <f t="shared" ca="1" si="178"/>
        <v>1</v>
      </c>
    </row>
    <row r="1445" spans="1:19">
      <c r="A1445" s="23" t="str">
        <f ca="1">IF(INDIRECT("route!D1445")&gt;0,K1445,(""))</f>
        <v/>
      </c>
      <c r="B1445" s="23" t="str">
        <f ca="1">IF(INDIRECT("route!D1445")&gt;0,H1445,(""))</f>
        <v/>
      </c>
      <c r="C1445" s="24" t="str">
        <f ca="1">IF(D1445&gt;0,VLOOKUP("FINISH",INDIRECT("route!D$6"):INDIRECT("route!E$8500"),2,FALSE)-D1445," ")</f>
        <v xml:space="preserve"> </v>
      </c>
      <c r="D1445" s="13">
        <f ca="1">INDIRECT("route!E1445")</f>
        <v>0</v>
      </c>
      <c r="E1445" s="25" t="str">
        <f t="shared" ca="1" si="177"/>
        <v/>
      </c>
      <c r="F1445" s="26">
        <f t="shared" si="171"/>
        <v>11.111111111111111</v>
      </c>
      <c r="G1445" s="29">
        <f t="shared" ca="1" si="175"/>
        <v>0</v>
      </c>
      <c r="H1445" s="28" t="e">
        <f t="shared" ca="1" si="173"/>
        <v>#NUM!</v>
      </c>
      <c r="I1445" s="26">
        <f t="shared" si="172"/>
        <v>11.666666666666666</v>
      </c>
      <c r="J1445" s="29">
        <f t="shared" ca="1" si="176"/>
        <v>0</v>
      </c>
      <c r="K1445" s="28" t="e">
        <f t="shared" ca="1" si="174"/>
        <v>#NUM!</v>
      </c>
      <c r="L1445" s="26">
        <f ca="1">INDIRECT("route!E1445")-INDIRECT("route!E1444")</f>
        <v>0</v>
      </c>
      <c r="M1445" s="24">
        <f ca="1">IF(INDIRECT("route!D1445")="START",0,IF(S1445=TRUE,M1444,INDIRECT("route!E1445")))</f>
        <v>115.3</v>
      </c>
      <c r="N1445" s="14" t="e">
        <f ca="1">SEARCH($N$6,INDIRECT("route!J1445"))</f>
        <v>#VALUE!</v>
      </c>
      <c r="O1445" s="14" t="e">
        <f ca="1">SEARCH($O$6,INDIRECT("route!J1445"))</f>
        <v>#VALUE!</v>
      </c>
      <c r="P1445" s="14" t="e">
        <f ca="1">SEARCH($P$6,INDIRECT("route!J1445"))</f>
        <v>#VALUE!</v>
      </c>
      <c r="Q1445" s="14" t="e">
        <f ca="1">SEARCH($Q$6,INDIRECT("route!J1445"))</f>
        <v>#VALUE!</v>
      </c>
      <c r="R1445" s="14" t="e">
        <f ca="1">SEARCH($R$6,INDIRECT("route!J1445"))</f>
        <v>#VALUE!</v>
      </c>
      <c r="S1445" s="14" t="b">
        <f t="shared" ca="1" si="178"/>
        <v>1</v>
      </c>
    </row>
    <row r="1446" spans="1:19">
      <c r="A1446" s="23" t="str">
        <f ca="1">IF(INDIRECT("route!D1446")&gt;0,K1446,(""))</f>
        <v/>
      </c>
      <c r="B1446" s="23" t="str">
        <f ca="1">IF(INDIRECT("route!D1446")&gt;0,H1446,(""))</f>
        <v/>
      </c>
      <c r="C1446" s="24" t="str">
        <f ca="1">IF(D1446&gt;0,VLOOKUP("FINISH",INDIRECT("route!D$6"):INDIRECT("route!E$8500"),2,FALSE)-D1446," ")</f>
        <v xml:space="preserve"> </v>
      </c>
      <c r="D1446" s="13">
        <f ca="1">INDIRECT("route!E1446")</f>
        <v>0</v>
      </c>
      <c r="E1446" s="25" t="str">
        <f t="shared" ca="1" si="177"/>
        <v/>
      </c>
      <c r="F1446" s="26">
        <f t="shared" si="171"/>
        <v>11.111111111111111</v>
      </c>
      <c r="G1446" s="29">
        <f t="shared" ca="1" si="175"/>
        <v>0</v>
      </c>
      <c r="H1446" s="28" t="e">
        <f t="shared" ca="1" si="173"/>
        <v>#NUM!</v>
      </c>
      <c r="I1446" s="26">
        <f t="shared" si="172"/>
        <v>11.666666666666666</v>
      </c>
      <c r="J1446" s="29">
        <f t="shared" ca="1" si="176"/>
        <v>0</v>
      </c>
      <c r="K1446" s="28" t="e">
        <f t="shared" ca="1" si="174"/>
        <v>#NUM!</v>
      </c>
      <c r="L1446" s="26">
        <f ca="1">INDIRECT("route!E1446")-INDIRECT("route!E1445")</f>
        <v>0</v>
      </c>
      <c r="M1446" s="24">
        <f ca="1">IF(INDIRECT("route!D1446")="START",0,IF(S1446=TRUE,M1445,INDIRECT("route!E1446")))</f>
        <v>115.3</v>
      </c>
      <c r="N1446" s="14" t="e">
        <f ca="1">SEARCH($N$6,INDIRECT("route!J1446"))</f>
        <v>#VALUE!</v>
      </c>
      <c r="O1446" s="14" t="e">
        <f ca="1">SEARCH($O$6,INDIRECT("route!J1446"))</f>
        <v>#VALUE!</v>
      </c>
      <c r="P1446" s="14" t="e">
        <f ca="1">SEARCH($P$6,INDIRECT("route!J1446"))</f>
        <v>#VALUE!</v>
      </c>
      <c r="Q1446" s="14" t="e">
        <f ca="1">SEARCH($Q$6,INDIRECT("route!J1446"))</f>
        <v>#VALUE!</v>
      </c>
      <c r="R1446" s="14" t="e">
        <f ca="1">SEARCH($R$6,INDIRECT("route!J1446"))</f>
        <v>#VALUE!</v>
      </c>
      <c r="S1446" s="14" t="b">
        <f t="shared" ca="1" si="178"/>
        <v>1</v>
      </c>
    </row>
    <row r="1447" spans="1:19">
      <c r="A1447" s="23" t="str">
        <f ca="1">IF(INDIRECT("route!D1447")&gt;0,K1447,(""))</f>
        <v/>
      </c>
      <c r="B1447" s="23" t="str">
        <f ca="1">IF(INDIRECT("route!D1447")&gt;0,H1447,(""))</f>
        <v/>
      </c>
      <c r="C1447" s="24" t="str">
        <f ca="1">IF(D1447&gt;0,VLOOKUP("FINISH",INDIRECT("route!D$6"):INDIRECT("route!E$8500"),2,FALSE)-D1447," ")</f>
        <v xml:space="preserve"> </v>
      </c>
      <c r="D1447" s="13">
        <f ca="1">INDIRECT("route!E1447")</f>
        <v>0</v>
      </c>
      <c r="E1447" s="25" t="str">
        <f t="shared" ca="1" si="177"/>
        <v/>
      </c>
      <c r="F1447" s="26">
        <f t="shared" si="171"/>
        <v>11.111111111111111</v>
      </c>
      <c r="G1447" s="29">
        <f t="shared" ca="1" si="175"/>
        <v>0</v>
      </c>
      <c r="H1447" s="28" t="e">
        <f t="shared" ca="1" si="173"/>
        <v>#NUM!</v>
      </c>
      <c r="I1447" s="26">
        <f t="shared" si="172"/>
        <v>11.666666666666666</v>
      </c>
      <c r="J1447" s="29">
        <f t="shared" ca="1" si="176"/>
        <v>0</v>
      </c>
      <c r="K1447" s="28" t="e">
        <f t="shared" ca="1" si="174"/>
        <v>#NUM!</v>
      </c>
      <c r="L1447" s="26">
        <f ca="1">INDIRECT("route!E1447")-INDIRECT("route!E1446")</f>
        <v>0</v>
      </c>
      <c r="M1447" s="24">
        <f ca="1">IF(INDIRECT("route!D1447")="START",0,IF(S1447=TRUE,M1446,INDIRECT("route!E1447")))</f>
        <v>115.3</v>
      </c>
      <c r="N1447" s="14" t="e">
        <f ca="1">SEARCH($N$6,INDIRECT("route!J1447"))</f>
        <v>#VALUE!</v>
      </c>
      <c r="O1447" s="14" t="e">
        <f ca="1">SEARCH($O$6,INDIRECT("route!J1447"))</f>
        <v>#VALUE!</v>
      </c>
      <c r="P1447" s="14" t="e">
        <f ca="1">SEARCH($P$6,INDIRECT("route!J1447"))</f>
        <v>#VALUE!</v>
      </c>
      <c r="Q1447" s="14" t="e">
        <f ca="1">SEARCH($Q$6,INDIRECT("route!J1447"))</f>
        <v>#VALUE!</v>
      </c>
      <c r="R1447" s="14" t="e">
        <f ca="1">SEARCH($R$6,INDIRECT("route!J1447"))</f>
        <v>#VALUE!</v>
      </c>
      <c r="S1447" s="14" t="b">
        <f t="shared" ca="1" si="178"/>
        <v>1</v>
      </c>
    </row>
    <row r="1448" spans="1:19">
      <c r="A1448" s="23" t="str">
        <f ca="1">IF(INDIRECT("route!D1448")&gt;0,K1448,(""))</f>
        <v/>
      </c>
      <c r="B1448" s="23" t="str">
        <f ca="1">IF(INDIRECT("route!D1448")&gt;0,H1448,(""))</f>
        <v/>
      </c>
      <c r="C1448" s="24" t="str">
        <f ca="1">IF(D1448&gt;0,VLOOKUP("FINISH",INDIRECT("route!D$6"):INDIRECT("route!E$8500"),2,FALSE)-D1448," ")</f>
        <v xml:space="preserve"> </v>
      </c>
      <c r="D1448" s="13">
        <f ca="1">INDIRECT("route!E1448")</f>
        <v>0</v>
      </c>
      <c r="E1448" s="25" t="str">
        <f t="shared" ca="1" si="177"/>
        <v/>
      </c>
      <c r="F1448" s="26">
        <f t="shared" si="171"/>
        <v>11.111111111111111</v>
      </c>
      <c r="G1448" s="29">
        <f t="shared" ca="1" si="175"/>
        <v>0</v>
      </c>
      <c r="H1448" s="28" t="e">
        <f t="shared" ca="1" si="173"/>
        <v>#NUM!</v>
      </c>
      <c r="I1448" s="26">
        <f t="shared" si="172"/>
        <v>11.666666666666666</v>
      </c>
      <c r="J1448" s="29">
        <f t="shared" ca="1" si="176"/>
        <v>0</v>
      </c>
      <c r="K1448" s="28" t="e">
        <f t="shared" ca="1" si="174"/>
        <v>#NUM!</v>
      </c>
      <c r="L1448" s="26">
        <f ca="1">INDIRECT("route!E1448")-INDIRECT("route!E1447")</f>
        <v>0</v>
      </c>
      <c r="M1448" s="24">
        <f ca="1">IF(INDIRECT("route!D1448")="START",0,IF(S1448=TRUE,M1447,INDIRECT("route!E1448")))</f>
        <v>115.3</v>
      </c>
      <c r="N1448" s="14" t="e">
        <f ca="1">SEARCH($N$6,INDIRECT("route!J1448"))</f>
        <v>#VALUE!</v>
      </c>
      <c r="O1448" s="14" t="e">
        <f ca="1">SEARCH($O$6,INDIRECT("route!J1448"))</f>
        <v>#VALUE!</v>
      </c>
      <c r="P1448" s="14" t="e">
        <f ca="1">SEARCH($P$6,INDIRECT("route!J1448"))</f>
        <v>#VALUE!</v>
      </c>
      <c r="Q1448" s="14" t="e">
        <f ca="1">SEARCH($Q$6,INDIRECT("route!J1448"))</f>
        <v>#VALUE!</v>
      </c>
      <c r="R1448" s="14" t="e">
        <f ca="1">SEARCH($R$6,INDIRECT("route!J1448"))</f>
        <v>#VALUE!</v>
      </c>
      <c r="S1448" s="14" t="b">
        <f t="shared" ca="1" si="178"/>
        <v>1</v>
      </c>
    </row>
    <row r="1449" spans="1:19">
      <c r="A1449" s="23" t="str">
        <f ca="1">IF(INDIRECT("route!D1449")&gt;0,K1449,(""))</f>
        <v/>
      </c>
      <c r="B1449" s="23" t="str">
        <f ca="1">IF(INDIRECT("route!D1449")&gt;0,H1449,(""))</f>
        <v/>
      </c>
      <c r="C1449" s="24" t="str">
        <f ca="1">IF(D1449&gt;0,VLOOKUP("FINISH",INDIRECT("route!D$6"):INDIRECT("route!E$8500"),2,FALSE)-D1449," ")</f>
        <v xml:space="preserve"> </v>
      </c>
      <c r="D1449" s="13">
        <f ca="1">INDIRECT("route!E1449")</f>
        <v>0</v>
      </c>
      <c r="E1449" s="25" t="str">
        <f t="shared" ca="1" si="177"/>
        <v/>
      </c>
      <c r="F1449" s="26">
        <f t="shared" ref="F1449:F1512" si="179">$B$5*1000/3600</f>
        <v>11.111111111111111</v>
      </c>
      <c r="G1449" s="29">
        <f t="shared" ca="1" si="175"/>
        <v>0</v>
      </c>
      <c r="H1449" s="28" t="e">
        <f t="shared" ca="1" si="173"/>
        <v>#NUM!</v>
      </c>
      <c r="I1449" s="26">
        <f t="shared" ref="I1449:I1512" si="180">$A$5*1000/3600</f>
        <v>11.666666666666666</v>
      </c>
      <c r="J1449" s="29">
        <f t="shared" ca="1" si="176"/>
        <v>0</v>
      </c>
      <c r="K1449" s="28" t="e">
        <f t="shared" ca="1" si="174"/>
        <v>#NUM!</v>
      </c>
      <c r="L1449" s="26">
        <f ca="1">INDIRECT("route!E1449")-INDIRECT("route!E1448")</f>
        <v>0</v>
      </c>
      <c r="M1449" s="24">
        <f ca="1">IF(INDIRECT("route!D1449")="START",0,IF(S1449=TRUE,M1448,INDIRECT("route!E1449")))</f>
        <v>115.3</v>
      </c>
      <c r="N1449" s="14" t="e">
        <f ca="1">SEARCH($N$6,INDIRECT("route!J1449"))</f>
        <v>#VALUE!</v>
      </c>
      <c r="O1449" s="14" t="e">
        <f ca="1">SEARCH($O$6,INDIRECT("route!J1449"))</f>
        <v>#VALUE!</v>
      </c>
      <c r="P1449" s="14" t="e">
        <f ca="1">SEARCH($P$6,INDIRECT("route!J1449"))</f>
        <v>#VALUE!</v>
      </c>
      <c r="Q1449" s="14" t="e">
        <f ca="1">SEARCH($Q$6,INDIRECT("route!J1449"))</f>
        <v>#VALUE!</v>
      </c>
      <c r="R1449" s="14" t="e">
        <f ca="1">SEARCH($R$6,INDIRECT("route!J1449"))</f>
        <v>#VALUE!</v>
      </c>
      <c r="S1449" s="14" t="b">
        <f t="shared" ca="1" si="178"/>
        <v>1</v>
      </c>
    </row>
    <row r="1450" spans="1:19">
      <c r="A1450" s="23" t="str">
        <f ca="1">IF(INDIRECT("route!D1450")&gt;0,K1450,(""))</f>
        <v/>
      </c>
      <c r="B1450" s="23" t="str">
        <f ca="1">IF(INDIRECT("route!D1450")&gt;0,H1450,(""))</f>
        <v/>
      </c>
      <c r="C1450" s="24" t="str">
        <f ca="1">IF(D1450&gt;0,VLOOKUP("FINISH",INDIRECT("route!D$6"):INDIRECT("route!E$8500"),2,FALSE)-D1450," ")</f>
        <v xml:space="preserve"> </v>
      </c>
      <c r="D1450" s="13">
        <f ca="1">INDIRECT("route!E1450")</f>
        <v>0</v>
      </c>
      <c r="E1450" s="25" t="str">
        <f t="shared" ca="1" si="177"/>
        <v/>
      </c>
      <c r="F1450" s="26">
        <f t="shared" si="179"/>
        <v>11.111111111111111</v>
      </c>
      <c r="G1450" s="29">
        <f t="shared" ca="1" si="175"/>
        <v>0</v>
      </c>
      <c r="H1450" s="28" t="e">
        <f t="shared" ref="H1450:H1513" ca="1" si="181">H1449+G1450</f>
        <v>#NUM!</v>
      </c>
      <c r="I1450" s="26">
        <f t="shared" si="180"/>
        <v>11.666666666666666</v>
      </c>
      <c r="J1450" s="29">
        <f t="shared" ca="1" si="176"/>
        <v>0</v>
      </c>
      <c r="K1450" s="28" t="e">
        <f t="shared" ref="K1450:K1513" ca="1" si="182">K1449+J1450</f>
        <v>#NUM!</v>
      </c>
      <c r="L1450" s="26">
        <f ca="1">INDIRECT("route!E1450")-INDIRECT("route!E1449")</f>
        <v>0</v>
      </c>
      <c r="M1450" s="24">
        <f ca="1">IF(INDIRECT("route!D1450")="START",0,IF(S1450=TRUE,M1449,INDIRECT("route!E1450")))</f>
        <v>115.3</v>
      </c>
      <c r="N1450" s="14" t="e">
        <f ca="1">SEARCH($N$6,INDIRECT("route!J1450"))</f>
        <v>#VALUE!</v>
      </c>
      <c r="O1450" s="14" t="e">
        <f ca="1">SEARCH($O$6,INDIRECT("route!J1450"))</f>
        <v>#VALUE!</v>
      </c>
      <c r="P1450" s="14" t="e">
        <f ca="1">SEARCH($P$6,INDIRECT("route!J1450"))</f>
        <v>#VALUE!</v>
      </c>
      <c r="Q1450" s="14" t="e">
        <f ca="1">SEARCH($Q$6,INDIRECT("route!J1450"))</f>
        <v>#VALUE!</v>
      </c>
      <c r="R1450" s="14" t="e">
        <f ca="1">SEARCH($R$6,INDIRECT("route!J1450"))</f>
        <v>#VALUE!</v>
      </c>
      <c r="S1450" s="14" t="b">
        <f t="shared" ca="1" si="178"/>
        <v>1</v>
      </c>
    </row>
    <row r="1451" spans="1:19">
      <c r="A1451" s="23" t="str">
        <f ca="1">IF(INDIRECT("route!D1451")&gt;0,K1451,(""))</f>
        <v/>
      </c>
      <c r="B1451" s="23" t="str">
        <f ca="1">IF(INDIRECT("route!D1451")&gt;0,H1451,(""))</f>
        <v/>
      </c>
      <c r="C1451" s="24" t="str">
        <f ca="1">IF(D1451&gt;0,VLOOKUP("FINISH",INDIRECT("route!D$6"):INDIRECT("route!E$8500"),2,FALSE)-D1451," ")</f>
        <v xml:space="preserve"> </v>
      </c>
      <c r="D1451" s="13">
        <f ca="1">INDIRECT("route!E1451")</f>
        <v>0</v>
      </c>
      <c r="E1451" s="25" t="str">
        <f t="shared" ca="1" si="177"/>
        <v/>
      </c>
      <c r="F1451" s="26">
        <f t="shared" si="179"/>
        <v>11.111111111111111</v>
      </c>
      <c r="G1451" s="29">
        <f t="shared" ref="G1451:G1514" ca="1" si="183">TIME(0,0,0+L1451*1000/F1451)</f>
        <v>0</v>
      </c>
      <c r="H1451" s="28" t="e">
        <f t="shared" ca="1" si="181"/>
        <v>#NUM!</v>
      </c>
      <c r="I1451" s="26">
        <f t="shared" si="180"/>
        <v>11.666666666666666</v>
      </c>
      <c r="J1451" s="29">
        <f t="shared" ref="J1451:J1514" ca="1" si="184">TIME(0,0,0+L1451*1000/I1451)</f>
        <v>0</v>
      </c>
      <c r="K1451" s="28" t="e">
        <f t="shared" ca="1" si="182"/>
        <v>#NUM!</v>
      </c>
      <c r="L1451" s="26">
        <f ca="1">INDIRECT("route!E1451")-INDIRECT("route!E1450")</f>
        <v>0</v>
      </c>
      <c r="M1451" s="24">
        <f ca="1">IF(INDIRECT("route!D1451")="START",0,IF(S1451=TRUE,M1450,INDIRECT("route!E1451")))</f>
        <v>115.3</v>
      </c>
      <c r="N1451" s="14" t="e">
        <f ca="1">SEARCH($N$6,INDIRECT("route!J1451"))</f>
        <v>#VALUE!</v>
      </c>
      <c r="O1451" s="14" t="e">
        <f ca="1">SEARCH($O$6,INDIRECT("route!J1451"))</f>
        <v>#VALUE!</v>
      </c>
      <c r="P1451" s="14" t="e">
        <f ca="1">SEARCH($P$6,INDIRECT("route!J1451"))</f>
        <v>#VALUE!</v>
      </c>
      <c r="Q1451" s="14" t="e">
        <f ca="1">SEARCH($Q$6,INDIRECT("route!J1451"))</f>
        <v>#VALUE!</v>
      </c>
      <c r="R1451" s="14" t="e">
        <f ca="1">SEARCH($R$6,INDIRECT("route!J1451"))</f>
        <v>#VALUE!</v>
      </c>
      <c r="S1451" s="14" t="b">
        <f t="shared" ca="1" si="178"/>
        <v>1</v>
      </c>
    </row>
    <row r="1452" spans="1:19">
      <c r="A1452" s="23" t="str">
        <f ca="1">IF(INDIRECT("route!D1452")&gt;0,K1452,(""))</f>
        <v/>
      </c>
      <c r="B1452" s="23" t="str">
        <f ca="1">IF(INDIRECT("route!D1452")&gt;0,H1452,(""))</f>
        <v/>
      </c>
      <c r="C1452" s="24" t="str">
        <f ca="1">IF(D1452&gt;0,VLOOKUP("FINISH",INDIRECT("route!D$6"):INDIRECT("route!E$8500"),2,FALSE)-D1452," ")</f>
        <v xml:space="preserve"> </v>
      </c>
      <c r="D1452" s="13">
        <f ca="1">INDIRECT("route!E1452")</f>
        <v>0</v>
      </c>
      <c r="E1452" s="25" t="str">
        <f t="shared" ca="1" si="177"/>
        <v/>
      </c>
      <c r="F1452" s="26">
        <f t="shared" si="179"/>
        <v>11.111111111111111</v>
      </c>
      <c r="G1452" s="29">
        <f t="shared" ca="1" si="183"/>
        <v>0</v>
      </c>
      <c r="H1452" s="28" t="e">
        <f t="shared" ca="1" si="181"/>
        <v>#NUM!</v>
      </c>
      <c r="I1452" s="26">
        <f t="shared" si="180"/>
        <v>11.666666666666666</v>
      </c>
      <c r="J1452" s="29">
        <f t="shared" ca="1" si="184"/>
        <v>0</v>
      </c>
      <c r="K1452" s="28" t="e">
        <f t="shared" ca="1" si="182"/>
        <v>#NUM!</v>
      </c>
      <c r="L1452" s="26">
        <f ca="1">INDIRECT("route!E1452")-INDIRECT("route!E1451")</f>
        <v>0</v>
      </c>
      <c r="M1452" s="24">
        <f ca="1">IF(INDIRECT("route!D1452")="START",0,IF(S1452=TRUE,M1451,INDIRECT("route!E1452")))</f>
        <v>115.3</v>
      </c>
      <c r="N1452" s="14" t="e">
        <f ca="1">SEARCH($N$6,INDIRECT("route!J1452"))</f>
        <v>#VALUE!</v>
      </c>
      <c r="O1452" s="14" t="e">
        <f ca="1">SEARCH($O$6,INDIRECT("route!J1452"))</f>
        <v>#VALUE!</v>
      </c>
      <c r="P1452" s="14" t="e">
        <f ca="1">SEARCH($P$6,INDIRECT("route!J1452"))</f>
        <v>#VALUE!</v>
      </c>
      <c r="Q1452" s="14" t="e">
        <f ca="1">SEARCH($Q$6,INDIRECT("route!J1452"))</f>
        <v>#VALUE!</v>
      </c>
      <c r="R1452" s="14" t="e">
        <f ca="1">SEARCH($R$6,INDIRECT("route!J1452"))</f>
        <v>#VALUE!</v>
      </c>
      <c r="S1452" s="14" t="b">
        <f t="shared" ca="1" si="178"/>
        <v>1</v>
      </c>
    </row>
    <row r="1453" spans="1:19">
      <c r="A1453" s="23" t="str">
        <f ca="1">IF(INDIRECT("route!D1453")&gt;0,K1453,(""))</f>
        <v/>
      </c>
      <c r="B1453" s="23" t="str">
        <f ca="1">IF(INDIRECT("route!D1453")&gt;0,H1453,(""))</f>
        <v/>
      </c>
      <c r="C1453" s="24" t="str">
        <f ca="1">IF(D1453&gt;0,VLOOKUP("FINISH",INDIRECT("route!D$6"):INDIRECT("route!E$8500"),2,FALSE)-D1453," ")</f>
        <v xml:space="preserve"> </v>
      </c>
      <c r="D1453" s="13">
        <f ca="1">INDIRECT("route!E1453")</f>
        <v>0</v>
      </c>
      <c r="E1453" s="25" t="str">
        <f t="shared" ca="1" si="177"/>
        <v/>
      </c>
      <c r="F1453" s="26">
        <f t="shared" si="179"/>
        <v>11.111111111111111</v>
      </c>
      <c r="G1453" s="29">
        <f t="shared" ca="1" si="183"/>
        <v>0</v>
      </c>
      <c r="H1453" s="28" t="e">
        <f t="shared" ca="1" si="181"/>
        <v>#NUM!</v>
      </c>
      <c r="I1453" s="26">
        <f t="shared" si="180"/>
        <v>11.666666666666666</v>
      </c>
      <c r="J1453" s="29">
        <f t="shared" ca="1" si="184"/>
        <v>0</v>
      </c>
      <c r="K1453" s="28" t="e">
        <f t="shared" ca="1" si="182"/>
        <v>#NUM!</v>
      </c>
      <c r="L1453" s="26">
        <f ca="1">INDIRECT("route!E1453")-INDIRECT("route!E1452")</f>
        <v>0</v>
      </c>
      <c r="M1453" s="24">
        <f ca="1">IF(INDIRECT("route!D1453")="START",0,IF(S1453=TRUE,M1452,INDIRECT("route!E1453")))</f>
        <v>115.3</v>
      </c>
      <c r="N1453" s="14" t="e">
        <f ca="1">SEARCH($N$6,INDIRECT("route!J1453"))</f>
        <v>#VALUE!</v>
      </c>
      <c r="O1453" s="14" t="e">
        <f ca="1">SEARCH($O$6,INDIRECT("route!J1453"))</f>
        <v>#VALUE!</v>
      </c>
      <c r="P1453" s="14" t="e">
        <f ca="1">SEARCH($P$6,INDIRECT("route!J1453"))</f>
        <v>#VALUE!</v>
      </c>
      <c r="Q1453" s="14" t="e">
        <f ca="1">SEARCH($Q$6,INDIRECT("route!J1453"))</f>
        <v>#VALUE!</v>
      </c>
      <c r="R1453" s="14" t="e">
        <f ca="1">SEARCH($R$6,INDIRECT("route!J1453"))</f>
        <v>#VALUE!</v>
      </c>
      <c r="S1453" s="14" t="b">
        <f t="shared" ca="1" si="178"/>
        <v>1</v>
      </c>
    </row>
    <row r="1454" spans="1:19">
      <c r="A1454" s="23" t="str">
        <f ca="1">IF(INDIRECT("route!D1454")&gt;0,K1454,(""))</f>
        <v/>
      </c>
      <c r="B1454" s="23" t="str">
        <f ca="1">IF(INDIRECT("route!D1454")&gt;0,H1454,(""))</f>
        <v/>
      </c>
      <c r="C1454" s="24" t="str">
        <f ca="1">IF(D1454&gt;0,VLOOKUP("FINISH",INDIRECT("route!D$6"):INDIRECT("route!E$8500"),2,FALSE)-D1454," ")</f>
        <v xml:space="preserve"> </v>
      </c>
      <c r="D1454" s="13">
        <f ca="1">INDIRECT("route!E1454")</f>
        <v>0</v>
      </c>
      <c r="E1454" s="25" t="str">
        <f t="shared" ca="1" si="177"/>
        <v/>
      </c>
      <c r="F1454" s="26">
        <f t="shared" si="179"/>
        <v>11.111111111111111</v>
      </c>
      <c r="G1454" s="29">
        <f t="shared" ca="1" si="183"/>
        <v>0</v>
      </c>
      <c r="H1454" s="28" t="e">
        <f t="shared" ca="1" si="181"/>
        <v>#NUM!</v>
      </c>
      <c r="I1454" s="26">
        <f t="shared" si="180"/>
        <v>11.666666666666666</v>
      </c>
      <c r="J1454" s="29">
        <f t="shared" ca="1" si="184"/>
        <v>0</v>
      </c>
      <c r="K1454" s="28" t="e">
        <f t="shared" ca="1" si="182"/>
        <v>#NUM!</v>
      </c>
      <c r="L1454" s="26">
        <f ca="1">INDIRECT("route!E1454")-INDIRECT("route!E1453")</f>
        <v>0</v>
      </c>
      <c r="M1454" s="24">
        <f ca="1">IF(INDIRECT("route!D1454")="START",0,IF(S1454=TRUE,M1453,INDIRECT("route!E1454")))</f>
        <v>115.3</v>
      </c>
      <c r="N1454" s="14" t="e">
        <f ca="1">SEARCH($N$6,INDIRECT("route!J1454"))</f>
        <v>#VALUE!</v>
      </c>
      <c r="O1454" s="14" t="e">
        <f ca="1">SEARCH($O$6,INDIRECT("route!J1454"))</f>
        <v>#VALUE!</v>
      </c>
      <c r="P1454" s="14" t="e">
        <f ca="1">SEARCH($P$6,INDIRECT("route!J1454"))</f>
        <v>#VALUE!</v>
      </c>
      <c r="Q1454" s="14" t="e">
        <f ca="1">SEARCH($Q$6,INDIRECT("route!J1454"))</f>
        <v>#VALUE!</v>
      </c>
      <c r="R1454" s="14" t="e">
        <f ca="1">SEARCH($R$6,INDIRECT("route!J1454"))</f>
        <v>#VALUE!</v>
      </c>
      <c r="S1454" s="14" t="b">
        <f t="shared" ca="1" si="178"/>
        <v>1</v>
      </c>
    </row>
    <row r="1455" spans="1:19">
      <c r="A1455" s="23" t="str">
        <f ca="1">IF(INDIRECT("route!D1455")&gt;0,K1455,(""))</f>
        <v/>
      </c>
      <c r="B1455" s="23" t="str">
        <f ca="1">IF(INDIRECT("route!D1455")&gt;0,H1455,(""))</f>
        <v/>
      </c>
      <c r="C1455" s="24" t="str">
        <f ca="1">IF(D1455&gt;0,VLOOKUP("FINISH",INDIRECT("route!D$6"):INDIRECT("route!E$8500"),2,FALSE)-D1455," ")</f>
        <v xml:space="preserve"> </v>
      </c>
      <c r="D1455" s="13">
        <f ca="1">INDIRECT("route!E1455")</f>
        <v>0</v>
      </c>
      <c r="E1455" s="25" t="str">
        <f t="shared" ca="1" si="177"/>
        <v/>
      </c>
      <c r="F1455" s="26">
        <f t="shared" si="179"/>
        <v>11.111111111111111</v>
      </c>
      <c r="G1455" s="29">
        <f t="shared" ca="1" si="183"/>
        <v>0</v>
      </c>
      <c r="H1455" s="28" t="e">
        <f t="shared" ca="1" si="181"/>
        <v>#NUM!</v>
      </c>
      <c r="I1455" s="26">
        <f t="shared" si="180"/>
        <v>11.666666666666666</v>
      </c>
      <c r="J1455" s="29">
        <f t="shared" ca="1" si="184"/>
        <v>0</v>
      </c>
      <c r="K1455" s="28" t="e">
        <f t="shared" ca="1" si="182"/>
        <v>#NUM!</v>
      </c>
      <c r="L1455" s="26">
        <f ca="1">INDIRECT("route!E1455")-INDIRECT("route!E1454")</f>
        <v>0</v>
      </c>
      <c r="M1455" s="24">
        <f ca="1">IF(INDIRECT("route!D1455")="START",0,IF(S1455=TRUE,M1454,INDIRECT("route!E1455")))</f>
        <v>115.3</v>
      </c>
      <c r="N1455" s="14" t="e">
        <f ca="1">SEARCH($N$6,INDIRECT("route!J1455"))</f>
        <v>#VALUE!</v>
      </c>
      <c r="O1455" s="14" t="e">
        <f ca="1">SEARCH($O$6,INDIRECT("route!J1455"))</f>
        <v>#VALUE!</v>
      </c>
      <c r="P1455" s="14" t="e">
        <f ca="1">SEARCH($P$6,INDIRECT("route!J1455"))</f>
        <v>#VALUE!</v>
      </c>
      <c r="Q1455" s="14" t="e">
        <f ca="1">SEARCH($Q$6,INDIRECT("route!J1455"))</f>
        <v>#VALUE!</v>
      </c>
      <c r="R1455" s="14" t="e">
        <f ca="1">SEARCH($R$6,INDIRECT("route!J1455"))</f>
        <v>#VALUE!</v>
      </c>
      <c r="S1455" s="14" t="b">
        <f t="shared" ca="1" si="178"/>
        <v>1</v>
      </c>
    </row>
    <row r="1456" spans="1:19">
      <c r="A1456" s="23" t="str">
        <f ca="1">IF(INDIRECT("route!D1456")&gt;0,K1456,(""))</f>
        <v/>
      </c>
      <c r="B1456" s="23" t="str">
        <f ca="1">IF(INDIRECT("route!D1456")&gt;0,H1456,(""))</f>
        <v/>
      </c>
      <c r="C1456" s="24" t="str">
        <f ca="1">IF(D1456&gt;0,VLOOKUP("FINISH",INDIRECT("route!D$6"):INDIRECT("route!E$8500"),2,FALSE)-D1456," ")</f>
        <v xml:space="preserve"> </v>
      </c>
      <c r="D1456" s="13">
        <f ca="1">INDIRECT("route!E1456")</f>
        <v>0</v>
      </c>
      <c r="E1456" s="25" t="str">
        <f t="shared" ca="1" si="177"/>
        <v/>
      </c>
      <c r="F1456" s="26">
        <f t="shared" si="179"/>
        <v>11.111111111111111</v>
      </c>
      <c r="G1456" s="29">
        <f t="shared" ca="1" si="183"/>
        <v>0</v>
      </c>
      <c r="H1456" s="28" t="e">
        <f t="shared" ca="1" si="181"/>
        <v>#NUM!</v>
      </c>
      <c r="I1456" s="26">
        <f t="shared" si="180"/>
        <v>11.666666666666666</v>
      </c>
      <c r="J1456" s="29">
        <f t="shared" ca="1" si="184"/>
        <v>0</v>
      </c>
      <c r="K1456" s="28" t="e">
        <f t="shared" ca="1" si="182"/>
        <v>#NUM!</v>
      </c>
      <c r="L1456" s="26">
        <f ca="1">INDIRECT("route!E1456")-INDIRECT("route!E1455")</f>
        <v>0</v>
      </c>
      <c r="M1456" s="24">
        <f ca="1">IF(INDIRECT("route!D1456")="START",0,IF(S1456=TRUE,M1455,INDIRECT("route!E1456")))</f>
        <v>115.3</v>
      </c>
      <c r="N1456" s="14" t="e">
        <f ca="1">SEARCH($N$6,INDIRECT("route!J1456"))</f>
        <v>#VALUE!</v>
      </c>
      <c r="O1456" s="14" t="e">
        <f ca="1">SEARCH($O$6,INDIRECT("route!J1456"))</f>
        <v>#VALUE!</v>
      </c>
      <c r="P1456" s="14" t="e">
        <f ca="1">SEARCH($P$6,INDIRECT("route!J1456"))</f>
        <v>#VALUE!</v>
      </c>
      <c r="Q1456" s="14" t="e">
        <f ca="1">SEARCH($Q$6,INDIRECT("route!J1456"))</f>
        <v>#VALUE!</v>
      </c>
      <c r="R1456" s="14" t="e">
        <f ca="1">SEARCH($R$6,INDIRECT("route!J1456"))</f>
        <v>#VALUE!</v>
      </c>
      <c r="S1456" s="14" t="b">
        <f t="shared" ca="1" si="178"/>
        <v>1</v>
      </c>
    </row>
    <row r="1457" spans="1:19">
      <c r="A1457" s="23" t="str">
        <f ca="1">IF(INDIRECT("route!D1457")&gt;0,K1457,(""))</f>
        <v/>
      </c>
      <c r="B1457" s="23" t="str">
        <f ca="1">IF(INDIRECT("route!D1457")&gt;0,H1457,(""))</f>
        <v/>
      </c>
      <c r="C1457" s="24" t="str">
        <f ca="1">IF(D1457&gt;0,VLOOKUP("FINISH",INDIRECT("route!D$6"):INDIRECT("route!E$8500"),2,FALSE)-D1457," ")</f>
        <v xml:space="preserve"> </v>
      </c>
      <c r="D1457" s="13">
        <f ca="1">INDIRECT("route!E1457")</f>
        <v>0</v>
      </c>
      <c r="E1457" s="25" t="str">
        <f t="shared" ca="1" si="177"/>
        <v/>
      </c>
      <c r="F1457" s="26">
        <f t="shared" si="179"/>
        <v>11.111111111111111</v>
      </c>
      <c r="G1457" s="29">
        <f t="shared" ca="1" si="183"/>
        <v>0</v>
      </c>
      <c r="H1457" s="28" t="e">
        <f t="shared" ca="1" si="181"/>
        <v>#NUM!</v>
      </c>
      <c r="I1457" s="26">
        <f t="shared" si="180"/>
        <v>11.666666666666666</v>
      </c>
      <c r="J1457" s="29">
        <f t="shared" ca="1" si="184"/>
        <v>0</v>
      </c>
      <c r="K1457" s="28" t="e">
        <f t="shared" ca="1" si="182"/>
        <v>#NUM!</v>
      </c>
      <c r="L1457" s="26">
        <f ca="1">INDIRECT("route!E1457")-INDIRECT("route!E1456")</f>
        <v>0</v>
      </c>
      <c r="M1457" s="24">
        <f ca="1">IF(INDIRECT("route!D1457")="START",0,IF(S1457=TRUE,M1456,INDIRECT("route!E1457")))</f>
        <v>115.3</v>
      </c>
      <c r="N1457" s="14" t="e">
        <f ca="1">SEARCH($N$6,INDIRECT("route!J1457"))</f>
        <v>#VALUE!</v>
      </c>
      <c r="O1457" s="14" t="e">
        <f ca="1">SEARCH($O$6,INDIRECT("route!J1457"))</f>
        <v>#VALUE!</v>
      </c>
      <c r="P1457" s="14" t="e">
        <f ca="1">SEARCH($P$6,INDIRECT("route!J1457"))</f>
        <v>#VALUE!</v>
      </c>
      <c r="Q1457" s="14" t="e">
        <f ca="1">SEARCH($Q$6,INDIRECT("route!J1457"))</f>
        <v>#VALUE!</v>
      </c>
      <c r="R1457" s="14" t="e">
        <f ca="1">SEARCH($R$6,INDIRECT("route!J1457"))</f>
        <v>#VALUE!</v>
      </c>
      <c r="S1457" s="14" t="b">
        <f t="shared" ca="1" si="178"/>
        <v>1</v>
      </c>
    </row>
    <row r="1458" spans="1:19">
      <c r="A1458" s="23" t="str">
        <f ca="1">IF(INDIRECT("route!D1458")&gt;0,K1458,(""))</f>
        <v/>
      </c>
      <c r="B1458" s="23" t="str">
        <f ca="1">IF(INDIRECT("route!D1458")&gt;0,H1458,(""))</f>
        <v/>
      </c>
      <c r="C1458" s="24" t="str">
        <f ca="1">IF(D1458&gt;0,VLOOKUP("FINISH",INDIRECT("route!D$6"):INDIRECT("route!E$8500"),2,FALSE)-D1458," ")</f>
        <v xml:space="preserve"> </v>
      </c>
      <c r="D1458" s="13">
        <f ca="1">INDIRECT("route!E1458")</f>
        <v>0</v>
      </c>
      <c r="E1458" s="25" t="str">
        <f t="shared" ca="1" si="177"/>
        <v/>
      </c>
      <c r="F1458" s="26">
        <f t="shared" si="179"/>
        <v>11.111111111111111</v>
      </c>
      <c r="G1458" s="29">
        <f t="shared" ca="1" si="183"/>
        <v>0</v>
      </c>
      <c r="H1458" s="28" t="e">
        <f t="shared" ca="1" si="181"/>
        <v>#NUM!</v>
      </c>
      <c r="I1458" s="26">
        <f t="shared" si="180"/>
        <v>11.666666666666666</v>
      </c>
      <c r="J1458" s="29">
        <f t="shared" ca="1" si="184"/>
        <v>0</v>
      </c>
      <c r="K1458" s="28" t="e">
        <f t="shared" ca="1" si="182"/>
        <v>#NUM!</v>
      </c>
      <c r="L1458" s="26">
        <f ca="1">INDIRECT("route!E1458")-INDIRECT("route!E1457")</f>
        <v>0</v>
      </c>
      <c r="M1458" s="24">
        <f ca="1">IF(INDIRECT("route!D1458")="START",0,IF(S1458=TRUE,M1457,INDIRECT("route!E1458")))</f>
        <v>115.3</v>
      </c>
      <c r="N1458" s="14" t="e">
        <f ca="1">SEARCH($N$6,INDIRECT("route!J1458"))</f>
        <v>#VALUE!</v>
      </c>
      <c r="O1458" s="14" t="e">
        <f ca="1">SEARCH($O$6,INDIRECT("route!J1458"))</f>
        <v>#VALUE!</v>
      </c>
      <c r="P1458" s="14" t="e">
        <f ca="1">SEARCH($P$6,INDIRECT("route!J1458"))</f>
        <v>#VALUE!</v>
      </c>
      <c r="Q1458" s="14" t="e">
        <f ca="1">SEARCH($Q$6,INDIRECT("route!J1458"))</f>
        <v>#VALUE!</v>
      </c>
      <c r="R1458" s="14" t="e">
        <f ca="1">SEARCH($R$6,INDIRECT("route!J1458"))</f>
        <v>#VALUE!</v>
      </c>
      <c r="S1458" s="14" t="b">
        <f t="shared" ca="1" si="178"/>
        <v>1</v>
      </c>
    </row>
    <row r="1459" spans="1:19">
      <c r="A1459" s="23" t="str">
        <f ca="1">IF(INDIRECT("route!D1459")&gt;0,K1459,(""))</f>
        <v/>
      </c>
      <c r="B1459" s="23" t="str">
        <f ca="1">IF(INDIRECT("route!D1459")&gt;0,H1459,(""))</f>
        <v/>
      </c>
      <c r="C1459" s="24" t="str">
        <f ca="1">IF(D1459&gt;0,VLOOKUP("FINISH",INDIRECT("route!D$6"):INDIRECT("route!E$8500"),2,FALSE)-D1459," ")</f>
        <v xml:space="preserve"> </v>
      </c>
      <c r="D1459" s="13">
        <f ca="1">INDIRECT("route!E1459")</f>
        <v>0</v>
      </c>
      <c r="E1459" s="25" t="str">
        <f t="shared" ca="1" si="177"/>
        <v/>
      </c>
      <c r="F1459" s="26">
        <f t="shared" si="179"/>
        <v>11.111111111111111</v>
      </c>
      <c r="G1459" s="29">
        <f t="shared" ca="1" si="183"/>
        <v>0</v>
      </c>
      <c r="H1459" s="28" t="e">
        <f t="shared" ca="1" si="181"/>
        <v>#NUM!</v>
      </c>
      <c r="I1459" s="26">
        <f t="shared" si="180"/>
        <v>11.666666666666666</v>
      </c>
      <c r="J1459" s="29">
        <f t="shared" ca="1" si="184"/>
        <v>0</v>
      </c>
      <c r="K1459" s="28" t="e">
        <f t="shared" ca="1" si="182"/>
        <v>#NUM!</v>
      </c>
      <c r="L1459" s="26">
        <f ca="1">INDIRECT("route!E1459")-INDIRECT("route!E1458")</f>
        <v>0</v>
      </c>
      <c r="M1459" s="24">
        <f ca="1">IF(INDIRECT("route!D1459")="START",0,IF(S1459=TRUE,M1458,INDIRECT("route!E1459")))</f>
        <v>115.3</v>
      </c>
      <c r="N1459" s="14" t="e">
        <f ca="1">SEARCH($N$6,INDIRECT("route!J1459"))</f>
        <v>#VALUE!</v>
      </c>
      <c r="O1459" s="14" t="e">
        <f ca="1">SEARCH($O$6,INDIRECT("route!J1459"))</f>
        <v>#VALUE!</v>
      </c>
      <c r="P1459" s="14" t="e">
        <f ca="1">SEARCH($P$6,INDIRECT("route!J1459"))</f>
        <v>#VALUE!</v>
      </c>
      <c r="Q1459" s="14" t="e">
        <f ca="1">SEARCH($Q$6,INDIRECT("route!J1459"))</f>
        <v>#VALUE!</v>
      </c>
      <c r="R1459" s="14" t="e">
        <f ca="1">SEARCH($R$6,INDIRECT("route!J1459"))</f>
        <v>#VALUE!</v>
      </c>
      <c r="S1459" s="14" t="b">
        <f t="shared" ca="1" si="178"/>
        <v>1</v>
      </c>
    </row>
    <row r="1460" spans="1:19">
      <c r="A1460" s="23" t="str">
        <f ca="1">IF(INDIRECT("route!D1460")&gt;0,K1460,(""))</f>
        <v/>
      </c>
      <c r="B1460" s="23" t="str">
        <f ca="1">IF(INDIRECT("route!D1460")&gt;0,H1460,(""))</f>
        <v/>
      </c>
      <c r="C1460" s="24" t="str">
        <f ca="1">IF(D1460&gt;0,VLOOKUP("FINISH",INDIRECT("route!D$6"):INDIRECT("route!E$8500"),2,FALSE)-D1460," ")</f>
        <v xml:space="preserve"> </v>
      </c>
      <c r="D1460" s="13">
        <f ca="1">INDIRECT("route!E1460")</f>
        <v>0</v>
      </c>
      <c r="E1460" s="25" t="str">
        <f t="shared" ca="1" si="177"/>
        <v/>
      </c>
      <c r="F1460" s="26">
        <f t="shared" si="179"/>
        <v>11.111111111111111</v>
      </c>
      <c r="G1460" s="29">
        <f t="shared" ca="1" si="183"/>
        <v>0</v>
      </c>
      <c r="H1460" s="28" t="e">
        <f t="shared" ca="1" si="181"/>
        <v>#NUM!</v>
      </c>
      <c r="I1460" s="26">
        <f t="shared" si="180"/>
        <v>11.666666666666666</v>
      </c>
      <c r="J1460" s="29">
        <f t="shared" ca="1" si="184"/>
        <v>0</v>
      </c>
      <c r="K1460" s="28" t="e">
        <f t="shared" ca="1" si="182"/>
        <v>#NUM!</v>
      </c>
      <c r="L1460" s="26">
        <f ca="1">INDIRECT("route!E1460")-INDIRECT("route!E1459")</f>
        <v>0</v>
      </c>
      <c r="M1460" s="24">
        <f ca="1">IF(INDIRECT("route!D1460")="START",0,IF(S1460=TRUE,M1459,INDIRECT("route!E1460")))</f>
        <v>115.3</v>
      </c>
      <c r="N1460" s="14" t="e">
        <f ca="1">SEARCH($N$6,INDIRECT("route!J1460"))</f>
        <v>#VALUE!</v>
      </c>
      <c r="O1460" s="14" t="e">
        <f ca="1">SEARCH($O$6,INDIRECT("route!J1460"))</f>
        <v>#VALUE!</v>
      </c>
      <c r="P1460" s="14" t="e">
        <f ca="1">SEARCH($P$6,INDIRECT("route!J1460"))</f>
        <v>#VALUE!</v>
      </c>
      <c r="Q1460" s="14" t="e">
        <f ca="1">SEARCH($Q$6,INDIRECT("route!J1460"))</f>
        <v>#VALUE!</v>
      </c>
      <c r="R1460" s="14" t="e">
        <f ca="1">SEARCH($R$6,INDIRECT("route!J1460"))</f>
        <v>#VALUE!</v>
      </c>
      <c r="S1460" s="14" t="b">
        <f t="shared" ca="1" si="178"/>
        <v>1</v>
      </c>
    </row>
    <row r="1461" spans="1:19">
      <c r="A1461" s="23" t="str">
        <f ca="1">IF(INDIRECT("route!D1461")&gt;0,K1461,(""))</f>
        <v/>
      </c>
      <c r="B1461" s="23" t="str">
        <f ca="1">IF(INDIRECT("route!D1461")&gt;0,H1461,(""))</f>
        <v/>
      </c>
      <c r="C1461" s="24" t="str">
        <f ca="1">IF(D1461&gt;0,VLOOKUP("FINISH",INDIRECT("route!D$6"):INDIRECT("route!E$8500"),2,FALSE)-D1461," ")</f>
        <v xml:space="preserve"> </v>
      </c>
      <c r="D1461" s="13">
        <f ca="1">INDIRECT("route!E1461")</f>
        <v>0</v>
      </c>
      <c r="E1461" s="25" t="str">
        <f t="shared" ca="1" si="177"/>
        <v/>
      </c>
      <c r="F1461" s="26">
        <f t="shared" si="179"/>
        <v>11.111111111111111</v>
      </c>
      <c r="G1461" s="29">
        <f t="shared" ca="1" si="183"/>
        <v>0</v>
      </c>
      <c r="H1461" s="28" t="e">
        <f t="shared" ca="1" si="181"/>
        <v>#NUM!</v>
      </c>
      <c r="I1461" s="26">
        <f t="shared" si="180"/>
        <v>11.666666666666666</v>
      </c>
      <c r="J1461" s="29">
        <f t="shared" ca="1" si="184"/>
        <v>0</v>
      </c>
      <c r="K1461" s="28" t="e">
        <f t="shared" ca="1" si="182"/>
        <v>#NUM!</v>
      </c>
      <c r="L1461" s="26">
        <f ca="1">INDIRECT("route!E1461")-INDIRECT("route!E1460")</f>
        <v>0</v>
      </c>
      <c r="M1461" s="24">
        <f ca="1">IF(INDIRECT("route!D1461")="START",0,IF(S1461=TRUE,M1460,INDIRECT("route!E1461")))</f>
        <v>115.3</v>
      </c>
      <c r="N1461" s="14" t="e">
        <f ca="1">SEARCH($N$6,INDIRECT("route!J1461"))</f>
        <v>#VALUE!</v>
      </c>
      <c r="O1461" s="14" t="e">
        <f ca="1">SEARCH($O$6,INDIRECT("route!J1461"))</f>
        <v>#VALUE!</v>
      </c>
      <c r="P1461" s="14" t="e">
        <f ca="1">SEARCH($P$6,INDIRECT("route!J1461"))</f>
        <v>#VALUE!</v>
      </c>
      <c r="Q1461" s="14" t="e">
        <f ca="1">SEARCH($Q$6,INDIRECT("route!J1461"))</f>
        <v>#VALUE!</v>
      </c>
      <c r="R1461" s="14" t="e">
        <f ca="1">SEARCH($R$6,INDIRECT("route!J1461"))</f>
        <v>#VALUE!</v>
      </c>
      <c r="S1461" s="14" t="b">
        <f t="shared" ca="1" si="178"/>
        <v>1</v>
      </c>
    </row>
    <row r="1462" spans="1:19">
      <c r="A1462" s="23" t="str">
        <f ca="1">IF(INDIRECT("route!D1462")&gt;0,K1462,(""))</f>
        <v/>
      </c>
      <c r="B1462" s="23" t="str">
        <f ca="1">IF(INDIRECT("route!D1462")&gt;0,H1462,(""))</f>
        <v/>
      </c>
      <c r="C1462" s="24" t="str">
        <f ca="1">IF(D1462&gt;0,VLOOKUP("FINISH",INDIRECT("route!D$6"):INDIRECT("route!E$8500"),2,FALSE)-D1462," ")</f>
        <v xml:space="preserve"> </v>
      </c>
      <c r="D1462" s="13">
        <f ca="1">INDIRECT("route!E1462")</f>
        <v>0</v>
      </c>
      <c r="E1462" s="25" t="str">
        <f t="shared" ca="1" si="177"/>
        <v/>
      </c>
      <c r="F1462" s="26">
        <f t="shared" si="179"/>
        <v>11.111111111111111</v>
      </c>
      <c r="G1462" s="29">
        <f t="shared" ca="1" si="183"/>
        <v>0</v>
      </c>
      <c r="H1462" s="28" t="e">
        <f t="shared" ca="1" si="181"/>
        <v>#NUM!</v>
      </c>
      <c r="I1462" s="26">
        <f t="shared" si="180"/>
        <v>11.666666666666666</v>
      </c>
      <c r="J1462" s="29">
        <f t="shared" ca="1" si="184"/>
        <v>0</v>
      </c>
      <c r="K1462" s="28" t="e">
        <f t="shared" ca="1" si="182"/>
        <v>#NUM!</v>
      </c>
      <c r="L1462" s="26">
        <f ca="1">INDIRECT("route!E1462")-INDIRECT("route!E1461")</f>
        <v>0</v>
      </c>
      <c r="M1462" s="24">
        <f ca="1">IF(INDIRECT("route!D1462")="START",0,IF(S1462=TRUE,M1461,INDIRECT("route!E1462")))</f>
        <v>115.3</v>
      </c>
      <c r="N1462" s="14" t="e">
        <f ca="1">SEARCH($N$6,INDIRECT("route!J1462"))</f>
        <v>#VALUE!</v>
      </c>
      <c r="O1462" s="14" t="e">
        <f ca="1">SEARCH($O$6,INDIRECT("route!J1462"))</f>
        <v>#VALUE!</v>
      </c>
      <c r="P1462" s="14" t="e">
        <f ca="1">SEARCH($P$6,INDIRECT("route!J1462"))</f>
        <v>#VALUE!</v>
      </c>
      <c r="Q1462" s="14" t="e">
        <f ca="1">SEARCH($Q$6,INDIRECT("route!J1462"))</f>
        <v>#VALUE!</v>
      </c>
      <c r="R1462" s="14" t="e">
        <f ca="1">SEARCH($R$6,INDIRECT("route!J1462"))</f>
        <v>#VALUE!</v>
      </c>
      <c r="S1462" s="14" t="b">
        <f t="shared" ca="1" si="178"/>
        <v>1</v>
      </c>
    </row>
    <row r="1463" spans="1:19">
      <c r="A1463" s="23" t="str">
        <f ca="1">IF(INDIRECT("route!D1463")&gt;0,K1463,(""))</f>
        <v/>
      </c>
      <c r="B1463" s="23" t="str">
        <f ca="1">IF(INDIRECT("route!D1463")&gt;0,H1463,(""))</f>
        <v/>
      </c>
      <c r="C1463" s="24" t="str">
        <f ca="1">IF(D1463&gt;0,VLOOKUP("FINISH",INDIRECT("route!D$6"):INDIRECT("route!E$8500"),2,FALSE)-D1463," ")</f>
        <v xml:space="preserve"> </v>
      </c>
      <c r="D1463" s="13">
        <f ca="1">INDIRECT("route!E1463")</f>
        <v>0</v>
      </c>
      <c r="E1463" s="25" t="str">
        <f t="shared" ca="1" si="177"/>
        <v/>
      </c>
      <c r="F1463" s="26">
        <f t="shared" si="179"/>
        <v>11.111111111111111</v>
      </c>
      <c r="G1463" s="29">
        <f t="shared" ca="1" si="183"/>
        <v>0</v>
      </c>
      <c r="H1463" s="28" t="e">
        <f t="shared" ca="1" si="181"/>
        <v>#NUM!</v>
      </c>
      <c r="I1463" s="26">
        <f t="shared" si="180"/>
        <v>11.666666666666666</v>
      </c>
      <c r="J1463" s="29">
        <f t="shared" ca="1" si="184"/>
        <v>0</v>
      </c>
      <c r="K1463" s="28" t="e">
        <f t="shared" ca="1" si="182"/>
        <v>#NUM!</v>
      </c>
      <c r="L1463" s="26">
        <f ca="1">INDIRECT("route!E1463")-INDIRECT("route!E1462")</f>
        <v>0</v>
      </c>
      <c r="M1463" s="24">
        <f ca="1">IF(INDIRECT("route!D1463")="START",0,IF(S1463=TRUE,M1462,INDIRECT("route!E1463")))</f>
        <v>115.3</v>
      </c>
      <c r="N1463" s="14" t="e">
        <f ca="1">SEARCH($N$6,INDIRECT("route!J1463"))</f>
        <v>#VALUE!</v>
      </c>
      <c r="O1463" s="14" t="e">
        <f ca="1">SEARCH($O$6,INDIRECT("route!J1463"))</f>
        <v>#VALUE!</v>
      </c>
      <c r="P1463" s="14" t="e">
        <f ca="1">SEARCH($P$6,INDIRECT("route!J1463"))</f>
        <v>#VALUE!</v>
      </c>
      <c r="Q1463" s="14" t="e">
        <f ca="1">SEARCH($Q$6,INDIRECT("route!J1463"))</f>
        <v>#VALUE!</v>
      </c>
      <c r="R1463" s="14" t="e">
        <f ca="1">SEARCH($R$6,INDIRECT("route!J1463"))</f>
        <v>#VALUE!</v>
      </c>
      <c r="S1463" s="14" t="b">
        <f t="shared" ca="1" si="178"/>
        <v>1</v>
      </c>
    </row>
    <row r="1464" spans="1:19">
      <c r="A1464" s="23" t="str">
        <f ca="1">IF(INDIRECT("route!D1464")&gt;0,K1464,(""))</f>
        <v/>
      </c>
      <c r="B1464" s="23" t="str">
        <f ca="1">IF(INDIRECT("route!D1464")&gt;0,H1464,(""))</f>
        <v/>
      </c>
      <c r="C1464" s="24" t="str">
        <f ca="1">IF(D1464&gt;0,VLOOKUP("FINISH",INDIRECT("route!D$6"):INDIRECT("route!E$8500"),2,FALSE)-D1464," ")</f>
        <v xml:space="preserve"> </v>
      </c>
      <c r="D1464" s="13">
        <f ca="1">INDIRECT("route!E1464")</f>
        <v>0</v>
      </c>
      <c r="E1464" s="25" t="str">
        <f t="shared" ca="1" si="177"/>
        <v/>
      </c>
      <c r="F1464" s="26">
        <f t="shared" si="179"/>
        <v>11.111111111111111</v>
      </c>
      <c r="G1464" s="29">
        <f t="shared" ca="1" si="183"/>
        <v>0</v>
      </c>
      <c r="H1464" s="28" t="e">
        <f t="shared" ca="1" si="181"/>
        <v>#NUM!</v>
      </c>
      <c r="I1464" s="26">
        <f t="shared" si="180"/>
        <v>11.666666666666666</v>
      </c>
      <c r="J1464" s="29">
        <f t="shared" ca="1" si="184"/>
        <v>0</v>
      </c>
      <c r="K1464" s="28" t="e">
        <f t="shared" ca="1" si="182"/>
        <v>#NUM!</v>
      </c>
      <c r="L1464" s="26">
        <f ca="1">INDIRECT("route!E1464")-INDIRECT("route!E1463")</f>
        <v>0</v>
      </c>
      <c r="M1464" s="24">
        <f ca="1">IF(INDIRECT("route!D1464")="START",0,IF(S1464=TRUE,M1463,INDIRECT("route!E1464")))</f>
        <v>115.3</v>
      </c>
      <c r="N1464" s="14" t="e">
        <f ca="1">SEARCH($N$6,INDIRECT("route!J1464"))</f>
        <v>#VALUE!</v>
      </c>
      <c r="O1464" s="14" t="e">
        <f ca="1">SEARCH($O$6,INDIRECT("route!J1464"))</f>
        <v>#VALUE!</v>
      </c>
      <c r="P1464" s="14" t="e">
        <f ca="1">SEARCH($P$6,INDIRECT("route!J1464"))</f>
        <v>#VALUE!</v>
      </c>
      <c r="Q1464" s="14" t="e">
        <f ca="1">SEARCH($Q$6,INDIRECT("route!J1464"))</f>
        <v>#VALUE!</v>
      </c>
      <c r="R1464" s="14" t="e">
        <f ca="1">SEARCH($R$6,INDIRECT("route!J1464"))</f>
        <v>#VALUE!</v>
      </c>
      <c r="S1464" s="14" t="b">
        <f t="shared" ca="1" si="178"/>
        <v>1</v>
      </c>
    </row>
    <row r="1465" spans="1:19">
      <c r="A1465" s="23" t="str">
        <f ca="1">IF(INDIRECT("route!D1465")&gt;0,K1465,(""))</f>
        <v/>
      </c>
      <c r="B1465" s="23" t="str">
        <f ca="1">IF(INDIRECT("route!D1465")&gt;0,H1465,(""))</f>
        <v/>
      </c>
      <c r="C1465" s="24" t="str">
        <f ca="1">IF(D1465&gt;0,VLOOKUP("FINISH",INDIRECT("route!D$6"):INDIRECT("route!E$8500"),2,FALSE)-D1465," ")</f>
        <v xml:space="preserve"> </v>
      </c>
      <c r="D1465" s="13">
        <f ca="1">INDIRECT("route!E1465")</f>
        <v>0</v>
      </c>
      <c r="E1465" s="25" t="str">
        <f t="shared" ca="1" si="177"/>
        <v/>
      </c>
      <c r="F1465" s="26">
        <f t="shared" si="179"/>
        <v>11.111111111111111</v>
      </c>
      <c r="G1465" s="29">
        <f t="shared" ca="1" si="183"/>
        <v>0</v>
      </c>
      <c r="H1465" s="28" t="e">
        <f t="shared" ca="1" si="181"/>
        <v>#NUM!</v>
      </c>
      <c r="I1465" s="26">
        <f t="shared" si="180"/>
        <v>11.666666666666666</v>
      </c>
      <c r="J1465" s="29">
        <f t="shared" ca="1" si="184"/>
        <v>0</v>
      </c>
      <c r="K1465" s="28" t="e">
        <f t="shared" ca="1" si="182"/>
        <v>#NUM!</v>
      </c>
      <c r="L1465" s="26">
        <f ca="1">INDIRECT("route!E1465")-INDIRECT("route!E1464")</f>
        <v>0</v>
      </c>
      <c r="M1465" s="24">
        <f ca="1">IF(INDIRECT("route!D1465")="START",0,IF(S1465=TRUE,M1464,INDIRECT("route!E1465")))</f>
        <v>115.3</v>
      </c>
      <c r="N1465" s="14" t="e">
        <f ca="1">SEARCH($N$6,INDIRECT("route!J1465"))</f>
        <v>#VALUE!</v>
      </c>
      <c r="O1465" s="14" t="e">
        <f ca="1">SEARCH($O$6,INDIRECT("route!J1465"))</f>
        <v>#VALUE!</v>
      </c>
      <c r="P1465" s="14" t="e">
        <f ca="1">SEARCH($P$6,INDIRECT("route!J1465"))</f>
        <v>#VALUE!</v>
      </c>
      <c r="Q1465" s="14" t="e">
        <f ca="1">SEARCH($Q$6,INDIRECT("route!J1465"))</f>
        <v>#VALUE!</v>
      </c>
      <c r="R1465" s="14" t="e">
        <f ca="1">SEARCH($R$6,INDIRECT("route!J1465"))</f>
        <v>#VALUE!</v>
      </c>
      <c r="S1465" s="14" t="b">
        <f t="shared" ca="1" si="178"/>
        <v>1</v>
      </c>
    </row>
    <row r="1466" spans="1:19">
      <c r="A1466" s="23" t="str">
        <f ca="1">IF(INDIRECT("route!D1466")&gt;0,K1466,(""))</f>
        <v/>
      </c>
      <c r="B1466" s="23" t="str">
        <f ca="1">IF(INDIRECT("route!D1466")&gt;0,H1466,(""))</f>
        <v/>
      </c>
      <c r="C1466" s="24" t="str">
        <f ca="1">IF(D1466&gt;0,VLOOKUP("FINISH",INDIRECT("route!D$6"):INDIRECT("route!E$8500"),2,FALSE)-D1466," ")</f>
        <v xml:space="preserve"> </v>
      </c>
      <c r="D1466" s="13">
        <f ca="1">INDIRECT("route!E1466")</f>
        <v>0</v>
      </c>
      <c r="E1466" s="25" t="str">
        <f t="shared" ca="1" si="177"/>
        <v/>
      </c>
      <c r="F1466" s="26">
        <f t="shared" si="179"/>
        <v>11.111111111111111</v>
      </c>
      <c r="G1466" s="29">
        <f t="shared" ca="1" si="183"/>
        <v>0</v>
      </c>
      <c r="H1466" s="28" t="e">
        <f t="shared" ca="1" si="181"/>
        <v>#NUM!</v>
      </c>
      <c r="I1466" s="26">
        <f t="shared" si="180"/>
        <v>11.666666666666666</v>
      </c>
      <c r="J1466" s="29">
        <f t="shared" ca="1" si="184"/>
        <v>0</v>
      </c>
      <c r="K1466" s="28" t="e">
        <f t="shared" ca="1" si="182"/>
        <v>#NUM!</v>
      </c>
      <c r="L1466" s="26">
        <f ca="1">INDIRECT("route!E1466")-INDIRECT("route!E1465")</f>
        <v>0</v>
      </c>
      <c r="M1466" s="24">
        <f ca="1">IF(INDIRECT("route!D1466")="START",0,IF(S1466=TRUE,M1465,INDIRECT("route!E1466")))</f>
        <v>115.3</v>
      </c>
      <c r="N1466" s="14" t="e">
        <f ca="1">SEARCH($N$6,INDIRECT("route!J1466"))</f>
        <v>#VALUE!</v>
      </c>
      <c r="O1466" s="14" t="e">
        <f ca="1">SEARCH($O$6,INDIRECT("route!J1466"))</f>
        <v>#VALUE!</v>
      </c>
      <c r="P1466" s="14" t="e">
        <f ca="1">SEARCH($P$6,INDIRECT("route!J1466"))</f>
        <v>#VALUE!</v>
      </c>
      <c r="Q1466" s="14" t="e">
        <f ca="1">SEARCH($Q$6,INDIRECT("route!J1466"))</f>
        <v>#VALUE!</v>
      </c>
      <c r="R1466" s="14" t="e">
        <f ca="1">SEARCH($R$6,INDIRECT("route!J1466"))</f>
        <v>#VALUE!</v>
      </c>
      <c r="S1466" s="14" t="b">
        <f t="shared" ca="1" si="178"/>
        <v>1</v>
      </c>
    </row>
    <row r="1467" spans="1:19">
      <c r="A1467" s="23" t="str">
        <f ca="1">IF(INDIRECT("route!D1467")&gt;0,K1467,(""))</f>
        <v/>
      </c>
      <c r="B1467" s="23" t="str">
        <f ca="1">IF(INDIRECT("route!D1467")&gt;0,H1467,(""))</f>
        <v/>
      </c>
      <c r="C1467" s="24" t="str">
        <f ca="1">IF(D1467&gt;0,VLOOKUP("FINISH",INDIRECT("route!D$6"):INDIRECT("route!E$8500"),2,FALSE)-D1467," ")</f>
        <v xml:space="preserve"> </v>
      </c>
      <c r="D1467" s="13">
        <f ca="1">INDIRECT("route!E1467")</f>
        <v>0</v>
      </c>
      <c r="E1467" s="25" t="str">
        <f t="shared" ca="1" si="177"/>
        <v/>
      </c>
      <c r="F1467" s="26">
        <f t="shared" si="179"/>
        <v>11.111111111111111</v>
      </c>
      <c r="G1467" s="29">
        <f t="shared" ca="1" si="183"/>
        <v>0</v>
      </c>
      <c r="H1467" s="28" t="e">
        <f t="shared" ca="1" si="181"/>
        <v>#NUM!</v>
      </c>
      <c r="I1467" s="26">
        <f t="shared" si="180"/>
        <v>11.666666666666666</v>
      </c>
      <c r="J1467" s="29">
        <f t="shared" ca="1" si="184"/>
        <v>0</v>
      </c>
      <c r="K1467" s="28" t="e">
        <f t="shared" ca="1" si="182"/>
        <v>#NUM!</v>
      </c>
      <c r="L1467" s="26">
        <f ca="1">INDIRECT("route!E1467")-INDIRECT("route!E1466")</f>
        <v>0</v>
      </c>
      <c r="M1467" s="24">
        <f ca="1">IF(INDIRECT("route!D1467")="START",0,IF(S1467=TRUE,M1466,INDIRECT("route!E1467")))</f>
        <v>115.3</v>
      </c>
      <c r="N1467" s="14" t="e">
        <f ca="1">SEARCH($N$6,INDIRECT("route!J1467"))</f>
        <v>#VALUE!</v>
      </c>
      <c r="O1467" s="14" t="e">
        <f ca="1">SEARCH($O$6,INDIRECT("route!J1467"))</f>
        <v>#VALUE!</v>
      </c>
      <c r="P1467" s="14" t="e">
        <f ca="1">SEARCH($P$6,INDIRECT("route!J1467"))</f>
        <v>#VALUE!</v>
      </c>
      <c r="Q1467" s="14" t="e">
        <f ca="1">SEARCH($Q$6,INDIRECT("route!J1467"))</f>
        <v>#VALUE!</v>
      </c>
      <c r="R1467" s="14" t="e">
        <f ca="1">SEARCH($R$6,INDIRECT("route!J1467"))</f>
        <v>#VALUE!</v>
      </c>
      <c r="S1467" s="14" t="b">
        <f t="shared" ca="1" si="178"/>
        <v>1</v>
      </c>
    </row>
    <row r="1468" spans="1:19">
      <c r="A1468" s="23" t="str">
        <f ca="1">IF(INDIRECT("route!D1468")&gt;0,K1468,(""))</f>
        <v/>
      </c>
      <c r="B1468" s="23" t="str">
        <f ca="1">IF(INDIRECT("route!D1468")&gt;0,H1468,(""))</f>
        <v/>
      </c>
      <c r="C1468" s="24" t="str">
        <f ca="1">IF(D1468&gt;0,VLOOKUP("FINISH",INDIRECT("route!D$6"):INDIRECT("route!E$8500"),2,FALSE)-D1468," ")</f>
        <v xml:space="preserve"> </v>
      </c>
      <c r="D1468" s="13">
        <f ca="1">INDIRECT("route!E1468")</f>
        <v>0</v>
      </c>
      <c r="E1468" s="25" t="str">
        <f t="shared" ca="1" si="177"/>
        <v/>
      </c>
      <c r="F1468" s="26">
        <f t="shared" si="179"/>
        <v>11.111111111111111</v>
      </c>
      <c r="G1468" s="29">
        <f t="shared" ca="1" si="183"/>
        <v>0</v>
      </c>
      <c r="H1468" s="28" t="e">
        <f t="shared" ca="1" si="181"/>
        <v>#NUM!</v>
      </c>
      <c r="I1468" s="26">
        <f t="shared" si="180"/>
        <v>11.666666666666666</v>
      </c>
      <c r="J1468" s="29">
        <f t="shared" ca="1" si="184"/>
        <v>0</v>
      </c>
      <c r="K1468" s="28" t="e">
        <f t="shared" ca="1" si="182"/>
        <v>#NUM!</v>
      </c>
      <c r="L1468" s="26">
        <f ca="1">INDIRECT("route!E1468")-INDIRECT("route!E1467")</f>
        <v>0</v>
      </c>
      <c r="M1468" s="24">
        <f ca="1">IF(INDIRECT("route!D1468")="START",0,IF(S1468=TRUE,M1467,INDIRECT("route!E1468")))</f>
        <v>115.3</v>
      </c>
      <c r="N1468" s="14" t="e">
        <f ca="1">SEARCH($N$6,INDIRECT("route!J1468"))</f>
        <v>#VALUE!</v>
      </c>
      <c r="O1468" s="14" t="e">
        <f ca="1">SEARCH($O$6,INDIRECT("route!J1468"))</f>
        <v>#VALUE!</v>
      </c>
      <c r="P1468" s="14" t="e">
        <f ca="1">SEARCH($P$6,INDIRECT("route!J1468"))</f>
        <v>#VALUE!</v>
      </c>
      <c r="Q1468" s="14" t="e">
        <f ca="1">SEARCH($Q$6,INDIRECT("route!J1468"))</f>
        <v>#VALUE!</v>
      </c>
      <c r="R1468" s="14" t="e">
        <f ca="1">SEARCH($R$6,INDIRECT("route!J1468"))</f>
        <v>#VALUE!</v>
      </c>
      <c r="S1468" s="14" t="b">
        <f t="shared" ca="1" si="178"/>
        <v>1</v>
      </c>
    </row>
    <row r="1469" spans="1:19">
      <c r="A1469" s="23" t="str">
        <f ca="1">IF(INDIRECT("route!D1469")&gt;0,K1469,(""))</f>
        <v/>
      </c>
      <c r="B1469" s="23" t="str">
        <f ca="1">IF(INDIRECT("route!D1469")&gt;0,H1469,(""))</f>
        <v/>
      </c>
      <c r="C1469" s="24" t="str">
        <f ca="1">IF(D1469&gt;0,VLOOKUP("FINISH",INDIRECT("route!D$6"):INDIRECT("route!E$8500"),2,FALSE)-D1469," ")</f>
        <v xml:space="preserve"> </v>
      </c>
      <c r="D1469" s="13">
        <f ca="1">INDIRECT("route!E1469")</f>
        <v>0</v>
      </c>
      <c r="E1469" s="25" t="str">
        <f t="shared" ca="1" si="177"/>
        <v/>
      </c>
      <c r="F1469" s="26">
        <f t="shared" si="179"/>
        <v>11.111111111111111</v>
      </c>
      <c r="G1469" s="29">
        <f t="shared" ca="1" si="183"/>
        <v>0</v>
      </c>
      <c r="H1469" s="28" t="e">
        <f t="shared" ca="1" si="181"/>
        <v>#NUM!</v>
      </c>
      <c r="I1469" s="26">
        <f t="shared" si="180"/>
        <v>11.666666666666666</v>
      </c>
      <c r="J1469" s="29">
        <f t="shared" ca="1" si="184"/>
        <v>0</v>
      </c>
      <c r="K1469" s="28" t="e">
        <f t="shared" ca="1" si="182"/>
        <v>#NUM!</v>
      </c>
      <c r="L1469" s="26">
        <f ca="1">INDIRECT("route!E1469")-INDIRECT("route!E1468")</f>
        <v>0</v>
      </c>
      <c r="M1469" s="24">
        <f ca="1">IF(INDIRECT("route!D1469")="START",0,IF(S1469=TRUE,M1468,INDIRECT("route!E1469")))</f>
        <v>115.3</v>
      </c>
      <c r="N1469" s="14" t="e">
        <f ca="1">SEARCH($N$6,INDIRECT("route!J1469"))</f>
        <v>#VALUE!</v>
      </c>
      <c r="O1469" s="14" t="e">
        <f ca="1">SEARCH($O$6,INDIRECT("route!J1469"))</f>
        <v>#VALUE!</v>
      </c>
      <c r="P1469" s="14" t="e">
        <f ca="1">SEARCH($P$6,INDIRECT("route!J1469"))</f>
        <v>#VALUE!</v>
      </c>
      <c r="Q1469" s="14" t="e">
        <f ca="1">SEARCH($Q$6,INDIRECT("route!J1469"))</f>
        <v>#VALUE!</v>
      </c>
      <c r="R1469" s="14" t="e">
        <f ca="1">SEARCH($R$6,INDIRECT("route!J1469"))</f>
        <v>#VALUE!</v>
      </c>
      <c r="S1469" s="14" t="b">
        <f t="shared" ca="1" si="178"/>
        <v>1</v>
      </c>
    </row>
    <row r="1470" spans="1:19">
      <c r="A1470" s="23" t="str">
        <f ca="1">IF(INDIRECT("route!D1470")&gt;0,K1470,(""))</f>
        <v/>
      </c>
      <c r="B1470" s="23" t="str">
        <f ca="1">IF(INDIRECT("route!D1470")&gt;0,H1470,(""))</f>
        <v/>
      </c>
      <c r="C1470" s="24" t="str">
        <f ca="1">IF(D1470&gt;0,VLOOKUP("FINISH",INDIRECT("route!D$6"):INDIRECT("route!E$8500"),2,FALSE)-D1470," ")</f>
        <v xml:space="preserve"> </v>
      </c>
      <c r="D1470" s="13">
        <f ca="1">INDIRECT("route!E1470")</f>
        <v>0</v>
      </c>
      <c r="E1470" s="25" t="str">
        <f t="shared" ca="1" si="177"/>
        <v/>
      </c>
      <c r="F1470" s="26">
        <f t="shared" si="179"/>
        <v>11.111111111111111</v>
      </c>
      <c r="G1470" s="29">
        <f t="shared" ca="1" si="183"/>
        <v>0</v>
      </c>
      <c r="H1470" s="28" t="e">
        <f t="shared" ca="1" si="181"/>
        <v>#NUM!</v>
      </c>
      <c r="I1470" s="26">
        <f t="shared" si="180"/>
        <v>11.666666666666666</v>
      </c>
      <c r="J1470" s="29">
        <f t="shared" ca="1" si="184"/>
        <v>0</v>
      </c>
      <c r="K1470" s="28" t="e">
        <f t="shared" ca="1" si="182"/>
        <v>#NUM!</v>
      </c>
      <c r="L1470" s="26">
        <f ca="1">INDIRECT("route!E1470")-INDIRECT("route!E1469")</f>
        <v>0</v>
      </c>
      <c r="M1470" s="24">
        <f ca="1">IF(INDIRECT("route!D1470")="START",0,IF(S1470=TRUE,M1469,INDIRECT("route!E1470")))</f>
        <v>115.3</v>
      </c>
      <c r="N1470" s="14" t="e">
        <f ca="1">SEARCH($N$6,INDIRECT("route!J1470"))</f>
        <v>#VALUE!</v>
      </c>
      <c r="O1470" s="14" t="e">
        <f ca="1">SEARCH($O$6,INDIRECT("route!J1470"))</f>
        <v>#VALUE!</v>
      </c>
      <c r="P1470" s="14" t="e">
        <f ca="1">SEARCH($P$6,INDIRECT("route!J1470"))</f>
        <v>#VALUE!</v>
      </c>
      <c r="Q1470" s="14" t="e">
        <f ca="1">SEARCH($Q$6,INDIRECT("route!J1470"))</f>
        <v>#VALUE!</v>
      </c>
      <c r="R1470" s="14" t="e">
        <f ca="1">SEARCH($R$6,INDIRECT("route!J1470"))</f>
        <v>#VALUE!</v>
      </c>
      <c r="S1470" s="14" t="b">
        <f t="shared" ca="1" si="178"/>
        <v>1</v>
      </c>
    </row>
    <row r="1471" spans="1:19">
      <c r="A1471" s="23" t="str">
        <f ca="1">IF(INDIRECT("route!D1471")&gt;0,K1471,(""))</f>
        <v/>
      </c>
      <c r="B1471" s="23" t="str">
        <f ca="1">IF(INDIRECT("route!D1471")&gt;0,H1471,(""))</f>
        <v/>
      </c>
      <c r="C1471" s="24" t="str">
        <f ca="1">IF(D1471&gt;0,VLOOKUP("FINISH",INDIRECT("route!D$6"):INDIRECT("route!E$8500"),2,FALSE)-D1471," ")</f>
        <v xml:space="preserve"> </v>
      </c>
      <c r="D1471" s="13">
        <f ca="1">INDIRECT("route!E1471")</f>
        <v>0</v>
      </c>
      <c r="E1471" s="25" t="str">
        <f t="shared" ca="1" si="177"/>
        <v/>
      </c>
      <c r="F1471" s="26">
        <f t="shared" si="179"/>
        <v>11.111111111111111</v>
      </c>
      <c r="G1471" s="29">
        <f t="shared" ca="1" si="183"/>
        <v>0</v>
      </c>
      <c r="H1471" s="28" t="e">
        <f t="shared" ca="1" si="181"/>
        <v>#NUM!</v>
      </c>
      <c r="I1471" s="26">
        <f t="shared" si="180"/>
        <v>11.666666666666666</v>
      </c>
      <c r="J1471" s="29">
        <f t="shared" ca="1" si="184"/>
        <v>0</v>
      </c>
      <c r="K1471" s="28" t="e">
        <f t="shared" ca="1" si="182"/>
        <v>#NUM!</v>
      </c>
      <c r="L1471" s="26">
        <f ca="1">INDIRECT("route!E1471")-INDIRECT("route!E1470")</f>
        <v>0</v>
      </c>
      <c r="M1471" s="24">
        <f ca="1">IF(INDIRECT("route!D1471")="START",0,IF(S1471=TRUE,M1470,INDIRECT("route!E1471")))</f>
        <v>115.3</v>
      </c>
      <c r="N1471" s="14" t="e">
        <f ca="1">SEARCH($N$6,INDIRECT("route!J1471"))</f>
        <v>#VALUE!</v>
      </c>
      <c r="O1471" s="14" t="e">
        <f ca="1">SEARCH($O$6,INDIRECT("route!J1471"))</f>
        <v>#VALUE!</v>
      </c>
      <c r="P1471" s="14" t="e">
        <f ca="1">SEARCH($P$6,INDIRECT("route!J1471"))</f>
        <v>#VALUE!</v>
      </c>
      <c r="Q1471" s="14" t="e">
        <f ca="1">SEARCH($Q$6,INDIRECT("route!J1471"))</f>
        <v>#VALUE!</v>
      </c>
      <c r="R1471" s="14" t="e">
        <f ca="1">SEARCH($R$6,INDIRECT("route!J1471"))</f>
        <v>#VALUE!</v>
      </c>
      <c r="S1471" s="14" t="b">
        <f t="shared" ca="1" si="178"/>
        <v>1</v>
      </c>
    </row>
    <row r="1472" spans="1:19">
      <c r="A1472" s="23" t="str">
        <f ca="1">IF(INDIRECT("route!D1472")&gt;0,K1472,(""))</f>
        <v/>
      </c>
      <c r="B1472" s="23" t="str">
        <f ca="1">IF(INDIRECT("route!D1472")&gt;0,H1472,(""))</f>
        <v/>
      </c>
      <c r="C1472" s="24" t="str">
        <f ca="1">IF(D1472&gt;0,VLOOKUP("FINISH",INDIRECT("route!D$6"):INDIRECT("route!E$8500"),2,FALSE)-D1472," ")</f>
        <v xml:space="preserve"> </v>
      </c>
      <c r="D1472" s="13">
        <f ca="1">INDIRECT("route!E1472")</f>
        <v>0</v>
      </c>
      <c r="E1472" s="25" t="str">
        <f t="shared" ca="1" si="177"/>
        <v/>
      </c>
      <c r="F1472" s="26">
        <f t="shared" si="179"/>
        <v>11.111111111111111</v>
      </c>
      <c r="G1472" s="29">
        <f t="shared" ca="1" si="183"/>
        <v>0</v>
      </c>
      <c r="H1472" s="28" t="e">
        <f t="shared" ca="1" si="181"/>
        <v>#NUM!</v>
      </c>
      <c r="I1472" s="26">
        <f t="shared" si="180"/>
        <v>11.666666666666666</v>
      </c>
      <c r="J1472" s="29">
        <f t="shared" ca="1" si="184"/>
        <v>0</v>
      </c>
      <c r="K1472" s="28" t="e">
        <f t="shared" ca="1" si="182"/>
        <v>#NUM!</v>
      </c>
      <c r="L1472" s="26">
        <f ca="1">INDIRECT("route!E1472")-INDIRECT("route!E1471")</f>
        <v>0</v>
      </c>
      <c r="M1472" s="24">
        <f ca="1">IF(INDIRECT("route!D1472")="START",0,IF(S1472=TRUE,M1471,INDIRECT("route!E1472")))</f>
        <v>115.3</v>
      </c>
      <c r="N1472" s="14" t="e">
        <f ca="1">SEARCH($N$6,INDIRECT("route!J1472"))</f>
        <v>#VALUE!</v>
      </c>
      <c r="O1472" s="14" t="e">
        <f ca="1">SEARCH($O$6,INDIRECT("route!J1472"))</f>
        <v>#VALUE!</v>
      </c>
      <c r="P1472" s="14" t="e">
        <f ca="1">SEARCH($P$6,INDIRECT("route!J1472"))</f>
        <v>#VALUE!</v>
      </c>
      <c r="Q1472" s="14" t="e">
        <f ca="1">SEARCH($Q$6,INDIRECT("route!J1472"))</f>
        <v>#VALUE!</v>
      </c>
      <c r="R1472" s="14" t="e">
        <f ca="1">SEARCH($R$6,INDIRECT("route!J1472"))</f>
        <v>#VALUE!</v>
      </c>
      <c r="S1472" s="14" t="b">
        <f t="shared" ca="1" si="178"/>
        <v>1</v>
      </c>
    </row>
    <row r="1473" spans="1:19">
      <c r="A1473" s="23" t="str">
        <f ca="1">IF(INDIRECT("route!D1473")&gt;0,K1473,(""))</f>
        <v/>
      </c>
      <c r="B1473" s="23" t="str">
        <f ca="1">IF(INDIRECT("route!D1473")&gt;0,H1473,(""))</f>
        <v/>
      </c>
      <c r="C1473" s="24" t="str">
        <f ca="1">IF(D1473&gt;0,VLOOKUP("FINISH",INDIRECT("route!D$6"):INDIRECT("route!E$8500"),2,FALSE)-D1473," ")</f>
        <v xml:space="preserve"> </v>
      </c>
      <c r="D1473" s="13">
        <f ca="1">INDIRECT("route!E1473")</f>
        <v>0</v>
      </c>
      <c r="E1473" s="25" t="str">
        <f t="shared" ca="1" si="177"/>
        <v/>
      </c>
      <c r="F1473" s="26">
        <f t="shared" si="179"/>
        <v>11.111111111111111</v>
      </c>
      <c r="G1473" s="29">
        <f t="shared" ca="1" si="183"/>
        <v>0</v>
      </c>
      <c r="H1473" s="28" t="e">
        <f t="shared" ca="1" si="181"/>
        <v>#NUM!</v>
      </c>
      <c r="I1473" s="26">
        <f t="shared" si="180"/>
        <v>11.666666666666666</v>
      </c>
      <c r="J1473" s="29">
        <f t="shared" ca="1" si="184"/>
        <v>0</v>
      </c>
      <c r="K1473" s="28" t="e">
        <f t="shared" ca="1" si="182"/>
        <v>#NUM!</v>
      </c>
      <c r="L1473" s="26">
        <f ca="1">INDIRECT("route!E1473")-INDIRECT("route!E1472")</f>
        <v>0</v>
      </c>
      <c r="M1473" s="24">
        <f ca="1">IF(INDIRECT("route!D1473")="START",0,IF(S1473=TRUE,M1472,INDIRECT("route!E1473")))</f>
        <v>115.3</v>
      </c>
      <c r="N1473" s="14" t="e">
        <f ca="1">SEARCH($N$6,INDIRECT("route!J1473"))</f>
        <v>#VALUE!</v>
      </c>
      <c r="O1473" s="14" t="e">
        <f ca="1">SEARCH($O$6,INDIRECT("route!J1473"))</f>
        <v>#VALUE!</v>
      </c>
      <c r="P1473" s="14" t="e">
        <f ca="1">SEARCH($P$6,INDIRECT("route!J1473"))</f>
        <v>#VALUE!</v>
      </c>
      <c r="Q1473" s="14" t="e">
        <f ca="1">SEARCH($Q$6,INDIRECT("route!J1473"))</f>
        <v>#VALUE!</v>
      </c>
      <c r="R1473" s="14" t="e">
        <f ca="1">SEARCH($R$6,INDIRECT("route!J1473"))</f>
        <v>#VALUE!</v>
      </c>
      <c r="S1473" s="14" t="b">
        <f t="shared" ca="1" si="178"/>
        <v>1</v>
      </c>
    </row>
    <row r="1474" spans="1:19">
      <c r="A1474" s="23" t="str">
        <f ca="1">IF(INDIRECT("route!D1474")&gt;0,K1474,(""))</f>
        <v/>
      </c>
      <c r="B1474" s="23" t="str">
        <f ca="1">IF(INDIRECT("route!D1474")&gt;0,H1474,(""))</f>
        <v/>
      </c>
      <c r="C1474" s="24" t="str">
        <f ca="1">IF(D1474&gt;0,VLOOKUP("FINISH",INDIRECT("route!D$6"):INDIRECT("route!E$8500"),2,FALSE)-D1474," ")</f>
        <v xml:space="preserve"> </v>
      </c>
      <c r="D1474" s="13">
        <f ca="1">INDIRECT("route!E1474")</f>
        <v>0</v>
      </c>
      <c r="E1474" s="25" t="str">
        <f t="shared" ca="1" si="177"/>
        <v/>
      </c>
      <c r="F1474" s="26">
        <f t="shared" si="179"/>
        <v>11.111111111111111</v>
      </c>
      <c r="G1474" s="29">
        <f t="shared" ca="1" si="183"/>
        <v>0</v>
      </c>
      <c r="H1474" s="28" t="e">
        <f t="shared" ca="1" si="181"/>
        <v>#NUM!</v>
      </c>
      <c r="I1474" s="26">
        <f t="shared" si="180"/>
        <v>11.666666666666666</v>
      </c>
      <c r="J1474" s="29">
        <f t="shared" ca="1" si="184"/>
        <v>0</v>
      </c>
      <c r="K1474" s="28" t="e">
        <f t="shared" ca="1" si="182"/>
        <v>#NUM!</v>
      </c>
      <c r="L1474" s="26">
        <f ca="1">INDIRECT("route!E1474")-INDIRECT("route!E1473")</f>
        <v>0</v>
      </c>
      <c r="M1474" s="24">
        <f ca="1">IF(INDIRECT("route!D1474")="START",0,IF(S1474=TRUE,M1473,INDIRECT("route!E1474")))</f>
        <v>115.3</v>
      </c>
      <c r="N1474" s="14" t="e">
        <f ca="1">SEARCH($N$6,INDIRECT("route!J1474"))</f>
        <v>#VALUE!</v>
      </c>
      <c r="O1474" s="14" t="e">
        <f ca="1">SEARCH($O$6,INDIRECT("route!J1474"))</f>
        <v>#VALUE!</v>
      </c>
      <c r="P1474" s="14" t="e">
        <f ca="1">SEARCH($P$6,INDIRECT("route!J1474"))</f>
        <v>#VALUE!</v>
      </c>
      <c r="Q1474" s="14" t="e">
        <f ca="1">SEARCH($Q$6,INDIRECT("route!J1474"))</f>
        <v>#VALUE!</v>
      </c>
      <c r="R1474" s="14" t="e">
        <f ca="1">SEARCH($R$6,INDIRECT("route!J1474"))</f>
        <v>#VALUE!</v>
      </c>
      <c r="S1474" s="14" t="b">
        <f t="shared" ca="1" si="178"/>
        <v>1</v>
      </c>
    </row>
    <row r="1475" spans="1:19">
      <c r="A1475" s="23" t="str">
        <f ca="1">IF(INDIRECT("route!D1475")&gt;0,K1475,(""))</f>
        <v/>
      </c>
      <c r="B1475" s="23" t="str">
        <f ca="1">IF(INDIRECT("route!D1475")&gt;0,H1475,(""))</f>
        <v/>
      </c>
      <c r="C1475" s="24" t="str">
        <f ca="1">IF(D1475&gt;0,VLOOKUP("FINISH",INDIRECT("route!D$6"):INDIRECT("route!E$8500"),2,FALSE)-D1475," ")</f>
        <v xml:space="preserve"> </v>
      </c>
      <c r="D1475" s="13">
        <f ca="1">INDIRECT("route!E1475")</f>
        <v>0</v>
      </c>
      <c r="E1475" s="25" t="str">
        <f t="shared" ca="1" si="177"/>
        <v/>
      </c>
      <c r="F1475" s="26">
        <f t="shared" si="179"/>
        <v>11.111111111111111</v>
      </c>
      <c r="G1475" s="29">
        <f t="shared" ca="1" si="183"/>
        <v>0</v>
      </c>
      <c r="H1475" s="28" t="e">
        <f t="shared" ca="1" si="181"/>
        <v>#NUM!</v>
      </c>
      <c r="I1475" s="26">
        <f t="shared" si="180"/>
        <v>11.666666666666666</v>
      </c>
      <c r="J1475" s="29">
        <f t="shared" ca="1" si="184"/>
        <v>0</v>
      </c>
      <c r="K1475" s="28" t="e">
        <f t="shared" ca="1" si="182"/>
        <v>#NUM!</v>
      </c>
      <c r="L1475" s="26">
        <f ca="1">INDIRECT("route!E1475")-INDIRECT("route!E1474")</f>
        <v>0</v>
      </c>
      <c r="M1475" s="24">
        <f ca="1">IF(INDIRECT("route!D1475")="START",0,IF(S1475=TRUE,M1474,INDIRECT("route!E1475")))</f>
        <v>115.3</v>
      </c>
      <c r="N1475" s="14" t="e">
        <f ca="1">SEARCH($N$6,INDIRECT("route!J1475"))</f>
        <v>#VALUE!</v>
      </c>
      <c r="O1475" s="14" t="e">
        <f ca="1">SEARCH($O$6,INDIRECT("route!J1475"))</f>
        <v>#VALUE!</v>
      </c>
      <c r="P1475" s="14" t="e">
        <f ca="1">SEARCH($P$6,INDIRECT("route!J1475"))</f>
        <v>#VALUE!</v>
      </c>
      <c r="Q1475" s="14" t="e">
        <f ca="1">SEARCH($Q$6,INDIRECT("route!J1475"))</f>
        <v>#VALUE!</v>
      </c>
      <c r="R1475" s="14" t="e">
        <f ca="1">SEARCH($R$6,INDIRECT("route!J1475"))</f>
        <v>#VALUE!</v>
      </c>
      <c r="S1475" s="14" t="b">
        <f t="shared" ca="1" si="178"/>
        <v>1</v>
      </c>
    </row>
    <row r="1476" spans="1:19">
      <c r="A1476" s="23" t="str">
        <f ca="1">IF(INDIRECT("route!D1476")&gt;0,K1476,(""))</f>
        <v/>
      </c>
      <c r="B1476" s="23" t="str">
        <f ca="1">IF(INDIRECT("route!D1476")&gt;0,H1476,(""))</f>
        <v/>
      </c>
      <c r="C1476" s="24" t="str">
        <f ca="1">IF(D1476&gt;0,VLOOKUP("FINISH",INDIRECT("route!D$6"):INDIRECT("route!E$8500"),2,FALSE)-D1476," ")</f>
        <v xml:space="preserve"> </v>
      </c>
      <c r="D1476" s="13">
        <f ca="1">INDIRECT("route!E1476")</f>
        <v>0</v>
      </c>
      <c r="E1476" s="25" t="str">
        <f t="shared" ca="1" si="177"/>
        <v/>
      </c>
      <c r="F1476" s="26">
        <f t="shared" si="179"/>
        <v>11.111111111111111</v>
      </c>
      <c r="G1476" s="29">
        <f t="shared" ca="1" si="183"/>
        <v>0</v>
      </c>
      <c r="H1476" s="28" t="e">
        <f t="shared" ca="1" si="181"/>
        <v>#NUM!</v>
      </c>
      <c r="I1476" s="26">
        <f t="shared" si="180"/>
        <v>11.666666666666666</v>
      </c>
      <c r="J1476" s="29">
        <f t="shared" ca="1" si="184"/>
        <v>0</v>
      </c>
      <c r="K1476" s="28" t="e">
        <f t="shared" ca="1" si="182"/>
        <v>#NUM!</v>
      </c>
      <c r="L1476" s="26">
        <f ca="1">INDIRECT("route!E1476")-INDIRECT("route!E1475")</f>
        <v>0</v>
      </c>
      <c r="M1476" s="24">
        <f ca="1">IF(INDIRECT("route!D1476")="START",0,IF(S1476=TRUE,M1475,INDIRECT("route!E1476")))</f>
        <v>115.3</v>
      </c>
      <c r="N1476" s="14" t="e">
        <f ca="1">SEARCH($N$6,INDIRECT("route!J1476"))</f>
        <v>#VALUE!</v>
      </c>
      <c r="O1476" s="14" t="e">
        <f ca="1">SEARCH($O$6,INDIRECT("route!J1476"))</f>
        <v>#VALUE!</v>
      </c>
      <c r="P1476" s="14" t="e">
        <f ca="1">SEARCH($P$6,INDIRECT("route!J1476"))</f>
        <v>#VALUE!</v>
      </c>
      <c r="Q1476" s="14" t="e">
        <f ca="1">SEARCH($Q$6,INDIRECT("route!J1476"))</f>
        <v>#VALUE!</v>
      </c>
      <c r="R1476" s="14" t="e">
        <f ca="1">SEARCH($R$6,INDIRECT("route!J1476"))</f>
        <v>#VALUE!</v>
      </c>
      <c r="S1476" s="14" t="b">
        <f t="shared" ca="1" si="178"/>
        <v>1</v>
      </c>
    </row>
    <row r="1477" spans="1:19">
      <c r="A1477" s="23" t="str">
        <f ca="1">IF(INDIRECT("route!D1477")&gt;0,K1477,(""))</f>
        <v/>
      </c>
      <c r="B1477" s="23" t="str">
        <f ca="1">IF(INDIRECT("route!D1477")&gt;0,H1477,(""))</f>
        <v/>
      </c>
      <c r="C1477" s="24" t="str">
        <f ca="1">IF(D1477&gt;0,VLOOKUP("FINISH",INDIRECT("route!D$6"):INDIRECT("route!E$8500"),2,FALSE)-D1477," ")</f>
        <v xml:space="preserve"> </v>
      </c>
      <c r="D1477" s="13">
        <f ca="1">INDIRECT("route!E1477")</f>
        <v>0</v>
      </c>
      <c r="E1477" s="25" t="str">
        <f t="shared" ca="1" si="177"/>
        <v/>
      </c>
      <c r="F1477" s="26">
        <f t="shared" si="179"/>
        <v>11.111111111111111</v>
      </c>
      <c r="G1477" s="29">
        <f t="shared" ca="1" si="183"/>
        <v>0</v>
      </c>
      <c r="H1477" s="28" t="e">
        <f t="shared" ca="1" si="181"/>
        <v>#NUM!</v>
      </c>
      <c r="I1477" s="26">
        <f t="shared" si="180"/>
        <v>11.666666666666666</v>
      </c>
      <c r="J1477" s="29">
        <f t="shared" ca="1" si="184"/>
        <v>0</v>
      </c>
      <c r="K1477" s="28" t="e">
        <f t="shared" ca="1" si="182"/>
        <v>#NUM!</v>
      </c>
      <c r="L1477" s="26">
        <f ca="1">INDIRECT("route!E1477")-INDIRECT("route!E1476")</f>
        <v>0</v>
      </c>
      <c r="M1477" s="24">
        <f ca="1">IF(INDIRECT("route!D1477")="START",0,IF(S1477=TRUE,M1476,INDIRECT("route!E1477")))</f>
        <v>115.3</v>
      </c>
      <c r="N1477" s="14" t="e">
        <f ca="1">SEARCH($N$6,INDIRECT("route!J1477"))</f>
        <v>#VALUE!</v>
      </c>
      <c r="O1477" s="14" t="e">
        <f ca="1">SEARCH($O$6,INDIRECT("route!J1477"))</f>
        <v>#VALUE!</v>
      </c>
      <c r="P1477" s="14" t="e">
        <f ca="1">SEARCH($P$6,INDIRECT("route!J1477"))</f>
        <v>#VALUE!</v>
      </c>
      <c r="Q1477" s="14" t="e">
        <f ca="1">SEARCH($Q$6,INDIRECT("route!J1477"))</f>
        <v>#VALUE!</v>
      </c>
      <c r="R1477" s="14" t="e">
        <f ca="1">SEARCH($R$6,INDIRECT("route!J1477"))</f>
        <v>#VALUE!</v>
      </c>
      <c r="S1477" s="14" t="b">
        <f t="shared" ca="1" si="178"/>
        <v>1</v>
      </c>
    </row>
    <row r="1478" spans="1:19">
      <c r="A1478" s="23" t="str">
        <f ca="1">IF(INDIRECT("route!D1478")&gt;0,K1478,(""))</f>
        <v/>
      </c>
      <c r="B1478" s="23" t="str">
        <f ca="1">IF(INDIRECT("route!D1478")&gt;0,H1478,(""))</f>
        <v/>
      </c>
      <c r="C1478" s="24" t="str">
        <f ca="1">IF(D1478&gt;0,VLOOKUP("FINISH",INDIRECT("route!D$6"):INDIRECT("route!E$8500"),2,FALSE)-D1478," ")</f>
        <v xml:space="preserve"> </v>
      </c>
      <c r="D1478" s="13">
        <f ca="1">INDIRECT("route!E1478")</f>
        <v>0</v>
      </c>
      <c r="E1478" s="25" t="str">
        <f t="shared" ca="1" si="177"/>
        <v/>
      </c>
      <c r="F1478" s="26">
        <f t="shared" si="179"/>
        <v>11.111111111111111</v>
      </c>
      <c r="G1478" s="29">
        <f t="shared" ca="1" si="183"/>
        <v>0</v>
      </c>
      <c r="H1478" s="28" t="e">
        <f t="shared" ca="1" si="181"/>
        <v>#NUM!</v>
      </c>
      <c r="I1478" s="26">
        <f t="shared" si="180"/>
        <v>11.666666666666666</v>
      </c>
      <c r="J1478" s="29">
        <f t="shared" ca="1" si="184"/>
        <v>0</v>
      </c>
      <c r="K1478" s="28" t="e">
        <f t="shared" ca="1" si="182"/>
        <v>#NUM!</v>
      </c>
      <c r="L1478" s="26">
        <f ca="1">INDIRECT("route!E1478")-INDIRECT("route!E1477")</f>
        <v>0</v>
      </c>
      <c r="M1478" s="24">
        <f ca="1">IF(INDIRECT("route!D1478")="START",0,IF(S1478=TRUE,M1477,INDIRECT("route!E1478")))</f>
        <v>115.3</v>
      </c>
      <c r="N1478" s="14" t="e">
        <f ca="1">SEARCH($N$6,INDIRECT("route!J1478"))</f>
        <v>#VALUE!</v>
      </c>
      <c r="O1478" s="14" t="e">
        <f ca="1">SEARCH($O$6,INDIRECT("route!J1478"))</f>
        <v>#VALUE!</v>
      </c>
      <c r="P1478" s="14" t="e">
        <f ca="1">SEARCH($P$6,INDIRECT("route!J1478"))</f>
        <v>#VALUE!</v>
      </c>
      <c r="Q1478" s="14" t="e">
        <f ca="1">SEARCH($Q$6,INDIRECT("route!J1478"))</f>
        <v>#VALUE!</v>
      </c>
      <c r="R1478" s="14" t="e">
        <f ca="1">SEARCH($R$6,INDIRECT("route!J1478"))</f>
        <v>#VALUE!</v>
      </c>
      <c r="S1478" s="14" t="b">
        <f t="shared" ca="1" si="178"/>
        <v>1</v>
      </c>
    </row>
    <row r="1479" spans="1:19">
      <c r="A1479" s="23" t="str">
        <f ca="1">IF(INDIRECT("route!D1479")&gt;0,K1479,(""))</f>
        <v/>
      </c>
      <c r="B1479" s="23" t="str">
        <f ca="1">IF(INDIRECT("route!D1479")&gt;0,H1479,(""))</f>
        <v/>
      </c>
      <c r="C1479" s="24" t="str">
        <f ca="1">IF(D1479&gt;0,VLOOKUP("FINISH",INDIRECT("route!D$6"):INDIRECT("route!E$8500"),2,FALSE)-D1479," ")</f>
        <v xml:space="preserve"> </v>
      </c>
      <c r="D1479" s="13">
        <f ca="1">INDIRECT("route!E1479")</f>
        <v>0</v>
      </c>
      <c r="E1479" s="25" t="str">
        <f t="shared" ref="E1479:E1542" ca="1" si="185">IF($S1479=TRUE,"",M1479-M1478)</f>
        <v/>
      </c>
      <c r="F1479" s="26">
        <f t="shared" si="179"/>
        <v>11.111111111111111</v>
      </c>
      <c r="G1479" s="29">
        <f t="shared" ca="1" si="183"/>
        <v>0</v>
      </c>
      <c r="H1479" s="28" t="e">
        <f t="shared" ca="1" si="181"/>
        <v>#NUM!</v>
      </c>
      <c r="I1479" s="26">
        <f t="shared" si="180"/>
        <v>11.666666666666666</v>
      </c>
      <c r="J1479" s="29">
        <f t="shared" ca="1" si="184"/>
        <v>0</v>
      </c>
      <c r="K1479" s="28" t="e">
        <f t="shared" ca="1" si="182"/>
        <v>#NUM!</v>
      </c>
      <c r="L1479" s="26">
        <f ca="1">INDIRECT("route!E1479")-INDIRECT("route!E1478")</f>
        <v>0</v>
      </c>
      <c r="M1479" s="24">
        <f ca="1">IF(INDIRECT("route!D1479")="START",0,IF(S1479=TRUE,M1478,INDIRECT("route!E1479")))</f>
        <v>115.3</v>
      </c>
      <c r="N1479" s="14" t="e">
        <f ca="1">SEARCH($N$6,INDIRECT("route!J1479"))</f>
        <v>#VALUE!</v>
      </c>
      <c r="O1479" s="14" t="e">
        <f ca="1">SEARCH($O$6,INDIRECT("route!J1479"))</f>
        <v>#VALUE!</v>
      </c>
      <c r="P1479" s="14" t="e">
        <f ca="1">SEARCH($P$6,INDIRECT("route!J1479"))</f>
        <v>#VALUE!</v>
      </c>
      <c r="Q1479" s="14" t="e">
        <f ca="1">SEARCH($Q$6,INDIRECT("route!J1479"))</f>
        <v>#VALUE!</v>
      </c>
      <c r="R1479" s="14" t="e">
        <f ca="1">SEARCH($R$6,INDIRECT("route!J1479"))</f>
        <v>#VALUE!</v>
      </c>
      <c r="S1479" s="14" t="b">
        <f t="shared" ca="1" si="178"/>
        <v>1</v>
      </c>
    </row>
    <row r="1480" spans="1:19">
      <c r="A1480" s="23" t="str">
        <f ca="1">IF(INDIRECT("route!D1480")&gt;0,K1480,(""))</f>
        <v/>
      </c>
      <c r="B1480" s="23" t="str">
        <f ca="1">IF(INDIRECT("route!D1480")&gt;0,H1480,(""))</f>
        <v/>
      </c>
      <c r="C1480" s="24" t="str">
        <f ca="1">IF(D1480&gt;0,VLOOKUP("FINISH",INDIRECT("route!D$6"):INDIRECT("route!E$8500"),2,FALSE)-D1480," ")</f>
        <v xml:space="preserve"> </v>
      </c>
      <c r="D1480" s="13">
        <f ca="1">INDIRECT("route!E1480")</f>
        <v>0</v>
      </c>
      <c r="E1480" s="25" t="str">
        <f t="shared" ca="1" si="185"/>
        <v/>
      </c>
      <c r="F1480" s="26">
        <f t="shared" si="179"/>
        <v>11.111111111111111</v>
      </c>
      <c r="G1480" s="29">
        <f t="shared" ca="1" si="183"/>
        <v>0</v>
      </c>
      <c r="H1480" s="28" t="e">
        <f t="shared" ca="1" si="181"/>
        <v>#NUM!</v>
      </c>
      <c r="I1480" s="26">
        <f t="shared" si="180"/>
        <v>11.666666666666666</v>
      </c>
      <c r="J1480" s="29">
        <f t="shared" ca="1" si="184"/>
        <v>0</v>
      </c>
      <c r="K1480" s="28" t="e">
        <f t="shared" ca="1" si="182"/>
        <v>#NUM!</v>
      </c>
      <c r="L1480" s="26">
        <f ca="1">INDIRECT("route!E1480")-INDIRECT("route!E1479")</f>
        <v>0</v>
      </c>
      <c r="M1480" s="24">
        <f ca="1">IF(INDIRECT("route!D1480")="START",0,IF(S1480=TRUE,M1479,INDIRECT("route!E1480")))</f>
        <v>115.3</v>
      </c>
      <c r="N1480" s="14" t="e">
        <f ca="1">SEARCH($N$6,INDIRECT("route!J1480"))</f>
        <v>#VALUE!</v>
      </c>
      <c r="O1480" s="14" t="e">
        <f ca="1">SEARCH($O$6,INDIRECT("route!J1480"))</f>
        <v>#VALUE!</v>
      </c>
      <c r="P1480" s="14" t="e">
        <f ca="1">SEARCH($P$6,INDIRECT("route!J1480"))</f>
        <v>#VALUE!</v>
      </c>
      <c r="Q1480" s="14" t="e">
        <f ca="1">SEARCH($Q$6,INDIRECT("route!J1480"))</f>
        <v>#VALUE!</v>
      </c>
      <c r="R1480" s="14" t="e">
        <f ca="1">SEARCH($R$6,INDIRECT("route!J1480"))</f>
        <v>#VALUE!</v>
      </c>
      <c r="S1480" s="14" t="b">
        <f t="shared" ref="S1480:S1543" ca="1" si="186">AND(ISERROR(N1480),ISERROR(O1480),ISERROR(P1480),ISERROR(Q1480),ISERROR(R1480))</f>
        <v>1</v>
      </c>
    </row>
    <row r="1481" spans="1:19">
      <c r="A1481" s="23" t="str">
        <f ca="1">IF(INDIRECT("route!D1481")&gt;0,K1481,(""))</f>
        <v/>
      </c>
      <c r="B1481" s="23" t="str">
        <f ca="1">IF(INDIRECT("route!D1481")&gt;0,H1481,(""))</f>
        <v/>
      </c>
      <c r="C1481" s="24" t="str">
        <f ca="1">IF(D1481&gt;0,VLOOKUP("FINISH",INDIRECT("route!D$6"):INDIRECT("route!E$8500"),2,FALSE)-D1481," ")</f>
        <v xml:space="preserve"> </v>
      </c>
      <c r="D1481" s="13">
        <f ca="1">INDIRECT("route!E1481")</f>
        <v>0</v>
      </c>
      <c r="E1481" s="25" t="str">
        <f t="shared" ca="1" si="185"/>
        <v/>
      </c>
      <c r="F1481" s="26">
        <f t="shared" si="179"/>
        <v>11.111111111111111</v>
      </c>
      <c r="G1481" s="29">
        <f t="shared" ca="1" si="183"/>
        <v>0</v>
      </c>
      <c r="H1481" s="28" t="e">
        <f t="shared" ca="1" si="181"/>
        <v>#NUM!</v>
      </c>
      <c r="I1481" s="26">
        <f t="shared" si="180"/>
        <v>11.666666666666666</v>
      </c>
      <c r="J1481" s="29">
        <f t="shared" ca="1" si="184"/>
        <v>0</v>
      </c>
      <c r="K1481" s="28" t="e">
        <f t="shared" ca="1" si="182"/>
        <v>#NUM!</v>
      </c>
      <c r="L1481" s="26">
        <f ca="1">INDIRECT("route!E1481")-INDIRECT("route!E1480")</f>
        <v>0</v>
      </c>
      <c r="M1481" s="24">
        <f ca="1">IF(INDIRECT("route!D1481")="START",0,IF(S1481=TRUE,M1480,INDIRECT("route!E1481")))</f>
        <v>115.3</v>
      </c>
      <c r="N1481" s="14" t="e">
        <f ca="1">SEARCH($N$6,INDIRECT("route!J1481"))</f>
        <v>#VALUE!</v>
      </c>
      <c r="O1481" s="14" t="e">
        <f ca="1">SEARCH($O$6,INDIRECT("route!J1481"))</f>
        <v>#VALUE!</v>
      </c>
      <c r="P1481" s="14" t="e">
        <f ca="1">SEARCH($P$6,INDIRECT("route!J1481"))</f>
        <v>#VALUE!</v>
      </c>
      <c r="Q1481" s="14" t="e">
        <f ca="1">SEARCH($Q$6,INDIRECT("route!J1481"))</f>
        <v>#VALUE!</v>
      </c>
      <c r="R1481" s="14" t="e">
        <f ca="1">SEARCH($R$6,INDIRECT("route!J1481"))</f>
        <v>#VALUE!</v>
      </c>
      <c r="S1481" s="14" t="b">
        <f t="shared" ca="1" si="186"/>
        <v>1</v>
      </c>
    </row>
    <row r="1482" spans="1:19">
      <c r="A1482" s="23" t="str">
        <f ca="1">IF(INDIRECT("route!D1482")&gt;0,K1482,(""))</f>
        <v/>
      </c>
      <c r="B1482" s="23" t="str">
        <f ca="1">IF(INDIRECT("route!D1482")&gt;0,H1482,(""))</f>
        <v/>
      </c>
      <c r="C1482" s="24" t="str">
        <f ca="1">IF(D1482&gt;0,VLOOKUP("FINISH",INDIRECT("route!D$6"):INDIRECT("route!E$8500"),2,FALSE)-D1482," ")</f>
        <v xml:space="preserve"> </v>
      </c>
      <c r="D1482" s="13">
        <f ca="1">INDIRECT("route!E1482")</f>
        <v>0</v>
      </c>
      <c r="E1482" s="25" t="str">
        <f t="shared" ca="1" si="185"/>
        <v/>
      </c>
      <c r="F1482" s="26">
        <f t="shared" si="179"/>
        <v>11.111111111111111</v>
      </c>
      <c r="G1482" s="29">
        <f t="shared" ca="1" si="183"/>
        <v>0</v>
      </c>
      <c r="H1482" s="28" t="e">
        <f t="shared" ca="1" si="181"/>
        <v>#NUM!</v>
      </c>
      <c r="I1482" s="26">
        <f t="shared" si="180"/>
        <v>11.666666666666666</v>
      </c>
      <c r="J1482" s="29">
        <f t="shared" ca="1" si="184"/>
        <v>0</v>
      </c>
      <c r="K1482" s="28" t="e">
        <f t="shared" ca="1" si="182"/>
        <v>#NUM!</v>
      </c>
      <c r="L1482" s="26">
        <f ca="1">INDIRECT("route!E1482")-INDIRECT("route!E1481")</f>
        <v>0</v>
      </c>
      <c r="M1482" s="24">
        <f ca="1">IF(INDIRECT("route!D1482")="START",0,IF(S1482=TRUE,M1481,INDIRECT("route!E1482")))</f>
        <v>115.3</v>
      </c>
      <c r="N1482" s="14" t="e">
        <f ca="1">SEARCH($N$6,INDIRECT("route!J1482"))</f>
        <v>#VALUE!</v>
      </c>
      <c r="O1482" s="14" t="e">
        <f ca="1">SEARCH($O$6,INDIRECT("route!J1482"))</f>
        <v>#VALUE!</v>
      </c>
      <c r="P1482" s="14" t="e">
        <f ca="1">SEARCH($P$6,INDIRECT("route!J1482"))</f>
        <v>#VALUE!</v>
      </c>
      <c r="Q1482" s="14" t="e">
        <f ca="1">SEARCH($Q$6,INDIRECT("route!J1482"))</f>
        <v>#VALUE!</v>
      </c>
      <c r="R1482" s="14" t="e">
        <f ca="1">SEARCH($R$6,INDIRECT("route!J1482"))</f>
        <v>#VALUE!</v>
      </c>
      <c r="S1482" s="14" t="b">
        <f t="shared" ca="1" si="186"/>
        <v>1</v>
      </c>
    </row>
    <row r="1483" spans="1:19">
      <c r="A1483" s="23" t="str">
        <f ca="1">IF(INDIRECT("route!D1483")&gt;0,K1483,(""))</f>
        <v/>
      </c>
      <c r="B1483" s="23" t="str">
        <f ca="1">IF(INDIRECT("route!D1483")&gt;0,H1483,(""))</f>
        <v/>
      </c>
      <c r="C1483" s="24" t="str">
        <f ca="1">IF(D1483&gt;0,VLOOKUP("FINISH",INDIRECT("route!D$6"):INDIRECT("route!E$8500"),2,FALSE)-D1483," ")</f>
        <v xml:space="preserve"> </v>
      </c>
      <c r="D1483" s="13">
        <f ca="1">INDIRECT("route!E1483")</f>
        <v>0</v>
      </c>
      <c r="E1483" s="25" t="str">
        <f t="shared" ca="1" si="185"/>
        <v/>
      </c>
      <c r="F1483" s="26">
        <f t="shared" si="179"/>
        <v>11.111111111111111</v>
      </c>
      <c r="G1483" s="29">
        <f t="shared" ca="1" si="183"/>
        <v>0</v>
      </c>
      <c r="H1483" s="28" t="e">
        <f t="shared" ca="1" si="181"/>
        <v>#NUM!</v>
      </c>
      <c r="I1483" s="26">
        <f t="shared" si="180"/>
        <v>11.666666666666666</v>
      </c>
      <c r="J1483" s="29">
        <f t="shared" ca="1" si="184"/>
        <v>0</v>
      </c>
      <c r="K1483" s="28" t="e">
        <f t="shared" ca="1" si="182"/>
        <v>#NUM!</v>
      </c>
      <c r="L1483" s="26">
        <f ca="1">INDIRECT("route!E1483")-INDIRECT("route!E1482")</f>
        <v>0</v>
      </c>
      <c r="M1483" s="24">
        <f ca="1">IF(INDIRECT("route!D1483")="START",0,IF(S1483=TRUE,M1482,INDIRECT("route!E1483")))</f>
        <v>115.3</v>
      </c>
      <c r="N1483" s="14" t="e">
        <f ca="1">SEARCH($N$6,INDIRECT("route!J1483"))</f>
        <v>#VALUE!</v>
      </c>
      <c r="O1483" s="14" t="e">
        <f ca="1">SEARCH($O$6,INDIRECT("route!J1483"))</f>
        <v>#VALUE!</v>
      </c>
      <c r="P1483" s="14" t="e">
        <f ca="1">SEARCH($P$6,INDIRECT("route!J1483"))</f>
        <v>#VALUE!</v>
      </c>
      <c r="Q1483" s="14" t="e">
        <f ca="1">SEARCH($Q$6,INDIRECT("route!J1483"))</f>
        <v>#VALUE!</v>
      </c>
      <c r="R1483" s="14" t="e">
        <f ca="1">SEARCH($R$6,INDIRECT("route!J1483"))</f>
        <v>#VALUE!</v>
      </c>
      <c r="S1483" s="14" t="b">
        <f t="shared" ca="1" si="186"/>
        <v>1</v>
      </c>
    </row>
    <row r="1484" spans="1:19">
      <c r="A1484" s="23" t="str">
        <f ca="1">IF(INDIRECT("route!D1484")&gt;0,K1484,(""))</f>
        <v/>
      </c>
      <c r="B1484" s="23" t="str">
        <f ca="1">IF(INDIRECT("route!D1484")&gt;0,H1484,(""))</f>
        <v/>
      </c>
      <c r="C1484" s="24" t="str">
        <f ca="1">IF(D1484&gt;0,VLOOKUP("FINISH",INDIRECT("route!D$6"):INDIRECT("route!E$8500"),2,FALSE)-D1484," ")</f>
        <v xml:space="preserve"> </v>
      </c>
      <c r="D1484" s="13">
        <f ca="1">INDIRECT("route!E1484")</f>
        <v>0</v>
      </c>
      <c r="E1484" s="25" t="str">
        <f t="shared" ca="1" si="185"/>
        <v/>
      </c>
      <c r="F1484" s="26">
        <f t="shared" si="179"/>
        <v>11.111111111111111</v>
      </c>
      <c r="G1484" s="29">
        <f t="shared" ca="1" si="183"/>
        <v>0</v>
      </c>
      <c r="H1484" s="28" t="e">
        <f t="shared" ca="1" si="181"/>
        <v>#NUM!</v>
      </c>
      <c r="I1484" s="26">
        <f t="shared" si="180"/>
        <v>11.666666666666666</v>
      </c>
      <c r="J1484" s="29">
        <f t="shared" ca="1" si="184"/>
        <v>0</v>
      </c>
      <c r="K1484" s="28" t="e">
        <f t="shared" ca="1" si="182"/>
        <v>#NUM!</v>
      </c>
      <c r="L1484" s="26">
        <f ca="1">INDIRECT("route!E1484")-INDIRECT("route!E1483")</f>
        <v>0</v>
      </c>
      <c r="M1484" s="24">
        <f ca="1">IF(INDIRECT("route!D1484")="START",0,IF(S1484=TRUE,M1483,INDIRECT("route!E1484")))</f>
        <v>115.3</v>
      </c>
      <c r="N1484" s="14" t="e">
        <f ca="1">SEARCH($N$6,INDIRECT("route!J1484"))</f>
        <v>#VALUE!</v>
      </c>
      <c r="O1484" s="14" t="e">
        <f ca="1">SEARCH($O$6,INDIRECT("route!J1484"))</f>
        <v>#VALUE!</v>
      </c>
      <c r="P1484" s="14" t="e">
        <f ca="1">SEARCH($P$6,INDIRECT("route!J1484"))</f>
        <v>#VALUE!</v>
      </c>
      <c r="Q1484" s="14" t="e">
        <f ca="1">SEARCH($Q$6,INDIRECT("route!J1484"))</f>
        <v>#VALUE!</v>
      </c>
      <c r="R1484" s="14" t="e">
        <f ca="1">SEARCH($R$6,INDIRECT("route!J1484"))</f>
        <v>#VALUE!</v>
      </c>
      <c r="S1484" s="14" t="b">
        <f t="shared" ca="1" si="186"/>
        <v>1</v>
      </c>
    </row>
    <row r="1485" spans="1:19">
      <c r="A1485" s="23" t="str">
        <f ca="1">IF(INDIRECT("route!D1485")&gt;0,K1485,(""))</f>
        <v/>
      </c>
      <c r="B1485" s="23" t="str">
        <f ca="1">IF(INDIRECT("route!D1485")&gt;0,H1485,(""))</f>
        <v/>
      </c>
      <c r="C1485" s="24" t="str">
        <f ca="1">IF(D1485&gt;0,VLOOKUP("FINISH",INDIRECT("route!D$6"):INDIRECT("route!E$8500"),2,FALSE)-D1485," ")</f>
        <v xml:space="preserve"> </v>
      </c>
      <c r="D1485" s="13">
        <f ca="1">INDIRECT("route!E1485")</f>
        <v>0</v>
      </c>
      <c r="E1485" s="25" t="str">
        <f t="shared" ca="1" si="185"/>
        <v/>
      </c>
      <c r="F1485" s="26">
        <f t="shared" si="179"/>
        <v>11.111111111111111</v>
      </c>
      <c r="G1485" s="29">
        <f t="shared" ca="1" si="183"/>
        <v>0</v>
      </c>
      <c r="H1485" s="28" t="e">
        <f t="shared" ca="1" si="181"/>
        <v>#NUM!</v>
      </c>
      <c r="I1485" s="26">
        <f t="shared" si="180"/>
        <v>11.666666666666666</v>
      </c>
      <c r="J1485" s="29">
        <f t="shared" ca="1" si="184"/>
        <v>0</v>
      </c>
      <c r="K1485" s="28" t="e">
        <f t="shared" ca="1" si="182"/>
        <v>#NUM!</v>
      </c>
      <c r="L1485" s="26">
        <f ca="1">INDIRECT("route!E1485")-INDIRECT("route!E1484")</f>
        <v>0</v>
      </c>
      <c r="M1485" s="24">
        <f ca="1">IF(INDIRECT("route!D1485")="START",0,IF(S1485=TRUE,M1484,INDIRECT("route!E1485")))</f>
        <v>115.3</v>
      </c>
      <c r="N1485" s="14" t="e">
        <f ca="1">SEARCH($N$6,INDIRECT("route!J1485"))</f>
        <v>#VALUE!</v>
      </c>
      <c r="O1485" s="14" t="e">
        <f ca="1">SEARCH($O$6,INDIRECT("route!J1485"))</f>
        <v>#VALUE!</v>
      </c>
      <c r="P1485" s="14" t="e">
        <f ca="1">SEARCH($P$6,INDIRECT("route!J1485"))</f>
        <v>#VALUE!</v>
      </c>
      <c r="Q1485" s="14" t="e">
        <f ca="1">SEARCH($Q$6,INDIRECT("route!J1485"))</f>
        <v>#VALUE!</v>
      </c>
      <c r="R1485" s="14" t="e">
        <f ca="1">SEARCH($R$6,INDIRECT("route!J1485"))</f>
        <v>#VALUE!</v>
      </c>
      <c r="S1485" s="14" t="b">
        <f t="shared" ca="1" si="186"/>
        <v>1</v>
      </c>
    </row>
    <row r="1486" spans="1:19">
      <c r="A1486" s="23" t="str">
        <f ca="1">IF(INDIRECT("route!D1486")&gt;0,K1486,(""))</f>
        <v/>
      </c>
      <c r="B1486" s="23" t="str">
        <f ca="1">IF(INDIRECT("route!D1486")&gt;0,H1486,(""))</f>
        <v/>
      </c>
      <c r="C1486" s="24" t="str">
        <f ca="1">IF(D1486&gt;0,VLOOKUP("FINISH",INDIRECT("route!D$6"):INDIRECT("route!E$8500"),2,FALSE)-D1486," ")</f>
        <v xml:space="preserve"> </v>
      </c>
      <c r="D1486" s="13">
        <f ca="1">INDIRECT("route!E1486")</f>
        <v>0</v>
      </c>
      <c r="E1486" s="25" t="str">
        <f t="shared" ca="1" si="185"/>
        <v/>
      </c>
      <c r="F1486" s="26">
        <f t="shared" si="179"/>
        <v>11.111111111111111</v>
      </c>
      <c r="G1486" s="29">
        <f t="shared" ca="1" si="183"/>
        <v>0</v>
      </c>
      <c r="H1486" s="28" t="e">
        <f t="shared" ca="1" si="181"/>
        <v>#NUM!</v>
      </c>
      <c r="I1486" s="26">
        <f t="shared" si="180"/>
        <v>11.666666666666666</v>
      </c>
      <c r="J1486" s="29">
        <f t="shared" ca="1" si="184"/>
        <v>0</v>
      </c>
      <c r="K1486" s="28" t="e">
        <f t="shared" ca="1" si="182"/>
        <v>#NUM!</v>
      </c>
      <c r="L1486" s="26">
        <f ca="1">INDIRECT("route!E1486")-INDIRECT("route!E1485")</f>
        <v>0</v>
      </c>
      <c r="M1486" s="24">
        <f ca="1">IF(INDIRECT("route!D1486")="START",0,IF(S1486=TRUE,M1485,INDIRECT("route!E1486")))</f>
        <v>115.3</v>
      </c>
      <c r="N1486" s="14" t="e">
        <f ca="1">SEARCH($N$6,INDIRECT("route!J1486"))</f>
        <v>#VALUE!</v>
      </c>
      <c r="O1486" s="14" t="e">
        <f ca="1">SEARCH($O$6,INDIRECT("route!J1486"))</f>
        <v>#VALUE!</v>
      </c>
      <c r="P1486" s="14" t="e">
        <f ca="1">SEARCH($P$6,INDIRECT("route!J1486"))</f>
        <v>#VALUE!</v>
      </c>
      <c r="Q1486" s="14" t="e">
        <f ca="1">SEARCH($Q$6,INDIRECT("route!J1486"))</f>
        <v>#VALUE!</v>
      </c>
      <c r="R1486" s="14" t="e">
        <f ca="1">SEARCH($R$6,INDIRECT("route!J1486"))</f>
        <v>#VALUE!</v>
      </c>
      <c r="S1486" s="14" t="b">
        <f t="shared" ca="1" si="186"/>
        <v>1</v>
      </c>
    </row>
    <row r="1487" spans="1:19">
      <c r="A1487" s="23" t="str">
        <f ca="1">IF(INDIRECT("route!D1487")&gt;0,K1487,(""))</f>
        <v/>
      </c>
      <c r="B1487" s="23" t="str">
        <f ca="1">IF(INDIRECT("route!D1487")&gt;0,H1487,(""))</f>
        <v/>
      </c>
      <c r="C1487" s="24" t="str">
        <f ca="1">IF(D1487&gt;0,VLOOKUP("FINISH",INDIRECT("route!D$6"):INDIRECT("route!E$8500"),2,FALSE)-D1487," ")</f>
        <v xml:space="preserve"> </v>
      </c>
      <c r="D1487" s="13">
        <f ca="1">INDIRECT("route!E1487")</f>
        <v>0</v>
      </c>
      <c r="E1487" s="25" t="str">
        <f t="shared" ca="1" si="185"/>
        <v/>
      </c>
      <c r="F1487" s="26">
        <f t="shared" si="179"/>
        <v>11.111111111111111</v>
      </c>
      <c r="G1487" s="29">
        <f t="shared" ca="1" si="183"/>
        <v>0</v>
      </c>
      <c r="H1487" s="28" t="e">
        <f t="shared" ca="1" si="181"/>
        <v>#NUM!</v>
      </c>
      <c r="I1487" s="26">
        <f t="shared" si="180"/>
        <v>11.666666666666666</v>
      </c>
      <c r="J1487" s="29">
        <f t="shared" ca="1" si="184"/>
        <v>0</v>
      </c>
      <c r="K1487" s="28" t="e">
        <f t="shared" ca="1" si="182"/>
        <v>#NUM!</v>
      </c>
      <c r="L1487" s="26">
        <f ca="1">INDIRECT("route!E1487")-INDIRECT("route!E1486")</f>
        <v>0</v>
      </c>
      <c r="M1487" s="24">
        <f ca="1">IF(INDIRECT("route!D1487")="START",0,IF(S1487=TRUE,M1486,INDIRECT("route!E1487")))</f>
        <v>115.3</v>
      </c>
      <c r="N1487" s="14" t="e">
        <f ca="1">SEARCH($N$6,INDIRECT("route!J1487"))</f>
        <v>#VALUE!</v>
      </c>
      <c r="O1487" s="14" t="e">
        <f ca="1">SEARCH($O$6,INDIRECT("route!J1487"))</f>
        <v>#VALUE!</v>
      </c>
      <c r="P1487" s="14" t="e">
        <f ca="1">SEARCH($P$6,INDIRECT("route!J1487"))</f>
        <v>#VALUE!</v>
      </c>
      <c r="Q1487" s="14" t="e">
        <f ca="1">SEARCH($Q$6,INDIRECT("route!J1487"))</f>
        <v>#VALUE!</v>
      </c>
      <c r="R1487" s="14" t="e">
        <f ca="1">SEARCH($R$6,INDIRECT("route!J1487"))</f>
        <v>#VALUE!</v>
      </c>
      <c r="S1487" s="14" t="b">
        <f t="shared" ca="1" si="186"/>
        <v>1</v>
      </c>
    </row>
    <row r="1488" spans="1:19">
      <c r="A1488" s="23" t="str">
        <f ca="1">IF(INDIRECT("route!D1488")&gt;0,K1488,(""))</f>
        <v/>
      </c>
      <c r="B1488" s="23" t="str">
        <f ca="1">IF(INDIRECT("route!D1488")&gt;0,H1488,(""))</f>
        <v/>
      </c>
      <c r="C1488" s="24" t="str">
        <f ca="1">IF(D1488&gt;0,VLOOKUP("FINISH",INDIRECT("route!D$6"):INDIRECT("route!E$8500"),2,FALSE)-D1488," ")</f>
        <v xml:space="preserve"> </v>
      </c>
      <c r="D1488" s="13">
        <f ca="1">INDIRECT("route!E1488")</f>
        <v>0</v>
      </c>
      <c r="E1488" s="25" t="str">
        <f t="shared" ca="1" si="185"/>
        <v/>
      </c>
      <c r="F1488" s="26">
        <f t="shared" si="179"/>
        <v>11.111111111111111</v>
      </c>
      <c r="G1488" s="29">
        <f t="shared" ca="1" si="183"/>
        <v>0</v>
      </c>
      <c r="H1488" s="28" t="e">
        <f t="shared" ca="1" si="181"/>
        <v>#NUM!</v>
      </c>
      <c r="I1488" s="26">
        <f t="shared" si="180"/>
        <v>11.666666666666666</v>
      </c>
      <c r="J1488" s="29">
        <f t="shared" ca="1" si="184"/>
        <v>0</v>
      </c>
      <c r="K1488" s="28" t="e">
        <f t="shared" ca="1" si="182"/>
        <v>#NUM!</v>
      </c>
      <c r="L1488" s="26">
        <f ca="1">INDIRECT("route!E1488")-INDIRECT("route!E1487")</f>
        <v>0</v>
      </c>
      <c r="M1488" s="24">
        <f ca="1">IF(INDIRECT("route!D1488")="START",0,IF(S1488=TRUE,M1487,INDIRECT("route!E1488")))</f>
        <v>115.3</v>
      </c>
      <c r="N1488" s="14" t="e">
        <f ca="1">SEARCH($N$6,INDIRECT("route!J1488"))</f>
        <v>#VALUE!</v>
      </c>
      <c r="O1488" s="14" t="e">
        <f ca="1">SEARCH($O$6,INDIRECT("route!J1488"))</f>
        <v>#VALUE!</v>
      </c>
      <c r="P1488" s="14" t="e">
        <f ca="1">SEARCH($P$6,INDIRECT("route!J1488"))</f>
        <v>#VALUE!</v>
      </c>
      <c r="Q1488" s="14" t="e">
        <f ca="1">SEARCH($Q$6,INDIRECT("route!J1488"))</f>
        <v>#VALUE!</v>
      </c>
      <c r="R1488" s="14" t="e">
        <f ca="1">SEARCH($R$6,INDIRECT("route!J1488"))</f>
        <v>#VALUE!</v>
      </c>
      <c r="S1488" s="14" t="b">
        <f t="shared" ca="1" si="186"/>
        <v>1</v>
      </c>
    </row>
    <row r="1489" spans="1:19">
      <c r="A1489" s="23" t="str">
        <f ca="1">IF(INDIRECT("route!D1489")&gt;0,K1489,(""))</f>
        <v/>
      </c>
      <c r="B1489" s="23" t="str">
        <f ca="1">IF(INDIRECT("route!D1489")&gt;0,H1489,(""))</f>
        <v/>
      </c>
      <c r="C1489" s="24" t="str">
        <f ca="1">IF(D1489&gt;0,VLOOKUP("FINISH",INDIRECT("route!D$6"):INDIRECT("route!E$8500"),2,FALSE)-D1489," ")</f>
        <v xml:space="preserve"> </v>
      </c>
      <c r="D1489" s="13">
        <f ca="1">INDIRECT("route!E1489")</f>
        <v>0</v>
      </c>
      <c r="E1489" s="25" t="str">
        <f t="shared" ca="1" si="185"/>
        <v/>
      </c>
      <c r="F1489" s="26">
        <f t="shared" si="179"/>
        <v>11.111111111111111</v>
      </c>
      <c r="G1489" s="29">
        <f t="shared" ca="1" si="183"/>
        <v>0</v>
      </c>
      <c r="H1489" s="28" t="e">
        <f t="shared" ca="1" si="181"/>
        <v>#NUM!</v>
      </c>
      <c r="I1489" s="26">
        <f t="shared" si="180"/>
        <v>11.666666666666666</v>
      </c>
      <c r="J1489" s="29">
        <f t="shared" ca="1" si="184"/>
        <v>0</v>
      </c>
      <c r="K1489" s="28" t="e">
        <f t="shared" ca="1" si="182"/>
        <v>#NUM!</v>
      </c>
      <c r="L1489" s="26">
        <f ca="1">INDIRECT("route!E1489")-INDIRECT("route!E1488")</f>
        <v>0</v>
      </c>
      <c r="M1489" s="24">
        <f ca="1">IF(INDIRECT("route!D1489")="START",0,IF(S1489=TRUE,M1488,INDIRECT("route!E1489")))</f>
        <v>115.3</v>
      </c>
      <c r="N1489" s="14" t="e">
        <f ca="1">SEARCH($N$6,INDIRECT("route!J1489"))</f>
        <v>#VALUE!</v>
      </c>
      <c r="O1489" s="14" t="e">
        <f ca="1">SEARCH($O$6,INDIRECT("route!J1489"))</f>
        <v>#VALUE!</v>
      </c>
      <c r="P1489" s="14" t="e">
        <f ca="1">SEARCH($P$6,INDIRECT("route!J1489"))</f>
        <v>#VALUE!</v>
      </c>
      <c r="Q1489" s="14" t="e">
        <f ca="1">SEARCH($Q$6,INDIRECT("route!J1489"))</f>
        <v>#VALUE!</v>
      </c>
      <c r="R1489" s="14" t="e">
        <f ca="1">SEARCH($R$6,INDIRECT("route!J1489"))</f>
        <v>#VALUE!</v>
      </c>
      <c r="S1489" s="14" t="b">
        <f t="shared" ca="1" si="186"/>
        <v>1</v>
      </c>
    </row>
    <row r="1490" spans="1:19">
      <c r="A1490" s="23" t="str">
        <f ca="1">IF(INDIRECT("route!D1490")&gt;0,K1490,(""))</f>
        <v/>
      </c>
      <c r="B1490" s="23" t="str">
        <f ca="1">IF(INDIRECT("route!D1490")&gt;0,H1490,(""))</f>
        <v/>
      </c>
      <c r="C1490" s="24" t="str">
        <f ca="1">IF(D1490&gt;0,VLOOKUP("FINISH",INDIRECT("route!D$6"):INDIRECT("route!E$8500"),2,FALSE)-D1490," ")</f>
        <v xml:space="preserve"> </v>
      </c>
      <c r="D1490" s="13">
        <f ca="1">INDIRECT("route!E1490")</f>
        <v>0</v>
      </c>
      <c r="E1490" s="25" t="str">
        <f t="shared" ca="1" si="185"/>
        <v/>
      </c>
      <c r="F1490" s="26">
        <f t="shared" si="179"/>
        <v>11.111111111111111</v>
      </c>
      <c r="G1490" s="29">
        <f t="shared" ca="1" si="183"/>
        <v>0</v>
      </c>
      <c r="H1490" s="28" t="e">
        <f t="shared" ca="1" si="181"/>
        <v>#NUM!</v>
      </c>
      <c r="I1490" s="26">
        <f t="shared" si="180"/>
        <v>11.666666666666666</v>
      </c>
      <c r="J1490" s="29">
        <f t="shared" ca="1" si="184"/>
        <v>0</v>
      </c>
      <c r="K1490" s="28" t="e">
        <f t="shared" ca="1" si="182"/>
        <v>#NUM!</v>
      </c>
      <c r="L1490" s="26">
        <f ca="1">INDIRECT("route!E1490")-INDIRECT("route!E1489")</f>
        <v>0</v>
      </c>
      <c r="M1490" s="24">
        <f ca="1">IF(INDIRECT("route!D1490")="START",0,IF(S1490=TRUE,M1489,INDIRECT("route!E1490")))</f>
        <v>115.3</v>
      </c>
      <c r="N1490" s="14" t="e">
        <f ca="1">SEARCH($N$6,INDIRECT("route!J1490"))</f>
        <v>#VALUE!</v>
      </c>
      <c r="O1490" s="14" t="e">
        <f ca="1">SEARCH($O$6,INDIRECT("route!J1490"))</f>
        <v>#VALUE!</v>
      </c>
      <c r="P1490" s="14" t="e">
        <f ca="1">SEARCH($P$6,INDIRECT("route!J1490"))</f>
        <v>#VALUE!</v>
      </c>
      <c r="Q1490" s="14" t="e">
        <f ca="1">SEARCH($Q$6,INDIRECT("route!J1490"))</f>
        <v>#VALUE!</v>
      </c>
      <c r="R1490" s="14" t="e">
        <f ca="1">SEARCH($R$6,INDIRECT("route!J1490"))</f>
        <v>#VALUE!</v>
      </c>
      <c r="S1490" s="14" t="b">
        <f t="shared" ca="1" si="186"/>
        <v>1</v>
      </c>
    </row>
    <row r="1491" spans="1:19">
      <c r="A1491" s="23" t="str">
        <f ca="1">IF(INDIRECT("route!D1491")&gt;0,K1491,(""))</f>
        <v/>
      </c>
      <c r="B1491" s="23" t="str">
        <f ca="1">IF(INDIRECT("route!D1491")&gt;0,H1491,(""))</f>
        <v/>
      </c>
      <c r="C1491" s="24" t="str">
        <f ca="1">IF(D1491&gt;0,VLOOKUP("FINISH",INDIRECT("route!D$6"):INDIRECT("route!E$8500"),2,FALSE)-D1491," ")</f>
        <v xml:space="preserve"> </v>
      </c>
      <c r="D1491" s="13">
        <f ca="1">INDIRECT("route!E1491")</f>
        <v>0</v>
      </c>
      <c r="E1491" s="25" t="str">
        <f t="shared" ca="1" si="185"/>
        <v/>
      </c>
      <c r="F1491" s="26">
        <f t="shared" si="179"/>
        <v>11.111111111111111</v>
      </c>
      <c r="G1491" s="29">
        <f t="shared" ca="1" si="183"/>
        <v>0</v>
      </c>
      <c r="H1491" s="28" t="e">
        <f t="shared" ca="1" si="181"/>
        <v>#NUM!</v>
      </c>
      <c r="I1491" s="26">
        <f t="shared" si="180"/>
        <v>11.666666666666666</v>
      </c>
      <c r="J1491" s="29">
        <f t="shared" ca="1" si="184"/>
        <v>0</v>
      </c>
      <c r="K1491" s="28" t="e">
        <f t="shared" ca="1" si="182"/>
        <v>#NUM!</v>
      </c>
      <c r="L1491" s="26">
        <f ca="1">INDIRECT("route!E1491")-INDIRECT("route!E1490")</f>
        <v>0</v>
      </c>
      <c r="M1491" s="24">
        <f ca="1">IF(INDIRECT("route!D1491")="START",0,IF(S1491=TRUE,M1490,INDIRECT("route!E1491")))</f>
        <v>115.3</v>
      </c>
      <c r="N1491" s="14" t="e">
        <f ca="1">SEARCH($N$6,INDIRECT("route!J1491"))</f>
        <v>#VALUE!</v>
      </c>
      <c r="O1491" s="14" t="e">
        <f ca="1">SEARCH($O$6,INDIRECT("route!J1491"))</f>
        <v>#VALUE!</v>
      </c>
      <c r="P1491" s="14" t="e">
        <f ca="1">SEARCH($P$6,INDIRECT("route!J1491"))</f>
        <v>#VALUE!</v>
      </c>
      <c r="Q1491" s="14" t="e">
        <f ca="1">SEARCH($Q$6,INDIRECT("route!J1491"))</f>
        <v>#VALUE!</v>
      </c>
      <c r="R1491" s="14" t="e">
        <f ca="1">SEARCH($R$6,INDIRECT("route!J1491"))</f>
        <v>#VALUE!</v>
      </c>
      <c r="S1491" s="14" t="b">
        <f t="shared" ca="1" si="186"/>
        <v>1</v>
      </c>
    </row>
    <row r="1492" spans="1:19">
      <c r="A1492" s="23" t="str">
        <f ca="1">IF(INDIRECT("route!D1492")&gt;0,K1492,(""))</f>
        <v/>
      </c>
      <c r="B1492" s="23" t="str">
        <f ca="1">IF(INDIRECT("route!D1492")&gt;0,H1492,(""))</f>
        <v/>
      </c>
      <c r="C1492" s="24" t="str">
        <f ca="1">IF(D1492&gt;0,VLOOKUP("FINISH",INDIRECT("route!D$6"):INDIRECT("route!E$8500"),2,FALSE)-D1492," ")</f>
        <v xml:space="preserve"> </v>
      </c>
      <c r="D1492" s="13">
        <f ca="1">INDIRECT("route!E1492")</f>
        <v>0</v>
      </c>
      <c r="E1492" s="25" t="str">
        <f t="shared" ca="1" si="185"/>
        <v/>
      </c>
      <c r="F1492" s="26">
        <f t="shared" si="179"/>
        <v>11.111111111111111</v>
      </c>
      <c r="G1492" s="29">
        <f t="shared" ca="1" si="183"/>
        <v>0</v>
      </c>
      <c r="H1492" s="28" t="e">
        <f t="shared" ca="1" si="181"/>
        <v>#NUM!</v>
      </c>
      <c r="I1492" s="26">
        <f t="shared" si="180"/>
        <v>11.666666666666666</v>
      </c>
      <c r="J1492" s="29">
        <f t="shared" ca="1" si="184"/>
        <v>0</v>
      </c>
      <c r="K1492" s="28" t="e">
        <f t="shared" ca="1" si="182"/>
        <v>#NUM!</v>
      </c>
      <c r="L1492" s="26">
        <f ca="1">INDIRECT("route!E1492")-INDIRECT("route!E1491")</f>
        <v>0</v>
      </c>
      <c r="M1492" s="24">
        <f ca="1">IF(INDIRECT("route!D1492")="START",0,IF(S1492=TRUE,M1491,INDIRECT("route!E1492")))</f>
        <v>115.3</v>
      </c>
      <c r="N1492" s="14" t="e">
        <f ca="1">SEARCH($N$6,INDIRECT("route!J1492"))</f>
        <v>#VALUE!</v>
      </c>
      <c r="O1492" s="14" t="e">
        <f ca="1">SEARCH($O$6,INDIRECT("route!J1492"))</f>
        <v>#VALUE!</v>
      </c>
      <c r="P1492" s="14" t="e">
        <f ca="1">SEARCH($P$6,INDIRECT("route!J1492"))</f>
        <v>#VALUE!</v>
      </c>
      <c r="Q1492" s="14" t="e">
        <f ca="1">SEARCH($Q$6,INDIRECT("route!J1492"))</f>
        <v>#VALUE!</v>
      </c>
      <c r="R1492" s="14" t="e">
        <f ca="1">SEARCH($R$6,INDIRECT("route!J1492"))</f>
        <v>#VALUE!</v>
      </c>
      <c r="S1492" s="14" t="b">
        <f t="shared" ca="1" si="186"/>
        <v>1</v>
      </c>
    </row>
    <row r="1493" spans="1:19">
      <c r="A1493" s="23" t="str">
        <f ca="1">IF(INDIRECT("route!D1493")&gt;0,K1493,(""))</f>
        <v/>
      </c>
      <c r="B1493" s="23" t="str">
        <f ca="1">IF(INDIRECT("route!D1493")&gt;0,H1493,(""))</f>
        <v/>
      </c>
      <c r="C1493" s="24" t="str">
        <f ca="1">IF(D1493&gt;0,VLOOKUP("FINISH",INDIRECT("route!D$6"):INDIRECT("route!E$8500"),2,FALSE)-D1493," ")</f>
        <v xml:space="preserve"> </v>
      </c>
      <c r="D1493" s="13">
        <f ca="1">INDIRECT("route!E1493")</f>
        <v>0</v>
      </c>
      <c r="E1493" s="25" t="str">
        <f t="shared" ca="1" si="185"/>
        <v/>
      </c>
      <c r="F1493" s="26">
        <f t="shared" si="179"/>
        <v>11.111111111111111</v>
      </c>
      <c r="G1493" s="29">
        <f t="shared" ca="1" si="183"/>
        <v>0</v>
      </c>
      <c r="H1493" s="28" t="e">
        <f t="shared" ca="1" si="181"/>
        <v>#NUM!</v>
      </c>
      <c r="I1493" s="26">
        <f t="shared" si="180"/>
        <v>11.666666666666666</v>
      </c>
      <c r="J1493" s="29">
        <f t="shared" ca="1" si="184"/>
        <v>0</v>
      </c>
      <c r="K1493" s="28" t="e">
        <f t="shared" ca="1" si="182"/>
        <v>#NUM!</v>
      </c>
      <c r="L1493" s="26">
        <f ca="1">INDIRECT("route!E1493")-INDIRECT("route!E1492")</f>
        <v>0</v>
      </c>
      <c r="M1493" s="24">
        <f ca="1">IF(INDIRECT("route!D1493")="START",0,IF(S1493=TRUE,M1492,INDIRECT("route!E1493")))</f>
        <v>115.3</v>
      </c>
      <c r="N1493" s="14" t="e">
        <f ca="1">SEARCH($N$6,INDIRECT("route!J1493"))</f>
        <v>#VALUE!</v>
      </c>
      <c r="O1493" s="14" t="e">
        <f ca="1">SEARCH($O$6,INDIRECT("route!J1493"))</f>
        <v>#VALUE!</v>
      </c>
      <c r="P1493" s="14" t="e">
        <f ca="1">SEARCH($P$6,INDIRECT("route!J1493"))</f>
        <v>#VALUE!</v>
      </c>
      <c r="Q1493" s="14" t="e">
        <f ca="1">SEARCH($Q$6,INDIRECT("route!J1493"))</f>
        <v>#VALUE!</v>
      </c>
      <c r="R1493" s="14" t="e">
        <f ca="1">SEARCH($R$6,INDIRECT("route!J1493"))</f>
        <v>#VALUE!</v>
      </c>
      <c r="S1493" s="14" t="b">
        <f t="shared" ca="1" si="186"/>
        <v>1</v>
      </c>
    </row>
    <row r="1494" spans="1:19">
      <c r="A1494" s="23" t="str">
        <f ca="1">IF(INDIRECT("route!D1494")&gt;0,K1494,(""))</f>
        <v/>
      </c>
      <c r="B1494" s="23" t="str">
        <f ca="1">IF(INDIRECT("route!D1494")&gt;0,H1494,(""))</f>
        <v/>
      </c>
      <c r="C1494" s="24" t="str">
        <f ca="1">IF(D1494&gt;0,VLOOKUP("FINISH",INDIRECT("route!D$6"):INDIRECT("route!E$8500"),2,FALSE)-D1494," ")</f>
        <v xml:space="preserve"> </v>
      </c>
      <c r="D1494" s="13">
        <f ca="1">INDIRECT("route!E1494")</f>
        <v>0</v>
      </c>
      <c r="E1494" s="25" t="str">
        <f t="shared" ca="1" si="185"/>
        <v/>
      </c>
      <c r="F1494" s="26">
        <f t="shared" si="179"/>
        <v>11.111111111111111</v>
      </c>
      <c r="G1494" s="29">
        <f t="shared" ca="1" si="183"/>
        <v>0</v>
      </c>
      <c r="H1494" s="28" t="e">
        <f t="shared" ca="1" si="181"/>
        <v>#NUM!</v>
      </c>
      <c r="I1494" s="26">
        <f t="shared" si="180"/>
        <v>11.666666666666666</v>
      </c>
      <c r="J1494" s="29">
        <f t="shared" ca="1" si="184"/>
        <v>0</v>
      </c>
      <c r="K1494" s="28" t="e">
        <f t="shared" ca="1" si="182"/>
        <v>#NUM!</v>
      </c>
      <c r="L1494" s="26">
        <f ca="1">INDIRECT("route!E1494")-INDIRECT("route!E1493")</f>
        <v>0</v>
      </c>
      <c r="M1494" s="24">
        <f ca="1">IF(INDIRECT("route!D1494")="START",0,IF(S1494=TRUE,M1493,INDIRECT("route!E1494")))</f>
        <v>115.3</v>
      </c>
      <c r="N1494" s="14" t="e">
        <f ca="1">SEARCH($N$6,INDIRECT("route!J1494"))</f>
        <v>#VALUE!</v>
      </c>
      <c r="O1494" s="14" t="e">
        <f ca="1">SEARCH($O$6,INDIRECT("route!J1494"))</f>
        <v>#VALUE!</v>
      </c>
      <c r="P1494" s="14" t="e">
        <f ca="1">SEARCH($P$6,INDIRECT("route!J1494"))</f>
        <v>#VALUE!</v>
      </c>
      <c r="Q1494" s="14" t="e">
        <f ca="1">SEARCH($Q$6,INDIRECT("route!J1494"))</f>
        <v>#VALUE!</v>
      </c>
      <c r="R1494" s="14" t="e">
        <f ca="1">SEARCH($R$6,INDIRECT("route!J1494"))</f>
        <v>#VALUE!</v>
      </c>
      <c r="S1494" s="14" t="b">
        <f t="shared" ca="1" si="186"/>
        <v>1</v>
      </c>
    </row>
    <row r="1495" spans="1:19">
      <c r="A1495" s="23" t="str">
        <f ca="1">IF(INDIRECT("route!D1495")&gt;0,K1495,(""))</f>
        <v/>
      </c>
      <c r="B1495" s="23" t="str">
        <f ca="1">IF(INDIRECT("route!D1495")&gt;0,H1495,(""))</f>
        <v/>
      </c>
      <c r="C1495" s="24" t="str">
        <f ca="1">IF(D1495&gt;0,VLOOKUP("FINISH",INDIRECT("route!D$6"):INDIRECT("route!E$8500"),2,FALSE)-D1495," ")</f>
        <v xml:space="preserve"> </v>
      </c>
      <c r="D1495" s="13">
        <f ca="1">INDIRECT("route!E1495")</f>
        <v>0</v>
      </c>
      <c r="E1495" s="25" t="str">
        <f t="shared" ca="1" si="185"/>
        <v/>
      </c>
      <c r="F1495" s="26">
        <f t="shared" si="179"/>
        <v>11.111111111111111</v>
      </c>
      <c r="G1495" s="29">
        <f t="shared" ca="1" si="183"/>
        <v>0</v>
      </c>
      <c r="H1495" s="28" t="e">
        <f t="shared" ca="1" si="181"/>
        <v>#NUM!</v>
      </c>
      <c r="I1495" s="26">
        <f t="shared" si="180"/>
        <v>11.666666666666666</v>
      </c>
      <c r="J1495" s="29">
        <f t="shared" ca="1" si="184"/>
        <v>0</v>
      </c>
      <c r="K1495" s="28" t="e">
        <f t="shared" ca="1" si="182"/>
        <v>#NUM!</v>
      </c>
      <c r="L1495" s="26">
        <f ca="1">INDIRECT("route!E1495")-INDIRECT("route!E1494")</f>
        <v>0</v>
      </c>
      <c r="M1495" s="24">
        <f ca="1">IF(INDIRECT("route!D1495")="START",0,IF(S1495=TRUE,M1494,INDIRECT("route!E1495")))</f>
        <v>115.3</v>
      </c>
      <c r="N1495" s="14" t="e">
        <f ca="1">SEARCH($N$6,INDIRECT("route!J1495"))</f>
        <v>#VALUE!</v>
      </c>
      <c r="O1495" s="14" t="e">
        <f ca="1">SEARCH($O$6,INDIRECT("route!J1495"))</f>
        <v>#VALUE!</v>
      </c>
      <c r="P1495" s="14" t="e">
        <f ca="1">SEARCH($P$6,INDIRECT("route!J1495"))</f>
        <v>#VALUE!</v>
      </c>
      <c r="Q1495" s="14" t="e">
        <f ca="1">SEARCH($Q$6,INDIRECT("route!J1495"))</f>
        <v>#VALUE!</v>
      </c>
      <c r="R1495" s="14" t="e">
        <f ca="1">SEARCH($R$6,INDIRECT("route!J1495"))</f>
        <v>#VALUE!</v>
      </c>
      <c r="S1495" s="14" t="b">
        <f t="shared" ca="1" si="186"/>
        <v>1</v>
      </c>
    </row>
    <row r="1496" spans="1:19">
      <c r="A1496" s="23" t="str">
        <f ca="1">IF(INDIRECT("route!D1496")&gt;0,K1496,(""))</f>
        <v/>
      </c>
      <c r="B1496" s="23" t="str">
        <f ca="1">IF(INDIRECT("route!D1496")&gt;0,H1496,(""))</f>
        <v/>
      </c>
      <c r="C1496" s="24" t="str">
        <f ca="1">IF(D1496&gt;0,VLOOKUP("FINISH",INDIRECT("route!D$6"):INDIRECT("route!E$8500"),2,FALSE)-D1496," ")</f>
        <v xml:space="preserve"> </v>
      </c>
      <c r="D1496" s="13">
        <f ca="1">INDIRECT("route!E1496")</f>
        <v>0</v>
      </c>
      <c r="E1496" s="25" t="str">
        <f t="shared" ca="1" si="185"/>
        <v/>
      </c>
      <c r="F1496" s="26">
        <f t="shared" si="179"/>
        <v>11.111111111111111</v>
      </c>
      <c r="G1496" s="29">
        <f t="shared" ca="1" si="183"/>
        <v>0</v>
      </c>
      <c r="H1496" s="28" t="e">
        <f t="shared" ca="1" si="181"/>
        <v>#NUM!</v>
      </c>
      <c r="I1496" s="26">
        <f t="shared" si="180"/>
        <v>11.666666666666666</v>
      </c>
      <c r="J1496" s="29">
        <f t="shared" ca="1" si="184"/>
        <v>0</v>
      </c>
      <c r="K1496" s="28" t="e">
        <f t="shared" ca="1" si="182"/>
        <v>#NUM!</v>
      </c>
      <c r="L1496" s="26">
        <f ca="1">INDIRECT("route!E1496")-INDIRECT("route!E1495")</f>
        <v>0</v>
      </c>
      <c r="M1496" s="24">
        <f ca="1">IF(INDIRECT("route!D1496")="START",0,IF(S1496=TRUE,M1495,INDIRECT("route!E1496")))</f>
        <v>115.3</v>
      </c>
      <c r="N1496" s="14" t="e">
        <f ca="1">SEARCH($N$6,INDIRECT("route!J1496"))</f>
        <v>#VALUE!</v>
      </c>
      <c r="O1496" s="14" t="e">
        <f ca="1">SEARCH($O$6,INDIRECT("route!J1496"))</f>
        <v>#VALUE!</v>
      </c>
      <c r="P1496" s="14" t="e">
        <f ca="1">SEARCH($P$6,INDIRECT("route!J1496"))</f>
        <v>#VALUE!</v>
      </c>
      <c r="Q1496" s="14" t="e">
        <f ca="1">SEARCH($Q$6,INDIRECT("route!J1496"))</f>
        <v>#VALUE!</v>
      </c>
      <c r="R1496" s="14" t="e">
        <f ca="1">SEARCH($R$6,INDIRECT("route!J1496"))</f>
        <v>#VALUE!</v>
      </c>
      <c r="S1496" s="14" t="b">
        <f t="shared" ca="1" si="186"/>
        <v>1</v>
      </c>
    </row>
    <row r="1497" spans="1:19">
      <c r="A1497" s="23" t="str">
        <f ca="1">IF(INDIRECT("route!D1497")&gt;0,K1497,(""))</f>
        <v/>
      </c>
      <c r="B1497" s="23" t="str">
        <f ca="1">IF(INDIRECT("route!D1497")&gt;0,H1497,(""))</f>
        <v/>
      </c>
      <c r="C1497" s="24" t="str">
        <f ca="1">IF(D1497&gt;0,VLOOKUP("FINISH",INDIRECT("route!D$6"):INDIRECT("route!E$8500"),2,FALSE)-D1497," ")</f>
        <v xml:space="preserve"> </v>
      </c>
      <c r="D1497" s="13">
        <f ca="1">INDIRECT("route!E1497")</f>
        <v>0</v>
      </c>
      <c r="E1497" s="25" t="str">
        <f t="shared" ca="1" si="185"/>
        <v/>
      </c>
      <c r="F1497" s="26">
        <f t="shared" si="179"/>
        <v>11.111111111111111</v>
      </c>
      <c r="G1497" s="29">
        <f t="shared" ca="1" si="183"/>
        <v>0</v>
      </c>
      <c r="H1497" s="28" t="e">
        <f t="shared" ca="1" si="181"/>
        <v>#NUM!</v>
      </c>
      <c r="I1497" s="26">
        <f t="shared" si="180"/>
        <v>11.666666666666666</v>
      </c>
      <c r="J1497" s="29">
        <f t="shared" ca="1" si="184"/>
        <v>0</v>
      </c>
      <c r="K1497" s="28" t="e">
        <f t="shared" ca="1" si="182"/>
        <v>#NUM!</v>
      </c>
      <c r="L1497" s="26">
        <f ca="1">INDIRECT("route!E1497")-INDIRECT("route!E1496")</f>
        <v>0</v>
      </c>
      <c r="M1497" s="24">
        <f ca="1">IF(INDIRECT("route!D1497")="START",0,IF(S1497=TRUE,M1496,INDIRECT("route!E1497")))</f>
        <v>115.3</v>
      </c>
      <c r="N1497" s="14" t="e">
        <f ca="1">SEARCH($N$6,INDIRECT("route!J1497"))</f>
        <v>#VALUE!</v>
      </c>
      <c r="O1497" s="14" t="e">
        <f ca="1">SEARCH($O$6,INDIRECT("route!J1497"))</f>
        <v>#VALUE!</v>
      </c>
      <c r="P1497" s="14" t="e">
        <f ca="1">SEARCH($P$6,INDIRECT("route!J1497"))</f>
        <v>#VALUE!</v>
      </c>
      <c r="Q1497" s="14" t="e">
        <f ca="1">SEARCH($Q$6,INDIRECT("route!J1497"))</f>
        <v>#VALUE!</v>
      </c>
      <c r="R1497" s="14" t="e">
        <f ca="1">SEARCH($R$6,INDIRECT("route!J1497"))</f>
        <v>#VALUE!</v>
      </c>
      <c r="S1497" s="14" t="b">
        <f t="shared" ca="1" si="186"/>
        <v>1</v>
      </c>
    </row>
    <row r="1498" spans="1:19">
      <c r="A1498" s="23" t="str">
        <f ca="1">IF(INDIRECT("route!D1498")&gt;0,K1498,(""))</f>
        <v/>
      </c>
      <c r="B1498" s="23" t="str">
        <f ca="1">IF(INDIRECT("route!D1498")&gt;0,H1498,(""))</f>
        <v/>
      </c>
      <c r="C1498" s="24" t="str">
        <f ca="1">IF(D1498&gt;0,VLOOKUP("FINISH",INDIRECT("route!D$6"):INDIRECT("route!E$8500"),2,FALSE)-D1498," ")</f>
        <v xml:space="preserve"> </v>
      </c>
      <c r="D1498" s="13">
        <f ca="1">INDIRECT("route!E1498")</f>
        <v>0</v>
      </c>
      <c r="E1498" s="25" t="str">
        <f t="shared" ca="1" si="185"/>
        <v/>
      </c>
      <c r="F1498" s="26">
        <f t="shared" si="179"/>
        <v>11.111111111111111</v>
      </c>
      <c r="G1498" s="29">
        <f t="shared" ca="1" si="183"/>
        <v>0</v>
      </c>
      <c r="H1498" s="28" t="e">
        <f t="shared" ca="1" si="181"/>
        <v>#NUM!</v>
      </c>
      <c r="I1498" s="26">
        <f t="shared" si="180"/>
        <v>11.666666666666666</v>
      </c>
      <c r="J1498" s="29">
        <f t="shared" ca="1" si="184"/>
        <v>0</v>
      </c>
      <c r="K1498" s="28" t="e">
        <f t="shared" ca="1" si="182"/>
        <v>#NUM!</v>
      </c>
      <c r="L1498" s="26">
        <f ca="1">INDIRECT("route!E1498")-INDIRECT("route!E1497")</f>
        <v>0</v>
      </c>
      <c r="M1498" s="24">
        <f ca="1">IF(INDIRECT("route!D1498")="START",0,IF(S1498=TRUE,M1497,INDIRECT("route!E1498")))</f>
        <v>115.3</v>
      </c>
      <c r="N1498" s="14" t="e">
        <f ca="1">SEARCH($N$6,INDIRECT("route!J1498"))</f>
        <v>#VALUE!</v>
      </c>
      <c r="O1498" s="14" t="e">
        <f ca="1">SEARCH($O$6,INDIRECT("route!J1498"))</f>
        <v>#VALUE!</v>
      </c>
      <c r="P1498" s="14" t="e">
        <f ca="1">SEARCH($P$6,INDIRECT("route!J1498"))</f>
        <v>#VALUE!</v>
      </c>
      <c r="Q1498" s="14" t="e">
        <f ca="1">SEARCH($Q$6,INDIRECT("route!J1498"))</f>
        <v>#VALUE!</v>
      </c>
      <c r="R1498" s="14" t="e">
        <f ca="1">SEARCH($R$6,INDIRECT("route!J1498"))</f>
        <v>#VALUE!</v>
      </c>
      <c r="S1498" s="14" t="b">
        <f t="shared" ca="1" si="186"/>
        <v>1</v>
      </c>
    </row>
    <row r="1499" spans="1:19">
      <c r="A1499" s="23" t="str">
        <f ca="1">IF(INDIRECT("route!D1499")&gt;0,K1499,(""))</f>
        <v/>
      </c>
      <c r="B1499" s="23" t="str">
        <f ca="1">IF(INDIRECT("route!D1499")&gt;0,H1499,(""))</f>
        <v/>
      </c>
      <c r="C1499" s="24" t="str">
        <f ca="1">IF(D1499&gt;0,VLOOKUP("FINISH",INDIRECT("route!D$6"):INDIRECT("route!E$8500"),2,FALSE)-D1499," ")</f>
        <v xml:space="preserve"> </v>
      </c>
      <c r="D1499" s="13">
        <f ca="1">INDIRECT("route!E1499")</f>
        <v>0</v>
      </c>
      <c r="E1499" s="25" t="str">
        <f t="shared" ca="1" si="185"/>
        <v/>
      </c>
      <c r="F1499" s="26">
        <f t="shared" si="179"/>
        <v>11.111111111111111</v>
      </c>
      <c r="G1499" s="29">
        <f t="shared" ca="1" si="183"/>
        <v>0</v>
      </c>
      <c r="H1499" s="28" t="e">
        <f t="shared" ca="1" si="181"/>
        <v>#NUM!</v>
      </c>
      <c r="I1499" s="26">
        <f t="shared" si="180"/>
        <v>11.666666666666666</v>
      </c>
      <c r="J1499" s="29">
        <f t="shared" ca="1" si="184"/>
        <v>0</v>
      </c>
      <c r="K1499" s="28" t="e">
        <f t="shared" ca="1" si="182"/>
        <v>#NUM!</v>
      </c>
      <c r="L1499" s="26">
        <f ca="1">INDIRECT("route!E1499")-INDIRECT("route!E1498")</f>
        <v>0</v>
      </c>
      <c r="M1499" s="24">
        <f ca="1">IF(INDIRECT("route!D1499")="START",0,IF(S1499=TRUE,M1498,INDIRECT("route!E1499")))</f>
        <v>115.3</v>
      </c>
      <c r="N1499" s="14" t="e">
        <f ca="1">SEARCH($N$6,INDIRECT("route!J1499"))</f>
        <v>#VALUE!</v>
      </c>
      <c r="O1499" s="14" t="e">
        <f ca="1">SEARCH($O$6,INDIRECT("route!J1499"))</f>
        <v>#VALUE!</v>
      </c>
      <c r="P1499" s="14" t="e">
        <f ca="1">SEARCH($P$6,INDIRECT("route!J1499"))</f>
        <v>#VALUE!</v>
      </c>
      <c r="Q1499" s="14" t="e">
        <f ca="1">SEARCH($Q$6,INDIRECT("route!J1499"))</f>
        <v>#VALUE!</v>
      </c>
      <c r="R1499" s="14" t="e">
        <f ca="1">SEARCH($R$6,INDIRECT("route!J1499"))</f>
        <v>#VALUE!</v>
      </c>
      <c r="S1499" s="14" t="b">
        <f t="shared" ca="1" si="186"/>
        <v>1</v>
      </c>
    </row>
    <row r="1500" spans="1:19">
      <c r="A1500" s="23" t="str">
        <f ca="1">IF(INDIRECT("route!D1500")&gt;0,K1500,(""))</f>
        <v/>
      </c>
      <c r="B1500" s="23" t="str">
        <f ca="1">IF(INDIRECT("route!D1500")&gt;0,H1500,(""))</f>
        <v/>
      </c>
      <c r="C1500" s="24" t="str">
        <f ca="1">IF(D1500&gt;0,VLOOKUP("FINISH",INDIRECT("route!D$6"):INDIRECT("route!E$8500"),2,FALSE)-D1500," ")</f>
        <v xml:space="preserve"> </v>
      </c>
      <c r="D1500" s="13">
        <f ca="1">INDIRECT("route!E1500")</f>
        <v>0</v>
      </c>
      <c r="E1500" s="25" t="str">
        <f t="shared" ca="1" si="185"/>
        <v/>
      </c>
      <c r="F1500" s="26">
        <f t="shared" si="179"/>
        <v>11.111111111111111</v>
      </c>
      <c r="G1500" s="29">
        <f t="shared" ca="1" si="183"/>
        <v>0</v>
      </c>
      <c r="H1500" s="28" t="e">
        <f t="shared" ca="1" si="181"/>
        <v>#NUM!</v>
      </c>
      <c r="I1500" s="26">
        <f t="shared" si="180"/>
        <v>11.666666666666666</v>
      </c>
      <c r="J1500" s="29">
        <f t="shared" ca="1" si="184"/>
        <v>0</v>
      </c>
      <c r="K1500" s="28" t="e">
        <f t="shared" ca="1" si="182"/>
        <v>#NUM!</v>
      </c>
      <c r="L1500" s="26">
        <f ca="1">INDIRECT("route!E1500")-INDIRECT("route!E1499")</f>
        <v>0</v>
      </c>
      <c r="M1500" s="24">
        <f ca="1">IF(INDIRECT("route!D1500")="START",0,IF(S1500=TRUE,M1499,INDIRECT("route!E1500")))</f>
        <v>115.3</v>
      </c>
      <c r="N1500" s="14" t="e">
        <f ca="1">SEARCH($N$6,INDIRECT("route!J1500"))</f>
        <v>#VALUE!</v>
      </c>
      <c r="O1500" s="14" t="e">
        <f ca="1">SEARCH($O$6,INDIRECT("route!J1500"))</f>
        <v>#VALUE!</v>
      </c>
      <c r="P1500" s="14" t="e">
        <f ca="1">SEARCH($P$6,INDIRECT("route!J1500"))</f>
        <v>#VALUE!</v>
      </c>
      <c r="Q1500" s="14" t="e">
        <f ca="1">SEARCH($Q$6,INDIRECT("route!J1500"))</f>
        <v>#VALUE!</v>
      </c>
      <c r="R1500" s="14" t="e">
        <f ca="1">SEARCH($R$6,INDIRECT("route!J1500"))</f>
        <v>#VALUE!</v>
      </c>
      <c r="S1500" s="14" t="b">
        <f t="shared" ca="1" si="186"/>
        <v>1</v>
      </c>
    </row>
    <row r="1501" spans="1:19">
      <c r="A1501" s="23" t="str">
        <f ca="1">IF(INDIRECT("route!D1501")&gt;0,K1501,(""))</f>
        <v/>
      </c>
      <c r="B1501" s="23" t="str">
        <f ca="1">IF(INDIRECT("route!D1501")&gt;0,H1501,(""))</f>
        <v/>
      </c>
      <c r="C1501" s="24" t="str">
        <f ca="1">IF(D1501&gt;0,VLOOKUP("FINISH",INDIRECT("route!D$6"):INDIRECT("route!E$8500"),2,FALSE)-D1501," ")</f>
        <v xml:space="preserve"> </v>
      </c>
      <c r="D1501" s="13">
        <f ca="1">INDIRECT("route!E1501")</f>
        <v>0</v>
      </c>
      <c r="E1501" s="25" t="str">
        <f t="shared" ca="1" si="185"/>
        <v/>
      </c>
      <c r="F1501" s="26">
        <f t="shared" si="179"/>
        <v>11.111111111111111</v>
      </c>
      <c r="G1501" s="29">
        <f t="shared" ca="1" si="183"/>
        <v>0</v>
      </c>
      <c r="H1501" s="28" t="e">
        <f t="shared" ca="1" si="181"/>
        <v>#NUM!</v>
      </c>
      <c r="I1501" s="26">
        <f t="shared" si="180"/>
        <v>11.666666666666666</v>
      </c>
      <c r="J1501" s="29">
        <f t="shared" ca="1" si="184"/>
        <v>0</v>
      </c>
      <c r="K1501" s="28" t="e">
        <f t="shared" ca="1" si="182"/>
        <v>#NUM!</v>
      </c>
      <c r="L1501" s="26">
        <f ca="1">INDIRECT("route!E1501")-INDIRECT("route!E1500")</f>
        <v>0</v>
      </c>
      <c r="M1501" s="24">
        <f ca="1">IF(INDIRECT("route!D1501")="START",0,IF(S1501=TRUE,M1500,INDIRECT("route!E1501")))</f>
        <v>115.3</v>
      </c>
      <c r="N1501" s="14" t="e">
        <f ca="1">SEARCH($N$6,INDIRECT("route!J1501"))</f>
        <v>#VALUE!</v>
      </c>
      <c r="O1501" s="14" t="e">
        <f ca="1">SEARCH($O$6,INDIRECT("route!J1501"))</f>
        <v>#VALUE!</v>
      </c>
      <c r="P1501" s="14" t="e">
        <f ca="1">SEARCH($P$6,INDIRECT("route!J1501"))</f>
        <v>#VALUE!</v>
      </c>
      <c r="Q1501" s="14" t="e">
        <f ca="1">SEARCH($Q$6,INDIRECT("route!J1501"))</f>
        <v>#VALUE!</v>
      </c>
      <c r="R1501" s="14" t="e">
        <f ca="1">SEARCH($R$6,INDIRECT("route!J1501"))</f>
        <v>#VALUE!</v>
      </c>
      <c r="S1501" s="14" t="b">
        <f t="shared" ca="1" si="186"/>
        <v>1</v>
      </c>
    </row>
    <row r="1502" spans="1:19">
      <c r="A1502" s="23" t="str">
        <f ca="1">IF(INDIRECT("route!D1502")&gt;0,K1502,(""))</f>
        <v/>
      </c>
      <c r="B1502" s="23" t="str">
        <f ca="1">IF(INDIRECT("route!D1502")&gt;0,H1502,(""))</f>
        <v/>
      </c>
      <c r="C1502" s="24" t="str">
        <f ca="1">IF(D1502&gt;0,VLOOKUP("FINISH",INDIRECT("route!D$6"):INDIRECT("route!E$8500"),2,FALSE)-D1502," ")</f>
        <v xml:space="preserve"> </v>
      </c>
      <c r="D1502" s="13">
        <f ca="1">INDIRECT("route!E1502")</f>
        <v>0</v>
      </c>
      <c r="E1502" s="25" t="str">
        <f t="shared" ca="1" si="185"/>
        <v/>
      </c>
      <c r="F1502" s="26">
        <f t="shared" si="179"/>
        <v>11.111111111111111</v>
      </c>
      <c r="G1502" s="29">
        <f t="shared" ca="1" si="183"/>
        <v>0</v>
      </c>
      <c r="H1502" s="28" t="e">
        <f t="shared" ca="1" si="181"/>
        <v>#NUM!</v>
      </c>
      <c r="I1502" s="26">
        <f t="shared" si="180"/>
        <v>11.666666666666666</v>
      </c>
      <c r="J1502" s="29">
        <f t="shared" ca="1" si="184"/>
        <v>0</v>
      </c>
      <c r="K1502" s="28" t="e">
        <f t="shared" ca="1" si="182"/>
        <v>#NUM!</v>
      </c>
      <c r="L1502" s="26">
        <f ca="1">INDIRECT("route!E1502")-INDIRECT("route!E1501")</f>
        <v>0</v>
      </c>
      <c r="M1502" s="24">
        <f ca="1">IF(INDIRECT("route!D1502")="START",0,IF(S1502=TRUE,M1501,INDIRECT("route!E1502")))</f>
        <v>115.3</v>
      </c>
      <c r="N1502" s="14" t="e">
        <f ca="1">SEARCH($N$6,INDIRECT("route!J1502"))</f>
        <v>#VALUE!</v>
      </c>
      <c r="O1502" s="14" t="e">
        <f ca="1">SEARCH($O$6,INDIRECT("route!J1502"))</f>
        <v>#VALUE!</v>
      </c>
      <c r="P1502" s="14" t="e">
        <f ca="1">SEARCH($P$6,INDIRECT("route!J1502"))</f>
        <v>#VALUE!</v>
      </c>
      <c r="Q1502" s="14" t="e">
        <f ca="1">SEARCH($Q$6,INDIRECT("route!J1502"))</f>
        <v>#VALUE!</v>
      </c>
      <c r="R1502" s="14" t="e">
        <f ca="1">SEARCH($R$6,INDIRECT("route!J1502"))</f>
        <v>#VALUE!</v>
      </c>
      <c r="S1502" s="14" t="b">
        <f t="shared" ca="1" si="186"/>
        <v>1</v>
      </c>
    </row>
    <row r="1503" spans="1:19">
      <c r="A1503" s="23" t="str">
        <f ca="1">IF(INDIRECT("route!D1503")&gt;0,K1503,(""))</f>
        <v/>
      </c>
      <c r="B1503" s="23" t="str">
        <f ca="1">IF(INDIRECT("route!D1503")&gt;0,H1503,(""))</f>
        <v/>
      </c>
      <c r="C1503" s="24" t="str">
        <f ca="1">IF(D1503&gt;0,VLOOKUP("FINISH",INDIRECT("route!D$6"):INDIRECT("route!E$8500"),2,FALSE)-D1503," ")</f>
        <v xml:space="preserve"> </v>
      </c>
      <c r="D1503" s="13">
        <f ca="1">INDIRECT("route!E1503")</f>
        <v>0</v>
      </c>
      <c r="E1503" s="25" t="str">
        <f t="shared" ca="1" si="185"/>
        <v/>
      </c>
      <c r="F1503" s="26">
        <f t="shared" si="179"/>
        <v>11.111111111111111</v>
      </c>
      <c r="G1503" s="29">
        <f t="shared" ca="1" si="183"/>
        <v>0</v>
      </c>
      <c r="H1503" s="28" t="e">
        <f t="shared" ca="1" si="181"/>
        <v>#NUM!</v>
      </c>
      <c r="I1503" s="26">
        <f t="shared" si="180"/>
        <v>11.666666666666666</v>
      </c>
      <c r="J1503" s="29">
        <f t="shared" ca="1" si="184"/>
        <v>0</v>
      </c>
      <c r="K1503" s="28" t="e">
        <f t="shared" ca="1" si="182"/>
        <v>#NUM!</v>
      </c>
      <c r="L1503" s="26">
        <f ca="1">INDIRECT("route!E1503")-INDIRECT("route!E1502")</f>
        <v>0</v>
      </c>
      <c r="M1503" s="24">
        <f ca="1">IF(INDIRECT("route!D1503")="START",0,IF(S1503=TRUE,M1502,INDIRECT("route!E1503")))</f>
        <v>115.3</v>
      </c>
      <c r="N1503" s="14" t="e">
        <f ca="1">SEARCH($N$6,INDIRECT("route!J1503"))</f>
        <v>#VALUE!</v>
      </c>
      <c r="O1503" s="14" t="e">
        <f ca="1">SEARCH($O$6,INDIRECT("route!J1503"))</f>
        <v>#VALUE!</v>
      </c>
      <c r="P1503" s="14" t="e">
        <f ca="1">SEARCH($P$6,INDIRECT("route!J1503"))</f>
        <v>#VALUE!</v>
      </c>
      <c r="Q1503" s="14" t="e">
        <f ca="1">SEARCH($Q$6,INDIRECT("route!J1503"))</f>
        <v>#VALUE!</v>
      </c>
      <c r="R1503" s="14" t="e">
        <f ca="1">SEARCH($R$6,INDIRECT("route!J1503"))</f>
        <v>#VALUE!</v>
      </c>
      <c r="S1503" s="14" t="b">
        <f t="shared" ca="1" si="186"/>
        <v>1</v>
      </c>
    </row>
    <row r="1504" spans="1:19">
      <c r="A1504" s="23" t="str">
        <f ca="1">IF(INDIRECT("route!D1504")&gt;0,K1504,(""))</f>
        <v/>
      </c>
      <c r="B1504" s="23" t="str">
        <f ca="1">IF(INDIRECT("route!D1504")&gt;0,H1504,(""))</f>
        <v/>
      </c>
      <c r="C1504" s="24" t="str">
        <f ca="1">IF(D1504&gt;0,VLOOKUP("FINISH",INDIRECT("route!D$6"):INDIRECT("route!E$8500"),2,FALSE)-D1504," ")</f>
        <v xml:space="preserve"> </v>
      </c>
      <c r="D1504" s="13">
        <f ca="1">INDIRECT("route!E1504")</f>
        <v>0</v>
      </c>
      <c r="E1504" s="25" t="str">
        <f t="shared" ca="1" si="185"/>
        <v/>
      </c>
      <c r="F1504" s="26">
        <f t="shared" si="179"/>
        <v>11.111111111111111</v>
      </c>
      <c r="G1504" s="29">
        <f t="shared" ca="1" si="183"/>
        <v>0</v>
      </c>
      <c r="H1504" s="28" t="e">
        <f t="shared" ca="1" si="181"/>
        <v>#NUM!</v>
      </c>
      <c r="I1504" s="26">
        <f t="shared" si="180"/>
        <v>11.666666666666666</v>
      </c>
      <c r="J1504" s="29">
        <f t="shared" ca="1" si="184"/>
        <v>0</v>
      </c>
      <c r="K1504" s="28" t="e">
        <f t="shared" ca="1" si="182"/>
        <v>#NUM!</v>
      </c>
      <c r="L1504" s="26">
        <f ca="1">INDIRECT("route!E1504")-INDIRECT("route!E1503")</f>
        <v>0</v>
      </c>
      <c r="M1504" s="24">
        <f ca="1">IF(INDIRECT("route!D1504")="START",0,IF(S1504=TRUE,M1503,INDIRECT("route!E1504")))</f>
        <v>115.3</v>
      </c>
      <c r="N1504" s="14" t="e">
        <f ca="1">SEARCH($N$6,INDIRECT("route!J1504"))</f>
        <v>#VALUE!</v>
      </c>
      <c r="O1504" s="14" t="e">
        <f ca="1">SEARCH($O$6,INDIRECT("route!J1504"))</f>
        <v>#VALUE!</v>
      </c>
      <c r="P1504" s="14" t="e">
        <f ca="1">SEARCH($P$6,INDIRECT("route!J1504"))</f>
        <v>#VALUE!</v>
      </c>
      <c r="Q1504" s="14" t="e">
        <f ca="1">SEARCH($Q$6,INDIRECT("route!J1504"))</f>
        <v>#VALUE!</v>
      </c>
      <c r="R1504" s="14" t="e">
        <f ca="1">SEARCH($R$6,INDIRECT("route!J1504"))</f>
        <v>#VALUE!</v>
      </c>
      <c r="S1504" s="14" t="b">
        <f t="shared" ca="1" si="186"/>
        <v>1</v>
      </c>
    </row>
    <row r="1505" spans="1:19">
      <c r="A1505" s="23" t="str">
        <f ca="1">IF(INDIRECT("route!D1505")&gt;0,K1505,(""))</f>
        <v/>
      </c>
      <c r="B1505" s="23" t="str">
        <f ca="1">IF(INDIRECT("route!D1505")&gt;0,H1505,(""))</f>
        <v/>
      </c>
      <c r="C1505" s="24" t="str">
        <f ca="1">IF(D1505&gt;0,VLOOKUP("FINISH",INDIRECT("route!D$6"):INDIRECT("route!E$8500"),2,FALSE)-D1505," ")</f>
        <v xml:space="preserve"> </v>
      </c>
      <c r="D1505" s="13">
        <f ca="1">INDIRECT("route!E1505")</f>
        <v>0</v>
      </c>
      <c r="E1505" s="25" t="str">
        <f t="shared" ca="1" si="185"/>
        <v/>
      </c>
      <c r="F1505" s="26">
        <f t="shared" si="179"/>
        <v>11.111111111111111</v>
      </c>
      <c r="G1505" s="29">
        <f t="shared" ca="1" si="183"/>
        <v>0</v>
      </c>
      <c r="H1505" s="28" t="e">
        <f t="shared" ca="1" si="181"/>
        <v>#NUM!</v>
      </c>
      <c r="I1505" s="26">
        <f t="shared" si="180"/>
        <v>11.666666666666666</v>
      </c>
      <c r="J1505" s="29">
        <f t="shared" ca="1" si="184"/>
        <v>0</v>
      </c>
      <c r="K1505" s="28" t="e">
        <f t="shared" ca="1" si="182"/>
        <v>#NUM!</v>
      </c>
      <c r="L1505" s="26">
        <f ca="1">INDIRECT("route!E1505")-INDIRECT("route!E1504")</f>
        <v>0</v>
      </c>
      <c r="M1505" s="24">
        <f ca="1">IF(INDIRECT("route!D1505")="START",0,IF(S1505=TRUE,M1504,INDIRECT("route!E1505")))</f>
        <v>115.3</v>
      </c>
      <c r="N1505" s="14" t="e">
        <f ca="1">SEARCH($N$6,INDIRECT("route!J1505"))</f>
        <v>#VALUE!</v>
      </c>
      <c r="O1505" s="14" t="e">
        <f ca="1">SEARCH($O$6,INDIRECT("route!J1505"))</f>
        <v>#VALUE!</v>
      </c>
      <c r="P1505" s="14" t="e">
        <f ca="1">SEARCH($P$6,INDIRECT("route!J1505"))</f>
        <v>#VALUE!</v>
      </c>
      <c r="Q1505" s="14" t="e">
        <f ca="1">SEARCH($Q$6,INDIRECT("route!J1505"))</f>
        <v>#VALUE!</v>
      </c>
      <c r="R1505" s="14" t="e">
        <f ca="1">SEARCH($R$6,INDIRECT("route!J1505"))</f>
        <v>#VALUE!</v>
      </c>
      <c r="S1505" s="14" t="b">
        <f t="shared" ca="1" si="186"/>
        <v>1</v>
      </c>
    </row>
    <row r="1506" spans="1:19">
      <c r="A1506" s="23" t="str">
        <f ca="1">IF(INDIRECT("route!D1506")&gt;0,K1506,(""))</f>
        <v/>
      </c>
      <c r="B1506" s="23" t="str">
        <f ca="1">IF(INDIRECT("route!D1506")&gt;0,H1506,(""))</f>
        <v/>
      </c>
      <c r="C1506" s="24" t="str">
        <f ca="1">IF(D1506&gt;0,VLOOKUP("FINISH",INDIRECT("route!D$6"):INDIRECT("route!E$8500"),2,FALSE)-D1506," ")</f>
        <v xml:space="preserve"> </v>
      </c>
      <c r="D1506" s="13">
        <f ca="1">INDIRECT("route!E1506")</f>
        <v>0</v>
      </c>
      <c r="E1506" s="25" t="str">
        <f t="shared" ca="1" si="185"/>
        <v/>
      </c>
      <c r="F1506" s="26">
        <f t="shared" si="179"/>
        <v>11.111111111111111</v>
      </c>
      <c r="G1506" s="29">
        <f t="shared" ca="1" si="183"/>
        <v>0</v>
      </c>
      <c r="H1506" s="28" t="e">
        <f t="shared" ca="1" si="181"/>
        <v>#NUM!</v>
      </c>
      <c r="I1506" s="26">
        <f t="shared" si="180"/>
        <v>11.666666666666666</v>
      </c>
      <c r="J1506" s="29">
        <f t="shared" ca="1" si="184"/>
        <v>0</v>
      </c>
      <c r="K1506" s="28" t="e">
        <f t="shared" ca="1" si="182"/>
        <v>#NUM!</v>
      </c>
      <c r="L1506" s="26">
        <f ca="1">INDIRECT("route!E1506")-INDIRECT("route!E1505")</f>
        <v>0</v>
      </c>
      <c r="M1506" s="24">
        <f ca="1">IF(INDIRECT("route!D1506")="START",0,IF(S1506=TRUE,M1505,INDIRECT("route!E1506")))</f>
        <v>115.3</v>
      </c>
      <c r="N1506" s="14" t="e">
        <f ca="1">SEARCH($N$6,INDIRECT("route!J1506"))</f>
        <v>#VALUE!</v>
      </c>
      <c r="O1506" s="14" t="e">
        <f ca="1">SEARCH($O$6,INDIRECT("route!J1506"))</f>
        <v>#VALUE!</v>
      </c>
      <c r="P1506" s="14" t="e">
        <f ca="1">SEARCH($P$6,INDIRECT("route!J1506"))</f>
        <v>#VALUE!</v>
      </c>
      <c r="Q1506" s="14" t="e">
        <f ca="1">SEARCH($Q$6,INDIRECT("route!J1506"))</f>
        <v>#VALUE!</v>
      </c>
      <c r="R1506" s="14" t="e">
        <f ca="1">SEARCH($R$6,INDIRECT("route!J1506"))</f>
        <v>#VALUE!</v>
      </c>
      <c r="S1506" s="14" t="b">
        <f t="shared" ca="1" si="186"/>
        <v>1</v>
      </c>
    </row>
    <row r="1507" spans="1:19">
      <c r="A1507" s="23" t="str">
        <f ca="1">IF(INDIRECT("route!D1507")&gt;0,K1507,(""))</f>
        <v/>
      </c>
      <c r="B1507" s="23" t="str">
        <f ca="1">IF(INDIRECT("route!D1507")&gt;0,H1507,(""))</f>
        <v/>
      </c>
      <c r="C1507" s="24" t="str">
        <f ca="1">IF(D1507&gt;0,VLOOKUP("FINISH",INDIRECT("route!D$6"):INDIRECT("route!E$8500"),2,FALSE)-D1507," ")</f>
        <v xml:space="preserve"> </v>
      </c>
      <c r="D1507" s="13">
        <f ca="1">INDIRECT("route!E1507")</f>
        <v>0</v>
      </c>
      <c r="E1507" s="25" t="str">
        <f t="shared" ca="1" si="185"/>
        <v/>
      </c>
      <c r="F1507" s="26">
        <f t="shared" si="179"/>
        <v>11.111111111111111</v>
      </c>
      <c r="G1507" s="29">
        <f t="shared" ca="1" si="183"/>
        <v>0</v>
      </c>
      <c r="H1507" s="28" t="e">
        <f t="shared" ca="1" si="181"/>
        <v>#NUM!</v>
      </c>
      <c r="I1507" s="26">
        <f t="shared" si="180"/>
        <v>11.666666666666666</v>
      </c>
      <c r="J1507" s="29">
        <f t="shared" ca="1" si="184"/>
        <v>0</v>
      </c>
      <c r="K1507" s="28" t="e">
        <f t="shared" ca="1" si="182"/>
        <v>#NUM!</v>
      </c>
      <c r="L1507" s="26">
        <f ca="1">INDIRECT("route!E1507")-INDIRECT("route!E1506")</f>
        <v>0</v>
      </c>
      <c r="M1507" s="24">
        <f ca="1">IF(INDIRECT("route!D1507")="START",0,IF(S1507=TRUE,M1506,INDIRECT("route!E1507")))</f>
        <v>115.3</v>
      </c>
      <c r="N1507" s="14" t="e">
        <f ca="1">SEARCH($N$6,INDIRECT("route!J1507"))</f>
        <v>#VALUE!</v>
      </c>
      <c r="O1507" s="14" t="e">
        <f ca="1">SEARCH($O$6,INDIRECT("route!J1507"))</f>
        <v>#VALUE!</v>
      </c>
      <c r="P1507" s="14" t="e">
        <f ca="1">SEARCH($P$6,INDIRECT("route!J1507"))</f>
        <v>#VALUE!</v>
      </c>
      <c r="Q1507" s="14" t="e">
        <f ca="1">SEARCH($Q$6,INDIRECT("route!J1507"))</f>
        <v>#VALUE!</v>
      </c>
      <c r="R1507" s="14" t="e">
        <f ca="1">SEARCH($R$6,INDIRECT("route!J1507"))</f>
        <v>#VALUE!</v>
      </c>
      <c r="S1507" s="14" t="b">
        <f t="shared" ca="1" si="186"/>
        <v>1</v>
      </c>
    </row>
    <row r="1508" spans="1:19">
      <c r="A1508" s="23" t="str">
        <f ca="1">IF(INDIRECT("route!D1508")&gt;0,K1508,(""))</f>
        <v/>
      </c>
      <c r="B1508" s="23" t="str">
        <f ca="1">IF(INDIRECT("route!D1508")&gt;0,H1508,(""))</f>
        <v/>
      </c>
      <c r="C1508" s="24" t="str">
        <f ca="1">IF(D1508&gt;0,VLOOKUP("FINISH",INDIRECT("route!D$6"):INDIRECT("route!E$8500"),2,FALSE)-D1508," ")</f>
        <v xml:space="preserve"> </v>
      </c>
      <c r="D1508" s="13">
        <f ca="1">INDIRECT("route!E1508")</f>
        <v>0</v>
      </c>
      <c r="E1508" s="25" t="str">
        <f t="shared" ca="1" si="185"/>
        <v/>
      </c>
      <c r="F1508" s="26">
        <f t="shared" si="179"/>
        <v>11.111111111111111</v>
      </c>
      <c r="G1508" s="29">
        <f t="shared" ca="1" si="183"/>
        <v>0</v>
      </c>
      <c r="H1508" s="28" t="e">
        <f t="shared" ca="1" si="181"/>
        <v>#NUM!</v>
      </c>
      <c r="I1508" s="26">
        <f t="shared" si="180"/>
        <v>11.666666666666666</v>
      </c>
      <c r="J1508" s="29">
        <f t="shared" ca="1" si="184"/>
        <v>0</v>
      </c>
      <c r="K1508" s="28" t="e">
        <f t="shared" ca="1" si="182"/>
        <v>#NUM!</v>
      </c>
      <c r="L1508" s="26">
        <f ca="1">INDIRECT("route!E1508")-INDIRECT("route!E1507")</f>
        <v>0</v>
      </c>
      <c r="M1508" s="24">
        <f ca="1">IF(INDIRECT("route!D1508")="START",0,IF(S1508=TRUE,M1507,INDIRECT("route!E1508")))</f>
        <v>115.3</v>
      </c>
      <c r="N1508" s="14" t="e">
        <f ca="1">SEARCH($N$6,INDIRECT("route!J1508"))</f>
        <v>#VALUE!</v>
      </c>
      <c r="O1508" s="14" t="e">
        <f ca="1">SEARCH($O$6,INDIRECT("route!J1508"))</f>
        <v>#VALUE!</v>
      </c>
      <c r="P1508" s="14" t="e">
        <f ca="1">SEARCH($P$6,INDIRECT("route!J1508"))</f>
        <v>#VALUE!</v>
      </c>
      <c r="Q1508" s="14" t="e">
        <f ca="1">SEARCH($Q$6,INDIRECT("route!J1508"))</f>
        <v>#VALUE!</v>
      </c>
      <c r="R1508" s="14" t="e">
        <f ca="1">SEARCH($R$6,INDIRECT("route!J1508"))</f>
        <v>#VALUE!</v>
      </c>
      <c r="S1508" s="14" t="b">
        <f t="shared" ca="1" si="186"/>
        <v>1</v>
      </c>
    </row>
    <row r="1509" spans="1:19">
      <c r="A1509" s="23" t="str">
        <f ca="1">IF(INDIRECT("route!D1509")&gt;0,K1509,(""))</f>
        <v/>
      </c>
      <c r="B1509" s="23" t="str">
        <f ca="1">IF(INDIRECT("route!D1509")&gt;0,H1509,(""))</f>
        <v/>
      </c>
      <c r="C1509" s="24" t="str">
        <f ca="1">IF(D1509&gt;0,VLOOKUP("FINISH",INDIRECT("route!D$6"):INDIRECT("route!E$8500"),2,FALSE)-D1509," ")</f>
        <v xml:space="preserve"> </v>
      </c>
      <c r="D1509" s="13">
        <f ca="1">INDIRECT("route!E1509")</f>
        <v>0</v>
      </c>
      <c r="E1509" s="25" t="str">
        <f t="shared" ca="1" si="185"/>
        <v/>
      </c>
      <c r="F1509" s="26">
        <f t="shared" si="179"/>
        <v>11.111111111111111</v>
      </c>
      <c r="G1509" s="29">
        <f t="shared" ca="1" si="183"/>
        <v>0</v>
      </c>
      <c r="H1509" s="28" t="e">
        <f t="shared" ca="1" si="181"/>
        <v>#NUM!</v>
      </c>
      <c r="I1509" s="26">
        <f t="shared" si="180"/>
        <v>11.666666666666666</v>
      </c>
      <c r="J1509" s="29">
        <f t="shared" ca="1" si="184"/>
        <v>0</v>
      </c>
      <c r="K1509" s="28" t="e">
        <f t="shared" ca="1" si="182"/>
        <v>#NUM!</v>
      </c>
      <c r="L1509" s="26">
        <f ca="1">INDIRECT("route!E1509")-INDIRECT("route!E1508")</f>
        <v>0</v>
      </c>
      <c r="M1509" s="24">
        <f ca="1">IF(INDIRECT("route!D1509")="START",0,IF(S1509=TRUE,M1508,INDIRECT("route!E1509")))</f>
        <v>115.3</v>
      </c>
      <c r="N1509" s="14" t="e">
        <f ca="1">SEARCH($N$6,INDIRECT("route!J1509"))</f>
        <v>#VALUE!</v>
      </c>
      <c r="O1509" s="14" t="e">
        <f ca="1">SEARCH($O$6,INDIRECT("route!J1509"))</f>
        <v>#VALUE!</v>
      </c>
      <c r="P1509" s="14" t="e">
        <f ca="1">SEARCH($P$6,INDIRECT("route!J1509"))</f>
        <v>#VALUE!</v>
      </c>
      <c r="Q1509" s="14" t="e">
        <f ca="1">SEARCH($Q$6,INDIRECT("route!J1509"))</f>
        <v>#VALUE!</v>
      </c>
      <c r="R1509" s="14" t="e">
        <f ca="1">SEARCH($R$6,INDIRECT("route!J1509"))</f>
        <v>#VALUE!</v>
      </c>
      <c r="S1509" s="14" t="b">
        <f t="shared" ca="1" si="186"/>
        <v>1</v>
      </c>
    </row>
    <row r="1510" spans="1:19">
      <c r="A1510" s="23" t="str">
        <f ca="1">IF(INDIRECT("route!D1510")&gt;0,K1510,(""))</f>
        <v/>
      </c>
      <c r="B1510" s="23" t="str">
        <f ca="1">IF(INDIRECT("route!D1510")&gt;0,H1510,(""))</f>
        <v/>
      </c>
      <c r="C1510" s="24" t="str">
        <f ca="1">IF(D1510&gt;0,VLOOKUP("FINISH",INDIRECT("route!D$6"):INDIRECT("route!E$8500"),2,FALSE)-D1510," ")</f>
        <v xml:space="preserve"> </v>
      </c>
      <c r="D1510" s="13">
        <f ca="1">INDIRECT("route!E1510")</f>
        <v>0</v>
      </c>
      <c r="E1510" s="25" t="str">
        <f t="shared" ca="1" si="185"/>
        <v/>
      </c>
      <c r="F1510" s="26">
        <f t="shared" si="179"/>
        <v>11.111111111111111</v>
      </c>
      <c r="G1510" s="29">
        <f t="shared" ca="1" si="183"/>
        <v>0</v>
      </c>
      <c r="H1510" s="28" t="e">
        <f t="shared" ca="1" si="181"/>
        <v>#NUM!</v>
      </c>
      <c r="I1510" s="26">
        <f t="shared" si="180"/>
        <v>11.666666666666666</v>
      </c>
      <c r="J1510" s="29">
        <f t="shared" ca="1" si="184"/>
        <v>0</v>
      </c>
      <c r="K1510" s="28" t="e">
        <f t="shared" ca="1" si="182"/>
        <v>#NUM!</v>
      </c>
      <c r="L1510" s="26">
        <f ca="1">INDIRECT("route!E1510")-INDIRECT("route!E1509")</f>
        <v>0</v>
      </c>
      <c r="M1510" s="24">
        <f ca="1">IF(INDIRECT("route!D1510")="START",0,IF(S1510=TRUE,M1509,INDIRECT("route!E1510")))</f>
        <v>115.3</v>
      </c>
      <c r="N1510" s="14" t="e">
        <f ca="1">SEARCH($N$6,INDIRECT("route!J1510"))</f>
        <v>#VALUE!</v>
      </c>
      <c r="O1510" s="14" t="e">
        <f ca="1">SEARCH($O$6,INDIRECT("route!J1510"))</f>
        <v>#VALUE!</v>
      </c>
      <c r="P1510" s="14" t="e">
        <f ca="1">SEARCH($P$6,INDIRECT("route!J1510"))</f>
        <v>#VALUE!</v>
      </c>
      <c r="Q1510" s="14" t="e">
        <f ca="1">SEARCH($Q$6,INDIRECT("route!J1510"))</f>
        <v>#VALUE!</v>
      </c>
      <c r="R1510" s="14" t="e">
        <f ca="1">SEARCH($R$6,INDIRECT("route!J1510"))</f>
        <v>#VALUE!</v>
      </c>
      <c r="S1510" s="14" t="b">
        <f t="shared" ca="1" si="186"/>
        <v>1</v>
      </c>
    </row>
    <row r="1511" spans="1:19">
      <c r="A1511" s="23" t="str">
        <f ca="1">IF(INDIRECT("route!D1511")&gt;0,K1511,(""))</f>
        <v/>
      </c>
      <c r="B1511" s="23" t="str">
        <f ca="1">IF(INDIRECT("route!D1511")&gt;0,H1511,(""))</f>
        <v/>
      </c>
      <c r="C1511" s="24" t="str">
        <f ca="1">IF(D1511&gt;0,VLOOKUP("FINISH",INDIRECT("route!D$6"):INDIRECT("route!E$8500"),2,FALSE)-D1511," ")</f>
        <v xml:space="preserve"> </v>
      </c>
      <c r="D1511" s="13">
        <f ca="1">INDIRECT("route!E1511")</f>
        <v>0</v>
      </c>
      <c r="E1511" s="25" t="str">
        <f t="shared" ca="1" si="185"/>
        <v/>
      </c>
      <c r="F1511" s="26">
        <f t="shared" si="179"/>
        <v>11.111111111111111</v>
      </c>
      <c r="G1511" s="29">
        <f t="shared" ca="1" si="183"/>
        <v>0</v>
      </c>
      <c r="H1511" s="28" t="e">
        <f t="shared" ca="1" si="181"/>
        <v>#NUM!</v>
      </c>
      <c r="I1511" s="26">
        <f t="shared" si="180"/>
        <v>11.666666666666666</v>
      </c>
      <c r="J1511" s="29">
        <f t="shared" ca="1" si="184"/>
        <v>0</v>
      </c>
      <c r="K1511" s="28" t="e">
        <f t="shared" ca="1" si="182"/>
        <v>#NUM!</v>
      </c>
      <c r="L1511" s="26">
        <f ca="1">INDIRECT("route!E1511")-INDIRECT("route!E1510")</f>
        <v>0</v>
      </c>
      <c r="M1511" s="24">
        <f ca="1">IF(INDIRECT("route!D1511")="START",0,IF(S1511=TRUE,M1510,INDIRECT("route!E1511")))</f>
        <v>115.3</v>
      </c>
      <c r="N1511" s="14" t="e">
        <f ca="1">SEARCH($N$6,INDIRECT("route!J1511"))</f>
        <v>#VALUE!</v>
      </c>
      <c r="O1511" s="14" t="e">
        <f ca="1">SEARCH($O$6,INDIRECT("route!J1511"))</f>
        <v>#VALUE!</v>
      </c>
      <c r="P1511" s="14" t="e">
        <f ca="1">SEARCH($P$6,INDIRECT("route!J1511"))</f>
        <v>#VALUE!</v>
      </c>
      <c r="Q1511" s="14" t="e">
        <f ca="1">SEARCH($Q$6,INDIRECT("route!J1511"))</f>
        <v>#VALUE!</v>
      </c>
      <c r="R1511" s="14" t="e">
        <f ca="1">SEARCH($R$6,INDIRECT("route!J1511"))</f>
        <v>#VALUE!</v>
      </c>
      <c r="S1511" s="14" t="b">
        <f t="shared" ca="1" si="186"/>
        <v>1</v>
      </c>
    </row>
    <row r="1512" spans="1:19">
      <c r="A1512" s="23" t="str">
        <f ca="1">IF(INDIRECT("route!D1512")&gt;0,K1512,(""))</f>
        <v/>
      </c>
      <c r="B1512" s="23" t="str">
        <f ca="1">IF(INDIRECT("route!D1512")&gt;0,H1512,(""))</f>
        <v/>
      </c>
      <c r="C1512" s="24" t="str">
        <f ca="1">IF(D1512&gt;0,VLOOKUP("FINISH",INDIRECT("route!D$6"):INDIRECT("route!E$8500"),2,FALSE)-D1512," ")</f>
        <v xml:space="preserve"> </v>
      </c>
      <c r="D1512" s="13">
        <f ca="1">INDIRECT("route!E1512")</f>
        <v>0</v>
      </c>
      <c r="E1512" s="25" t="str">
        <f t="shared" ca="1" si="185"/>
        <v/>
      </c>
      <c r="F1512" s="26">
        <f t="shared" si="179"/>
        <v>11.111111111111111</v>
      </c>
      <c r="G1512" s="29">
        <f t="shared" ca="1" si="183"/>
        <v>0</v>
      </c>
      <c r="H1512" s="28" t="e">
        <f t="shared" ca="1" si="181"/>
        <v>#NUM!</v>
      </c>
      <c r="I1512" s="26">
        <f t="shared" si="180"/>
        <v>11.666666666666666</v>
      </c>
      <c r="J1512" s="29">
        <f t="shared" ca="1" si="184"/>
        <v>0</v>
      </c>
      <c r="K1512" s="28" t="e">
        <f t="shared" ca="1" si="182"/>
        <v>#NUM!</v>
      </c>
      <c r="L1512" s="26">
        <f ca="1">INDIRECT("route!E1512")-INDIRECT("route!E1511")</f>
        <v>0</v>
      </c>
      <c r="M1512" s="24">
        <f ca="1">IF(INDIRECT("route!D1512")="START",0,IF(S1512=TRUE,M1511,INDIRECT("route!E1512")))</f>
        <v>115.3</v>
      </c>
      <c r="N1512" s="14" t="e">
        <f ca="1">SEARCH($N$6,INDIRECT("route!J1512"))</f>
        <v>#VALUE!</v>
      </c>
      <c r="O1512" s="14" t="e">
        <f ca="1">SEARCH($O$6,INDIRECT("route!J1512"))</f>
        <v>#VALUE!</v>
      </c>
      <c r="P1512" s="14" t="e">
        <f ca="1">SEARCH($P$6,INDIRECT("route!J1512"))</f>
        <v>#VALUE!</v>
      </c>
      <c r="Q1512" s="14" t="e">
        <f ca="1">SEARCH($Q$6,INDIRECT("route!J1512"))</f>
        <v>#VALUE!</v>
      </c>
      <c r="R1512" s="14" t="e">
        <f ca="1">SEARCH($R$6,INDIRECT("route!J1512"))</f>
        <v>#VALUE!</v>
      </c>
      <c r="S1512" s="14" t="b">
        <f t="shared" ca="1" si="186"/>
        <v>1</v>
      </c>
    </row>
    <row r="1513" spans="1:19">
      <c r="A1513" s="23" t="str">
        <f ca="1">IF(INDIRECT("route!D1513")&gt;0,K1513,(""))</f>
        <v/>
      </c>
      <c r="B1513" s="23" t="str">
        <f ca="1">IF(INDIRECT("route!D1513")&gt;0,H1513,(""))</f>
        <v/>
      </c>
      <c r="C1513" s="24" t="str">
        <f ca="1">IF(D1513&gt;0,VLOOKUP("FINISH",INDIRECT("route!D$6"):INDIRECT("route!E$8500"),2,FALSE)-D1513," ")</f>
        <v xml:space="preserve"> </v>
      </c>
      <c r="D1513" s="13">
        <f ca="1">INDIRECT("route!E1513")</f>
        <v>0</v>
      </c>
      <c r="E1513" s="25" t="str">
        <f t="shared" ca="1" si="185"/>
        <v/>
      </c>
      <c r="F1513" s="26">
        <f t="shared" ref="F1513:F1576" si="187">$B$5*1000/3600</f>
        <v>11.111111111111111</v>
      </c>
      <c r="G1513" s="29">
        <f t="shared" ca="1" si="183"/>
        <v>0</v>
      </c>
      <c r="H1513" s="28" t="e">
        <f t="shared" ca="1" si="181"/>
        <v>#NUM!</v>
      </c>
      <c r="I1513" s="26">
        <f t="shared" ref="I1513:I1576" si="188">$A$5*1000/3600</f>
        <v>11.666666666666666</v>
      </c>
      <c r="J1513" s="29">
        <f t="shared" ca="1" si="184"/>
        <v>0</v>
      </c>
      <c r="K1513" s="28" t="e">
        <f t="shared" ca="1" si="182"/>
        <v>#NUM!</v>
      </c>
      <c r="L1513" s="26">
        <f ca="1">INDIRECT("route!E1513")-INDIRECT("route!E1512")</f>
        <v>0</v>
      </c>
      <c r="M1513" s="24">
        <f ca="1">IF(INDIRECT("route!D1513")="START",0,IF(S1513=TRUE,M1512,INDIRECT("route!E1513")))</f>
        <v>115.3</v>
      </c>
      <c r="N1513" s="14" t="e">
        <f ca="1">SEARCH($N$6,INDIRECT("route!J1513"))</f>
        <v>#VALUE!</v>
      </c>
      <c r="O1513" s="14" t="e">
        <f ca="1">SEARCH($O$6,INDIRECT("route!J1513"))</f>
        <v>#VALUE!</v>
      </c>
      <c r="P1513" s="14" t="e">
        <f ca="1">SEARCH($P$6,INDIRECT("route!J1513"))</f>
        <v>#VALUE!</v>
      </c>
      <c r="Q1513" s="14" t="e">
        <f ca="1">SEARCH($Q$6,INDIRECT("route!J1513"))</f>
        <v>#VALUE!</v>
      </c>
      <c r="R1513" s="14" t="e">
        <f ca="1">SEARCH($R$6,INDIRECT("route!J1513"))</f>
        <v>#VALUE!</v>
      </c>
      <c r="S1513" s="14" t="b">
        <f t="shared" ca="1" si="186"/>
        <v>1</v>
      </c>
    </row>
    <row r="1514" spans="1:19">
      <c r="A1514" s="23" t="str">
        <f ca="1">IF(INDIRECT("route!D1514")&gt;0,K1514,(""))</f>
        <v/>
      </c>
      <c r="B1514" s="23" t="str">
        <f ca="1">IF(INDIRECT("route!D1514")&gt;0,H1514,(""))</f>
        <v/>
      </c>
      <c r="C1514" s="24" t="str">
        <f ca="1">IF(D1514&gt;0,VLOOKUP("FINISH",INDIRECT("route!D$6"):INDIRECT("route!E$8500"),2,FALSE)-D1514," ")</f>
        <v xml:space="preserve"> </v>
      </c>
      <c r="D1514" s="13">
        <f ca="1">INDIRECT("route!E1514")</f>
        <v>0</v>
      </c>
      <c r="E1514" s="25" t="str">
        <f t="shared" ca="1" si="185"/>
        <v/>
      </c>
      <c r="F1514" s="26">
        <f t="shared" si="187"/>
        <v>11.111111111111111</v>
      </c>
      <c r="G1514" s="29">
        <f t="shared" ca="1" si="183"/>
        <v>0</v>
      </c>
      <c r="H1514" s="28" t="e">
        <f t="shared" ref="H1514:H1577" ca="1" si="189">H1513+G1514</f>
        <v>#NUM!</v>
      </c>
      <c r="I1514" s="26">
        <f t="shared" si="188"/>
        <v>11.666666666666666</v>
      </c>
      <c r="J1514" s="29">
        <f t="shared" ca="1" si="184"/>
        <v>0</v>
      </c>
      <c r="K1514" s="28" t="e">
        <f t="shared" ref="K1514:K1577" ca="1" si="190">K1513+J1514</f>
        <v>#NUM!</v>
      </c>
      <c r="L1514" s="26">
        <f ca="1">INDIRECT("route!E1514")-INDIRECT("route!E1513")</f>
        <v>0</v>
      </c>
      <c r="M1514" s="24">
        <f ca="1">IF(INDIRECT("route!D1514")="START",0,IF(S1514=TRUE,M1513,INDIRECT("route!E1514")))</f>
        <v>115.3</v>
      </c>
      <c r="N1514" s="14" t="e">
        <f ca="1">SEARCH($N$6,INDIRECT("route!J1514"))</f>
        <v>#VALUE!</v>
      </c>
      <c r="O1514" s="14" t="e">
        <f ca="1">SEARCH($O$6,INDIRECT("route!J1514"))</f>
        <v>#VALUE!</v>
      </c>
      <c r="P1514" s="14" t="e">
        <f ca="1">SEARCH($P$6,INDIRECT("route!J1514"))</f>
        <v>#VALUE!</v>
      </c>
      <c r="Q1514" s="14" t="e">
        <f ca="1">SEARCH($Q$6,INDIRECT("route!J1514"))</f>
        <v>#VALUE!</v>
      </c>
      <c r="R1514" s="14" t="e">
        <f ca="1">SEARCH($R$6,INDIRECT("route!J1514"))</f>
        <v>#VALUE!</v>
      </c>
      <c r="S1514" s="14" t="b">
        <f t="shared" ca="1" si="186"/>
        <v>1</v>
      </c>
    </row>
    <row r="1515" spans="1:19">
      <c r="A1515" s="23" t="str">
        <f ca="1">IF(INDIRECT("route!D1515")&gt;0,K1515,(""))</f>
        <v/>
      </c>
      <c r="B1515" s="23" t="str">
        <f ca="1">IF(INDIRECT("route!D1515")&gt;0,H1515,(""))</f>
        <v/>
      </c>
      <c r="C1515" s="24" t="str">
        <f ca="1">IF(D1515&gt;0,VLOOKUP("FINISH",INDIRECT("route!D$6"):INDIRECT("route!E$8500"),2,FALSE)-D1515," ")</f>
        <v xml:space="preserve"> </v>
      </c>
      <c r="D1515" s="13">
        <f ca="1">INDIRECT("route!E1515")</f>
        <v>0</v>
      </c>
      <c r="E1515" s="25" t="str">
        <f t="shared" ca="1" si="185"/>
        <v/>
      </c>
      <c r="F1515" s="26">
        <f t="shared" si="187"/>
        <v>11.111111111111111</v>
      </c>
      <c r="G1515" s="29">
        <f t="shared" ref="G1515:G1578" ca="1" si="191">TIME(0,0,0+L1515*1000/F1515)</f>
        <v>0</v>
      </c>
      <c r="H1515" s="28" t="e">
        <f t="shared" ca="1" si="189"/>
        <v>#NUM!</v>
      </c>
      <c r="I1515" s="26">
        <f t="shared" si="188"/>
        <v>11.666666666666666</v>
      </c>
      <c r="J1515" s="29">
        <f t="shared" ref="J1515:J1578" ca="1" si="192">TIME(0,0,0+L1515*1000/I1515)</f>
        <v>0</v>
      </c>
      <c r="K1515" s="28" t="e">
        <f t="shared" ca="1" si="190"/>
        <v>#NUM!</v>
      </c>
      <c r="L1515" s="26">
        <f ca="1">INDIRECT("route!E1515")-INDIRECT("route!E1514")</f>
        <v>0</v>
      </c>
      <c r="M1515" s="24">
        <f ca="1">IF(INDIRECT("route!D1515")="START",0,IF(S1515=TRUE,M1514,INDIRECT("route!E1515")))</f>
        <v>115.3</v>
      </c>
      <c r="N1515" s="14" t="e">
        <f ca="1">SEARCH($N$6,INDIRECT("route!J1515"))</f>
        <v>#VALUE!</v>
      </c>
      <c r="O1515" s="14" t="e">
        <f ca="1">SEARCH($O$6,INDIRECT("route!J1515"))</f>
        <v>#VALUE!</v>
      </c>
      <c r="P1515" s="14" t="e">
        <f ca="1">SEARCH($P$6,INDIRECT("route!J1515"))</f>
        <v>#VALUE!</v>
      </c>
      <c r="Q1515" s="14" t="e">
        <f ca="1">SEARCH($Q$6,INDIRECT("route!J1515"))</f>
        <v>#VALUE!</v>
      </c>
      <c r="R1515" s="14" t="e">
        <f ca="1">SEARCH($R$6,INDIRECT("route!J1515"))</f>
        <v>#VALUE!</v>
      </c>
      <c r="S1515" s="14" t="b">
        <f t="shared" ca="1" si="186"/>
        <v>1</v>
      </c>
    </row>
    <row r="1516" spans="1:19">
      <c r="A1516" s="23" t="str">
        <f ca="1">IF(INDIRECT("route!D1516")&gt;0,K1516,(""))</f>
        <v/>
      </c>
      <c r="B1516" s="23" t="str">
        <f ca="1">IF(INDIRECT("route!D1516")&gt;0,H1516,(""))</f>
        <v/>
      </c>
      <c r="C1516" s="24" t="str">
        <f ca="1">IF(D1516&gt;0,VLOOKUP("FINISH",INDIRECT("route!D$6"):INDIRECT("route!E$8500"),2,FALSE)-D1516," ")</f>
        <v xml:space="preserve"> </v>
      </c>
      <c r="D1516" s="13">
        <f ca="1">INDIRECT("route!E1516")</f>
        <v>0</v>
      </c>
      <c r="E1516" s="25" t="str">
        <f t="shared" ca="1" si="185"/>
        <v/>
      </c>
      <c r="F1516" s="26">
        <f t="shared" si="187"/>
        <v>11.111111111111111</v>
      </c>
      <c r="G1516" s="29">
        <f t="shared" ca="1" si="191"/>
        <v>0</v>
      </c>
      <c r="H1516" s="28" t="e">
        <f t="shared" ca="1" si="189"/>
        <v>#NUM!</v>
      </c>
      <c r="I1516" s="26">
        <f t="shared" si="188"/>
        <v>11.666666666666666</v>
      </c>
      <c r="J1516" s="29">
        <f t="shared" ca="1" si="192"/>
        <v>0</v>
      </c>
      <c r="K1516" s="28" t="e">
        <f t="shared" ca="1" si="190"/>
        <v>#NUM!</v>
      </c>
      <c r="L1516" s="26">
        <f ca="1">INDIRECT("route!E1516")-INDIRECT("route!E1515")</f>
        <v>0</v>
      </c>
      <c r="M1516" s="24">
        <f ca="1">IF(INDIRECT("route!D1516")="START",0,IF(S1516=TRUE,M1515,INDIRECT("route!E1516")))</f>
        <v>115.3</v>
      </c>
      <c r="N1516" s="14" t="e">
        <f ca="1">SEARCH($N$6,INDIRECT("route!J1516"))</f>
        <v>#VALUE!</v>
      </c>
      <c r="O1516" s="14" t="e">
        <f ca="1">SEARCH($O$6,INDIRECT("route!J1516"))</f>
        <v>#VALUE!</v>
      </c>
      <c r="P1516" s="14" t="e">
        <f ca="1">SEARCH($P$6,INDIRECT("route!J1516"))</f>
        <v>#VALUE!</v>
      </c>
      <c r="Q1516" s="14" t="e">
        <f ca="1">SEARCH($Q$6,INDIRECT("route!J1516"))</f>
        <v>#VALUE!</v>
      </c>
      <c r="R1516" s="14" t="e">
        <f ca="1">SEARCH($R$6,INDIRECT("route!J1516"))</f>
        <v>#VALUE!</v>
      </c>
      <c r="S1516" s="14" t="b">
        <f t="shared" ca="1" si="186"/>
        <v>1</v>
      </c>
    </row>
    <row r="1517" spans="1:19">
      <c r="A1517" s="23" t="str">
        <f ca="1">IF(INDIRECT("route!D1517")&gt;0,K1517,(""))</f>
        <v/>
      </c>
      <c r="B1517" s="23" t="str">
        <f ca="1">IF(INDIRECT("route!D1517")&gt;0,H1517,(""))</f>
        <v/>
      </c>
      <c r="C1517" s="24" t="str">
        <f ca="1">IF(D1517&gt;0,VLOOKUP("FINISH",INDIRECT("route!D$6"):INDIRECT("route!E$8500"),2,FALSE)-D1517," ")</f>
        <v xml:space="preserve"> </v>
      </c>
      <c r="D1517" s="13">
        <f ca="1">INDIRECT("route!E1517")</f>
        <v>0</v>
      </c>
      <c r="E1517" s="25" t="str">
        <f t="shared" ca="1" si="185"/>
        <v/>
      </c>
      <c r="F1517" s="26">
        <f t="shared" si="187"/>
        <v>11.111111111111111</v>
      </c>
      <c r="G1517" s="29">
        <f t="shared" ca="1" si="191"/>
        <v>0</v>
      </c>
      <c r="H1517" s="28" t="e">
        <f t="shared" ca="1" si="189"/>
        <v>#NUM!</v>
      </c>
      <c r="I1517" s="26">
        <f t="shared" si="188"/>
        <v>11.666666666666666</v>
      </c>
      <c r="J1517" s="29">
        <f t="shared" ca="1" si="192"/>
        <v>0</v>
      </c>
      <c r="K1517" s="28" t="e">
        <f t="shared" ca="1" si="190"/>
        <v>#NUM!</v>
      </c>
      <c r="L1517" s="26">
        <f ca="1">INDIRECT("route!E1517")-INDIRECT("route!E1516")</f>
        <v>0</v>
      </c>
      <c r="M1517" s="24">
        <f ca="1">IF(INDIRECT("route!D1517")="START",0,IF(S1517=TRUE,M1516,INDIRECT("route!E1517")))</f>
        <v>115.3</v>
      </c>
      <c r="N1517" s="14" t="e">
        <f ca="1">SEARCH($N$6,INDIRECT("route!J1517"))</f>
        <v>#VALUE!</v>
      </c>
      <c r="O1517" s="14" t="e">
        <f ca="1">SEARCH($O$6,INDIRECT("route!J1517"))</f>
        <v>#VALUE!</v>
      </c>
      <c r="P1517" s="14" t="e">
        <f ca="1">SEARCH($P$6,INDIRECT("route!J1517"))</f>
        <v>#VALUE!</v>
      </c>
      <c r="Q1517" s="14" t="e">
        <f ca="1">SEARCH($Q$6,INDIRECT("route!J1517"))</f>
        <v>#VALUE!</v>
      </c>
      <c r="R1517" s="14" t="e">
        <f ca="1">SEARCH($R$6,INDIRECT("route!J1517"))</f>
        <v>#VALUE!</v>
      </c>
      <c r="S1517" s="14" t="b">
        <f t="shared" ca="1" si="186"/>
        <v>1</v>
      </c>
    </row>
    <row r="1518" spans="1:19">
      <c r="A1518" s="23" t="str">
        <f ca="1">IF(INDIRECT("route!D1518")&gt;0,K1518,(""))</f>
        <v/>
      </c>
      <c r="B1518" s="23" t="str">
        <f ca="1">IF(INDIRECT("route!D1518")&gt;0,H1518,(""))</f>
        <v/>
      </c>
      <c r="C1518" s="24" t="str">
        <f ca="1">IF(D1518&gt;0,VLOOKUP("FINISH",INDIRECT("route!D$6"):INDIRECT("route!E$8500"),2,FALSE)-D1518," ")</f>
        <v xml:space="preserve"> </v>
      </c>
      <c r="D1518" s="13">
        <f ca="1">INDIRECT("route!E1518")</f>
        <v>0</v>
      </c>
      <c r="E1518" s="25" t="str">
        <f t="shared" ca="1" si="185"/>
        <v/>
      </c>
      <c r="F1518" s="26">
        <f t="shared" si="187"/>
        <v>11.111111111111111</v>
      </c>
      <c r="G1518" s="29">
        <f t="shared" ca="1" si="191"/>
        <v>0</v>
      </c>
      <c r="H1518" s="28" t="e">
        <f t="shared" ca="1" si="189"/>
        <v>#NUM!</v>
      </c>
      <c r="I1518" s="26">
        <f t="shared" si="188"/>
        <v>11.666666666666666</v>
      </c>
      <c r="J1518" s="29">
        <f t="shared" ca="1" si="192"/>
        <v>0</v>
      </c>
      <c r="K1518" s="28" t="e">
        <f t="shared" ca="1" si="190"/>
        <v>#NUM!</v>
      </c>
      <c r="L1518" s="26">
        <f ca="1">INDIRECT("route!E1518")-INDIRECT("route!E1517")</f>
        <v>0</v>
      </c>
      <c r="M1518" s="24">
        <f ca="1">IF(INDIRECT("route!D1518")="START",0,IF(S1518=TRUE,M1517,INDIRECT("route!E1518")))</f>
        <v>115.3</v>
      </c>
      <c r="N1518" s="14" t="e">
        <f ca="1">SEARCH($N$6,INDIRECT("route!J1518"))</f>
        <v>#VALUE!</v>
      </c>
      <c r="O1518" s="14" t="e">
        <f ca="1">SEARCH($O$6,INDIRECT("route!J1518"))</f>
        <v>#VALUE!</v>
      </c>
      <c r="P1518" s="14" t="e">
        <f ca="1">SEARCH($P$6,INDIRECT("route!J1518"))</f>
        <v>#VALUE!</v>
      </c>
      <c r="Q1518" s="14" t="e">
        <f ca="1">SEARCH($Q$6,INDIRECT("route!J1518"))</f>
        <v>#VALUE!</v>
      </c>
      <c r="R1518" s="14" t="e">
        <f ca="1">SEARCH($R$6,INDIRECT("route!J1518"))</f>
        <v>#VALUE!</v>
      </c>
      <c r="S1518" s="14" t="b">
        <f t="shared" ca="1" si="186"/>
        <v>1</v>
      </c>
    </row>
    <row r="1519" spans="1:19">
      <c r="A1519" s="23" t="str">
        <f ca="1">IF(INDIRECT("route!D1519")&gt;0,K1519,(""))</f>
        <v/>
      </c>
      <c r="B1519" s="23" t="str">
        <f ca="1">IF(INDIRECT("route!D1519")&gt;0,H1519,(""))</f>
        <v/>
      </c>
      <c r="C1519" s="24" t="str">
        <f ca="1">IF(D1519&gt;0,VLOOKUP("FINISH",INDIRECT("route!D$6"):INDIRECT("route!E$8500"),2,FALSE)-D1519," ")</f>
        <v xml:space="preserve"> </v>
      </c>
      <c r="D1519" s="13">
        <f ca="1">INDIRECT("route!E1519")</f>
        <v>0</v>
      </c>
      <c r="E1519" s="25" t="str">
        <f t="shared" ca="1" si="185"/>
        <v/>
      </c>
      <c r="F1519" s="26">
        <f t="shared" si="187"/>
        <v>11.111111111111111</v>
      </c>
      <c r="G1519" s="29">
        <f t="shared" ca="1" si="191"/>
        <v>0</v>
      </c>
      <c r="H1519" s="28" t="e">
        <f t="shared" ca="1" si="189"/>
        <v>#NUM!</v>
      </c>
      <c r="I1519" s="26">
        <f t="shared" si="188"/>
        <v>11.666666666666666</v>
      </c>
      <c r="J1519" s="29">
        <f t="shared" ca="1" si="192"/>
        <v>0</v>
      </c>
      <c r="K1519" s="28" t="e">
        <f t="shared" ca="1" si="190"/>
        <v>#NUM!</v>
      </c>
      <c r="L1519" s="26">
        <f ca="1">INDIRECT("route!E1519")-INDIRECT("route!E1518")</f>
        <v>0</v>
      </c>
      <c r="M1519" s="24">
        <f ca="1">IF(INDIRECT("route!D1519")="START",0,IF(S1519=TRUE,M1518,INDIRECT("route!E1519")))</f>
        <v>115.3</v>
      </c>
      <c r="N1519" s="14" t="e">
        <f ca="1">SEARCH($N$6,INDIRECT("route!J1519"))</f>
        <v>#VALUE!</v>
      </c>
      <c r="O1519" s="14" t="e">
        <f ca="1">SEARCH($O$6,INDIRECT("route!J1519"))</f>
        <v>#VALUE!</v>
      </c>
      <c r="P1519" s="14" t="e">
        <f ca="1">SEARCH($P$6,INDIRECT("route!J1519"))</f>
        <v>#VALUE!</v>
      </c>
      <c r="Q1519" s="14" t="e">
        <f ca="1">SEARCH($Q$6,INDIRECT("route!J1519"))</f>
        <v>#VALUE!</v>
      </c>
      <c r="R1519" s="14" t="e">
        <f ca="1">SEARCH($R$6,INDIRECT("route!J1519"))</f>
        <v>#VALUE!</v>
      </c>
      <c r="S1519" s="14" t="b">
        <f t="shared" ca="1" si="186"/>
        <v>1</v>
      </c>
    </row>
    <row r="1520" spans="1:19">
      <c r="A1520" s="23" t="str">
        <f ca="1">IF(INDIRECT("route!D1520")&gt;0,K1520,(""))</f>
        <v/>
      </c>
      <c r="B1520" s="23" t="str">
        <f ca="1">IF(INDIRECT("route!D1520")&gt;0,H1520,(""))</f>
        <v/>
      </c>
      <c r="C1520" s="24" t="str">
        <f ca="1">IF(D1520&gt;0,VLOOKUP("FINISH",INDIRECT("route!D$6"):INDIRECT("route!E$8500"),2,FALSE)-D1520," ")</f>
        <v xml:space="preserve"> </v>
      </c>
      <c r="D1520" s="13">
        <f ca="1">INDIRECT("route!E1520")</f>
        <v>0</v>
      </c>
      <c r="E1520" s="25" t="str">
        <f t="shared" ca="1" si="185"/>
        <v/>
      </c>
      <c r="F1520" s="26">
        <f t="shared" si="187"/>
        <v>11.111111111111111</v>
      </c>
      <c r="G1520" s="29">
        <f t="shared" ca="1" si="191"/>
        <v>0</v>
      </c>
      <c r="H1520" s="28" t="e">
        <f t="shared" ca="1" si="189"/>
        <v>#NUM!</v>
      </c>
      <c r="I1520" s="26">
        <f t="shared" si="188"/>
        <v>11.666666666666666</v>
      </c>
      <c r="J1520" s="29">
        <f t="shared" ca="1" si="192"/>
        <v>0</v>
      </c>
      <c r="K1520" s="28" t="e">
        <f t="shared" ca="1" si="190"/>
        <v>#NUM!</v>
      </c>
      <c r="L1520" s="26">
        <f ca="1">INDIRECT("route!E1520")-INDIRECT("route!E1519")</f>
        <v>0</v>
      </c>
      <c r="M1520" s="24">
        <f ca="1">IF(INDIRECT("route!D1520")="START",0,IF(S1520=TRUE,M1519,INDIRECT("route!E1520")))</f>
        <v>115.3</v>
      </c>
      <c r="N1520" s="14" t="e">
        <f ca="1">SEARCH($N$6,INDIRECT("route!J1520"))</f>
        <v>#VALUE!</v>
      </c>
      <c r="O1520" s="14" t="e">
        <f ca="1">SEARCH($O$6,INDIRECT("route!J1520"))</f>
        <v>#VALUE!</v>
      </c>
      <c r="P1520" s="14" t="e">
        <f ca="1">SEARCH($P$6,INDIRECT("route!J1520"))</f>
        <v>#VALUE!</v>
      </c>
      <c r="Q1520" s="14" t="e">
        <f ca="1">SEARCH($Q$6,INDIRECT("route!J1520"))</f>
        <v>#VALUE!</v>
      </c>
      <c r="R1520" s="14" t="e">
        <f ca="1">SEARCH($R$6,INDIRECT("route!J1520"))</f>
        <v>#VALUE!</v>
      </c>
      <c r="S1520" s="14" t="b">
        <f t="shared" ca="1" si="186"/>
        <v>1</v>
      </c>
    </row>
    <row r="1521" spans="1:19">
      <c r="A1521" s="23" t="str">
        <f ca="1">IF(INDIRECT("route!D1521")&gt;0,K1521,(""))</f>
        <v/>
      </c>
      <c r="B1521" s="23" t="str">
        <f ca="1">IF(INDIRECT("route!D1521")&gt;0,H1521,(""))</f>
        <v/>
      </c>
      <c r="C1521" s="24" t="str">
        <f ca="1">IF(D1521&gt;0,VLOOKUP("FINISH",INDIRECT("route!D$6"):INDIRECT("route!E$8500"),2,FALSE)-D1521," ")</f>
        <v xml:space="preserve"> </v>
      </c>
      <c r="D1521" s="13">
        <f ca="1">INDIRECT("route!E1521")</f>
        <v>0</v>
      </c>
      <c r="E1521" s="25" t="str">
        <f t="shared" ca="1" si="185"/>
        <v/>
      </c>
      <c r="F1521" s="26">
        <f t="shared" si="187"/>
        <v>11.111111111111111</v>
      </c>
      <c r="G1521" s="29">
        <f t="shared" ca="1" si="191"/>
        <v>0</v>
      </c>
      <c r="H1521" s="28" t="e">
        <f t="shared" ca="1" si="189"/>
        <v>#NUM!</v>
      </c>
      <c r="I1521" s="26">
        <f t="shared" si="188"/>
        <v>11.666666666666666</v>
      </c>
      <c r="J1521" s="29">
        <f t="shared" ca="1" si="192"/>
        <v>0</v>
      </c>
      <c r="K1521" s="28" t="e">
        <f t="shared" ca="1" si="190"/>
        <v>#NUM!</v>
      </c>
      <c r="L1521" s="26">
        <f ca="1">INDIRECT("route!E1521")-INDIRECT("route!E1520")</f>
        <v>0</v>
      </c>
      <c r="M1521" s="24">
        <f ca="1">IF(INDIRECT("route!D1521")="START",0,IF(S1521=TRUE,M1520,INDIRECT("route!E1521")))</f>
        <v>115.3</v>
      </c>
      <c r="N1521" s="14" t="e">
        <f ca="1">SEARCH($N$6,INDIRECT("route!J1521"))</f>
        <v>#VALUE!</v>
      </c>
      <c r="O1521" s="14" t="e">
        <f ca="1">SEARCH($O$6,INDIRECT("route!J1521"))</f>
        <v>#VALUE!</v>
      </c>
      <c r="P1521" s="14" t="e">
        <f ca="1">SEARCH($P$6,INDIRECT("route!J1521"))</f>
        <v>#VALUE!</v>
      </c>
      <c r="Q1521" s="14" t="e">
        <f ca="1">SEARCH($Q$6,INDIRECT("route!J1521"))</f>
        <v>#VALUE!</v>
      </c>
      <c r="R1521" s="14" t="e">
        <f ca="1">SEARCH($R$6,INDIRECT("route!J1521"))</f>
        <v>#VALUE!</v>
      </c>
      <c r="S1521" s="14" t="b">
        <f t="shared" ca="1" si="186"/>
        <v>1</v>
      </c>
    </row>
    <row r="1522" spans="1:19">
      <c r="A1522" s="23" t="str">
        <f ca="1">IF(INDIRECT("route!D1522")&gt;0,K1522,(""))</f>
        <v/>
      </c>
      <c r="B1522" s="23" t="str">
        <f ca="1">IF(INDIRECT("route!D1522")&gt;0,H1522,(""))</f>
        <v/>
      </c>
      <c r="C1522" s="24" t="str">
        <f ca="1">IF(D1522&gt;0,VLOOKUP("FINISH",INDIRECT("route!D$6"):INDIRECT("route!E$8500"),2,FALSE)-D1522," ")</f>
        <v xml:space="preserve"> </v>
      </c>
      <c r="D1522" s="13">
        <f ca="1">INDIRECT("route!E1522")</f>
        <v>0</v>
      </c>
      <c r="E1522" s="25" t="str">
        <f t="shared" ca="1" si="185"/>
        <v/>
      </c>
      <c r="F1522" s="26">
        <f t="shared" si="187"/>
        <v>11.111111111111111</v>
      </c>
      <c r="G1522" s="29">
        <f t="shared" ca="1" si="191"/>
        <v>0</v>
      </c>
      <c r="H1522" s="28" t="e">
        <f t="shared" ca="1" si="189"/>
        <v>#NUM!</v>
      </c>
      <c r="I1522" s="26">
        <f t="shared" si="188"/>
        <v>11.666666666666666</v>
      </c>
      <c r="J1522" s="29">
        <f t="shared" ca="1" si="192"/>
        <v>0</v>
      </c>
      <c r="K1522" s="28" t="e">
        <f t="shared" ca="1" si="190"/>
        <v>#NUM!</v>
      </c>
      <c r="L1522" s="26">
        <f ca="1">INDIRECT("route!E1522")-INDIRECT("route!E1521")</f>
        <v>0</v>
      </c>
      <c r="M1522" s="24">
        <f ca="1">IF(INDIRECT("route!D1522")="START",0,IF(S1522=TRUE,M1521,INDIRECT("route!E1522")))</f>
        <v>115.3</v>
      </c>
      <c r="N1522" s="14" t="e">
        <f ca="1">SEARCH($N$6,INDIRECT("route!J1522"))</f>
        <v>#VALUE!</v>
      </c>
      <c r="O1522" s="14" t="e">
        <f ca="1">SEARCH($O$6,INDIRECT("route!J1522"))</f>
        <v>#VALUE!</v>
      </c>
      <c r="P1522" s="14" t="e">
        <f ca="1">SEARCH($P$6,INDIRECT("route!J1522"))</f>
        <v>#VALUE!</v>
      </c>
      <c r="Q1522" s="14" t="e">
        <f ca="1">SEARCH($Q$6,INDIRECT("route!J1522"))</f>
        <v>#VALUE!</v>
      </c>
      <c r="R1522" s="14" t="e">
        <f ca="1">SEARCH($R$6,INDIRECT("route!J1522"))</f>
        <v>#VALUE!</v>
      </c>
      <c r="S1522" s="14" t="b">
        <f t="shared" ca="1" si="186"/>
        <v>1</v>
      </c>
    </row>
    <row r="1523" spans="1:19">
      <c r="A1523" s="23" t="str">
        <f ca="1">IF(INDIRECT("route!D1523")&gt;0,K1523,(""))</f>
        <v/>
      </c>
      <c r="B1523" s="23" t="str">
        <f ca="1">IF(INDIRECT("route!D1523")&gt;0,H1523,(""))</f>
        <v/>
      </c>
      <c r="C1523" s="24" t="str">
        <f ca="1">IF(D1523&gt;0,VLOOKUP("FINISH",INDIRECT("route!D$6"):INDIRECT("route!E$8500"),2,FALSE)-D1523," ")</f>
        <v xml:space="preserve"> </v>
      </c>
      <c r="D1523" s="13">
        <f ca="1">INDIRECT("route!E1523")</f>
        <v>0</v>
      </c>
      <c r="E1523" s="25" t="str">
        <f t="shared" ca="1" si="185"/>
        <v/>
      </c>
      <c r="F1523" s="26">
        <f t="shared" si="187"/>
        <v>11.111111111111111</v>
      </c>
      <c r="G1523" s="29">
        <f t="shared" ca="1" si="191"/>
        <v>0</v>
      </c>
      <c r="H1523" s="28" t="e">
        <f t="shared" ca="1" si="189"/>
        <v>#NUM!</v>
      </c>
      <c r="I1523" s="26">
        <f t="shared" si="188"/>
        <v>11.666666666666666</v>
      </c>
      <c r="J1523" s="29">
        <f t="shared" ca="1" si="192"/>
        <v>0</v>
      </c>
      <c r="K1523" s="28" t="e">
        <f t="shared" ca="1" si="190"/>
        <v>#NUM!</v>
      </c>
      <c r="L1523" s="26">
        <f ca="1">INDIRECT("route!E1523")-INDIRECT("route!E1522")</f>
        <v>0</v>
      </c>
      <c r="M1523" s="24">
        <f ca="1">IF(INDIRECT("route!D1523")="START",0,IF(S1523=TRUE,M1522,INDIRECT("route!E1523")))</f>
        <v>115.3</v>
      </c>
      <c r="N1523" s="14" t="e">
        <f ca="1">SEARCH($N$6,INDIRECT("route!J1523"))</f>
        <v>#VALUE!</v>
      </c>
      <c r="O1523" s="14" t="e">
        <f ca="1">SEARCH($O$6,INDIRECT("route!J1523"))</f>
        <v>#VALUE!</v>
      </c>
      <c r="P1523" s="14" t="e">
        <f ca="1">SEARCH($P$6,INDIRECT("route!J1523"))</f>
        <v>#VALUE!</v>
      </c>
      <c r="Q1523" s="14" t="e">
        <f ca="1">SEARCH($Q$6,INDIRECT("route!J1523"))</f>
        <v>#VALUE!</v>
      </c>
      <c r="R1523" s="14" t="e">
        <f ca="1">SEARCH($R$6,INDIRECT("route!J1523"))</f>
        <v>#VALUE!</v>
      </c>
      <c r="S1523" s="14" t="b">
        <f t="shared" ca="1" si="186"/>
        <v>1</v>
      </c>
    </row>
    <row r="1524" spans="1:19">
      <c r="A1524" s="23" t="str">
        <f ca="1">IF(INDIRECT("route!D1524")&gt;0,K1524,(""))</f>
        <v/>
      </c>
      <c r="B1524" s="23" t="str">
        <f ca="1">IF(INDIRECT("route!D1524")&gt;0,H1524,(""))</f>
        <v/>
      </c>
      <c r="C1524" s="24" t="str">
        <f ca="1">IF(D1524&gt;0,VLOOKUP("FINISH",INDIRECT("route!D$6"):INDIRECT("route!E$8500"),2,FALSE)-D1524," ")</f>
        <v xml:space="preserve"> </v>
      </c>
      <c r="D1524" s="13">
        <f ca="1">INDIRECT("route!E1524")</f>
        <v>0</v>
      </c>
      <c r="E1524" s="25" t="str">
        <f t="shared" ca="1" si="185"/>
        <v/>
      </c>
      <c r="F1524" s="26">
        <f t="shared" si="187"/>
        <v>11.111111111111111</v>
      </c>
      <c r="G1524" s="29">
        <f t="shared" ca="1" si="191"/>
        <v>0</v>
      </c>
      <c r="H1524" s="28" t="e">
        <f t="shared" ca="1" si="189"/>
        <v>#NUM!</v>
      </c>
      <c r="I1524" s="26">
        <f t="shared" si="188"/>
        <v>11.666666666666666</v>
      </c>
      <c r="J1524" s="29">
        <f t="shared" ca="1" si="192"/>
        <v>0</v>
      </c>
      <c r="K1524" s="28" t="e">
        <f t="shared" ca="1" si="190"/>
        <v>#NUM!</v>
      </c>
      <c r="L1524" s="26">
        <f ca="1">INDIRECT("route!E1524")-INDIRECT("route!E1523")</f>
        <v>0</v>
      </c>
      <c r="M1524" s="24">
        <f ca="1">IF(INDIRECT("route!D1524")="START",0,IF(S1524=TRUE,M1523,INDIRECT("route!E1524")))</f>
        <v>115.3</v>
      </c>
      <c r="N1524" s="14" t="e">
        <f ca="1">SEARCH($N$6,INDIRECT("route!J1524"))</f>
        <v>#VALUE!</v>
      </c>
      <c r="O1524" s="14" t="e">
        <f ca="1">SEARCH($O$6,INDIRECT("route!J1524"))</f>
        <v>#VALUE!</v>
      </c>
      <c r="P1524" s="14" t="e">
        <f ca="1">SEARCH($P$6,INDIRECT("route!J1524"))</f>
        <v>#VALUE!</v>
      </c>
      <c r="Q1524" s="14" t="e">
        <f ca="1">SEARCH($Q$6,INDIRECT("route!J1524"))</f>
        <v>#VALUE!</v>
      </c>
      <c r="R1524" s="14" t="e">
        <f ca="1">SEARCH($R$6,INDIRECT("route!J1524"))</f>
        <v>#VALUE!</v>
      </c>
      <c r="S1524" s="14" t="b">
        <f t="shared" ca="1" si="186"/>
        <v>1</v>
      </c>
    </row>
    <row r="1525" spans="1:19">
      <c r="A1525" s="23" t="str">
        <f ca="1">IF(INDIRECT("route!D1525")&gt;0,K1525,(""))</f>
        <v/>
      </c>
      <c r="B1525" s="23" t="str">
        <f ca="1">IF(INDIRECT("route!D1525")&gt;0,H1525,(""))</f>
        <v/>
      </c>
      <c r="C1525" s="24" t="str">
        <f ca="1">IF(D1525&gt;0,VLOOKUP("FINISH",INDIRECT("route!D$6"):INDIRECT("route!E$8500"),2,FALSE)-D1525," ")</f>
        <v xml:space="preserve"> </v>
      </c>
      <c r="D1525" s="13">
        <f ca="1">INDIRECT("route!E1525")</f>
        <v>0</v>
      </c>
      <c r="E1525" s="25" t="str">
        <f t="shared" ca="1" si="185"/>
        <v/>
      </c>
      <c r="F1525" s="26">
        <f t="shared" si="187"/>
        <v>11.111111111111111</v>
      </c>
      <c r="G1525" s="29">
        <f t="shared" ca="1" si="191"/>
        <v>0</v>
      </c>
      <c r="H1525" s="28" t="e">
        <f t="shared" ca="1" si="189"/>
        <v>#NUM!</v>
      </c>
      <c r="I1525" s="26">
        <f t="shared" si="188"/>
        <v>11.666666666666666</v>
      </c>
      <c r="J1525" s="29">
        <f t="shared" ca="1" si="192"/>
        <v>0</v>
      </c>
      <c r="K1525" s="28" t="e">
        <f t="shared" ca="1" si="190"/>
        <v>#NUM!</v>
      </c>
      <c r="L1525" s="26">
        <f ca="1">INDIRECT("route!E1525")-INDIRECT("route!E1524")</f>
        <v>0</v>
      </c>
      <c r="M1525" s="24">
        <f ca="1">IF(INDIRECT("route!D1525")="START",0,IF(S1525=TRUE,M1524,INDIRECT("route!E1525")))</f>
        <v>115.3</v>
      </c>
      <c r="N1525" s="14" t="e">
        <f ca="1">SEARCH($N$6,INDIRECT("route!J1525"))</f>
        <v>#VALUE!</v>
      </c>
      <c r="O1525" s="14" t="e">
        <f ca="1">SEARCH($O$6,INDIRECT("route!J1525"))</f>
        <v>#VALUE!</v>
      </c>
      <c r="P1525" s="14" t="e">
        <f ca="1">SEARCH($P$6,INDIRECT("route!J1525"))</f>
        <v>#VALUE!</v>
      </c>
      <c r="Q1525" s="14" t="e">
        <f ca="1">SEARCH($Q$6,INDIRECT("route!J1525"))</f>
        <v>#VALUE!</v>
      </c>
      <c r="R1525" s="14" t="e">
        <f ca="1">SEARCH($R$6,INDIRECT("route!J1525"))</f>
        <v>#VALUE!</v>
      </c>
      <c r="S1525" s="14" t="b">
        <f t="shared" ca="1" si="186"/>
        <v>1</v>
      </c>
    </row>
    <row r="1526" spans="1:19">
      <c r="A1526" s="23" t="str">
        <f ca="1">IF(INDIRECT("route!D1526")&gt;0,K1526,(""))</f>
        <v/>
      </c>
      <c r="B1526" s="23" t="str">
        <f ca="1">IF(INDIRECT("route!D1526")&gt;0,H1526,(""))</f>
        <v/>
      </c>
      <c r="C1526" s="24" t="str">
        <f ca="1">IF(D1526&gt;0,VLOOKUP("FINISH",INDIRECT("route!D$6"):INDIRECT("route!E$8500"),2,FALSE)-D1526," ")</f>
        <v xml:space="preserve"> </v>
      </c>
      <c r="D1526" s="13">
        <f ca="1">INDIRECT("route!E1526")</f>
        <v>0</v>
      </c>
      <c r="E1526" s="25" t="str">
        <f t="shared" ca="1" si="185"/>
        <v/>
      </c>
      <c r="F1526" s="26">
        <f t="shared" si="187"/>
        <v>11.111111111111111</v>
      </c>
      <c r="G1526" s="29">
        <f t="shared" ca="1" si="191"/>
        <v>0</v>
      </c>
      <c r="H1526" s="28" t="e">
        <f t="shared" ca="1" si="189"/>
        <v>#NUM!</v>
      </c>
      <c r="I1526" s="26">
        <f t="shared" si="188"/>
        <v>11.666666666666666</v>
      </c>
      <c r="J1526" s="29">
        <f t="shared" ca="1" si="192"/>
        <v>0</v>
      </c>
      <c r="K1526" s="28" t="e">
        <f t="shared" ca="1" si="190"/>
        <v>#NUM!</v>
      </c>
      <c r="L1526" s="26">
        <f ca="1">INDIRECT("route!E1526")-INDIRECT("route!E1525")</f>
        <v>0</v>
      </c>
      <c r="M1526" s="24">
        <f ca="1">IF(INDIRECT("route!D1526")="START",0,IF(S1526=TRUE,M1525,INDIRECT("route!E1526")))</f>
        <v>115.3</v>
      </c>
      <c r="N1526" s="14" t="e">
        <f ca="1">SEARCH($N$6,INDIRECT("route!J1526"))</f>
        <v>#VALUE!</v>
      </c>
      <c r="O1526" s="14" t="e">
        <f ca="1">SEARCH($O$6,INDIRECT("route!J1526"))</f>
        <v>#VALUE!</v>
      </c>
      <c r="P1526" s="14" t="e">
        <f ca="1">SEARCH($P$6,INDIRECT("route!J1526"))</f>
        <v>#VALUE!</v>
      </c>
      <c r="Q1526" s="14" t="e">
        <f ca="1">SEARCH($Q$6,INDIRECT("route!J1526"))</f>
        <v>#VALUE!</v>
      </c>
      <c r="R1526" s="14" t="e">
        <f ca="1">SEARCH($R$6,INDIRECT("route!J1526"))</f>
        <v>#VALUE!</v>
      </c>
      <c r="S1526" s="14" t="b">
        <f t="shared" ca="1" si="186"/>
        <v>1</v>
      </c>
    </row>
    <row r="1527" spans="1:19">
      <c r="A1527" s="23" t="str">
        <f ca="1">IF(INDIRECT("route!D1527")&gt;0,K1527,(""))</f>
        <v/>
      </c>
      <c r="B1527" s="23" t="str">
        <f ca="1">IF(INDIRECT("route!D1527")&gt;0,H1527,(""))</f>
        <v/>
      </c>
      <c r="C1527" s="24" t="str">
        <f ca="1">IF(D1527&gt;0,VLOOKUP("FINISH",INDIRECT("route!D$6"):INDIRECT("route!E$8500"),2,FALSE)-D1527," ")</f>
        <v xml:space="preserve"> </v>
      </c>
      <c r="D1527" s="13">
        <f ca="1">INDIRECT("route!E1527")</f>
        <v>0</v>
      </c>
      <c r="E1527" s="25" t="str">
        <f t="shared" ca="1" si="185"/>
        <v/>
      </c>
      <c r="F1527" s="26">
        <f t="shared" si="187"/>
        <v>11.111111111111111</v>
      </c>
      <c r="G1527" s="29">
        <f t="shared" ca="1" si="191"/>
        <v>0</v>
      </c>
      <c r="H1527" s="28" t="e">
        <f t="shared" ca="1" si="189"/>
        <v>#NUM!</v>
      </c>
      <c r="I1527" s="26">
        <f t="shared" si="188"/>
        <v>11.666666666666666</v>
      </c>
      <c r="J1527" s="29">
        <f t="shared" ca="1" si="192"/>
        <v>0</v>
      </c>
      <c r="K1527" s="28" t="e">
        <f t="shared" ca="1" si="190"/>
        <v>#NUM!</v>
      </c>
      <c r="L1527" s="26">
        <f ca="1">INDIRECT("route!E1527")-INDIRECT("route!E1526")</f>
        <v>0</v>
      </c>
      <c r="M1527" s="24">
        <f ca="1">IF(INDIRECT("route!D1527")="START",0,IF(S1527=TRUE,M1526,INDIRECT("route!E1527")))</f>
        <v>115.3</v>
      </c>
      <c r="N1527" s="14" t="e">
        <f ca="1">SEARCH($N$6,INDIRECT("route!J1527"))</f>
        <v>#VALUE!</v>
      </c>
      <c r="O1527" s="14" t="e">
        <f ca="1">SEARCH($O$6,INDIRECT("route!J1527"))</f>
        <v>#VALUE!</v>
      </c>
      <c r="P1527" s="14" t="e">
        <f ca="1">SEARCH($P$6,INDIRECT("route!J1527"))</f>
        <v>#VALUE!</v>
      </c>
      <c r="Q1527" s="14" t="e">
        <f ca="1">SEARCH($Q$6,INDIRECT("route!J1527"))</f>
        <v>#VALUE!</v>
      </c>
      <c r="R1527" s="14" t="e">
        <f ca="1">SEARCH($R$6,INDIRECT("route!J1527"))</f>
        <v>#VALUE!</v>
      </c>
      <c r="S1527" s="14" t="b">
        <f t="shared" ca="1" si="186"/>
        <v>1</v>
      </c>
    </row>
    <row r="1528" spans="1:19">
      <c r="A1528" s="23" t="str">
        <f ca="1">IF(INDIRECT("route!D1528")&gt;0,K1528,(""))</f>
        <v/>
      </c>
      <c r="B1528" s="23" t="str">
        <f ca="1">IF(INDIRECT("route!D1528")&gt;0,H1528,(""))</f>
        <v/>
      </c>
      <c r="C1528" s="24" t="str">
        <f ca="1">IF(D1528&gt;0,VLOOKUP("FINISH",INDIRECT("route!D$6"):INDIRECT("route!E$8500"),2,FALSE)-D1528," ")</f>
        <v xml:space="preserve"> </v>
      </c>
      <c r="D1528" s="13">
        <f ca="1">INDIRECT("route!E1528")</f>
        <v>0</v>
      </c>
      <c r="E1528" s="25" t="str">
        <f t="shared" ca="1" si="185"/>
        <v/>
      </c>
      <c r="F1528" s="26">
        <f t="shared" si="187"/>
        <v>11.111111111111111</v>
      </c>
      <c r="G1528" s="29">
        <f t="shared" ca="1" si="191"/>
        <v>0</v>
      </c>
      <c r="H1528" s="28" t="e">
        <f t="shared" ca="1" si="189"/>
        <v>#NUM!</v>
      </c>
      <c r="I1528" s="26">
        <f t="shared" si="188"/>
        <v>11.666666666666666</v>
      </c>
      <c r="J1528" s="29">
        <f t="shared" ca="1" si="192"/>
        <v>0</v>
      </c>
      <c r="K1528" s="28" t="e">
        <f t="shared" ca="1" si="190"/>
        <v>#NUM!</v>
      </c>
      <c r="L1528" s="26">
        <f ca="1">INDIRECT("route!E1528")-INDIRECT("route!E1527")</f>
        <v>0</v>
      </c>
      <c r="M1528" s="24">
        <f ca="1">IF(INDIRECT("route!D1528")="START",0,IF(S1528=TRUE,M1527,INDIRECT("route!E1528")))</f>
        <v>115.3</v>
      </c>
      <c r="N1528" s="14" t="e">
        <f ca="1">SEARCH($N$6,INDIRECT("route!J1528"))</f>
        <v>#VALUE!</v>
      </c>
      <c r="O1528" s="14" t="e">
        <f ca="1">SEARCH($O$6,INDIRECT("route!J1528"))</f>
        <v>#VALUE!</v>
      </c>
      <c r="P1528" s="14" t="e">
        <f ca="1">SEARCH($P$6,INDIRECT("route!J1528"))</f>
        <v>#VALUE!</v>
      </c>
      <c r="Q1528" s="14" t="e">
        <f ca="1">SEARCH($Q$6,INDIRECT("route!J1528"))</f>
        <v>#VALUE!</v>
      </c>
      <c r="R1528" s="14" t="e">
        <f ca="1">SEARCH($R$6,INDIRECT("route!J1528"))</f>
        <v>#VALUE!</v>
      </c>
      <c r="S1528" s="14" t="b">
        <f t="shared" ca="1" si="186"/>
        <v>1</v>
      </c>
    </row>
    <row r="1529" spans="1:19">
      <c r="A1529" s="23" t="str">
        <f ca="1">IF(INDIRECT("route!D1529")&gt;0,K1529,(""))</f>
        <v/>
      </c>
      <c r="B1529" s="23" t="str">
        <f ca="1">IF(INDIRECT("route!D1529")&gt;0,H1529,(""))</f>
        <v/>
      </c>
      <c r="C1529" s="24" t="str">
        <f ca="1">IF(D1529&gt;0,VLOOKUP("FINISH",INDIRECT("route!D$6"):INDIRECT("route!E$8500"),2,FALSE)-D1529," ")</f>
        <v xml:space="preserve"> </v>
      </c>
      <c r="D1529" s="13">
        <f ca="1">INDIRECT("route!E1529")</f>
        <v>0</v>
      </c>
      <c r="E1529" s="25" t="str">
        <f t="shared" ca="1" si="185"/>
        <v/>
      </c>
      <c r="F1529" s="26">
        <f t="shared" si="187"/>
        <v>11.111111111111111</v>
      </c>
      <c r="G1529" s="29">
        <f t="shared" ca="1" si="191"/>
        <v>0</v>
      </c>
      <c r="H1529" s="28" t="e">
        <f t="shared" ca="1" si="189"/>
        <v>#NUM!</v>
      </c>
      <c r="I1529" s="26">
        <f t="shared" si="188"/>
        <v>11.666666666666666</v>
      </c>
      <c r="J1529" s="29">
        <f t="shared" ca="1" si="192"/>
        <v>0</v>
      </c>
      <c r="K1529" s="28" t="e">
        <f t="shared" ca="1" si="190"/>
        <v>#NUM!</v>
      </c>
      <c r="L1529" s="26">
        <f ca="1">INDIRECT("route!E1529")-INDIRECT("route!E1528")</f>
        <v>0</v>
      </c>
      <c r="M1529" s="24">
        <f ca="1">IF(INDIRECT("route!D1529")="START",0,IF(S1529=TRUE,M1528,INDIRECT("route!E1529")))</f>
        <v>115.3</v>
      </c>
      <c r="N1529" s="14" t="e">
        <f ca="1">SEARCH($N$6,INDIRECT("route!J1529"))</f>
        <v>#VALUE!</v>
      </c>
      <c r="O1529" s="14" t="e">
        <f ca="1">SEARCH($O$6,INDIRECT("route!J1529"))</f>
        <v>#VALUE!</v>
      </c>
      <c r="P1529" s="14" t="e">
        <f ca="1">SEARCH($P$6,INDIRECT("route!J1529"))</f>
        <v>#VALUE!</v>
      </c>
      <c r="Q1529" s="14" t="e">
        <f ca="1">SEARCH($Q$6,INDIRECT("route!J1529"))</f>
        <v>#VALUE!</v>
      </c>
      <c r="R1529" s="14" t="e">
        <f ca="1">SEARCH($R$6,INDIRECT("route!J1529"))</f>
        <v>#VALUE!</v>
      </c>
      <c r="S1529" s="14" t="b">
        <f t="shared" ca="1" si="186"/>
        <v>1</v>
      </c>
    </row>
    <row r="1530" spans="1:19">
      <c r="A1530" s="23" t="str">
        <f ca="1">IF(INDIRECT("route!D1530")&gt;0,K1530,(""))</f>
        <v/>
      </c>
      <c r="B1530" s="23" t="str">
        <f ca="1">IF(INDIRECT("route!D1530")&gt;0,H1530,(""))</f>
        <v/>
      </c>
      <c r="C1530" s="24" t="str">
        <f ca="1">IF(D1530&gt;0,VLOOKUP("FINISH",INDIRECT("route!D$6"):INDIRECT("route!E$8500"),2,FALSE)-D1530," ")</f>
        <v xml:space="preserve"> </v>
      </c>
      <c r="D1530" s="13">
        <f ca="1">INDIRECT("route!E1530")</f>
        <v>0</v>
      </c>
      <c r="E1530" s="25" t="str">
        <f t="shared" ca="1" si="185"/>
        <v/>
      </c>
      <c r="F1530" s="26">
        <f t="shared" si="187"/>
        <v>11.111111111111111</v>
      </c>
      <c r="G1530" s="29">
        <f t="shared" ca="1" si="191"/>
        <v>0</v>
      </c>
      <c r="H1530" s="28" t="e">
        <f t="shared" ca="1" si="189"/>
        <v>#NUM!</v>
      </c>
      <c r="I1530" s="26">
        <f t="shared" si="188"/>
        <v>11.666666666666666</v>
      </c>
      <c r="J1530" s="29">
        <f t="shared" ca="1" si="192"/>
        <v>0</v>
      </c>
      <c r="K1530" s="28" t="e">
        <f t="shared" ca="1" si="190"/>
        <v>#NUM!</v>
      </c>
      <c r="L1530" s="26">
        <f ca="1">INDIRECT("route!E1530")-INDIRECT("route!E1529")</f>
        <v>0</v>
      </c>
      <c r="M1530" s="24">
        <f ca="1">IF(INDIRECT("route!D1530")="START",0,IF(S1530=TRUE,M1529,INDIRECT("route!E1530")))</f>
        <v>115.3</v>
      </c>
      <c r="N1530" s="14" t="e">
        <f ca="1">SEARCH($N$6,INDIRECT("route!J1530"))</f>
        <v>#VALUE!</v>
      </c>
      <c r="O1530" s="14" t="e">
        <f ca="1">SEARCH($O$6,INDIRECT("route!J1530"))</f>
        <v>#VALUE!</v>
      </c>
      <c r="P1530" s="14" t="e">
        <f ca="1">SEARCH($P$6,INDIRECT("route!J1530"))</f>
        <v>#VALUE!</v>
      </c>
      <c r="Q1530" s="14" t="e">
        <f ca="1">SEARCH($Q$6,INDIRECT("route!J1530"))</f>
        <v>#VALUE!</v>
      </c>
      <c r="R1530" s="14" t="e">
        <f ca="1">SEARCH($R$6,INDIRECT("route!J1530"))</f>
        <v>#VALUE!</v>
      </c>
      <c r="S1530" s="14" t="b">
        <f t="shared" ca="1" si="186"/>
        <v>1</v>
      </c>
    </row>
    <row r="1531" spans="1:19">
      <c r="A1531" s="23" t="str">
        <f ca="1">IF(INDIRECT("route!D1531")&gt;0,K1531,(""))</f>
        <v/>
      </c>
      <c r="B1531" s="23" t="str">
        <f ca="1">IF(INDIRECT("route!D1531")&gt;0,H1531,(""))</f>
        <v/>
      </c>
      <c r="C1531" s="24" t="str">
        <f ca="1">IF(D1531&gt;0,VLOOKUP("FINISH",INDIRECT("route!D$6"):INDIRECT("route!E$8500"),2,FALSE)-D1531," ")</f>
        <v xml:space="preserve"> </v>
      </c>
      <c r="D1531" s="13">
        <f ca="1">INDIRECT("route!E1531")</f>
        <v>0</v>
      </c>
      <c r="E1531" s="25" t="str">
        <f t="shared" ca="1" si="185"/>
        <v/>
      </c>
      <c r="F1531" s="26">
        <f t="shared" si="187"/>
        <v>11.111111111111111</v>
      </c>
      <c r="G1531" s="29">
        <f t="shared" ca="1" si="191"/>
        <v>0</v>
      </c>
      <c r="H1531" s="28" t="e">
        <f t="shared" ca="1" si="189"/>
        <v>#NUM!</v>
      </c>
      <c r="I1531" s="26">
        <f t="shared" si="188"/>
        <v>11.666666666666666</v>
      </c>
      <c r="J1531" s="29">
        <f t="shared" ca="1" si="192"/>
        <v>0</v>
      </c>
      <c r="K1531" s="28" t="e">
        <f t="shared" ca="1" si="190"/>
        <v>#NUM!</v>
      </c>
      <c r="L1531" s="26">
        <f ca="1">INDIRECT("route!E1531")-INDIRECT("route!E1530")</f>
        <v>0</v>
      </c>
      <c r="M1531" s="24">
        <f ca="1">IF(INDIRECT("route!D1531")="START",0,IF(S1531=TRUE,M1530,INDIRECT("route!E1531")))</f>
        <v>115.3</v>
      </c>
      <c r="N1531" s="14" t="e">
        <f ca="1">SEARCH($N$6,INDIRECT("route!J1531"))</f>
        <v>#VALUE!</v>
      </c>
      <c r="O1531" s="14" t="e">
        <f ca="1">SEARCH($O$6,INDIRECT("route!J1531"))</f>
        <v>#VALUE!</v>
      </c>
      <c r="P1531" s="14" t="e">
        <f ca="1">SEARCH($P$6,INDIRECT("route!J1531"))</f>
        <v>#VALUE!</v>
      </c>
      <c r="Q1531" s="14" t="e">
        <f ca="1">SEARCH($Q$6,INDIRECT("route!J1531"))</f>
        <v>#VALUE!</v>
      </c>
      <c r="R1531" s="14" t="e">
        <f ca="1">SEARCH($R$6,INDIRECT("route!J1531"))</f>
        <v>#VALUE!</v>
      </c>
      <c r="S1531" s="14" t="b">
        <f t="shared" ca="1" si="186"/>
        <v>1</v>
      </c>
    </row>
    <row r="1532" spans="1:19">
      <c r="A1532" s="23" t="str">
        <f ca="1">IF(INDIRECT("route!D1532")&gt;0,K1532,(""))</f>
        <v/>
      </c>
      <c r="B1532" s="23" t="str">
        <f ca="1">IF(INDIRECT("route!D1532")&gt;0,H1532,(""))</f>
        <v/>
      </c>
      <c r="C1532" s="24" t="str">
        <f ca="1">IF(D1532&gt;0,VLOOKUP("FINISH",INDIRECT("route!D$6"):INDIRECT("route!E$8500"),2,FALSE)-D1532," ")</f>
        <v xml:space="preserve"> </v>
      </c>
      <c r="D1532" s="13">
        <f ca="1">INDIRECT("route!E1532")</f>
        <v>0</v>
      </c>
      <c r="E1532" s="25" t="str">
        <f t="shared" ca="1" si="185"/>
        <v/>
      </c>
      <c r="F1532" s="26">
        <f t="shared" si="187"/>
        <v>11.111111111111111</v>
      </c>
      <c r="G1532" s="29">
        <f t="shared" ca="1" si="191"/>
        <v>0</v>
      </c>
      <c r="H1532" s="28" t="e">
        <f t="shared" ca="1" si="189"/>
        <v>#NUM!</v>
      </c>
      <c r="I1532" s="26">
        <f t="shared" si="188"/>
        <v>11.666666666666666</v>
      </c>
      <c r="J1532" s="29">
        <f t="shared" ca="1" si="192"/>
        <v>0</v>
      </c>
      <c r="K1532" s="28" t="e">
        <f t="shared" ca="1" si="190"/>
        <v>#NUM!</v>
      </c>
      <c r="L1532" s="26">
        <f ca="1">INDIRECT("route!E1532")-INDIRECT("route!E1531")</f>
        <v>0</v>
      </c>
      <c r="M1532" s="24">
        <f ca="1">IF(INDIRECT("route!D1532")="START",0,IF(S1532=TRUE,M1531,INDIRECT("route!E1532")))</f>
        <v>115.3</v>
      </c>
      <c r="N1532" s="14" t="e">
        <f ca="1">SEARCH($N$6,INDIRECT("route!J1532"))</f>
        <v>#VALUE!</v>
      </c>
      <c r="O1532" s="14" t="e">
        <f ca="1">SEARCH($O$6,INDIRECT("route!J1532"))</f>
        <v>#VALUE!</v>
      </c>
      <c r="P1532" s="14" t="e">
        <f ca="1">SEARCH($P$6,INDIRECT("route!J1532"))</f>
        <v>#VALUE!</v>
      </c>
      <c r="Q1532" s="14" t="e">
        <f ca="1">SEARCH($Q$6,INDIRECT("route!J1532"))</f>
        <v>#VALUE!</v>
      </c>
      <c r="R1532" s="14" t="e">
        <f ca="1">SEARCH($R$6,INDIRECT("route!J1532"))</f>
        <v>#VALUE!</v>
      </c>
      <c r="S1532" s="14" t="b">
        <f t="shared" ca="1" si="186"/>
        <v>1</v>
      </c>
    </row>
    <row r="1533" spans="1:19">
      <c r="A1533" s="23" t="str">
        <f ca="1">IF(INDIRECT("route!D1533")&gt;0,K1533,(""))</f>
        <v/>
      </c>
      <c r="B1533" s="23" t="str">
        <f ca="1">IF(INDIRECT("route!D1533")&gt;0,H1533,(""))</f>
        <v/>
      </c>
      <c r="C1533" s="24" t="str">
        <f ca="1">IF(D1533&gt;0,VLOOKUP("FINISH",INDIRECT("route!D$6"):INDIRECT("route!E$8500"),2,FALSE)-D1533," ")</f>
        <v xml:space="preserve"> </v>
      </c>
      <c r="D1533" s="13">
        <f ca="1">INDIRECT("route!E1533")</f>
        <v>0</v>
      </c>
      <c r="E1533" s="25" t="str">
        <f t="shared" ca="1" si="185"/>
        <v/>
      </c>
      <c r="F1533" s="26">
        <f t="shared" si="187"/>
        <v>11.111111111111111</v>
      </c>
      <c r="G1533" s="29">
        <f t="shared" ca="1" si="191"/>
        <v>0</v>
      </c>
      <c r="H1533" s="28" t="e">
        <f t="shared" ca="1" si="189"/>
        <v>#NUM!</v>
      </c>
      <c r="I1533" s="26">
        <f t="shared" si="188"/>
        <v>11.666666666666666</v>
      </c>
      <c r="J1533" s="29">
        <f t="shared" ca="1" si="192"/>
        <v>0</v>
      </c>
      <c r="K1533" s="28" t="e">
        <f t="shared" ca="1" si="190"/>
        <v>#NUM!</v>
      </c>
      <c r="L1533" s="26">
        <f ca="1">INDIRECT("route!E1533")-INDIRECT("route!E1532")</f>
        <v>0</v>
      </c>
      <c r="M1533" s="24">
        <f ca="1">IF(INDIRECT("route!D1533")="START",0,IF(S1533=TRUE,M1532,INDIRECT("route!E1533")))</f>
        <v>115.3</v>
      </c>
      <c r="N1533" s="14" t="e">
        <f ca="1">SEARCH($N$6,INDIRECT("route!J1533"))</f>
        <v>#VALUE!</v>
      </c>
      <c r="O1533" s="14" t="e">
        <f ca="1">SEARCH($O$6,INDIRECT("route!J1533"))</f>
        <v>#VALUE!</v>
      </c>
      <c r="P1533" s="14" t="e">
        <f ca="1">SEARCH($P$6,INDIRECT("route!J1533"))</f>
        <v>#VALUE!</v>
      </c>
      <c r="Q1533" s="14" t="e">
        <f ca="1">SEARCH($Q$6,INDIRECT("route!J1533"))</f>
        <v>#VALUE!</v>
      </c>
      <c r="R1533" s="14" t="e">
        <f ca="1">SEARCH($R$6,INDIRECT("route!J1533"))</f>
        <v>#VALUE!</v>
      </c>
      <c r="S1533" s="14" t="b">
        <f t="shared" ca="1" si="186"/>
        <v>1</v>
      </c>
    </row>
    <row r="1534" spans="1:19">
      <c r="A1534" s="23" t="str">
        <f ca="1">IF(INDIRECT("route!D1534")&gt;0,K1534,(""))</f>
        <v/>
      </c>
      <c r="B1534" s="23" t="str">
        <f ca="1">IF(INDIRECT("route!D1534")&gt;0,H1534,(""))</f>
        <v/>
      </c>
      <c r="C1534" s="24" t="str">
        <f ca="1">IF(D1534&gt;0,VLOOKUP("FINISH",INDIRECT("route!D$6"):INDIRECT("route!E$8500"),2,FALSE)-D1534," ")</f>
        <v xml:space="preserve"> </v>
      </c>
      <c r="D1534" s="13">
        <f ca="1">INDIRECT("route!E1534")</f>
        <v>0</v>
      </c>
      <c r="E1534" s="25" t="str">
        <f t="shared" ca="1" si="185"/>
        <v/>
      </c>
      <c r="F1534" s="26">
        <f t="shared" si="187"/>
        <v>11.111111111111111</v>
      </c>
      <c r="G1534" s="29">
        <f t="shared" ca="1" si="191"/>
        <v>0</v>
      </c>
      <c r="H1534" s="28" t="e">
        <f t="shared" ca="1" si="189"/>
        <v>#NUM!</v>
      </c>
      <c r="I1534" s="26">
        <f t="shared" si="188"/>
        <v>11.666666666666666</v>
      </c>
      <c r="J1534" s="29">
        <f t="shared" ca="1" si="192"/>
        <v>0</v>
      </c>
      <c r="K1534" s="28" t="e">
        <f t="shared" ca="1" si="190"/>
        <v>#NUM!</v>
      </c>
      <c r="L1534" s="26">
        <f ca="1">INDIRECT("route!E1534")-INDIRECT("route!E1533")</f>
        <v>0</v>
      </c>
      <c r="M1534" s="24">
        <f ca="1">IF(INDIRECT("route!D1534")="START",0,IF(S1534=TRUE,M1533,INDIRECT("route!E1534")))</f>
        <v>115.3</v>
      </c>
      <c r="N1534" s="14" t="e">
        <f ca="1">SEARCH($N$6,INDIRECT("route!J1534"))</f>
        <v>#VALUE!</v>
      </c>
      <c r="O1534" s="14" t="e">
        <f ca="1">SEARCH($O$6,INDIRECT("route!J1534"))</f>
        <v>#VALUE!</v>
      </c>
      <c r="P1534" s="14" t="e">
        <f ca="1">SEARCH($P$6,INDIRECT("route!J1534"))</f>
        <v>#VALUE!</v>
      </c>
      <c r="Q1534" s="14" t="e">
        <f ca="1">SEARCH($Q$6,INDIRECT("route!J1534"))</f>
        <v>#VALUE!</v>
      </c>
      <c r="R1534" s="14" t="e">
        <f ca="1">SEARCH($R$6,INDIRECT("route!J1534"))</f>
        <v>#VALUE!</v>
      </c>
      <c r="S1534" s="14" t="b">
        <f t="shared" ca="1" si="186"/>
        <v>1</v>
      </c>
    </row>
    <row r="1535" spans="1:19">
      <c r="A1535" s="23" t="str">
        <f ca="1">IF(INDIRECT("route!D1535")&gt;0,K1535,(""))</f>
        <v/>
      </c>
      <c r="B1535" s="23" t="str">
        <f ca="1">IF(INDIRECT("route!D1535")&gt;0,H1535,(""))</f>
        <v/>
      </c>
      <c r="C1535" s="24" t="str">
        <f ca="1">IF(D1535&gt;0,VLOOKUP("FINISH",INDIRECT("route!D$6"):INDIRECT("route!E$8500"),2,FALSE)-D1535," ")</f>
        <v xml:space="preserve"> </v>
      </c>
      <c r="D1535" s="13">
        <f ca="1">INDIRECT("route!E1535")</f>
        <v>0</v>
      </c>
      <c r="E1535" s="25" t="str">
        <f t="shared" ca="1" si="185"/>
        <v/>
      </c>
      <c r="F1535" s="26">
        <f t="shared" si="187"/>
        <v>11.111111111111111</v>
      </c>
      <c r="G1535" s="29">
        <f t="shared" ca="1" si="191"/>
        <v>0</v>
      </c>
      <c r="H1535" s="28" t="e">
        <f t="shared" ca="1" si="189"/>
        <v>#NUM!</v>
      </c>
      <c r="I1535" s="26">
        <f t="shared" si="188"/>
        <v>11.666666666666666</v>
      </c>
      <c r="J1535" s="29">
        <f t="shared" ca="1" si="192"/>
        <v>0</v>
      </c>
      <c r="K1535" s="28" t="e">
        <f t="shared" ca="1" si="190"/>
        <v>#NUM!</v>
      </c>
      <c r="L1535" s="26">
        <f ca="1">INDIRECT("route!E1535")-INDIRECT("route!E1534")</f>
        <v>0</v>
      </c>
      <c r="M1535" s="24">
        <f ca="1">IF(INDIRECT("route!D1535")="START",0,IF(S1535=TRUE,M1534,INDIRECT("route!E1535")))</f>
        <v>115.3</v>
      </c>
      <c r="N1535" s="14" t="e">
        <f ca="1">SEARCH($N$6,INDIRECT("route!J1535"))</f>
        <v>#VALUE!</v>
      </c>
      <c r="O1535" s="14" t="e">
        <f ca="1">SEARCH($O$6,INDIRECT("route!J1535"))</f>
        <v>#VALUE!</v>
      </c>
      <c r="P1535" s="14" t="e">
        <f ca="1">SEARCH($P$6,INDIRECT("route!J1535"))</f>
        <v>#VALUE!</v>
      </c>
      <c r="Q1535" s="14" t="e">
        <f ca="1">SEARCH($Q$6,INDIRECT("route!J1535"))</f>
        <v>#VALUE!</v>
      </c>
      <c r="R1535" s="14" t="e">
        <f ca="1">SEARCH($R$6,INDIRECT("route!J1535"))</f>
        <v>#VALUE!</v>
      </c>
      <c r="S1535" s="14" t="b">
        <f t="shared" ca="1" si="186"/>
        <v>1</v>
      </c>
    </row>
    <row r="1536" spans="1:19">
      <c r="A1536" s="23" t="str">
        <f ca="1">IF(INDIRECT("route!D1536")&gt;0,K1536,(""))</f>
        <v/>
      </c>
      <c r="B1536" s="23" t="str">
        <f ca="1">IF(INDIRECT("route!D1536")&gt;0,H1536,(""))</f>
        <v/>
      </c>
      <c r="C1536" s="24" t="str">
        <f ca="1">IF(D1536&gt;0,VLOOKUP("FINISH",INDIRECT("route!D$6"):INDIRECT("route!E$8500"),2,FALSE)-D1536," ")</f>
        <v xml:space="preserve"> </v>
      </c>
      <c r="D1536" s="13">
        <f ca="1">INDIRECT("route!E1536")</f>
        <v>0</v>
      </c>
      <c r="E1536" s="25" t="str">
        <f t="shared" ca="1" si="185"/>
        <v/>
      </c>
      <c r="F1536" s="26">
        <f t="shared" si="187"/>
        <v>11.111111111111111</v>
      </c>
      <c r="G1536" s="29">
        <f t="shared" ca="1" si="191"/>
        <v>0</v>
      </c>
      <c r="H1536" s="28" t="e">
        <f t="shared" ca="1" si="189"/>
        <v>#NUM!</v>
      </c>
      <c r="I1536" s="26">
        <f t="shared" si="188"/>
        <v>11.666666666666666</v>
      </c>
      <c r="J1536" s="29">
        <f t="shared" ca="1" si="192"/>
        <v>0</v>
      </c>
      <c r="K1536" s="28" t="e">
        <f t="shared" ca="1" si="190"/>
        <v>#NUM!</v>
      </c>
      <c r="L1536" s="26">
        <f ca="1">INDIRECT("route!E1536")-INDIRECT("route!E1535")</f>
        <v>0</v>
      </c>
      <c r="M1536" s="24">
        <f ca="1">IF(INDIRECT("route!D1536")="START",0,IF(S1536=TRUE,M1535,INDIRECT("route!E1536")))</f>
        <v>115.3</v>
      </c>
      <c r="N1536" s="14" t="e">
        <f ca="1">SEARCH($N$6,INDIRECT("route!J1536"))</f>
        <v>#VALUE!</v>
      </c>
      <c r="O1536" s="14" t="e">
        <f ca="1">SEARCH($O$6,INDIRECT("route!J1536"))</f>
        <v>#VALUE!</v>
      </c>
      <c r="P1536" s="14" t="e">
        <f ca="1">SEARCH($P$6,INDIRECT("route!J1536"))</f>
        <v>#VALUE!</v>
      </c>
      <c r="Q1536" s="14" t="e">
        <f ca="1">SEARCH($Q$6,INDIRECT("route!J1536"))</f>
        <v>#VALUE!</v>
      </c>
      <c r="R1536" s="14" t="e">
        <f ca="1">SEARCH($R$6,INDIRECT("route!J1536"))</f>
        <v>#VALUE!</v>
      </c>
      <c r="S1536" s="14" t="b">
        <f t="shared" ca="1" si="186"/>
        <v>1</v>
      </c>
    </row>
    <row r="1537" spans="1:19">
      <c r="A1537" s="23" t="str">
        <f ca="1">IF(INDIRECT("route!D1537")&gt;0,K1537,(""))</f>
        <v/>
      </c>
      <c r="B1537" s="23" t="str">
        <f ca="1">IF(INDIRECT("route!D1537")&gt;0,H1537,(""))</f>
        <v/>
      </c>
      <c r="C1537" s="24" t="str">
        <f ca="1">IF(D1537&gt;0,VLOOKUP("FINISH",INDIRECT("route!D$6"):INDIRECT("route!E$8500"),2,FALSE)-D1537," ")</f>
        <v xml:space="preserve"> </v>
      </c>
      <c r="D1537" s="13">
        <f ca="1">INDIRECT("route!E1537")</f>
        <v>0</v>
      </c>
      <c r="E1537" s="25" t="str">
        <f t="shared" ca="1" si="185"/>
        <v/>
      </c>
      <c r="F1537" s="26">
        <f t="shared" si="187"/>
        <v>11.111111111111111</v>
      </c>
      <c r="G1537" s="29">
        <f t="shared" ca="1" si="191"/>
        <v>0</v>
      </c>
      <c r="H1537" s="28" t="e">
        <f t="shared" ca="1" si="189"/>
        <v>#NUM!</v>
      </c>
      <c r="I1537" s="26">
        <f t="shared" si="188"/>
        <v>11.666666666666666</v>
      </c>
      <c r="J1537" s="29">
        <f t="shared" ca="1" si="192"/>
        <v>0</v>
      </c>
      <c r="K1537" s="28" t="e">
        <f t="shared" ca="1" si="190"/>
        <v>#NUM!</v>
      </c>
      <c r="L1537" s="26">
        <f ca="1">INDIRECT("route!E1537")-INDIRECT("route!E1536")</f>
        <v>0</v>
      </c>
      <c r="M1537" s="24">
        <f ca="1">IF(INDIRECT("route!D1537")="START",0,IF(S1537=TRUE,M1536,INDIRECT("route!E1537")))</f>
        <v>115.3</v>
      </c>
      <c r="N1537" s="14" t="e">
        <f ca="1">SEARCH($N$6,INDIRECT("route!J1537"))</f>
        <v>#VALUE!</v>
      </c>
      <c r="O1537" s="14" t="e">
        <f ca="1">SEARCH($O$6,INDIRECT("route!J1537"))</f>
        <v>#VALUE!</v>
      </c>
      <c r="P1537" s="14" t="e">
        <f ca="1">SEARCH($P$6,INDIRECT("route!J1537"))</f>
        <v>#VALUE!</v>
      </c>
      <c r="Q1537" s="14" t="e">
        <f ca="1">SEARCH($Q$6,INDIRECT("route!J1537"))</f>
        <v>#VALUE!</v>
      </c>
      <c r="R1537" s="14" t="e">
        <f ca="1">SEARCH($R$6,INDIRECT("route!J1537"))</f>
        <v>#VALUE!</v>
      </c>
      <c r="S1537" s="14" t="b">
        <f t="shared" ca="1" si="186"/>
        <v>1</v>
      </c>
    </row>
    <row r="1538" spans="1:19">
      <c r="A1538" s="23" t="str">
        <f ca="1">IF(INDIRECT("route!D1538")&gt;0,K1538,(""))</f>
        <v/>
      </c>
      <c r="B1538" s="23" t="str">
        <f ca="1">IF(INDIRECT("route!D1538")&gt;0,H1538,(""))</f>
        <v/>
      </c>
      <c r="C1538" s="24" t="str">
        <f ca="1">IF(D1538&gt;0,VLOOKUP("FINISH",INDIRECT("route!D$6"):INDIRECT("route!E$8500"),2,FALSE)-D1538," ")</f>
        <v xml:space="preserve"> </v>
      </c>
      <c r="D1538" s="13">
        <f ca="1">INDIRECT("route!E1538")</f>
        <v>0</v>
      </c>
      <c r="E1538" s="25" t="str">
        <f t="shared" ca="1" si="185"/>
        <v/>
      </c>
      <c r="F1538" s="26">
        <f t="shared" si="187"/>
        <v>11.111111111111111</v>
      </c>
      <c r="G1538" s="29">
        <f t="shared" ca="1" si="191"/>
        <v>0</v>
      </c>
      <c r="H1538" s="28" t="e">
        <f t="shared" ca="1" si="189"/>
        <v>#NUM!</v>
      </c>
      <c r="I1538" s="26">
        <f t="shared" si="188"/>
        <v>11.666666666666666</v>
      </c>
      <c r="J1538" s="29">
        <f t="shared" ca="1" si="192"/>
        <v>0</v>
      </c>
      <c r="K1538" s="28" t="e">
        <f t="shared" ca="1" si="190"/>
        <v>#NUM!</v>
      </c>
      <c r="L1538" s="26">
        <f ca="1">INDIRECT("route!E1538")-INDIRECT("route!E1537")</f>
        <v>0</v>
      </c>
      <c r="M1538" s="24">
        <f ca="1">IF(INDIRECT("route!D1538")="START",0,IF(S1538=TRUE,M1537,INDIRECT("route!E1538")))</f>
        <v>115.3</v>
      </c>
      <c r="N1538" s="14" t="e">
        <f ca="1">SEARCH($N$6,INDIRECT("route!J1538"))</f>
        <v>#VALUE!</v>
      </c>
      <c r="O1538" s="14" t="e">
        <f ca="1">SEARCH($O$6,INDIRECT("route!J1538"))</f>
        <v>#VALUE!</v>
      </c>
      <c r="P1538" s="14" t="e">
        <f ca="1">SEARCH($P$6,INDIRECT("route!J1538"))</f>
        <v>#VALUE!</v>
      </c>
      <c r="Q1538" s="14" t="e">
        <f ca="1">SEARCH($Q$6,INDIRECT("route!J1538"))</f>
        <v>#VALUE!</v>
      </c>
      <c r="R1538" s="14" t="e">
        <f ca="1">SEARCH($R$6,INDIRECT("route!J1538"))</f>
        <v>#VALUE!</v>
      </c>
      <c r="S1538" s="14" t="b">
        <f t="shared" ca="1" si="186"/>
        <v>1</v>
      </c>
    </row>
    <row r="1539" spans="1:19">
      <c r="A1539" s="23" t="str">
        <f ca="1">IF(INDIRECT("route!D1539")&gt;0,K1539,(""))</f>
        <v/>
      </c>
      <c r="B1539" s="23" t="str">
        <f ca="1">IF(INDIRECT("route!D1539")&gt;0,H1539,(""))</f>
        <v/>
      </c>
      <c r="C1539" s="24" t="str">
        <f ca="1">IF(D1539&gt;0,VLOOKUP("FINISH",INDIRECT("route!D$6"):INDIRECT("route!E$8500"),2,FALSE)-D1539," ")</f>
        <v xml:space="preserve"> </v>
      </c>
      <c r="D1539" s="13">
        <f ca="1">INDIRECT("route!E1539")</f>
        <v>0</v>
      </c>
      <c r="E1539" s="25" t="str">
        <f t="shared" ca="1" si="185"/>
        <v/>
      </c>
      <c r="F1539" s="26">
        <f t="shared" si="187"/>
        <v>11.111111111111111</v>
      </c>
      <c r="G1539" s="29">
        <f t="shared" ca="1" si="191"/>
        <v>0</v>
      </c>
      <c r="H1539" s="28" t="e">
        <f t="shared" ca="1" si="189"/>
        <v>#NUM!</v>
      </c>
      <c r="I1539" s="26">
        <f t="shared" si="188"/>
        <v>11.666666666666666</v>
      </c>
      <c r="J1539" s="29">
        <f t="shared" ca="1" si="192"/>
        <v>0</v>
      </c>
      <c r="K1539" s="28" t="e">
        <f t="shared" ca="1" si="190"/>
        <v>#NUM!</v>
      </c>
      <c r="L1539" s="26">
        <f ca="1">INDIRECT("route!E1539")-INDIRECT("route!E1538")</f>
        <v>0</v>
      </c>
      <c r="M1539" s="24">
        <f ca="1">IF(INDIRECT("route!D1539")="START",0,IF(S1539=TRUE,M1538,INDIRECT("route!E1539")))</f>
        <v>115.3</v>
      </c>
      <c r="N1539" s="14" t="e">
        <f ca="1">SEARCH($N$6,INDIRECT("route!J1539"))</f>
        <v>#VALUE!</v>
      </c>
      <c r="O1539" s="14" t="e">
        <f ca="1">SEARCH($O$6,INDIRECT("route!J1539"))</f>
        <v>#VALUE!</v>
      </c>
      <c r="P1539" s="14" t="e">
        <f ca="1">SEARCH($P$6,INDIRECT("route!J1539"))</f>
        <v>#VALUE!</v>
      </c>
      <c r="Q1539" s="14" t="e">
        <f ca="1">SEARCH($Q$6,INDIRECT("route!J1539"))</f>
        <v>#VALUE!</v>
      </c>
      <c r="R1539" s="14" t="e">
        <f ca="1">SEARCH($R$6,INDIRECT("route!J1539"))</f>
        <v>#VALUE!</v>
      </c>
      <c r="S1539" s="14" t="b">
        <f t="shared" ca="1" si="186"/>
        <v>1</v>
      </c>
    </row>
    <row r="1540" spans="1:19">
      <c r="A1540" s="23" t="str">
        <f ca="1">IF(INDIRECT("route!D1540")&gt;0,K1540,(""))</f>
        <v/>
      </c>
      <c r="B1540" s="23" t="str">
        <f ca="1">IF(INDIRECT("route!D1540")&gt;0,H1540,(""))</f>
        <v/>
      </c>
      <c r="C1540" s="24" t="str">
        <f ca="1">IF(D1540&gt;0,VLOOKUP("FINISH",INDIRECT("route!D$6"):INDIRECT("route!E$8500"),2,FALSE)-D1540," ")</f>
        <v xml:space="preserve"> </v>
      </c>
      <c r="D1540" s="13">
        <f ca="1">INDIRECT("route!E1540")</f>
        <v>0</v>
      </c>
      <c r="E1540" s="25" t="str">
        <f t="shared" ca="1" si="185"/>
        <v/>
      </c>
      <c r="F1540" s="26">
        <f t="shared" si="187"/>
        <v>11.111111111111111</v>
      </c>
      <c r="G1540" s="29">
        <f t="shared" ca="1" si="191"/>
        <v>0</v>
      </c>
      <c r="H1540" s="28" t="e">
        <f t="shared" ca="1" si="189"/>
        <v>#NUM!</v>
      </c>
      <c r="I1540" s="26">
        <f t="shared" si="188"/>
        <v>11.666666666666666</v>
      </c>
      <c r="J1540" s="29">
        <f t="shared" ca="1" si="192"/>
        <v>0</v>
      </c>
      <c r="K1540" s="28" t="e">
        <f t="shared" ca="1" si="190"/>
        <v>#NUM!</v>
      </c>
      <c r="L1540" s="26">
        <f ca="1">INDIRECT("route!E1540")-INDIRECT("route!E1539")</f>
        <v>0</v>
      </c>
      <c r="M1540" s="24">
        <f ca="1">IF(INDIRECT("route!D1540")="START",0,IF(S1540=TRUE,M1539,INDIRECT("route!E1540")))</f>
        <v>115.3</v>
      </c>
      <c r="N1540" s="14" t="e">
        <f ca="1">SEARCH($N$6,INDIRECT("route!J1540"))</f>
        <v>#VALUE!</v>
      </c>
      <c r="O1540" s="14" t="e">
        <f ca="1">SEARCH($O$6,INDIRECT("route!J1540"))</f>
        <v>#VALUE!</v>
      </c>
      <c r="P1540" s="14" t="e">
        <f ca="1">SEARCH($P$6,INDIRECT("route!J1540"))</f>
        <v>#VALUE!</v>
      </c>
      <c r="Q1540" s="14" t="e">
        <f ca="1">SEARCH($Q$6,INDIRECT("route!J1540"))</f>
        <v>#VALUE!</v>
      </c>
      <c r="R1540" s="14" t="e">
        <f ca="1">SEARCH($R$6,INDIRECT("route!J1540"))</f>
        <v>#VALUE!</v>
      </c>
      <c r="S1540" s="14" t="b">
        <f t="shared" ca="1" si="186"/>
        <v>1</v>
      </c>
    </row>
    <row r="1541" spans="1:19">
      <c r="A1541" s="23" t="str">
        <f ca="1">IF(INDIRECT("route!D1541")&gt;0,K1541,(""))</f>
        <v/>
      </c>
      <c r="B1541" s="23" t="str">
        <f ca="1">IF(INDIRECT("route!D1541")&gt;0,H1541,(""))</f>
        <v/>
      </c>
      <c r="C1541" s="24" t="str">
        <f ca="1">IF(D1541&gt;0,VLOOKUP("FINISH",INDIRECT("route!D$6"):INDIRECT("route!E$8500"),2,FALSE)-D1541," ")</f>
        <v xml:space="preserve"> </v>
      </c>
      <c r="D1541" s="13">
        <f ca="1">INDIRECT("route!E1541")</f>
        <v>0</v>
      </c>
      <c r="E1541" s="25" t="str">
        <f t="shared" ca="1" si="185"/>
        <v/>
      </c>
      <c r="F1541" s="26">
        <f t="shared" si="187"/>
        <v>11.111111111111111</v>
      </c>
      <c r="G1541" s="29">
        <f t="shared" ca="1" si="191"/>
        <v>0</v>
      </c>
      <c r="H1541" s="28" t="e">
        <f t="shared" ca="1" si="189"/>
        <v>#NUM!</v>
      </c>
      <c r="I1541" s="26">
        <f t="shared" si="188"/>
        <v>11.666666666666666</v>
      </c>
      <c r="J1541" s="29">
        <f t="shared" ca="1" si="192"/>
        <v>0</v>
      </c>
      <c r="K1541" s="28" t="e">
        <f t="shared" ca="1" si="190"/>
        <v>#NUM!</v>
      </c>
      <c r="L1541" s="26">
        <f ca="1">INDIRECT("route!E1541")-INDIRECT("route!E1540")</f>
        <v>0</v>
      </c>
      <c r="M1541" s="24">
        <f ca="1">IF(INDIRECT("route!D1541")="START",0,IF(S1541=TRUE,M1540,INDIRECT("route!E1541")))</f>
        <v>115.3</v>
      </c>
      <c r="N1541" s="14" t="e">
        <f ca="1">SEARCH($N$6,INDIRECT("route!J1541"))</f>
        <v>#VALUE!</v>
      </c>
      <c r="O1541" s="14" t="e">
        <f ca="1">SEARCH($O$6,INDIRECT("route!J1541"))</f>
        <v>#VALUE!</v>
      </c>
      <c r="P1541" s="14" t="e">
        <f ca="1">SEARCH($P$6,INDIRECT("route!J1541"))</f>
        <v>#VALUE!</v>
      </c>
      <c r="Q1541" s="14" t="e">
        <f ca="1">SEARCH($Q$6,INDIRECT("route!J1541"))</f>
        <v>#VALUE!</v>
      </c>
      <c r="R1541" s="14" t="e">
        <f ca="1">SEARCH($R$6,INDIRECT("route!J1541"))</f>
        <v>#VALUE!</v>
      </c>
      <c r="S1541" s="14" t="b">
        <f t="shared" ca="1" si="186"/>
        <v>1</v>
      </c>
    </row>
    <row r="1542" spans="1:19">
      <c r="A1542" s="23" t="str">
        <f ca="1">IF(INDIRECT("route!D1542")&gt;0,K1542,(""))</f>
        <v/>
      </c>
      <c r="B1542" s="23" t="str">
        <f ca="1">IF(INDIRECT("route!D1542")&gt;0,H1542,(""))</f>
        <v/>
      </c>
      <c r="C1542" s="24" t="str">
        <f ca="1">IF(D1542&gt;0,VLOOKUP("FINISH",INDIRECT("route!D$6"):INDIRECT("route!E$8500"),2,FALSE)-D1542," ")</f>
        <v xml:space="preserve"> </v>
      </c>
      <c r="D1542" s="13">
        <f ca="1">INDIRECT("route!E1542")</f>
        <v>0</v>
      </c>
      <c r="E1542" s="25" t="str">
        <f t="shared" ca="1" si="185"/>
        <v/>
      </c>
      <c r="F1542" s="26">
        <f t="shared" si="187"/>
        <v>11.111111111111111</v>
      </c>
      <c r="G1542" s="29">
        <f t="shared" ca="1" si="191"/>
        <v>0</v>
      </c>
      <c r="H1542" s="28" t="e">
        <f t="shared" ca="1" si="189"/>
        <v>#NUM!</v>
      </c>
      <c r="I1542" s="26">
        <f t="shared" si="188"/>
        <v>11.666666666666666</v>
      </c>
      <c r="J1542" s="29">
        <f t="shared" ca="1" si="192"/>
        <v>0</v>
      </c>
      <c r="K1542" s="28" t="e">
        <f t="shared" ca="1" si="190"/>
        <v>#NUM!</v>
      </c>
      <c r="L1542" s="26">
        <f ca="1">INDIRECT("route!E1542")-INDIRECT("route!E1541")</f>
        <v>0</v>
      </c>
      <c r="M1542" s="24">
        <f ca="1">IF(INDIRECT("route!D1542")="START",0,IF(S1542=TRUE,M1541,INDIRECT("route!E1542")))</f>
        <v>115.3</v>
      </c>
      <c r="N1542" s="14" t="e">
        <f ca="1">SEARCH($N$6,INDIRECT("route!J1542"))</f>
        <v>#VALUE!</v>
      </c>
      <c r="O1542" s="14" t="e">
        <f ca="1">SEARCH($O$6,INDIRECT("route!J1542"))</f>
        <v>#VALUE!</v>
      </c>
      <c r="P1542" s="14" t="e">
        <f ca="1">SEARCH($P$6,INDIRECT("route!J1542"))</f>
        <v>#VALUE!</v>
      </c>
      <c r="Q1542" s="14" t="e">
        <f ca="1">SEARCH($Q$6,INDIRECT("route!J1542"))</f>
        <v>#VALUE!</v>
      </c>
      <c r="R1542" s="14" t="e">
        <f ca="1">SEARCH($R$6,INDIRECT("route!J1542"))</f>
        <v>#VALUE!</v>
      </c>
      <c r="S1542" s="14" t="b">
        <f t="shared" ca="1" si="186"/>
        <v>1</v>
      </c>
    </row>
    <row r="1543" spans="1:19">
      <c r="A1543" s="23" t="str">
        <f ca="1">IF(INDIRECT("route!D1543")&gt;0,K1543,(""))</f>
        <v/>
      </c>
      <c r="B1543" s="23" t="str">
        <f ca="1">IF(INDIRECT("route!D1543")&gt;0,H1543,(""))</f>
        <v/>
      </c>
      <c r="C1543" s="24" t="str">
        <f ca="1">IF(D1543&gt;0,VLOOKUP("FINISH",INDIRECT("route!D$6"):INDIRECT("route!E$8500"),2,FALSE)-D1543," ")</f>
        <v xml:space="preserve"> </v>
      </c>
      <c r="D1543" s="13">
        <f ca="1">INDIRECT("route!E1543")</f>
        <v>0</v>
      </c>
      <c r="E1543" s="25" t="str">
        <f t="shared" ref="E1543:E1599" ca="1" si="193">IF($S1543=TRUE,"",M1543-M1542)</f>
        <v/>
      </c>
      <c r="F1543" s="26">
        <f t="shared" si="187"/>
        <v>11.111111111111111</v>
      </c>
      <c r="G1543" s="29">
        <f t="shared" ca="1" si="191"/>
        <v>0</v>
      </c>
      <c r="H1543" s="28" t="e">
        <f t="shared" ca="1" si="189"/>
        <v>#NUM!</v>
      </c>
      <c r="I1543" s="26">
        <f t="shared" si="188"/>
        <v>11.666666666666666</v>
      </c>
      <c r="J1543" s="29">
        <f t="shared" ca="1" si="192"/>
        <v>0</v>
      </c>
      <c r="K1543" s="28" t="e">
        <f t="shared" ca="1" si="190"/>
        <v>#NUM!</v>
      </c>
      <c r="L1543" s="26">
        <f ca="1">INDIRECT("route!E1543")-INDIRECT("route!E1542")</f>
        <v>0</v>
      </c>
      <c r="M1543" s="24">
        <f ca="1">IF(INDIRECT("route!D1543")="START",0,IF(S1543=TRUE,M1542,INDIRECT("route!E1543")))</f>
        <v>115.3</v>
      </c>
      <c r="N1543" s="14" t="e">
        <f ca="1">SEARCH($N$6,INDIRECT("route!J1543"))</f>
        <v>#VALUE!</v>
      </c>
      <c r="O1543" s="14" t="e">
        <f ca="1">SEARCH($O$6,INDIRECT("route!J1543"))</f>
        <v>#VALUE!</v>
      </c>
      <c r="P1543" s="14" t="e">
        <f ca="1">SEARCH($P$6,INDIRECT("route!J1543"))</f>
        <v>#VALUE!</v>
      </c>
      <c r="Q1543" s="14" t="e">
        <f ca="1">SEARCH($Q$6,INDIRECT("route!J1543"))</f>
        <v>#VALUE!</v>
      </c>
      <c r="R1543" s="14" t="e">
        <f ca="1">SEARCH($R$6,INDIRECT("route!J1543"))</f>
        <v>#VALUE!</v>
      </c>
      <c r="S1543" s="14" t="b">
        <f t="shared" ca="1" si="186"/>
        <v>1</v>
      </c>
    </row>
    <row r="1544" spans="1:19">
      <c r="A1544" s="23" t="str">
        <f ca="1">IF(INDIRECT("route!D1544")&gt;0,K1544,(""))</f>
        <v/>
      </c>
      <c r="B1544" s="23" t="str">
        <f ca="1">IF(INDIRECT("route!D1544")&gt;0,H1544,(""))</f>
        <v/>
      </c>
      <c r="C1544" s="24" t="str">
        <f ca="1">IF(D1544&gt;0,VLOOKUP("FINISH",INDIRECT("route!D$6"):INDIRECT("route!E$8500"),2,FALSE)-D1544," ")</f>
        <v xml:space="preserve"> </v>
      </c>
      <c r="D1544" s="13">
        <f ca="1">INDIRECT("route!E1544")</f>
        <v>0</v>
      </c>
      <c r="E1544" s="25" t="str">
        <f t="shared" ca="1" si="193"/>
        <v/>
      </c>
      <c r="F1544" s="26">
        <f t="shared" si="187"/>
        <v>11.111111111111111</v>
      </c>
      <c r="G1544" s="29">
        <f t="shared" ca="1" si="191"/>
        <v>0</v>
      </c>
      <c r="H1544" s="28" t="e">
        <f t="shared" ca="1" si="189"/>
        <v>#NUM!</v>
      </c>
      <c r="I1544" s="26">
        <f t="shared" si="188"/>
        <v>11.666666666666666</v>
      </c>
      <c r="J1544" s="29">
        <f t="shared" ca="1" si="192"/>
        <v>0</v>
      </c>
      <c r="K1544" s="28" t="e">
        <f t="shared" ca="1" si="190"/>
        <v>#NUM!</v>
      </c>
      <c r="L1544" s="26">
        <f ca="1">INDIRECT("route!E1544")-INDIRECT("route!E1543")</f>
        <v>0</v>
      </c>
      <c r="M1544" s="24">
        <f ca="1">IF(INDIRECT("route!D1544")="START",0,IF(S1544=TRUE,M1543,INDIRECT("route!E1544")))</f>
        <v>115.3</v>
      </c>
      <c r="N1544" s="14" t="e">
        <f ca="1">SEARCH($N$6,INDIRECT("route!J1544"))</f>
        <v>#VALUE!</v>
      </c>
      <c r="O1544" s="14" t="e">
        <f ca="1">SEARCH($O$6,INDIRECT("route!J1544"))</f>
        <v>#VALUE!</v>
      </c>
      <c r="P1544" s="14" t="e">
        <f ca="1">SEARCH($P$6,INDIRECT("route!J1544"))</f>
        <v>#VALUE!</v>
      </c>
      <c r="Q1544" s="14" t="e">
        <f ca="1">SEARCH($Q$6,INDIRECT("route!J1544"))</f>
        <v>#VALUE!</v>
      </c>
      <c r="R1544" s="14" t="e">
        <f ca="1">SEARCH($R$6,INDIRECT("route!J1544"))</f>
        <v>#VALUE!</v>
      </c>
      <c r="S1544" s="14" t="b">
        <f t="shared" ref="S1544:S1607" ca="1" si="194">AND(ISERROR(N1544),ISERROR(O1544),ISERROR(P1544),ISERROR(Q1544),ISERROR(R1544))</f>
        <v>1</v>
      </c>
    </row>
    <row r="1545" spans="1:19">
      <c r="A1545" s="23" t="str">
        <f ca="1">IF(INDIRECT("route!D1545")&gt;0,K1545,(""))</f>
        <v/>
      </c>
      <c r="B1545" s="23" t="str">
        <f ca="1">IF(INDIRECT("route!D1545")&gt;0,H1545,(""))</f>
        <v/>
      </c>
      <c r="C1545" s="24" t="str">
        <f ca="1">IF(D1545&gt;0,VLOOKUP("FINISH",INDIRECT("route!D$6"):INDIRECT("route!E$8500"),2,FALSE)-D1545," ")</f>
        <v xml:space="preserve"> </v>
      </c>
      <c r="D1545" s="13">
        <f ca="1">INDIRECT("route!E1545")</f>
        <v>0</v>
      </c>
      <c r="E1545" s="25" t="str">
        <f t="shared" ca="1" si="193"/>
        <v/>
      </c>
      <c r="F1545" s="26">
        <f t="shared" si="187"/>
        <v>11.111111111111111</v>
      </c>
      <c r="G1545" s="29">
        <f t="shared" ca="1" si="191"/>
        <v>0</v>
      </c>
      <c r="H1545" s="28" t="e">
        <f t="shared" ca="1" si="189"/>
        <v>#NUM!</v>
      </c>
      <c r="I1545" s="26">
        <f t="shared" si="188"/>
        <v>11.666666666666666</v>
      </c>
      <c r="J1545" s="29">
        <f t="shared" ca="1" si="192"/>
        <v>0</v>
      </c>
      <c r="K1545" s="28" t="e">
        <f t="shared" ca="1" si="190"/>
        <v>#NUM!</v>
      </c>
      <c r="L1545" s="26">
        <f ca="1">INDIRECT("route!E1545")-INDIRECT("route!E1544")</f>
        <v>0</v>
      </c>
      <c r="M1545" s="24">
        <f ca="1">IF(INDIRECT("route!D1545")="START",0,IF(S1545=TRUE,M1544,INDIRECT("route!E1545")))</f>
        <v>115.3</v>
      </c>
      <c r="N1545" s="14" t="e">
        <f ca="1">SEARCH($N$6,INDIRECT("route!J1545"))</f>
        <v>#VALUE!</v>
      </c>
      <c r="O1545" s="14" t="e">
        <f ca="1">SEARCH($O$6,INDIRECT("route!J1545"))</f>
        <v>#VALUE!</v>
      </c>
      <c r="P1545" s="14" t="e">
        <f ca="1">SEARCH($P$6,INDIRECT("route!J1545"))</f>
        <v>#VALUE!</v>
      </c>
      <c r="Q1545" s="14" t="e">
        <f ca="1">SEARCH($Q$6,INDIRECT("route!J1545"))</f>
        <v>#VALUE!</v>
      </c>
      <c r="R1545" s="14" t="e">
        <f ca="1">SEARCH($R$6,INDIRECT("route!J1545"))</f>
        <v>#VALUE!</v>
      </c>
      <c r="S1545" s="14" t="b">
        <f t="shared" ca="1" si="194"/>
        <v>1</v>
      </c>
    </row>
    <row r="1546" spans="1:19">
      <c r="A1546" s="23" t="str">
        <f ca="1">IF(INDIRECT("route!D1546")&gt;0,K1546,(""))</f>
        <v/>
      </c>
      <c r="B1546" s="23" t="str">
        <f ca="1">IF(INDIRECT("route!D1546")&gt;0,H1546,(""))</f>
        <v/>
      </c>
      <c r="C1546" s="24" t="str">
        <f ca="1">IF(D1546&gt;0,VLOOKUP("FINISH",INDIRECT("route!D$6"):INDIRECT("route!E$8500"),2,FALSE)-D1546," ")</f>
        <v xml:space="preserve"> </v>
      </c>
      <c r="D1546" s="13">
        <f ca="1">INDIRECT("route!E1546")</f>
        <v>0</v>
      </c>
      <c r="E1546" s="25" t="str">
        <f t="shared" ca="1" si="193"/>
        <v/>
      </c>
      <c r="F1546" s="26">
        <f t="shared" si="187"/>
        <v>11.111111111111111</v>
      </c>
      <c r="G1546" s="29">
        <f t="shared" ca="1" si="191"/>
        <v>0</v>
      </c>
      <c r="H1546" s="28" t="e">
        <f t="shared" ca="1" si="189"/>
        <v>#NUM!</v>
      </c>
      <c r="I1546" s="26">
        <f t="shared" si="188"/>
        <v>11.666666666666666</v>
      </c>
      <c r="J1546" s="29">
        <f t="shared" ca="1" si="192"/>
        <v>0</v>
      </c>
      <c r="K1546" s="28" t="e">
        <f t="shared" ca="1" si="190"/>
        <v>#NUM!</v>
      </c>
      <c r="L1546" s="26">
        <f ca="1">INDIRECT("route!E1546")-INDIRECT("route!E1545")</f>
        <v>0</v>
      </c>
      <c r="M1546" s="24">
        <f ca="1">IF(INDIRECT("route!D1546")="START",0,IF(S1546=TRUE,M1545,INDIRECT("route!E1546")))</f>
        <v>115.3</v>
      </c>
      <c r="N1546" s="14" t="e">
        <f ca="1">SEARCH($N$6,INDIRECT("route!J1546"))</f>
        <v>#VALUE!</v>
      </c>
      <c r="O1546" s="14" t="e">
        <f ca="1">SEARCH($O$6,INDIRECT("route!J1546"))</f>
        <v>#VALUE!</v>
      </c>
      <c r="P1546" s="14" t="e">
        <f ca="1">SEARCH($P$6,INDIRECT("route!J1546"))</f>
        <v>#VALUE!</v>
      </c>
      <c r="Q1546" s="14" t="e">
        <f ca="1">SEARCH($Q$6,INDIRECT("route!J1546"))</f>
        <v>#VALUE!</v>
      </c>
      <c r="R1546" s="14" t="e">
        <f ca="1">SEARCH($R$6,INDIRECT("route!J1546"))</f>
        <v>#VALUE!</v>
      </c>
      <c r="S1546" s="14" t="b">
        <f t="shared" ca="1" si="194"/>
        <v>1</v>
      </c>
    </row>
    <row r="1547" spans="1:19">
      <c r="A1547" s="23" t="str">
        <f ca="1">IF(INDIRECT("route!D1547")&gt;0,K1547,(""))</f>
        <v/>
      </c>
      <c r="B1547" s="23" t="str">
        <f ca="1">IF(INDIRECT("route!D1547")&gt;0,H1547,(""))</f>
        <v/>
      </c>
      <c r="C1547" s="24" t="str">
        <f ca="1">IF(D1547&gt;0,VLOOKUP("FINISH",INDIRECT("route!D$6"):INDIRECT("route!E$8500"),2,FALSE)-D1547," ")</f>
        <v xml:space="preserve"> </v>
      </c>
      <c r="D1547" s="13">
        <f ca="1">INDIRECT("route!E1547")</f>
        <v>0</v>
      </c>
      <c r="E1547" s="25" t="str">
        <f t="shared" ca="1" si="193"/>
        <v/>
      </c>
      <c r="F1547" s="26">
        <f t="shared" si="187"/>
        <v>11.111111111111111</v>
      </c>
      <c r="G1547" s="29">
        <f t="shared" ca="1" si="191"/>
        <v>0</v>
      </c>
      <c r="H1547" s="28" t="e">
        <f t="shared" ca="1" si="189"/>
        <v>#NUM!</v>
      </c>
      <c r="I1547" s="26">
        <f t="shared" si="188"/>
        <v>11.666666666666666</v>
      </c>
      <c r="J1547" s="29">
        <f t="shared" ca="1" si="192"/>
        <v>0</v>
      </c>
      <c r="K1547" s="28" t="e">
        <f t="shared" ca="1" si="190"/>
        <v>#NUM!</v>
      </c>
      <c r="L1547" s="26">
        <f ca="1">INDIRECT("route!E1547")-INDIRECT("route!E1546")</f>
        <v>0</v>
      </c>
      <c r="M1547" s="24">
        <f ca="1">IF(INDIRECT("route!D1547")="START",0,IF(S1547=TRUE,M1546,INDIRECT("route!E1547")))</f>
        <v>115.3</v>
      </c>
      <c r="N1547" s="14" t="e">
        <f ca="1">SEARCH($N$6,INDIRECT("route!J1547"))</f>
        <v>#VALUE!</v>
      </c>
      <c r="O1547" s="14" t="e">
        <f ca="1">SEARCH($O$6,INDIRECT("route!J1547"))</f>
        <v>#VALUE!</v>
      </c>
      <c r="P1547" s="14" t="e">
        <f ca="1">SEARCH($P$6,INDIRECT("route!J1547"))</f>
        <v>#VALUE!</v>
      </c>
      <c r="Q1547" s="14" t="e">
        <f ca="1">SEARCH($Q$6,INDIRECT("route!J1547"))</f>
        <v>#VALUE!</v>
      </c>
      <c r="R1547" s="14" t="e">
        <f ca="1">SEARCH($R$6,INDIRECT("route!J1547"))</f>
        <v>#VALUE!</v>
      </c>
      <c r="S1547" s="14" t="b">
        <f t="shared" ca="1" si="194"/>
        <v>1</v>
      </c>
    </row>
    <row r="1548" spans="1:19">
      <c r="A1548" s="23" t="str">
        <f ca="1">IF(INDIRECT("route!D1548")&gt;0,K1548,(""))</f>
        <v/>
      </c>
      <c r="B1548" s="23" t="str">
        <f ca="1">IF(INDIRECT("route!D1548")&gt;0,H1548,(""))</f>
        <v/>
      </c>
      <c r="C1548" s="24" t="str">
        <f ca="1">IF(D1548&gt;0,VLOOKUP("FINISH",INDIRECT("route!D$6"):INDIRECT("route!E$8500"),2,FALSE)-D1548," ")</f>
        <v xml:space="preserve"> </v>
      </c>
      <c r="D1548" s="13">
        <f ca="1">INDIRECT("route!E1548")</f>
        <v>0</v>
      </c>
      <c r="E1548" s="25" t="str">
        <f t="shared" ca="1" si="193"/>
        <v/>
      </c>
      <c r="F1548" s="26">
        <f t="shared" si="187"/>
        <v>11.111111111111111</v>
      </c>
      <c r="G1548" s="29">
        <f t="shared" ca="1" si="191"/>
        <v>0</v>
      </c>
      <c r="H1548" s="28" t="e">
        <f t="shared" ca="1" si="189"/>
        <v>#NUM!</v>
      </c>
      <c r="I1548" s="26">
        <f t="shared" si="188"/>
        <v>11.666666666666666</v>
      </c>
      <c r="J1548" s="29">
        <f t="shared" ca="1" si="192"/>
        <v>0</v>
      </c>
      <c r="K1548" s="28" t="e">
        <f t="shared" ca="1" si="190"/>
        <v>#NUM!</v>
      </c>
      <c r="L1548" s="26">
        <f ca="1">INDIRECT("route!E1548")-INDIRECT("route!E1547")</f>
        <v>0</v>
      </c>
      <c r="M1548" s="24">
        <f ca="1">IF(INDIRECT("route!D1548")="START",0,IF(S1548=TRUE,M1547,INDIRECT("route!E1548")))</f>
        <v>115.3</v>
      </c>
      <c r="N1548" s="14" t="e">
        <f ca="1">SEARCH($N$6,INDIRECT("route!J1548"))</f>
        <v>#VALUE!</v>
      </c>
      <c r="O1548" s="14" t="e">
        <f ca="1">SEARCH($O$6,INDIRECT("route!J1548"))</f>
        <v>#VALUE!</v>
      </c>
      <c r="P1548" s="14" t="e">
        <f ca="1">SEARCH($P$6,INDIRECT("route!J1548"))</f>
        <v>#VALUE!</v>
      </c>
      <c r="Q1548" s="14" t="e">
        <f ca="1">SEARCH($Q$6,INDIRECT("route!J1548"))</f>
        <v>#VALUE!</v>
      </c>
      <c r="R1548" s="14" t="e">
        <f ca="1">SEARCH($R$6,INDIRECT("route!J1548"))</f>
        <v>#VALUE!</v>
      </c>
      <c r="S1548" s="14" t="b">
        <f t="shared" ca="1" si="194"/>
        <v>1</v>
      </c>
    </row>
    <row r="1549" spans="1:19">
      <c r="A1549" s="23" t="str">
        <f ca="1">IF(INDIRECT("route!D1549")&gt;0,K1549,(""))</f>
        <v/>
      </c>
      <c r="B1549" s="23" t="str">
        <f ca="1">IF(INDIRECT("route!D1549")&gt;0,H1549,(""))</f>
        <v/>
      </c>
      <c r="C1549" s="24" t="str">
        <f ca="1">IF(D1549&gt;0,VLOOKUP("FINISH",INDIRECT("route!D$6"):INDIRECT("route!E$8500"),2,FALSE)-D1549," ")</f>
        <v xml:space="preserve"> </v>
      </c>
      <c r="D1549" s="13">
        <f ca="1">INDIRECT("route!E1549")</f>
        <v>0</v>
      </c>
      <c r="E1549" s="25" t="str">
        <f t="shared" ca="1" si="193"/>
        <v/>
      </c>
      <c r="F1549" s="26">
        <f t="shared" si="187"/>
        <v>11.111111111111111</v>
      </c>
      <c r="G1549" s="29">
        <f t="shared" ca="1" si="191"/>
        <v>0</v>
      </c>
      <c r="H1549" s="28" t="e">
        <f t="shared" ca="1" si="189"/>
        <v>#NUM!</v>
      </c>
      <c r="I1549" s="26">
        <f t="shared" si="188"/>
        <v>11.666666666666666</v>
      </c>
      <c r="J1549" s="29">
        <f t="shared" ca="1" si="192"/>
        <v>0</v>
      </c>
      <c r="K1549" s="28" t="e">
        <f t="shared" ca="1" si="190"/>
        <v>#NUM!</v>
      </c>
      <c r="L1549" s="26">
        <f ca="1">INDIRECT("route!E1549")-INDIRECT("route!E1548")</f>
        <v>0</v>
      </c>
      <c r="M1549" s="24">
        <f ca="1">IF(INDIRECT("route!D1549")="START",0,IF(S1549=TRUE,M1548,INDIRECT("route!E1549")))</f>
        <v>115.3</v>
      </c>
      <c r="N1549" s="14" t="e">
        <f ca="1">SEARCH($N$6,INDIRECT("route!J1549"))</f>
        <v>#VALUE!</v>
      </c>
      <c r="O1549" s="14" t="e">
        <f ca="1">SEARCH($O$6,INDIRECT("route!J1549"))</f>
        <v>#VALUE!</v>
      </c>
      <c r="P1549" s="14" t="e">
        <f ca="1">SEARCH($P$6,INDIRECT("route!J1549"))</f>
        <v>#VALUE!</v>
      </c>
      <c r="Q1549" s="14" t="e">
        <f ca="1">SEARCH($Q$6,INDIRECT("route!J1549"))</f>
        <v>#VALUE!</v>
      </c>
      <c r="R1549" s="14" t="e">
        <f ca="1">SEARCH($R$6,INDIRECT("route!J1549"))</f>
        <v>#VALUE!</v>
      </c>
      <c r="S1549" s="14" t="b">
        <f t="shared" ca="1" si="194"/>
        <v>1</v>
      </c>
    </row>
    <row r="1550" spans="1:19">
      <c r="A1550" s="23" t="str">
        <f ca="1">IF(INDIRECT("route!D1550")&gt;0,K1550,(""))</f>
        <v/>
      </c>
      <c r="B1550" s="23" t="str">
        <f ca="1">IF(INDIRECT("route!D1550")&gt;0,H1550,(""))</f>
        <v/>
      </c>
      <c r="C1550" s="24" t="str">
        <f ca="1">IF(D1550&gt;0,VLOOKUP("FINISH",INDIRECT("route!D$6"):INDIRECT("route!E$8500"),2,FALSE)-D1550," ")</f>
        <v xml:space="preserve"> </v>
      </c>
      <c r="D1550" s="13">
        <f ca="1">INDIRECT("route!E1550")</f>
        <v>0</v>
      </c>
      <c r="E1550" s="25" t="str">
        <f t="shared" ca="1" si="193"/>
        <v/>
      </c>
      <c r="F1550" s="26">
        <f t="shared" si="187"/>
        <v>11.111111111111111</v>
      </c>
      <c r="G1550" s="29">
        <f t="shared" ca="1" si="191"/>
        <v>0</v>
      </c>
      <c r="H1550" s="28" t="e">
        <f t="shared" ca="1" si="189"/>
        <v>#NUM!</v>
      </c>
      <c r="I1550" s="26">
        <f t="shared" si="188"/>
        <v>11.666666666666666</v>
      </c>
      <c r="J1550" s="29">
        <f t="shared" ca="1" si="192"/>
        <v>0</v>
      </c>
      <c r="K1550" s="28" t="e">
        <f t="shared" ca="1" si="190"/>
        <v>#NUM!</v>
      </c>
      <c r="L1550" s="26">
        <f ca="1">INDIRECT("route!E1550")-INDIRECT("route!E1549")</f>
        <v>0</v>
      </c>
      <c r="M1550" s="24">
        <f ca="1">IF(INDIRECT("route!D1550")="START",0,IF(S1550=TRUE,M1549,INDIRECT("route!E1550")))</f>
        <v>115.3</v>
      </c>
      <c r="N1550" s="14" t="e">
        <f ca="1">SEARCH($N$6,INDIRECT("route!J1550"))</f>
        <v>#VALUE!</v>
      </c>
      <c r="O1550" s="14" t="e">
        <f ca="1">SEARCH($O$6,INDIRECT("route!J1550"))</f>
        <v>#VALUE!</v>
      </c>
      <c r="P1550" s="14" t="e">
        <f ca="1">SEARCH($P$6,INDIRECT("route!J1550"))</f>
        <v>#VALUE!</v>
      </c>
      <c r="Q1550" s="14" t="e">
        <f ca="1">SEARCH($Q$6,INDIRECT("route!J1550"))</f>
        <v>#VALUE!</v>
      </c>
      <c r="R1550" s="14" t="e">
        <f ca="1">SEARCH($R$6,INDIRECT("route!J1550"))</f>
        <v>#VALUE!</v>
      </c>
      <c r="S1550" s="14" t="b">
        <f t="shared" ca="1" si="194"/>
        <v>1</v>
      </c>
    </row>
    <row r="1551" spans="1:19">
      <c r="A1551" s="23" t="str">
        <f ca="1">IF(INDIRECT("route!D1551")&gt;0,K1551,(""))</f>
        <v/>
      </c>
      <c r="B1551" s="23" t="str">
        <f ca="1">IF(INDIRECT("route!D1551")&gt;0,H1551,(""))</f>
        <v/>
      </c>
      <c r="C1551" s="24" t="str">
        <f ca="1">IF(D1551&gt;0,VLOOKUP("FINISH",INDIRECT("route!D$6"):INDIRECT("route!E$8500"),2,FALSE)-D1551," ")</f>
        <v xml:space="preserve"> </v>
      </c>
      <c r="D1551" s="13">
        <f ca="1">INDIRECT("route!E1551")</f>
        <v>0</v>
      </c>
      <c r="E1551" s="25" t="str">
        <f t="shared" ca="1" si="193"/>
        <v/>
      </c>
      <c r="F1551" s="26">
        <f t="shared" si="187"/>
        <v>11.111111111111111</v>
      </c>
      <c r="G1551" s="29">
        <f t="shared" ca="1" si="191"/>
        <v>0</v>
      </c>
      <c r="H1551" s="28" t="e">
        <f t="shared" ca="1" si="189"/>
        <v>#NUM!</v>
      </c>
      <c r="I1551" s="26">
        <f t="shared" si="188"/>
        <v>11.666666666666666</v>
      </c>
      <c r="J1551" s="29">
        <f t="shared" ca="1" si="192"/>
        <v>0</v>
      </c>
      <c r="K1551" s="28" t="e">
        <f t="shared" ca="1" si="190"/>
        <v>#NUM!</v>
      </c>
      <c r="L1551" s="26">
        <f ca="1">INDIRECT("route!E1551")-INDIRECT("route!E1550")</f>
        <v>0</v>
      </c>
      <c r="M1551" s="24">
        <f ca="1">IF(INDIRECT("route!D1551")="START",0,IF(S1551=TRUE,M1550,INDIRECT("route!E1551")))</f>
        <v>115.3</v>
      </c>
      <c r="N1551" s="14" t="e">
        <f ca="1">SEARCH($N$6,INDIRECT("route!J1551"))</f>
        <v>#VALUE!</v>
      </c>
      <c r="O1551" s="14" t="e">
        <f ca="1">SEARCH($O$6,INDIRECT("route!J1551"))</f>
        <v>#VALUE!</v>
      </c>
      <c r="P1551" s="14" t="e">
        <f ca="1">SEARCH($P$6,INDIRECT("route!J1551"))</f>
        <v>#VALUE!</v>
      </c>
      <c r="Q1551" s="14" t="e">
        <f ca="1">SEARCH($Q$6,INDIRECT("route!J1551"))</f>
        <v>#VALUE!</v>
      </c>
      <c r="R1551" s="14" t="e">
        <f ca="1">SEARCH($R$6,INDIRECT("route!J1551"))</f>
        <v>#VALUE!</v>
      </c>
      <c r="S1551" s="14" t="b">
        <f t="shared" ca="1" si="194"/>
        <v>1</v>
      </c>
    </row>
    <row r="1552" spans="1:19">
      <c r="A1552" s="23" t="str">
        <f ca="1">IF(INDIRECT("route!D1552")&gt;0,K1552,(""))</f>
        <v/>
      </c>
      <c r="B1552" s="23" t="str">
        <f ca="1">IF(INDIRECT("route!D1552")&gt;0,H1552,(""))</f>
        <v/>
      </c>
      <c r="C1552" s="24" t="str">
        <f ca="1">IF(D1552&gt;0,VLOOKUP("FINISH",INDIRECT("route!D$6"):INDIRECT("route!E$8500"),2,FALSE)-D1552," ")</f>
        <v xml:space="preserve"> </v>
      </c>
      <c r="D1552" s="13">
        <f ca="1">INDIRECT("route!E1552")</f>
        <v>0</v>
      </c>
      <c r="E1552" s="25" t="str">
        <f t="shared" ca="1" si="193"/>
        <v/>
      </c>
      <c r="F1552" s="26">
        <f t="shared" si="187"/>
        <v>11.111111111111111</v>
      </c>
      <c r="G1552" s="29">
        <f t="shared" ca="1" si="191"/>
        <v>0</v>
      </c>
      <c r="H1552" s="28" t="e">
        <f t="shared" ca="1" si="189"/>
        <v>#NUM!</v>
      </c>
      <c r="I1552" s="26">
        <f t="shared" si="188"/>
        <v>11.666666666666666</v>
      </c>
      <c r="J1552" s="29">
        <f t="shared" ca="1" si="192"/>
        <v>0</v>
      </c>
      <c r="K1552" s="28" t="e">
        <f t="shared" ca="1" si="190"/>
        <v>#NUM!</v>
      </c>
      <c r="L1552" s="26">
        <f ca="1">INDIRECT("route!E1552")-INDIRECT("route!E1551")</f>
        <v>0</v>
      </c>
      <c r="M1552" s="24">
        <f ca="1">IF(INDIRECT("route!D1552")="START",0,IF(S1552=TRUE,M1551,INDIRECT("route!E1552")))</f>
        <v>115.3</v>
      </c>
      <c r="N1552" s="14" t="e">
        <f ca="1">SEARCH($N$6,INDIRECT("route!J1552"))</f>
        <v>#VALUE!</v>
      </c>
      <c r="O1552" s="14" t="e">
        <f ca="1">SEARCH($O$6,INDIRECT("route!J1552"))</f>
        <v>#VALUE!</v>
      </c>
      <c r="P1552" s="14" t="e">
        <f ca="1">SEARCH($P$6,INDIRECT("route!J1552"))</f>
        <v>#VALUE!</v>
      </c>
      <c r="Q1552" s="14" t="e">
        <f ca="1">SEARCH($Q$6,INDIRECT("route!J1552"))</f>
        <v>#VALUE!</v>
      </c>
      <c r="R1552" s="14" t="e">
        <f ca="1">SEARCH($R$6,INDIRECT("route!J1552"))</f>
        <v>#VALUE!</v>
      </c>
      <c r="S1552" s="14" t="b">
        <f t="shared" ca="1" si="194"/>
        <v>1</v>
      </c>
    </row>
    <row r="1553" spans="1:19">
      <c r="A1553" s="23" t="str">
        <f ca="1">IF(INDIRECT("route!D1553")&gt;0,K1553,(""))</f>
        <v/>
      </c>
      <c r="B1553" s="23" t="str">
        <f ca="1">IF(INDIRECT("route!D1553")&gt;0,H1553,(""))</f>
        <v/>
      </c>
      <c r="C1553" s="24" t="str">
        <f ca="1">IF(D1553&gt;0,VLOOKUP("FINISH",INDIRECT("route!D$6"):INDIRECT("route!E$8500"),2,FALSE)-D1553," ")</f>
        <v xml:space="preserve"> </v>
      </c>
      <c r="D1553" s="13">
        <f ca="1">INDIRECT("route!E1553")</f>
        <v>0</v>
      </c>
      <c r="E1553" s="25" t="str">
        <f t="shared" ca="1" si="193"/>
        <v/>
      </c>
      <c r="F1553" s="26">
        <f t="shared" si="187"/>
        <v>11.111111111111111</v>
      </c>
      <c r="G1553" s="29">
        <f t="shared" ca="1" si="191"/>
        <v>0</v>
      </c>
      <c r="H1553" s="28" t="e">
        <f t="shared" ca="1" si="189"/>
        <v>#NUM!</v>
      </c>
      <c r="I1553" s="26">
        <f t="shared" si="188"/>
        <v>11.666666666666666</v>
      </c>
      <c r="J1553" s="29">
        <f t="shared" ca="1" si="192"/>
        <v>0</v>
      </c>
      <c r="K1553" s="28" t="e">
        <f t="shared" ca="1" si="190"/>
        <v>#NUM!</v>
      </c>
      <c r="L1553" s="26">
        <f ca="1">INDIRECT("route!E1553")-INDIRECT("route!E1552")</f>
        <v>0</v>
      </c>
      <c r="M1553" s="24">
        <f ca="1">IF(INDIRECT("route!D1553")="START",0,IF(S1553=TRUE,M1552,INDIRECT("route!E1553")))</f>
        <v>115.3</v>
      </c>
      <c r="N1553" s="14" t="e">
        <f ca="1">SEARCH($N$6,INDIRECT("route!J1553"))</f>
        <v>#VALUE!</v>
      </c>
      <c r="O1553" s="14" t="e">
        <f ca="1">SEARCH($O$6,INDIRECT("route!J1553"))</f>
        <v>#VALUE!</v>
      </c>
      <c r="P1553" s="14" t="e">
        <f ca="1">SEARCH($P$6,INDIRECT("route!J1553"))</f>
        <v>#VALUE!</v>
      </c>
      <c r="Q1553" s="14" t="e">
        <f ca="1">SEARCH($Q$6,INDIRECT("route!J1553"))</f>
        <v>#VALUE!</v>
      </c>
      <c r="R1553" s="14" t="e">
        <f ca="1">SEARCH($R$6,INDIRECT("route!J1553"))</f>
        <v>#VALUE!</v>
      </c>
      <c r="S1553" s="14" t="b">
        <f t="shared" ca="1" si="194"/>
        <v>1</v>
      </c>
    </row>
    <row r="1554" spans="1:19">
      <c r="A1554" s="23" t="str">
        <f ca="1">IF(INDIRECT("route!D1554")&gt;0,K1554,(""))</f>
        <v/>
      </c>
      <c r="B1554" s="23" t="str">
        <f ca="1">IF(INDIRECT("route!D1554")&gt;0,H1554,(""))</f>
        <v/>
      </c>
      <c r="C1554" s="24" t="str">
        <f ca="1">IF(D1554&gt;0,VLOOKUP("FINISH",INDIRECT("route!D$6"):INDIRECT("route!E$8500"),2,FALSE)-D1554," ")</f>
        <v xml:space="preserve"> </v>
      </c>
      <c r="D1554" s="13">
        <f ca="1">INDIRECT("route!E1554")</f>
        <v>0</v>
      </c>
      <c r="E1554" s="25" t="str">
        <f t="shared" ca="1" si="193"/>
        <v/>
      </c>
      <c r="F1554" s="26">
        <f t="shared" si="187"/>
        <v>11.111111111111111</v>
      </c>
      <c r="G1554" s="29">
        <f t="shared" ca="1" si="191"/>
        <v>0</v>
      </c>
      <c r="H1554" s="28" t="e">
        <f t="shared" ca="1" si="189"/>
        <v>#NUM!</v>
      </c>
      <c r="I1554" s="26">
        <f t="shared" si="188"/>
        <v>11.666666666666666</v>
      </c>
      <c r="J1554" s="29">
        <f t="shared" ca="1" si="192"/>
        <v>0</v>
      </c>
      <c r="K1554" s="28" t="e">
        <f t="shared" ca="1" si="190"/>
        <v>#NUM!</v>
      </c>
      <c r="L1554" s="26">
        <f ca="1">INDIRECT("route!E1554")-INDIRECT("route!E1553")</f>
        <v>0</v>
      </c>
      <c r="M1554" s="24">
        <f ca="1">IF(INDIRECT("route!D1554")="START",0,IF(S1554=TRUE,M1553,INDIRECT("route!E1554")))</f>
        <v>115.3</v>
      </c>
      <c r="N1554" s="14" t="e">
        <f ca="1">SEARCH($N$6,INDIRECT("route!J1554"))</f>
        <v>#VALUE!</v>
      </c>
      <c r="O1554" s="14" t="e">
        <f ca="1">SEARCH($O$6,INDIRECT("route!J1554"))</f>
        <v>#VALUE!</v>
      </c>
      <c r="P1554" s="14" t="e">
        <f ca="1">SEARCH($P$6,INDIRECT("route!J1554"))</f>
        <v>#VALUE!</v>
      </c>
      <c r="Q1554" s="14" t="e">
        <f ca="1">SEARCH($Q$6,INDIRECT("route!J1554"))</f>
        <v>#VALUE!</v>
      </c>
      <c r="R1554" s="14" t="e">
        <f ca="1">SEARCH($R$6,INDIRECT("route!J1554"))</f>
        <v>#VALUE!</v>
      </c>
      <c r="S1554" s="14" t="b">
        <f t="shared" ca="1" si="194"/>
        <v>1</v>
      </c>
    </row>
    <row r="1555" spans="1:19">
      <c r="A1555" s="23" t="str">
        <f ca="1">IF(INDIRECT("route!D1555")&gt;0,K1555,(""))</f>
        <v/>
      </c>
      <c r="B1555" s="23" t="str">
        <f ca="1">IF(INDIRECT("route!D1555")&gt;0,H1555,(""))</f>
        <v/>
      </c>
      <c r="C1555" s="24" t="str">
        <f ca="1">IF(D1555&gt;0,VLOOKUP("FINISH",INDIRECT("route!D$6"):INDIRECT("route!E$8500"),2,FALSE)-D1555," ")</f>
        <v xml:space="preserve"> </v>
      </c>
      <c r="D1555" s="13">
        <f ca="1">INDIRECT("route!E1555")</f>
        <v>0</v>
      </c>
      <c r="E1555" s="25" t="str">
        <f t="shared" ca="1" si="193"/>
        <v/>
      </c>
      <c r="F1555" s="26">
        <f t="shared" si="187"/>
        <v>11.111111111111111</v>
      </c>
      <c r="G1555" s="29">
        <f t="shared" ca="1" si="191"/>
        <v>0</v>
      </c>
      <c r="H1555" s="28" t="e">
        <f t="shared" ca="1" si="189"/>
        <v>#NUM!</v>
      </c>
      <c r="I1555" s="26">
        <f t="shared" si="188"/>
        <v>11.666666666666666</v>
      </c>
      <c r="J1555" s="29">
        <f t="shared" ca="1" si="192"/>
        <v>0</v>
      </c>
      <c r="K1555" s="28" t="e">
        <f t="shared" ca="1" si="190"/>
        <v>#NUM!</v>
      </c>
      <c r="L1555" s="26">
        <f ca="1">INDIRECT("route!E1555")-INDIRECT("route!E1554")</f>
        <v>0</v>
      </c>
      <c r="M1555" s="24">
        <f ca="1">IF(INDIRECT("route!D1555")="START",0,IF(S1555=TRUE,M1554,INDIRECT("route!E1555")))</f>
        <v>115.3</v>
      </c>
      <c r="N1555" s="14" t="e">
        <f ca="1">SEARCH($N$6,INDIRECT("route!J1555"))</f>
        <v>#VALUE!</v>
      </c>
      <c r="O1555" s="14" t="e">
        <f ca="1">SEARCH($O$6,INDIRECT("route!J1555"))</f>
        <v>#VALUE!</v>
      </c>
      <c r="P1555" s="14" t="e">
        <f ca="1">SEARCH($P$6,INDIRECT("route!J1555"))</f>
        <v>#VALUE!</v>
      </c>
      <c r="Q1555" s="14" t="e">
        <f ca="1">SEARCH($Q$6,INDIRECT("route!J1555"))</f>
        <v>#VALUE!</v>
      </c>
      <c r="R1555" s="14" t="e">
        <f ca="1">SEARCH($R$6,INDIRECT("route!J1555"))</f>
        <v>#VALUE!</v>
      </c>
      <c r="S1555" s="14" t="b">
        <f t="shared" ca="1" si="194"/>
        <v>1</v>
      </c>
    </row>
    <row r="1556" spans="1:19">
      <c r="A1556" s="23" t="str">
        <f ca="1">IF(INDIRECT("route!D1556")&gt;0,K1556,(""))</f>
        <v/>
      </c>
      <c r="B1556" s="23" t="str">
        <f ca="1">IF(INDIRECT("route!D1556")&gt;0,H1556,(""))</f>
        <v/>
      </c>
      <c r="C1556" s="24" t="str">
        <f ca="1">IF(D1556&gt;0,VLOOKUP("FINISH",INDIRECT("route!D$6"):INDIRECT("route!E$8500"),2,FALSE)-D1556," ")</f>
        <v xml:space="preserve"> </v>
      </c>
      <c r="D1556" s="13">
        <f ca="1">INDIRECT("route!E1556")</f>
        <v>0</v>
      </c>
      <c r="E1556" s="25" t="str">
        <f t="shared" ca="1" si="193"/>
        <v/>
      </c>
      <c r="F1556" s="26">
        <f t="shared" si="187"/>
        <v>11.111111111111111</v>
      </c>
      <c r="G1556" s="29">
        <f t="shared" ca="1" si="191"/>
        <v>0</v>
      </c>
      <c r="H1556" s="28" t="e">
        <f t="shared" ca="1" si="189"/>
        <v>#NUM!</v>
      </c>
      <c r="I1556" s="26">
        <f t="shared" si="188"/>
        <v>11.666666666666666</v>
      </c>
      <c r="J1556" s="29">
        <f t="shared" ca="1" si="192"/>
        <v>0</v>
      </c>
      <c r="K1556" s="28" t="e">
        <f t="shared" ca="1" si="190"/>
        <v>#NUM!</v>
      </c>
      <c r="L1556" s="26">
        <f ca="1">INDIRECT("route!E1556")-INDIRECT("route!E1555")</f>
        <v>0</v>
      </c>
      <c r="M1556" s="24">
        <f ca="1">IF(INDIRECT("route!D1556")="START",0,IF(S1556=TRUE,M1555,INDIRECT("route!E1556")))</f>
        <v>115.3</v>
      </c>
      <c r="N1556" s="14" t="e">
        <f ca="1">SEARCH($N$6,INDIRECT("route!J1556"))</f>
        <v>#VALUE!</v>
      </c>
      <c r="O1556" s="14" t="e">
        <f ca="1">SEARCH($O$6,INDIRECT("route!J1556"))</f>
        <v>#VALUE!</v>
      </c>
      <c r="P1556" s="14" t="e">
        <f ca="1">SEARCH($P$6,INDIRECT("route!J1556"))</f>
        <v>#VALUE!</v>
      </c>
      <c r="Q1556" s="14" t="e">
        <f ca="1">SEARCH($Q$6,INDIRECT("route!J1556"))</f>
        <v>#VALUE!</v>
      </c>
      <c r="R1556" s="14" t="e">
        <f ca="1">SEARCH($R$6,INDIRECT("route!J1556"))</f>
        <v>#VALUE!</v>
      </c>
      <c r="S1556" s="14" t="b">
        <f t="shared" ca="1" si="194"/>
        <v>1</v>
      </c>
    </row>
    <row r="1557" spans="1:19">
      <c r="A1557" s="23" t="str">
        <f ca="1">IF(INDIRECT("route!D1557")&gt;0,K1557,(""))</f>
        <v/>
      </c>
      <c r="B1557" s="23" t="str">
        <f ca="1">IF(INDIRECT("route!D1557")&gt;0,H1557,(""))</f>
        <v/>
      </c>
      <c r="C1557" s="24" t="str">
        <f ca="1">IF(D1557&gt;0,VLOOKUP("FINISH",INDIRECT("route!D$6"):INDIRECT("route!E$8500"),2,FALSE)-D1557," ")</f>
        <v xml:space="preserve"> </v>
      </c>
      <c r="D1557" s="13">
        <f ca="1">INDIRECT("route!E1557")</f>
        <v>0</v>
      </c>
      <c r="E1557" s="25" t="str">
        <f t="shared" ca="1" si="193"/>
        <v/>
      </c>
      <c r="F1557" s="26">
        <f t="shared" si="187"/>
        <v>11.111111111111111</v>
      </c>
      <c r="G1557" s="29">
        <f t="shared" ca="1" si="191"/>
        <v>0</v>
      </c>
      <c r="H1557" s="28" t="e">
        <f t="shared" ca="1" si="189"/>
        <v>#NUM!</v>
      </c>
      <c r="I1557" s="26">
        <f t="shared" si="188"/>
        <v>11.666666666666666</v>
      </c>
      <c r="J1557" s="29">
        <f t="shared" ca="1" si="192"/>
        <v>0</v>
      </c>
      <c r="K1557" s="28" t="e">
        <f t="shared" ca="1" si="190"/>
        <v>#NUM!</v>
      </c>
      <c r="L1557" s="26">
        <f ca="1">INDIRECT("route!E1557")-INDIRECT("route!E1556")</f>
        <v>0</v>
      </c>
      <c r="M1557" s="24">
        <f ca="1">IF(INDIRECT("route!D1557")="START",0,IF(S1557=TRUE,M1556,INDIRECT("route!E1557")))</f>
        <v>115.3</v>
      </c>
      <c r="N1557" s="14" t="e">
        <f ca="1">SEARCH($N$6,INDIRECT("route!J1557"))</f>
        <v>#VALUE!</v>
      </c>
      <c r="O1557" s="14" t="e">
        <f ca="1">SEARCH($O$6,INDIRECT("route!J1557"))</f>
        <v>#VALUE!</v>
      </c>
      <c r="P1557" s="14" t="e">
        <f ca="1">SEARCH($P$6,INDIRECT("route!J1557"))</f>
        <v>#VALUE!</v>
      </c>
      <c r="Q1557" s="14" t="e">
        <f ca="1">SEARCH($Q$6,INDIRECT("route!J1557"))</f>
        <v>#VALUE!</v>
      </c>
      <c r="R1557" s="14" t="e">
        <f ca="1">SEARCH($R$6,INDIRECT("route!J1557"))</f>
        <v>#VALUE!</v>
      </c>
      <c r="S1557" s="14" t="b">
        <f t="shared" ca="1" si="194"/>
        <v>1</v>
      </c>
    </row>
    <row r="1558" spans="1:19">
      <c r="A1558" s="23" t="str">
        <f ca="1">IF(INDIRECT("route!D1558")&gt;0,K1558,(""))</f>
        <v/>
      </c>
      <c r="B1558" s="23" t="str">
        <f ca="1">IF(INDIRECT("route!D1558")&gt;0,H1558,(""))</f>
        <v/>
      </c>
      <c r="C1558" s="24" t="str">
        <f ca="1">IF(D1558&gt;0,VLOOKUP("FINISH",INDIRECT("route!D$6"):INDIRECT("route!E$8500"),2,FALSE)-D1558," ")</f>
        <v xml:space="preserve"> </v>
      </c>
      <c r="D1558" s="13">
        <f ca="1">INDIRECT("route!E1558")</f>
        <v>0</v>
      </c>
      <c r="E1558" s="25" t="str">
        <f t="shared" ca="1" si="193"/>
        <v/>
      </c>
      <c r="F1558" s="26">
        <f t="shared" si="187"/>
        <v>11.111111111111111</v>
      </c>
      <c r="G1558" s="29">
        <f t="shared" ca="1" si="191"/>
        <v>0</v>
      </c>
      <c r="H1558" s="28" t="e">
        <f t="shared" ca="1" si="189"/>
        <v>#NUM!</v>
      </c>
      <c r="I1558" s="26">
        <f t="shared" si="188"/>
        <v>11.666666666666666</v>
      </c>
      <c r="J1558" s="29">
        <f t="shared" ca="1" si="192"/>
        <v>0</v>
      </c>
      <c r="K1558" s="28" t="e">
        <f t="shared" ca="1" si="190"/>
        <v>#NUM!</v>
      </c>
      <c r="L1558" s="26">
        <f ca="1">INDIRECT("route!E1558")-INDIRECT("route!E1557")</f>
        <v>0</v>
      </c>
      <c r="M1558" s="24">
        <f ca="1">IF(INDIRECT("route!D1558")="START",0,IF(S1558=TRUE,M1557,INDIRECT("route!E1558")))</f>
        <v>115.3</v>
      </c>
      <c r="N1558" s="14" t="e">
        <f ca="1">SEARCH($N$6,INDIRECT("route!J1558"))</f>
        <v>#VALUE!</v>
      </c>
      <c r="O1558" s="14" t="e">
        <f ca="1">SEARCH($O$6,INDIRECT("route!J1558"))</f>
        <v>#VALUE!</v>
      </c>
      <c r="P1558" s="14" t="e">
        <f ca="1">SEARCH($P$6,INDIRECT("route!J1558"))</f>
        <v>#VALUE!</v>
      </c>
      <c r="Q1558" s="14" t="e">
        <f ca="1">SEARCH($Q$6,INDIRECT("route!J1558"))</f>
        <v>#VALUE!</v>
      </c>
      <c r="R1558" s="14" t="e">
        <f ca="1">SEARCH($R$6,INDIRECT("route!J1558"))</f>
        <v>#VALUE!</v>
      </c>
      <c r="S1558" s="14" t="b">
        <f t="shared" ca="1" si="194"/>
        <v>1</v>
      </c>
    </row>
    <row r="1559" spans="1:19">
      <c r="A1559" s="23" t="str">
        <f ca="1">IF(INDIRECT("route!D1559")&gt;0,K1559,(""))</f>
        <v/>
      </c>
      <c r="B1559" s="23" t="str">
        <f ca="1">IF(INDIRECT("route!D1559")&gt;0,H1559,(""))</f>
        <v/>
      </c>
      <c r="C1559" s="24" t="str">
        <f ca="1">IF(D1559&gt;0,VLOOKUP("FINISH",INDIRECT("route!D$6"):INDIRECT("route!E$8500"),2,FALSE)-D1559," ")</f>
        <v xml:space="preserve"> </v>
      </c>
      <c r="D1559" s="13">
        <f ca="1">INDIRECT("route!E1559")</f>
        <v>0</v>
      </c>
      <c r="E1559" s="25" t="str">
        <f t="shared" ca="1" si="193"/>
        <v/>
      </c>
      <c r="F1559" s="26">
        <f t="shared" si="187"/>
        <v>11.111111111111111</v>
      </c>
      <c r="G1559" s="29">
        <f t="shared" ca="1" si="191"/>
        <v>0</v>
      </c>
      <c r="H1559" s="28" t="e">
        <f t="shared" ca="1" si="189"/>
        <v>#NUM!</v>
      </c>
      <c r="I1559" s="26">
        <f t="shared" si="188"/>
        <v>11.666666666666666</v>
      </c>
      <c r="J1559" s="29">
        <f t="shared" ca="1" si="192"/>
        <v>0</v>
      </c>
      <c r="K1559" s="28" t="e">
        <f t="shared" ca="1" si="190"/>
        <v>#NUM!</v>
      </c>
      <c r="L1559" s="26">
        <f ca="1">INDIRECT("route!E1559")-INDIRECT("route!E1558")</f>
        <v>0</v>
      </c>
      <c r="M1559" s="24">
        <f ca="1">IF(INDIRECT("route!D1559")="START",0,IF(S1559=TRUE,M1558,INDIRECT("route!E1559")))</f>
        <v>115.3</v>
      </c>
      <c r="N1559" s="14" t="e">
        <f ca="1">SEARCH($N$6,INDIRECT("route!J1559"))</f>
        <v>#VALUE!</v>
      </c>
      <c r="O1559" s="14" t="e">
        <f ca="1">SEARCH($O$6,INDIRECT("route!J1559"))</f>
        <v>#VALUE!</v>
      </c>
      <c r="P1559" s="14" t="e">
        <f ca="1">SEARCH($P$6,INDIRECT("route!J1559"))</f>
        <v>#VALUE!</v>
      </c>
      <c r="Q1559" s="14" t="e">
        <f ca="1">SEARCH($Q$6,INDIRECT("route!J1559"))</f>
        <v>#VALUE!</v>
      </c>
      <c r="R1559" s="14" t="e">
        <f ca="1">SEARCH($R$6,INDIRECT("route!J1559"))</f>
        <v>#VALUE!</v>
      </c>
      <c r="S1559" s="14" t="b">
        <f t="shared" ca="1" si="194"/>
        <v>1</v>
      </c>
    </row>
    <row r="1560" spans="1:19">
      <c r="A1560" s="23" t="str">
        <f ca="1">IF(INDIRECT("route!D1560")&gt;0,K1560,(""))</f>
        <v/>
      </c>
      <c r="B1560" s="23" t="str">
        <f ca="1">IF(INDIRECT("route!D1560")&gt;0,H1560,(""))</f>
        <v/>
      </c>
      <c r="C1560" s="24" t="str">
        <f ca="1">IF(D1560&gt;0,VLOOKUP("FINISH",INDIRECT("route!D$6"):INDIRECT("route!E$8500"),2,FALSE)-D1560," ")</f>
        <v xml:space="preserve"> </v>
      </c>
      <c r="D1560" s="13">
        <f ca="1">INDIRECT("route!E1560")</f>
        <v>0</v>
      </c>
      <c r="E1560" s="25" t="str">
        <f t="shared" ca="1" si="193"/>
        <v/>
      </c>
      <c r="F1560" s="26">
        <f t="shared" si="187"/>
        <v>11.111111111111111</v>
      </c>
      <c r="G1560" s="29">
        <f t="shared" ca="1" si="191"/>
        <v>0</v>
      </c>
      <c r="H1560" s="28" t="e">
        <f t="shared" ca="1" si="189"/>
        <v>#NUM!</v>
      </c>
      <c r="I1560" s="26">
        <f t="shared" si="188"/>
        <v>11.666666666666666</v>
      </c>
      <c r="J1560" s="29">
        <f t="shared" ca="1" si="192"/>
        <v>0</v>
      </c>
      <c r="K1560" s="28" t="e">
        <f t="shared" ca="1" si="190"/>
        <v>#NUM!</v>
      </c>
      <c r="L1560" s="26">
        <f ca="1">INDIRECT("route!E1560")-INDIRECT("route!E1559")</f>
        <v>0</v>
      </c>
      <c r="M1560" s="24">
        <f ca="1">IF(INDIRECT("route!D1560")="START",0,IF(S1560=TRUE,M1559,INDIRECT("route!E1560")))</f>
        <v>115.3</v>
      </c>
      <c r="N1560" s="14" t="e">
        <f ca="1">SEARCH($N$6,INDIRECT("route!J1560"))</f>
        <v>#VALUE!</v>
      </c>
      <c r="O1560" s="14" t="e">
        <f ca="1">SEARCH($O$6,INDIRECT("route!J1560"))</f>
        <v>#VALUE!</v>
      </c>
      <c r="P1560" s="14" t="e">
        <f ca="1">SEARCH($P$6,INDIRECT("route!J1560"))</f>
        <v>#VALUE!</v>
      </c>
      <c r="Q1560" s="14" t="e">
        <f ca="1">SEARCH($Q$6,INDIRECT("route!J1560"))</f>
        <v>#VALUE!</v>
      </c>
      <c r="R1560" s="14" t="e">
        <f ca="1">SEARCH($R$6,INDIRECT("route!J1560"))</f>
        <v>#VALUE!</v>
      </c>
      <c r="S1560" s="14" t="b">
        <f t="shared" ca="1" si="194"/>
        <v>1</v>
      </c>
    </row>
    <row r="1561" spans="1:19">
      <c r="A1561" s="23" t="str">
        <f ca="1">IF(INDIRECT("route!D1561")&gt;0,K1561,(""))</f>
        <v/>
      </c>
      <c r="B1561" s="23" t="str">
        <f ca="1">IF(INDIRECT("route!D1561")&gt;0,H1561,(""))</f>
        <v/>
      </c>
      <c r="C1561" s="24" t="str">
        <f ca="1">IF(D1561&gt;0,VLOOKUP("FINISH",INDIRECT("route!D$6"):INDIRECT("route!E$8500"),2,FALSE)-D1561," ")</f>
        <v xml:space="preserve"> </v>
      </c>
      <c r="D1561" s="13">
        <f ca="1">INDIRECT("route!E1561")</f>
        <v>0</v>
      </c>
      <c r="E1561" s="25" t="str">
        <f t="shared" ca="1" si="193"/>
        <v/>
      </c>
      <c r="F1561" s="26">
        <f t="shared" si="187"/>
        <v>11.111111111111111</v>
      </c>
      <c r="G1561" s="29">
        <f t="shared" ca="1" si="191"/>
        <v>0</v>
      </c>
      <c r="H1561" s="28" t="e">
        <f t="shared" ca="1" si="189"/>
        <v>#NUM!</v>
      </c>
      <c r="I1561" s="26">
        <f t="shared" si="188"/>
        <v>11.666666666666666</v>
      </c>
      <c r="J1561" s="29">
        <f t="shared" ca="1" si="192"/>
        <v>0</v>
      </c>
      <c r="K1561" s="28" t="e">
        <f t="shared" ca="1" si="190"/>
        <v>#NUM!</v>
      </c>
      <c r="L1561" s="26">
        <f ca="1">INDIRECT("route!E1561")-INDIRECT("route!E1560")</f>
        <v>0</v>
      </c>
      <c r="M1561" s="24">
        <f ca="1">IF(INDIRECT("route!D1561")="START",0,IF(S1561=TRUE,M1560,INDIRECT("route!E1561")))</f>
        <v>115.3</v>
      </c>
      <c r="N1561" s="14" t="e">
        <f ca="1">SEARCH($N$6,INDIRECT("route!J1561"))</f>
        <v>#VALUE!</v>
      </c>
      <c r="O1561" s="14" t="e">
        <f ca="1">SEARCH($O$6,INDIRECT("route!J1561"))</f>
        <v>#VALUE!</v>
      </c>
      <c r="P1561" s="14" t="e">
        <f ca="1">SEARCH($P$6,INDIRECT("route!J1561"))</f>
        <v>#VALUE!</v>
      </c>
      <c r="Q1561" s="14" t="e">
        <f ca="1">SEARCH($Q$6,INDIRECT("route!J1561"))</f>
        <v>#VALUE!</v>
      </c>
      <c r="R1561" s="14" t="e">
        <f ca="1">SEARCH($R$6,INDIRECT("route!J1561"))</f>
        <v>#VALUE!</v>
      </c>
      <c r="S1561" s="14" t="b">
        <f t="shared" ca="1" si="194"/>
        <v>1</v>
      </c>
    </row>
    <row r="1562" spans="1:19">
      <c r="A1562" s="23" t="str">
        <f ca="1">IF(INDIRECT("route!D1562")&gt;0,K1562,(""))</f>
        <v/>
      </c>
      <c r="B1562" s="23" t="str">
        <f ca="1">IF(INDIRECT("route!D1562")&gt;0,H1562,(""))</f>
        <v/>
      </c>
      <c r="C1562" s="24" t="str">
        <f ca="1">IF(D1562&gt;0,VLOOKUP("FINISH",INDIRECT("route!D$6"):INDIRECT("route!E$8500"),2,FALSE)-D1562," ")</f>
        <v xml:space="preserve"> </v>
      </c>
      <c r="D1562" s="13">
        <f ca="1">INDIRECT("route!E1562")</f>
        <v>0</v>
      </c>
      <c r="E1562" s="25" t="str">
        <f t="shared" ca="1" si="193"/>
        <v/>
      </c>
      <c r="F1562" s="26">
        <f t="shared" si="187"/>
        <v>11.111111111111111</v>
      </c>
      <c r="G1562" s="29">
        <f t="shared" ca="1" si="191"/>
        <v>0</v>
      </c>
      <c r="H1562" s="28" t="e">
        <f t="shared" ca="1" si="189"/>
        <v>#NUM!</v>
      </c>
      <c r="I1562" s="26">
        <f t="shared" si="188"/>
        <v>11.666666666666666</v>
      </c>
      <c r="J1562" s="29">
        <f t="shared" ca="1" si="192"/>
        <v>0</v>
      </c>
      <c r="K1562" s="28" t="e">
        <f t="shared" ca="1" si="190"/>
        <v>#NUM!</v>
      </c>
      <c r="L1562" s="26">
        <f ca="1">INDIRECT("route!E1562")-INDIRECT("route!E1561")</f>
        <v>0</v>
      </c>
      <c r="M1562" s="24">
        <f ca="1">IF(INDIRECT("route!D1562")="START",0,IF(S1562=TRUE,M1561,INDIRECT("route!E1562")))</f>
        <v>115.3</v>
      </c>
      <c r="N1562" s="14" t="e">
        <f ca="1">SEARCH($N$6,INDIRECT("route!J1562"))</f>
        <v>#VALUE!</v>
      </c>
      <c r="O1562" s="14" t="e">
        <f ca="1">SEARCH($O$6,INDIRECT("route!J1562"))</f>
        <v>#VALUE!</v>
      </c>
      <c r="P1562" s="14" t="e">
        <f ca="1">SEARCH($P$6,INDIRECT("route!J1562"))</f>
        <v>#VALUE!</v>
      </c>
      <c r="Q1562" s="14" t="e">
        <f ca="1">SEARCH($Q$6,INDIRECT("route!J1562"))</f>
        <v>#VALUE!</v>
      </c>
      <c r="R1562" s="14" t="e">
        <f ca="1">SEARCH($R$6,INDIRECT("route!J1562"))</f>
        <v>#VALUE!</v>
      </c>
      <c r="S1562" s="14" t="b">
        <f t="shared" ca="1" si="194"/>
        <v>1</v>
      </c>
    </row>
    <row r="1563" spans="1:19">
      <c r="A1563" s="23" t="str">
        <f ca="1">IF(INDIRECT("route!D1563")&gt;0,K1563,(""))</f>
        <v/>
      </c>
      <c r="B1563" s="23" t="str">
        <f ca="1">IF(INDIRECT("route!D1563")&gt;0,H1563,(""))</f>
        <v/>
      </c>
      <c r="C1563" s="24" t="str">
        <f ca="1">IF(D1563&gt;0,VLOOKUP("FINISH",INDIRECT("route!D$6"):INDIRECT("route!E$8500"),2,FALSE)-D1563," ")</f>
        <v xml:space="preserve"> </v>
      </c>
      <c r="D1563" s="13">
        <f ca="1">INDIRECT("route!E1563")</f>
        <v>0</v>
      </c>
      <c r="E1563" s="25" t="str">
        <f t="shared" ca="1" si="193"/>
        <v/>
      </c>
      <c r="F1563" s="26">
        <f t="shared" si="187"/>
        <v>11.111111111111111</v>
      </c>
      <c r="G1563" s="29">
        <f t="shared" ca="1" si="191"/>
        <v>0</v>
      </c>
      <c r="H1563" s="28" t="e">
        <f t="shared" ca="1" si="189"/>
        <v>#NUM!</v>
      </c>
      <c r="I1563" s="26">
        <f t="shared" si="188"/>
        <v>11.666666666666666</v>
      </c>
      <c r="J1563" s="29">
        <f t="shared" ca="1" si="192"/>
        <v>0</v>
      </c>
      <c r="K1563" s="28" t="e">
        <f t="shared" ca="1" si="190"/>
        <v>#NUM!</v>
      </c>
      <c r="L1563" s="26">
        <f ca="1">INDIRECT("route!E1563")-INDIRECT("route!E1562")</f>
        <v>0</v>
      </c>
      <c r="M1563" s="24">
        <f ca="1">IF(INDIRECT("route!D1563")="START",0,IF(S1563=TRUE,M1562,INDIRECT("route!E1563")))</f>
        <v>115.3</v>
      </c>
      <c r="N1563" s="14" t="e">
        <f ca="1">SEARCH($N$6,INDIRECT("route!J1563"))</f>
        <v>#VALUE!</v>
      </c>
      <c r="O1563" s="14" t="e">
        <f ca="1">SEARCH($O$6,INDIRECT("route!J1563"))</f>
        <v>#VALUE!</v>
      </c>
      <c r="P1563" s="14" t="e">
        <f ca="1">SEARCH($P$6,INDIRECT("route!J1563"))</f>
        <v>#VALUE!</v>
      </c>
      <c r="Q1563" s="14" t="e">
        <f ca="1">SEARCH($Q$6,INDIRECT("route!J1563"))</f>
        <v>#VALUE!</v>
      </c>
      <c r="R1563" s="14" t="e">
        <f ca="1">SEARCH($R$6,INDIRECT("route!J1563"))</f>
        <v>#VALUE!</v>
      </c>
      <c r="S1563" s="14" t="b">
        <f t="shared" ca="1" si="194"/>
        <v>1</v>
      </c>
    </row>
    <row r="1564" spans="1:19">
      <c r="A1564" s="23" t="str">
        <f ca="1">IF(INDIRECT("route!D1564")&gt;0,K1564,(""))</f>
        <v/>
      </c>
      <c r="B1564" s="23" t="str">
        <f ca="1">IF(INDIRECT("route!D1564")&gt;0,H1564,(""))</f>
        <v/>
      </c>
      <c r="C1564" s="24" t="str">
        <f ca="1">IF(D1564&gt;0,VLOOKUP("FINISH",INDIRECT("route!D$6"):INDIRECT("route!E$8500"),2,FALSE)-D1564," ")</f>
        <v xml:space="preserve"> </v>
      </c>
      <c r="D1564" s="13">
        <f ca="1">INDIRECT("route!E1564")</f>
        <v>0</v>
      </c>
      <c r="E1564" s="25" t="str">
        <f t="shared" ca="1" si="193"/>
        <v/>
      </c>
      <c r="F1564" s="26">
        <f t="shared" si="187"/>
        <v>11.111111111111111</v>
      </c>
      <c r="G1564" s="29">
        <f t="shared" ca="1" si="191"/>
        <v>0</v>
      </c>
      <c r="H1564" s="28" t="e">
        <f t="shared" ca="1" si="189"/>
        <v>#NUM!</v>
      </c>
      <c r="I1564" s="26">
        <f t="shared" si="188"/>
        <v>11.666666666666666</v>
      </c>
      <c r="J1564" s="29">
        <f t="shared" ca="1" si="192"/>
        <v>0</v>
      </c>
      <c r="K1564" s="28" t="e">
        <f t="shared" ca="1" si="190"/>
        <v>#NUM!</v>
      </c>
      <c r="L1564" s="26">
        <f ca="1">INDIRECT("route!E1564")-INDIRECT("route!E1563")</f>
        <v>0</v>
      </c>
      <c r="M1564" s="24">
        <f ca="1">IF(INDIRECT("route!D1564")="START",0,IF(S1564=TRUE,M1563,INDIRECT("route!E1564")))</f>
        <v>115.3</v>
      </c>
      <c r="N1564" s="14" t="e">
        <f ca="1">SEARCH($N$6,INDIRECT("route!J1564"))</f>
        <v>#VALUE!</v>
      </c>
      <c r="O1564" s="14" t="e">
        <f ca="1">SEARCH($O$6,INDIRECT("route!J1564"))</f>
        <v>#VALUE!</v>
      </c>
      <c r="P1564" s="14" t="e">
        <f ca="1">SEARCH($P$6,INDIRECT("route!J1564"))</f>
        <v>#VALUE!</v>
      </c>
      <c r="Q1564" s="14" t="e">
        <f ca="1">SEARCH($Q$6,INDIRECT("route!J1564"))</f>
        <v>#VALUE!</v>
      </c>
      <c r="R1564" s="14" t="e">
        <f ca="1">SEARCH($R$6,INDIRECT("route!J1564"))</f>
        <v>#VALUE!</v>
      </c>
      <c r="S1564" s="14" t="b">
        <f t="shared" ca="1" si="194"/>
        <v>1</v>
      </c>
    </row>
    <row r="1565" spans="1:19">
      <c r="A1565" s="23" t="str">
        <f ca="1">IF(INDIRECT("route!D1565")&gt;0,K1565,(""))</f>
        <v/>
      </c>
      <c r="B1565" s="23" t="str">
        <f ca="1">IF(INDIRECT("route!D1565")&gt;0,H1565,(""))</f>
        <v/>
      </c>
      <c r="C1565" s="24" t="str">
        <f ca="1">IF(D1565&gt;0,VLOOKUP("FINISH",INDIRECT("route!D$6"):INDIRECT("route!E$8500"),2,FALSE)-D1565," ")</f>
        <v xml:space="preserve"> </v>
      </c>
      <c r="D1565" s="13">
        <f ca="1">INDIRECT("route!E1565")</f>
        <v>0</v>
      </c>
      <c r="E1565" s="25" t="str">
        <f t="shared" ca="1" si="193"/>
        <v/>
      </c>
      <c r="F1565" s="26">
        <f t="shared" si="187"/>
        <v>11.111111111111111</v>
      </c>
      <c r="G1565" s="29">
        <f t="shared" ca="1" si="191"/>
        <v>0</v>
      </c>
      <c r="H1565" s="28" t="e">
        <f t="shared" ca="1" si="189"/>
        <v>#NUM!</v>
      </c>
      <c r="I1565" s="26">
        <f t="shared" si="188"/>
        <v>11.666666666666666</v>
      </c>
      <c r="J1565" s="29">
        <f t="shared" ca="1" si="192"/>
        <v>0</v>
      </c>
      <c r="K1565" s="28" t="e">
        <f t="shared" ca="1" si="190"/>
        <v>#NUM!</v>
      </c>
      <c r="L1565" s="26">
        <f ca="1">INDIRECT("route!E1565")-INDIRECT("route!E1564")</f>
        <v>0</v>
      </c>
      <c r="M1565" s="24">
        <f ca="1">IF(INDIRECT("route!D1565")="START",0,IF(S1565=TRUE,M1564,INDIRECT("route!E1565")))</f>
        <v>115.3</v>
      </c>
      <c r="N1565" s="14" t="e">
        <f ca="1">SEARCH($N$6,INDIRECT("route!J1565"))</f>
        <v>#VALUE!</v>
      </c>
      <c r="O1565" s="14" t="e">
        <f ca="1">SEARCH($O$6,INDIRECT("route!J1565"))</f>
        <v>#VALUE!</v>
      </c>
      <c r="P1565" s="14" t="e">
        <f ca="1">SEARCH($P$6,INDIRECT("route!J1565"))</f>
        <v>#VALUE!</v>
      </c>
      <c r="Q1565" s="14" t="e">
        <f ca="1">SEARCH($Q$6,INDIRECT("route!J1565"))</f>
        <v>#VALUE!</v>
      </c>
      <c r="R1565" s="14" t="e">
        <f ca="1">SEARCH($R$6,INDIRECT("route!J1565"))</f>
        <v>#VALUE!</v>
      </c>
      <c r="S1565" s="14" t="b">
        <f t="shared" ca="1" si="194"/>
        <v>1</v>
      </c>
    </row>
    <row r="1566" spans="1:19">
      <c r="A1566" s="23" t="str">
        <f ca="1">IF(INDIRECT("route!D1566")&gt;0,K1566,(""))</f>
        <v/>
      </c>
      <c r="B1566" s="23" t="str">
        <f ca="1">IF(INDIRECT("route!D1566")&gt;0,H1566,(""))</f>
        <v/>
      </c>
      <c r="C1566" s="24" t="str">
        <f ca="1">IF(D1566&gt;0,VLOOKUP("FINISH",INDIRECT("route!D$6"):INDIRECT("route!E$8500"),2,FALSE)-D1566," ")</f>
        <v xml:space="preserve"> </v>
      </c>
      <c r="D1566" s="13">
        <f ca="1">INDIRECT("route!E1566")</f>
        <v>0</v>
      </c>
      <c r="E1566" s="25" t="str">
        <f t="shared" ca="1" si="193"/>
        <v/>
      </c>
      <c r="F1566" s="26">
        <f t="shared" si="187"/>
        <v>11.111111111111111</v>
      </c>
      <c r="G1566" s="29">
        <f t="shared" ca="1" si="191"/>
        <v>0</v>
      </c>
      <c r="H1566" s="28" t="e">
        <f t="shared" ca="1" si="189"/>
        <v>#NUM!</v>
      </c>
      <c r="I1566" s="26">
        <f t="shared" si="188"/>
        <v>11.666666666666666</v>
      </c>
      <c r="J1566" s="29">
        <f t="shared" ca="1" si="192"/>
        <v>0</v>
      </c>
      <c r="K1566" s="28" t="e">
        <f t="shared" ca="1" si="190"/>
        <v>#NUM!</v>
      </c>
      <c r="L1566" s="26">
        <f ca="1">INDIRECT("route!E1566")-INDIRECT("route!E1565")</f>
        <v>0</v>
      </c>
      <c r="M1566" s="24">
        <f ca="1">IF(INDIRECT("route!D1566")="START",0,IF(S1566=TRUE,M1565,INDIRECT("route!E1566")))</f>
        <v>115.3</v>
      </c>
      <c r="N1566" s="14" t="e">
        <f ca="1">SEARCH($N$6,INDIRECT("route!J1566"))</f>
        <v>#VALUE!</v>
      </c>
      <c r="O1566" s="14" t="e">
        <f ca="1">SEARCH($O$6,INDIRECT("route!J1566"))</f>
        <v>#VALUE!</v>
      </c>
      <c r="P1566" s="14" t="e">
        <f ca="1">SEARCH($P$6,INDIRECT("route!J1566"))</f>
        <v>#VALUE!</v>
      </c>
      <c r="Q1566" s="14" t="e">
        <f ca="1">SEARCH($Q$6,INDIRECT("route!J1566"))</f>
        <v>#VALUE!</v>
      </c>
      <c r="R1566" s="14" t="e">
        <f ca="1">SEARCH($R$6,INDIRECT("route!J1566"))</f>
        <v>#VALUE!</v>
      </c>
      <c r="S1566" s="14" t="b">
        <f t="shared" ca="1" si="194"/>
        <v>1</v>
      </c>
    </row>
    <row r="1567" spans="1:19">
      <c r="A1567" s="23" t="str">
        <f ca="1">IF(INDIRECT("route!D1567")&gt;0,K1567,(""))</f>
        <v/>
      </c>
      <c r="B1567" s="23" t="str">
        <f ca="1">IF(INDIRECT("route!D1567")&gt;0,H1567,(""))</f>
        <v/>
      </c>
      <c r="C1567" s="24" t="str">
        <f ca="1">IF(D1567&gt;0,VLOOKUP("FINISH",INDIRECT("route!D$6"):INDIRECT("route!E$8500"),2,FALSE)-D1567," ")</f>
        <v xml:space="preserve"> </v>
      </c>
      <c r="D1567" s="13">
        <f ca="1">INDIRECT("route!E1567")</f>
        <v>0</v>
      </c>
      <c r="E1567" s="25" t="str">
        <f t="shared" ca="1" si="193"/>
        <v/>
      </c>
      <c r="F1567" s="26">
        <f t="shared" si="187"/>
        <v>11.111111111111111</v>
      </c>
      <c r="G1567" s="29">
        <f t="shared" ca="1" si="191"/>
        <v>0</v>
      </c>
      <c r="H1567" s="28" t="e">
        <f t="shared" ca="1" si="189"/>
        <v>#NUM!</v>
      </c>
      <c r="I1567" s="26">
        <f t="shared" si="188"/>
        <v>11.666666666666666</v>
      </c>
      <c r="J1567" s="29">
        <f t="shared" ca="1" si="192"/>
        <v>0</v>
      </c>
      <c r="K1567" s="28" t="e">
        <f t="shared" ca="1" si="190"/>
        <v>#NUM!</v>
      </c>
      <c r="L1567" s="26">
        <f ca="1">INDIRECT("route!E1567")-INDIRECT("route!E1566")</f>
        <v>0</v>
      </c>
      <c r="M1567" s="24">
        <f ca="1">IF(INDIRECT("route!D1567")="START",0,IF(S1567=TRUE,M1566,INDIRECT("route!E1567")))</f>
        <v>115.3</v>
      </c>
      <c r="N1567" s="14" t="e">
        <f ca="1">SEARCH($N$6,INDIRECT("route!J1567"))</f>
        <v>#VALUE!</v>
      </c>
      <c r="O1567" s="14" t="e">
        <f ca="1">SEARCH($O$6,INDIRECT("route!J1567"))</f>
        <v>#VALUE!</v>
      </c>
      <c r="P1567" s="14" t="e">
        <f ca="1">SEARCH($P$6,INDIRECT("route!J1567"))</f>
        <v>#VALUE!</v>
      </c>
      <c r="Q1567" s="14" t="e">
        <f ca="1">SEARCH($Q$6,INDIRECT("route!J1567"))</f>
        <v>#VALUE!</v>
      </c>
      <c r="R1567" s="14" t="e">
        <f ca="1">SEARCH($R$6,INDIRECT("route!J1567"))</f>
        <v>#VALUE!</v>
      </c>
      <c r="S1567" s="14" t="b">
        <f t="shared" ca="1" si="194"/>
        <v>1</v>
      </c>
    </row>
    <row r="1568" spans="1:19">
      <c r="A1568" s="23" t="str">
        <f ca="1">IF(INDIRECT("route!D1568")&gt;0,K1568,(""))</f>
        <v/>
      </c>
      <c r="B1568" s="23" t="str">
        <f ca="1">IF(INDIRECT("route!D1568")&gt;0,H1568,(""))</f>
        <v/>
      </c>
      <c r="C1568" s="24" t="str">
        <f ca="1">IF(D1568&gt;0,VLOOKUP("FINISH",INDIRECT("route!D$6"):INDIRECT("route!E$8500"),2,FALSE)-D1568," ")</f>
        <v xml:space="preserve"> </v>
      </c>
      <c r="D1568" s="13">
        <f ca="1">INDIRECT("route!E1568")</f>
        <v>0</v>
      </c>
      <c r="E1568" s="25" t="str">
        <f t="shared" ca="1" si="193"/>
        <v/>
      </c>
      <c r="F1568" s="26">
        <f t="shared" si="187"/>
        <v>11.111111111111111</v>
      </c>
      <c r="G1568" s="29">
        <f t="shared" ca="1" si="191"/>
        <v>0</v>
      </c>
      <c r="H1568" s="28" t="e">
        <f t="shared" ca="1" si="189"/>
        <v>#NUM!</v>
      </c>
      <c r="I1568" s="26">
        <f t="shared" si="188"/>
        <v>11.666666666666666</v>
      </c>
      <c r="J1568" s="29">
        <f t="shared" ca="1" si="192"/>
        <v>0</v>
      </c>
      <c r="K1568" s="28" t="e">
        <f t="shared" ca="1" si="190"/>
        <v>#NUM!</v>
      </c>
      <c r="L1568" s="26">
        <f ca="1">INDIRECT("route!E1568")-INDIRECT("route!E1567")</f>
        <v>0</v>
      </c>
      <c r="M1568" s="24">
        <f ca="1">IF(INDIRECT("route!D1568")="START",0,IF(S1568=TRUE,M1567,INDIRECT("route!E1568")))</f>
        <v>115.3</v>
      </c>
      <c r="N1568" s="14" t="e">
        <f ca="1">SEARCH($N$6,INDIRECT("route!J1568"))</f>
        <v>#VALUE!</v>
      </c>
      <c r="O1568" s="14" t="e">
        <f ca="1">SEARCH($O$6,INDIRECT("route!J1568"))</f>
        <v>#VALUE!</v>
      </c>
      <c r="P1568" s="14" t="e">
        <f ca="1">SEARCH($P$6,INDIRECT("route!J1568"))</f>
        <v>#VALUE!</v>
      </c>
      <c r="Q1568" s="14" t="e">
        <f ca="1">SEARCH($Q$6,INDIRECT("route!J1568"))</f>
        <v>#VALUE!</v>
      </c>
      <c r="R1568" s="14" t="e">
        <f ca="1">SEARCH($R$6,INDIRECT("route!J1568"))</f>
        <v>#VALUE!</v>
      </c>
      <c r="S1568" s="14" t="b">
        <f t="shared" ca="1" si="194"/>
        <v>1</v>
      </c>
    </row>
    <row r="1569" spans="1:19">
      <c r="A1569" s="23" t="str">
        <f ca="1">IF(INDIRECT("route!D1569")&gt;0,K1569,(""))</f>
        <v/>
      </c>
      <c r="B1569" s="23" t="str">
        <f ca="1">IF(INDIRECT("route!D1569")&gt;0,H1569,(""))</f>
        <v/>
      </c>
      <c r="C1569" s="24" t="str">
        <f ca="1">IF(D1569&gt;0,VLOOKUP("FINISH",INDIRECT("route!D$6"):INDIRECT("route!E$8500"),2,FALSE)-D1569," ")</f>
        <v xml:space="preserve"> </v>
      </c>
      <c r="D1569" s="13">
        <f ca="1">INDIRECT("route!E1569")</f>
        <v>0</v>
      </c>
      <c r="E1569" s="25" t="str">
        <f t="shared" ca="1" si="193"/>
        <v/>
      </c>
      <c r="F1569" s="26">
        <f t="shared" si="187"/>
        <v>11.111111111111111</v>
      </c>
      <c r="G1569" s="29">
        <f t="shared" ca="1" si="191"/>
        <v>0</v>
      </c>
      <c r="H1569" s="28" t="e">
        <f t="shared" ca="1" si="189"/>
        <v>#NUM!</v>
      </c>
      <c r="I1569" s="26">
        <f t="shared" si="188"/>
        <v>11.666666666666666</v>
      </c>
      <c r="J1569" s="29">
        <f t="shared" ca="1" si="192"/>
        <v>0</v>
      </c>
      <c r="K1569" s="28" t="e">
        <f t="shared" ca="1" si="190"/>
        <v>#NUM!</v>
      </c>
      <c r="L1569" s="26">
        <f ca="1">INDIRECT("route!E1569")-INDIRECT("route!E1568")</f>
        <v>0</v>
      </c>
      <c r="M1569" s="24">
        <f ca="1">IF(INDIRECT("route!D1569")="START",0,IF(S1569=TRUE,M1568,INDIRECT("route!E1569")))</f>
        <v>115.3</v>
      </c>
      <c r="N1569" s="14" t="e">
        <f ca="1">SEARCH($N$6,INDIRECT("route!J1569"))</f>
        <v>#VALUE!</v>
      </c>
      <c r="O1569" s="14" t="e">
        <f ca="1">SEARCH($O$6,INDIRECT("route!J1569"))</f>
        <v>#VALUE!</v>
      </c>
      <c r="P1569" s="14" t="e">
        <f ca="1">SEARCH($P$6,INDIRECT("route!J1569"))</f>
        <v>#VALUE!</v>
      </c>
      <c r="Q1569" s="14" t="e">
        <f ca="1">SEARCH($Q$6,INDIRECT("route!J1569"))</f>
        <v>#VALUE!</v>
      </c>
      <c r="R1569" s="14" t="e">
        <f ca="1">SEARCH($R$6,INDIRECT("route!J1569"))</f>
        <v>#VALUE!</v>
      </c>
      <c r="S1569" s="14" t="b">
        <f t="shared" ca="1" si="194"/>
        <v>1</v>
      </c>
    </row>
    <row r="1570" spans="1:19">
      <c r="A1570" s="23" t="str">
        <f ca="1">IF(INDIRECT("route!D1570")&gt;0,K1570,(""))</f>
        <v/>
      </c>
      <c r="B1570" s="23" t="str">
        <f ca="1">IF(INDIRECT("route!D1570")&gt;0,H1570,(""))</f>
        <v/>
      </c>
      <c r="C1570" s="24" t="str">
        <f ca="1">IF(D1570&gt;0,VLOOKUP("FINISH",INDIRECT("route!D$6"):INDIRECT("route!E$8500"),2,FALSE)-D1570," ")</f>
        <v xml:space="preserve"> </v>
      </c>
      <c r="D1570" s="13">
        <f ca="1">INDIRECT("route!E1570")</f>
        <v>0</v>
      </c>
      <c r="E1570" s="25" t="str">
        <f t="shared" ca="1" si="193"/>
        <v/>
      </c>
      <c r="F1570" s="26">
        <f t="shared" si="187"/>
        <v>11.111111111111111</v>
      </c>
      <c r="G1570" s="29">
        <f t="shared" ca="1" si="191"/>
        <v>0</v>
      </c>
      <c r="H1570" s="28" t="e">
        <f t="shared" ca="1" si="189"/>
        <v>#NUM!</v>
      </c>
      <c r="I1570" s="26">
        <f t="shared" si="188"/>
        <v>11.666666666666666</v>
      </c>
      <c r="J1570" s="29">
        <f t="shared" ca="1" si="192"/>
        <v>0</v>
      </c>
      <c r="K1570" s="28" t="e">
        <f t="shared" ca="1" si="190"/>
        <v>#NUM!</v>
      </c>
      <c r="L1570" s="26">
        <f ca="1">INDIRECT("route!E1570")-INDIRECT("route!E1569")</f>
        <v>0</v>
      </c>
      <c r="M1570" s="24">
        <f ca="1">IF(INDIRECT("route!D1570")="START",0,IF(S1570=TRUE,M1569,INDIRECT("route!E1570")))</f>
        <v>115.3</v>
      </c>
      <c r="N1570" s="14" t="e">
        <f ca="1">SEARCH($N$6,INDIRECT("route!J1570"))</f>
        <v>#VALUE!</v>
      </c>
      <c r="O1570" s="14" t="e">
        <f ca="1">SEARCH($O$6,INDIRECT("route!J1570"))</f>
        <v>#VALUE!</v>
      </c>
      <c r="P1570" s="14" t="e">
        <f ca="1">SEARCH($P$6,INDIRECT("route!J1570"))</f>
        <v>#VALUE!</v>
      </c>
      <c r="Q1570" s="14" t="e">
        <f ca="1">SEARCH($Q$6,INDIRECT("route!J1570"))</f>
        <v>#VALUE!</v>
      </c>
      <c r="R1570" s="14" t="e">
        <f ca="1">SEARCH($R$6,INDIRECT("route!J1570"))</f>
        <v>#VALUE!</v>
      </c>
      <c r="S1570" s="14" t="b">
        <f t="shared" ca="1" si="194"/>
        <v>1</v>
      </c>
    </row>
    <row r="1571" spans="1:19">
      <c r="A1571" s="23" t="str">
        <f ca="1">IF(INDIRECT("route!D1571")&gt;0,K1571,(""))</f>
        <v/>
      </c>
      <c r="B1571" s="23" t="str">
        <f ca="1">IF(INDIRECT("route!D1571")&gt;0,H1571,(""))</f>
        <v/>
      </c>
      <c r="C1571" s="24" t="str">
        <f ca="1">IF(D1571&gt;0,VLOOKUP("FINISH",INDIRECT("route!D$6"):INDIRECT("route!E$8500"),2,FALSE)-D1571," ")</f>
        <v xml:space="preserve"> </v>
      </c>
      <c r="D1571" s="13">
        <f ca="1">INDIRECT("route!E1571")</f>
        <v>0</v>
      </c>
      <c r="E1571" s="25" t="str">
        <f t="shared" ca="1" si="193"/>
        <v/>
      </c>
      <c r="F1571" s="26">
        <f t="shared" si="187"/>
        <v>11.111111111111111</v>
      </c>
      <c r="G1571" s="29">
        <f t="shared" ca="1" si="191"/>
        <v>0</v>
      </c>
      <c r="H1571" s="28" t="e">
        <f t="shared" ca="1" si="189"/>
        <v>#NUM!</v>
      </c>
      <c r="I1571" s="26">
        <f t="shared" si="188"/>
        <v>11.666666666666666</v>
      </c>
      <c r="J1571" s="29">
        <f t="shared" ca="1" si="192"/>
        <v>0</v>
      </c>
      <c r="K1571" s="28" t="e">
        <f t="shared" ca="1" si="190"/>
        <v>#NUM!</v>
      </c>
      <c r="L1571" s="26">
        <f ca="1">INDIRECT("route!E1571")-INDIRECT("route!E1570")</f>
        <v>0</v>
      </c>
      <c r="M1571" s="24">
        <f ca="1">IF(INDIRECT("route!D1571")="START",0,IF(S1571=TRUE,M1570,INDIRECT("route!E1571")))</f>
        <v>115.3</v>
      </c>
      <c r="N1571" s="14" t="e">
        <f ca="1">SEARCH($N$6,INDIRECT("route!J1571"))</f>
        <v>#VALUE!</v>
      </c>
      <c r="O1571" s="14" t="e">
        <f ca="1">SEARCH($O$6,INDIRECT("route!J1571"))</f>
        <v>#VALUE!</v>
      </c>
      <c r="P1571" s="14" t="e">
        <f ca="1">SEARCH($P$6,INDIRECT("route!J1571"))</f>
        <v>#VALUE!</v>
      </c>
      <c r="Q1571" s="14" t="e">
        <f ca="1">SEARCH($Q$6,INDIRECT("route!J1571"))</f>
        <v>#VALUE!</v>
      </c>
      <c r="R1571" s="14" t="e">
        <f ca="1">SEARCH($R$6,INDIRECT("route!J1571"))</f>
        <v>#VALUE!</v>
      </c>
      <c r="S1571" s="14" t="b">
        <f t="shared" ca="1" si="194"/>
        <v>1</v>
      </c>
    </row>
    <row r="1572" spans="1:19">
      <c r="A1572" s="23" t="str">
        <f ca="1">IF(INDIRECT("route!D1572")&gt;0,K1572,(""))</f>
        <v/>
      </c>
      <c r="B1572" s="23" t="str">
        <f ca="1">IF(INDIRECT("route!D1572")&gt;0,H1572,(""))</f>
        <v/>
      </c>
      <c r="C1572" s="24" t="str">
        <f ca="1">IF(D1572&gt;0,VLOOKUP("FINISH",INDIRECT("route!D$6"):INDIRECT("route!E$8500"),2,FALSE)-D1572," ")</f>
        <v xml:space="preserve"> </v>
      </c>
      <c r="D1572" s="13">
        <f ca="1">INDIRECT("route!E1572")</f>
        <v>0</v>
      </c>
      <c r="E1572" s="25" t="str">
        <f t="shared" ca="1" si="193"/>
        <v/>
      </c>
      <c r="F1572" s="26">
        <f t="shared" si="187"/>
        <v>11.111111111111111</v>
      </c>
      <c r="G1572" s="29">
        <f t="shared" ca="1" si="191"/>
        <v>0</v>
      </c>
      <c r="H1572" s="28" t="e">
        <f t="shared" ca="1" si="189"/>
        <v>#NUM!</v>
      </c>
      <c r="I1572" s="26">
        <f t="shared" si="188"/>
        <v>11.666666666666666</v>
      </c>
      <c r="J1572" s="29">
        <f t="shared" ca="1" si="192"/>
        <v>0</v>
      </c>
      <c r="K1572" s="28" t="e">
        <f t="shared" ca="1" si="190"/>
        <v>#NUM!</v>
      </c>
      <c r="L1572" s="26">
        <f ca="1">INDIRECT("route!E1572")-INDIRECT("route!E1571")</f>
        <v>0</v>
      </c>
      <c r="M1572" s="24">
        <f ca="1">IF(INDIRECT("route!D1572")="START",0,IF(S1572=TRUE,M1571,INDIRECT("route!E1572")))</f>
        <v>115.3</v>
      </c>
      <c r="N1572" s="14" t="e">
        <f ca="1">SEARCH($N$6,INDIRECT("route!J1572"))</f>
        <v>#VALUE!</v>
      </c>
      <c r="O1572" s="14" t="e">
        <f ca="1">SEARCH($O$6,INDIRECT("route!J1572"))</f>
        <v>#VALUE!</v>
      </c>
      <c r="P1572" s="14" t="e">
        <f ca="1">SEARCH($P$6,INDIRECT("route!J1572"))</f>
        <v>#VALUE!</v>
      </c>
      <c r="Q1572" s="14" t="e">
        <f ca="1">SEARCH($Q$6,INDIRECT("route!J1572"))</f>
        <v>#VALUE!</v>
      </c>
      <c r="R1572" s="14" t="e">
        <f ca="1">SEARCH($R$6,INDIRECT("route!J1572"))</f>
        <v>#VALUE!</v>
      </c>
      <c r="S1572" s="14" t="b">
        <f t="shared" ca="1" si="194"/>
        <v>1</v>
      </c>
    </row>
    <row r="1573" spans="1:19">
      <c r="A1573" s="23" t="str">
        <f ca="1">IF(INDIRECT("route!D1573")&gt;0,K1573,(""))</f>
        <v/>
      </c>
      <c r="B1573" s="23" t="str">
        <f ca="1">IF(INDIRECT("route!D1573")&gt;0,H1573,(""))</f>
        <v/>
      </c>
      <c r="C1573" s="24" t="str">
        <f ca="1">IF(D1573&gt;0,VLOOKUP("FINISH",INDIRECT("route!D$6"):INDIRECT("route!E$8500"),2,FALSE)-D1573," ")</f>
        <v xml:space="preserve"> </v>
      </c>
      <c r="D1573" s="13">
        <f ca="1">INDIRECT("route!E1573")</f>
        <v>0</v>
      </c>
      <c r="E1573" s="25" t="str">
        <f t="shared" ca="1" si="193"/>
        <v/>
      </c>
      <c r="F1573" s="26">
        <f t="shared" si="187"/>
        <v>11.111111111111111</v>
      </c>
      <c r="G1573" s="29">
        <f t="shared" ca="1" si="191"/>
        <v>0</v>
      </c>
      <c r="H1573" s="28" t="e">
        <f t="shared" ca="1" si="189"/>
        <v>#NUM!</v>
      </c>
      <c r="I1573" s="26">
        <f t="shared" si="188"/>
        <v>11.666666666666666</v>
      </c>
      <c r="J1573" s="29">
        <f t="shared" ca="1" si="192"/>
        <v>0</v>
      </c>
      <c r="K1573" s="28" t="e">
        <f t="shared" ca="1" si="190"/>
        <v>#NUM!</v>
      </c>
      <c r="L1573" s="26">
        <f ca="1">INDIRECT("route!E1573")-INDIRECT("route!E1572")</f>
        <v>0</v>
      </c>
      <c r="M1573" s="24">
        <f ca="1">IF(INDIRECT("route!D1573")="START",0,IF(S1573=TRUE,M1572,INDIRECT("route!E1573")))</f>
        <v>115.3</v>
      </c>
      <c r="N1573" s="14" t="e">
        <f ca="1">SEARCH($N$6,INDIRECT("route!J1573"))</f>
        <v>#VALUE!</v>
      </c>
      <c r="O1573" s="14" t="e">
        <f ca="1">SEARCH($O$6,INDIRECT("route!J1573"))</f>
        <v>#VALUE!</v>
      </c>
      <c r="P1573" s="14" t="e">
        <f ca="1">SEARCH($P$6,INDIRECT("route!J1573"))</f>
        <v>#VALUE!</v>
      </c>
      <c r="Q1573" s="14" t="e">
        <f ca="1">SEARCH($Q$6,INDIRECT("route!J1573"))</f>
        <v>#VALUE!</v>
      </c>
      <c r="R1573" s="14" t="e">
        <f ca="1">SEARCH($R$6,INDIRECT("route!J1573"))</f>
        <v>#VALUE!</v>
      </c>
      <c r="S1573" s="14" t="b">
        <f t="shared" ca="1" si="194"/>
        <v>1</v>
      </c>
    </row>
    <row r="1574" spans="1:19">
      <c r="A1574" s="23" t="str">
        <f ca="1">IF(INDIRECT("route!D1574")&gt;0,K1574,(""))</f>
        <v/>
      </c>
      <c r="B1574" s="23" t="str">
        <f ca="1">IF(INDIRECT("route!D1574")&gt;0,H1574,(""))</f>
        <v/>
      </c>
      <c r="C1574" s="24" t="str">
        <f ca="1">IF(D1574&gt;0,VLOOKUP("FINISH",INDIRECT("route!D$6"):INDIRECT("route!E$8500"),2,FALSE)-D1574," ")</f>
        <v xml:space="preserve"> </v>
      </c>
      <c r="D1574" s="13">
        <f ca="1">INDIRECT("route!E1574")</f>
        <v>0</v>
      </c>
      <c r="E1574" s="25" t="str">
        <f t="shared" ca="1" si="193"/>
        <v/>
      </c>
      <c r="F1574" s="26">
        <f t="shared" si="187"/>
        <v>11.111111111111111</v>
      </c>
      <c r="G1574" s="29">
        <f t="shared" ca="1" si="191"/>
        <v>0</v>
      </c>
      <c r="H1574" s="28" t="e">
        <f t="shared" ca="1" si="189"/>
        <v>#NUM!</v>
      </c>
      <c r="I1574" s="26">
        <f t="shared" si="188"/>
        <v>11.666666666666666</v>
      </c>
      <c r="J1574" s="29">
        <f t="shared" ca="1" si="192"/>
        <v>0</v>
      </c>
      <c r="K1574" s="28" t="e">
        <f t="shared" ca="1" si="190"/>
        <v>#NUM!</v>
      </c>
      <c r="L1574" s="26">
        <f ca="1">INDIRECT("route!E1574")-INDIRECT("route!E1573")</f>
        <v>0</v>
      </c>
      <c r="M1574" s="24">
        <f ca="1">IF(INDIRECT("route!D1574")="START",0,IF(S1574=TRUE,M1573,INDIRECT("route!E1574")))</f>
        <v>115.3</v>
      </c>
      <c r="N1574" s="14" t="e">
        <f ca="1">SEARCH($N$6,INDIRECT("route!J1574"))</f>
        <v>#VALUE!</v>
      </c>
      <c r="O1574" s="14" t="e">
        <f ca="1">SEARCH($O$6,INDIRECT("route!J1574"))</f>
        <v>#VALUE!</v>
      </c>
      <c r="P1574" s="14" t="e">
        <f ca="1">SEARCH($P$6,INDIRECT("route!J1574"))</f>
        <v>#VALUE!</v>
      </c>
      <c r="Q1574" s="14" t="e">
        <f ca="1">SEARCH($Q$6,INDIRECT("route!J1574"))</f>
        <v>#VALUE!</v>
      </c>
      <c r="R1574" s="14" t="e">
        <f ca="1">SEARCH($R$6,INDIRECT("route!J1574"))</f>
        <v>#VALUE!</v>
      </c>
      <c r="S1574" s="14" t="b">
        <f t="shared" ca="1" si="194"/>
        <v>1</v>
      </c>
    </row>
    <row r="1575" spans="1:19">
      <c r="A1575" s="23" t="str">
        <f ca="1">IF(INDIRECT("route!D1575")&gt;0,K1575,(""))</f>
        <v/>
      </c>
      <c r="B1575" s="23" t="str">
        <f ca="1">IF(INDIRECT("route!D1575")&gt;0,H1575,(""))</f>
        <v/>
      </c>
      <c r="C1575" s="24" t="str">
        <f ca="1">IF(D1575&gt;0,VLOOKUP("FINISH",INDIRECT("route!D$6"):INDIRECT("route!E$8500"),2,FALSE)-D1575," ")</f>
        <v xml:space="preserve"> </v>
      </c>
      <c r="D1575" s="13">
        <f ca="1">INDIRECT("route!E1575")</f>
        <v>0</v>
      </c>
      <c r="E1575" s="25" t="str">
        <f t="shared" ca="1" si="193"/>
        <v/>
      </c>
      <c r="F1575" s="26">
        <f t="shared" si="187"/>
        <v>11.111111111111111</v>
      </c>
      <c r="G1575" s="29">
        <f t="shared" ca="1" si="191"/>
        <v>0</v>
      </c>
      <c r="H1575" s="28" t="e">
        <f t="shared" ca="1" si="189"/>
        <v>#NUM!</v>
      </c>
      <c r="I1575" s="26">
        <f t="shared" si="188"/>
        <v>11.666666666666666</v>
      </c>
      <c r="J1575" s="29">
        <f t="shared" ca="1" si="192"/>
        <v>0</v>
      </c>
      <c r="K1575" s="28" t="e">
        <f t="shared" ca="1" si="190"/>
        <v>#NUM!</v>
      </c>
      <c r="L1575" s="26">
        <f ca="1">INDIRECT("route!E1575")-INDIRECT("route!E1574")</f>
        <v>0</v>
      </c>
      <c r="M1575" s="24">
        <f ca="1">IF(INDIRECT("route!D1575")="START",0,IF(S1575=TRUE,M1574,INDIRECT("route!E1575")))</f>
        <v>115.3</v>
      </c>
      <c r="N1575" s="14" t="e">
        <f ca="1">SEARCH($N$6,INDIRECT("route!J1575"))</f>
        <v>#VALUE!</v>
      </c>
      <c r="O1575" s="14" t="e">
        <f ca="1">SEARCH($O$6,INDIRECT("route!J1575"))</f>
        <v>#VALUE!</v>
      </c>
      <c r="P1575" s="14" t="e">
        <f ca="1">SEARCH($P$6,INDIRECT("route!J1575"))</f>
        <v>#VALUE!</v>
      </c>
      <c r="Q1575" s="14" t="e">
        <f ca="1">SEARCH($Q$6,INDIRECT("route!J1575"))</f>
        <v>#VALUE!</v>
      </c>
      <c r="R1575" s="14" t="e">
        <f ca="1">SEARCH($R$6,INDIRECT("route!J1575"))</f>
        <v>#VALUE!</v>
      </c>
      <c r="S1575" s="14" t="b">
        <f t="shared" ca="1" si="194"/>
        <v>1</v>
      </c>
    </row>
    <row r="1576" spans="1:19">
      <c r="A1576" s="23" t="str">
        <f ca="1">IF(INDIRECT("route!D1576")&gt;0,K1576,(""))</f>
        <v/>
      </c>
      <c r="B1576" s="23" t="str">
        <f ca="1">IF(INDIRECT("route!D1576")&gt;0,H1576,(""))</f>
        <v/>
      </c>
      <c r="C1576" s="24" t="str">
        <f ca="1">IF(D1576&gt;0,VLOOKUP("FINISH",INDIRECT("route!D$6"):INDIRECT("route!E$8500"),2,FALSE)-D1576," ")</f>
        <v xml:space="preserve"> </v>
      </c>
      <c r="D1576" s="13">
        <f ca="1">INDIRECT("route!E1576")</f>
        <v>0</v>
      </c>
      <c r="E1576" s="25" t="str">
        <f t="shared" ca="1" si="193"/>
        <v/>
      </c>
      <c r="F1576" s="26">
        <f t="shared" si="187"/>
        <v>11.111111111111111</v>
      </c>
      <c r="G1576" s="29">
        <f t="shared" ca="1" si="191"/>
        <v>0</v>
      </c>
      <c r="H1576" s="28" t="e">
        <f t="shared" ca="1" si="189"/>
        <v>#NUM!</v>
      </c>
      <c r="I1576" s="26">
        <f t="shared" si="188"/>
        <v>11.666666666666666</v>
      </c>
      <c r="J1576" s="29">
        <f t="shared" ca="1" si="192"/>
        <v>0</v>
      </c>
      <c r="K1576" s="28" t="e">
        <f t="shared" ca="1" si="190"/>
        <v>#NUM!</v>
      </c>
      <c r="L1576" s="26">
        <f ca="1">INDIRECT("route!E1576")-INDIRECT("route!E1575")</f>
        <v>0</v>
      </c>
      <c r="M1576" s="24">
        <f ca="1">IF(INDIRECT("route!D1576")="START",0,IF(S1576=TRUE,M1575,INDIRECT("route!E1576")))</f>
        <v>115.3</v>
      </c>
      <c r="N1576" s="14" t="e">
        <f ca="1">SEARCH($N$6,INDIRECT("route!J1576"))</f>
        <v>#VALUE!</v>
      </c>
      <c r="O1576" s="14" t="e">
        <f ca="1">SEARCH($O$6,INDIRECT("route!J1576"))</f>
        <v>#VALUE!</v>
      </c>
      <c r="P1576" s="14" t="e">
        <f ca="1">SEARCH($P$6,INDIRECT("route!J1576"))</f>
        <v>#VALUE!</v>
      </c>
      <c r="Q1576" s="14" t="e">
        <f ca="1">SEARCH($Q$6,INDIRECT("route!J1576"))</f>
        <v>#VALUE!</v>
      </c>
      <c r="R1576" s="14" t="e">
        <f ca="1">SEARCH($R$6,INDIRECT("route!J1576"))</f>
        <v>#VALUE!</v>
      </c>
      <c r="S1576" s="14" t="b">
        <f t="shared" ca="1" si="194"/>
        <v>1</v>
      </c>
    </row>
    <row r="1577" spans="1:19">
      <c r="A1577" s="23" t="str">
        <f ca="1">IF(INDIRECT("route!D1577")&gt;0,K1577,(""))</f>
        <v/>
      </c>
      <c r="B1577" s="23" t="str">
        <f ca="1">IF(INDIRECT("route!D1577")&gt;0,H1577,(""))</f>
        <v/>
      </c>
      <c r="C1577" s="24" t="str">
        <f ca="1">IF(D1577&gt;0,VLOOKUP("FINISH",INDIRECT("route!D$6"):INDIRECT("route!E$8500"),2,FALSE)-D1577," ")</f>
        <v xml:space="preserve"> </v>
      </c>
      <c r="D1577" s="13">
        <f ca="1">INDIRECT("route!E1577")</f>
        <v>0</v>
      </c>
      <c r="E1577" s="25" t="str">
        <f t="shared" ca="1" si="193"/>
        <v/>
      </c>
      <c r="F1577" s="26">
        <f t="shared" ref="F1577:F1640" si="195">$B$5*1000/3600</f>
        <v>11.111111111111111</v>
      </c>
      <c r="G1577" s="29">
        <f t="shared" ca="1" si="191"/>
        <v>0</v>
      </c>
      <c r="H1577" s="28" t="e">
        <f t="shared" ca="1" si="189"/>
        <v>#NUM!</v>
      </c>
      <c r="I1577" s="26">
        <f t="shared" ref="I1577:I1640" si="196">$A$5*1000/3600</f>
        <v>11.666666666666666</v>
      </c>
      <c r="J1577" s="29">
        <f t="shared" ca="1" si="192"/>
        <v>0</v>
      </c>
      <c r="K1577" s="28" t="e">
        <f t="shared" ca="1" si="190"/>
        <v>#NUM!</v>
      </c>
      <c r="L1577" s="26">
        <f ca="1">INDIRECT("route!E1577")-INDIRECT("route!E1576")</f>
        <v>0</v>
      </c>
      <c r="M1577" s="24">
        <f ca="1">IF(INDIRECT("route!D1577")="START",0,IF(S1577=TRUE,M1576,INDIRECT("route!E1577")))</f>
        <v>115.3</v>
      </c>
      <c r="N1577" s="14" t="e">
        <f ca="1">SEARCH($N$6,INDIRECT("route!J1577"))</f>
        <v>#VALUE!</v>
      </c>
      <c r="O1577" s="14" t="e">
        <f ca="1">SEARCH($O$6,INDIRECT("route!J1577"))</f>
        <v>#VALUE!</v>
      </c>
      <c r="P1577" s="14" t="e">
        <f ca="1">SEARCH($P$6,INDIRECT("route!J1577"))</f>
        <v>#VALUE!</v>
      </c>
      <c r="Q1577" s="14" t="e">
        <f ca="1">SEARCH($Q$6,INDIRECT("route!J1577"))</f>
        <v>#VALUE!</v>
      </c>
      <c r="R1577" s="14" t="e">
        <f ca="1">SEARCH($R$6,INDIRECT("route!J1577"))</f>
        <v>#VALUE!</v>
      </c>
      <c r="S1577" s="14" t="b">
        <f t="shared" ca="1" si="194"/>
        <v>1</v>
      </c>
    </row>
    <row r="1578" spans="1:19">
      <c r="A1578" s="23" t="str">
        <f ca="1">IF(INDIRECT("route!D1578")&gt;0,K1578,(""))</f>
        <v/>
      </c>
      <c r="B1578" s="23" t="str">
        <f ca="1">IF(INDIRECT("route!D1578")&gt;0,H1578,(""))</f>
        <v/>
      </c>
      <c r="C1578" s="24" t="str">
        <f ca="1">IF(D1578&gt;0,VLOOKUP("FINISH",INDIRECT("route!D$6"):INDIRECT("route!E$8500"),2,FALSE)-D1578," ")</f>
        <v xml:space="preserve"> </v>
      </c>
      <c r="D1578" s="13">
        <f ca="1">INDIRECT("route!E1578")</f>
        <v>0</v>
      </c>
      <c r="E1578" s="25" t="str">
        <f t="shared" ca="1" si="193"/>
        <v/>
      </c>
      <c r="F1578" s="26">
        <f t="shared" si="195"/>
        <v>11.111111111111111</v>
      </c>
      <c r="G1578" s="29">
        <f t="shared" ca="1" si="191"/>
        <v>0</v>
      </c>
      <c r="H1578" s="28" t="e">
        <f t="shared" ref="H1578:H1641" ca="1" si="197">H1577+G1578</f>
        <v>#NUM!</v>
      </c>
      <c r="I1578" s="26">
        <f t="shared" si="196"/>
        <v>11.666666666666666</v>
      </c>
      <c r="J1578" s="29">
        <f t="shared" ca="1" si="192"/>
        <v>0</v>
      </c>
      <c r="K1578" s="28" t="e">
        <f t="shared" ref="K1578:K1641" ca="1" si="198">K1577+J1578</f>
        <v>#NUM!</v>
      </c>
      <c r="L1578" s="26">
        <f ca="1">INDIRECT("route!E1578")-INDIRECT("route!E1577")</f>
        <v>0</v>
      </c>
      <c r="M1578" s="24">
        <f ca="1">IF(INDIRECT("route!D1578")="START",0,IF(S1578=TRUE,M1577,INDIRECT("route!E1578")))</f>
        <v>115.3</v>
      </c>
      <c r="N1578" s="14" t="e">
        <f ca="1">SEARCH($N$6,INDIRECT("route!J1578"))</f>
        <v>#VALUE!</v>
      </c>
      <c r="O1578" s="14" t="e">
        <f ca="1">SEARCH($O$6,INDIRECT("route!J1578"))</f>
        <v>#VALUE!</v>
      </c>
      <c r="P1578" s="14" t="e">
        <f ca="1">SEARCH($P$6,INDIRECT("route!J1578"))</f>
        <v>#VALUE!</v>
      </c>
      <c r="Q1578" s="14" t="e">
        <f ca="1">SEARCH($Q$6,INDIRECT("route!J1578"))</f>
        <v>#VALUE!</v>
      </c>
      <c r="R1578" s="14" t="e">
        <f ca="1">SEARCH($R$6,INDIRECT("route!J1578"))</f>
        <v>#VALUE!</v>
      </c>
      <c r="S1578" s="14" t="b">
        <f t="shared" ca="1" si="194"/>
        <v>1</v>
      </c>
    </row>
    <row r="1579" spans="1:19">
      <c r="A1579" s="23" t="str">
        <f ca="1">IF(INDIRECT("route!D1579")&gt;0,K1579,(""))</f>
        <v/>
      </c>
      <c r="B1579" s="23" t="str">
        <f ca="1">IF(INDIRECT("route!D1579")&gt;0,H1579,(""))</f>
        <v/>
      </c>
      <c r="C1579" s="24" t="str">
        <f ca="1">IF(D1579&gt;0,VLOOKUP("FINISH",INDIRECT("route!D$6"):INDIRECT("route!E$8500"),2,FALSE)-D1579," ")</f>
        <v xml:space="preserve"> </v>
      </c>
      <c r="D1579" s="13">
        <f ca="1">INDIRECT("route!E1579")</f>
        <v>0</v>
      </c>
      <c r="E1579" s="25" t="str">
        <f t="shared" ca="1" si="193"/>
        <v/>
      </c>
      <c r="F1579" s="26">
        <f t="shared" si="195"/>
        <v>11.111111111111111</v>
      </c>
      <c r="G1579" s="29">
        <f t="shared" ref="G1579:G1642" ca="1" si="199">TIME(0,0,0+L1579*1000/F1579)</f>
        <v>0</v>
      </c>
      <c r="H1579" s="28" t="e">
        <f t="shared" ca="1" si="197"/>
        <v>#NUM!</v>
      </c>
      <c r="I1579" s="26">
        <f t="shared" si="196"/>
        <v>11.666666666666666</v>
      </c>
      <c r="J1579" s="29">
        <f t="shared" ref="J1579:J1642" ca="1" si="200">TIME(0,0,0+L1579*1000/I1579)</f>
        <v>0</v>
      </c>
      <c r="K1579" s="28" t="e">
        <f t="shared" ca="1" si="198"/>
        <v>#NUM!</v>
      </c>
      <c r="L1579" s="26">
        <f ca="1">INDIRECT("route!E1579")-INDIRECT("route!E1578")</f>
        <v>0</v>
      </c>
      <c r="M1579" s="24">
        <f ca="1">IF(INDIRECT("route!D1579")="START",0,IF(S1579=TRUE,M1578,INDIRECT("route!E1579")))</f>
        <v>115.3</v>
      </c>
      <c r="N1579" s="14" t="e">
        <f ca="1">SEARCH($N$6,INDIRECT("route!J1579"))</f>
        <v>#VALUE!</v>
      </c>
      <c r="O1579" s="14" t="e">
        <f ca="1">SEARCH($O$6,INDIRECT("route!J1579"))</f>
        <v>#VALUE!</v>
      </c>
      <c r="P1579" s="14" t="e">
        <f ca="1">SEARCH($P$6,INDIRECT("route!J1579"))</f>
        <v>#VALUE!</v>
      </c>
      <c r="Q1579" s="14" t="e">
        <f ca="1">SEARCH($Q$6,INDIRECT("route!J1579"))</f>
        <v>#VALUE!</v>
      </c>
      <c r="R1579" s="14" t="e">
        <f ca="1">SEARCH($R$6,INDIRECT("route!J1579"))</f>
        <v>#VALUE!</v>
      </c>
      <c r="S1579" s="14" t="b">
        <f t="shared" ca="1" si="194"/>
        <v>1</v>
      </c>
    </row>
    <row r="1580" spans="1:19">
      <c r="A1580" s="23" t="str">
        <f ca="1">IF(INDIRECT("route!D1580")&gt;0,K1580,(""))</f>
        <v/>
      </c>
      <c r="B1580" s="23" t="str">
        <f ca="1">IF(INDIRECT("route!D1580")&gt;0,H1580,(""))</f>
        <v/>
      </c>
      <c r="C1580" s="24" t="str">
        <f ca="1">IF(D1580&gt;0,VLOOKUP("FINISH",INDIRECT("route!D$6"):INDIRECT("route!E$8500"),2,FALSE)-D1580," ")</f>
        <v xml:space="preserve"> </v>
      </c>
      <c r="D1580" s="13">
        <f ca="1">INDIRECT("route!E1580")</f>
        <v>0</v>
      </c>
      <c r="E1580" s="25" t="str">
        <f t="shared" ca="1" si="193"/>
        <v/>
      </c>
      <c r="F1580" s="26">
        <f t="shared" si="195"/>
        <v>11.111111111111111</v>
      </c>
      <c r="G1580" s="29">
        <f t="shared" ca="1" si="199"/>
        <v>0</v>
      </c>
      <c r="H1580" s="28" t="e">
        <f t="shared" ca="1" si="197"/>
        <v>#NUM!</v>
      </c>
      <c r="I1580" s="26">
        <f t="shared" si="196"/>
        <v>11.666666666666666</v>
      </c>
      <c r="J1580" s="29">
        <f t="shared" ca="1" si="200"/>
        <v>0</v>
      </c>
      <c r="K1580" s="28" t="e">
        <f t="shared" ca="1" si="198"/>
        <v>#NUM!</v>
      </c>
      <c r="L1580" s="26">
        <f ca="1">INDIRECT("route!E1580")-INDIRECT("route!E1579")</f>
        <v>0</v>
      </c>
      <c r="M1580" s="24">
        <f ca="1">IF(INDIRECT("route!D1580")="START",0,IF(S1580=TRUE,M1579,INDIRECT("route!E1580")))</f>
        <v>115.3</v>
      </c>
      <c r="N1580" s="14" t="e">
        <f ca="1">SEARCH($N$6,INDIRECT("route!J1580"))</f>
        <v>#VALUE!</v>
      </c>
      <c r="O1580" s="14" t="e">
        <f ca="1">SEARCH($O$6,INDIRECT("route!J1580"))</f>
        <v>#VALUE!</v>
      </c>
      <c r="P1580" s="14" t="e">
        <f ca="1">SEARCH($P$6,INDIRECT("route!J1580"))</f>
        <v>#VALUE!</v>
      </c>
      <c r="Q1580" s="14" t="e">
        <f ca="1">SEARCH($Q$6,INDIRECT("route!J1580"))</f>
        <v>#VALUE!</v>
      </c>
      <c r="R1580" s="14" t="e">
        <f ca="1">SEARCH($R$6,INDIRECT("route!J1580"))</f>
        <v>#VALUE!</v>
      </c>
      <c r="S1580" s="14" t="b">
        <f t="shared" ca="1" si="194"/>
        <v>1</v>
      </c>
    </row>
    <row r="1581" spans="1:19">
      <c r="A1581" s="23" t="str">
        <f ca="1">IF(INDIRECT("route!D1581")&gt;0,K1581,(""))</f>
        <v/>
      </c>
      <c r="B1581" s="23" t="str">
        <f ca="1">IF(INDIRECT("route!D1581")&gt;0,H1581,(""))</f>
        <v/>
      </c>
      <c r="C1581" s="24" t="str">
        <f ca="1">IF(D1581&gt;0,VLOOKUP("FINISH",INDIRECT("route!D$6"):INDIRECT("route!E$8500"),2,FALSE)-D1581," ")</f>
        <v xml:space="preserve"> </v>
      </c>
      <c r="D1581" s="13">
        <f ca="1">INDIRECT("route!E1581")</f>
        <v>0</v>
      </c>
      <c r="E1581" s="25" t="str">
        <f t="shared" ca="1" si="193"/>
        <v/>
      </c>
      <c r="F1581" s="26">
        <f t="shared" si="195"/>
        <v>11.111111111111111</v>
      </c>
      <c r="G1581" s="29">
        <f t="shared" ca="1" si="199"/>
        <v>0</v>
      </c>
      <c r="H1581" s="28" t="e">
        <f t="shared" ca="1" si="197"/>
        <v>#NUM!</v>
      </c>
      <c r="I1581" s="26">
        <f t="shared" si="196"/>
        <v>11.666666666666666</v>
      </c>
      <c r="J1581" s="29">
        <f t="shared" ca="1" si="200"/>
        <v>0</v>
      </c>
      <c r="K1581" s="28" t="e">
        <f t="shared" ca="1" si="198"/>
        <v>#NUM!</v>
      </c>
      <c r="L1581" s="26">
        <f ca="1">INDIRECT("route!E1581")-INDIRECT("route!E1580")</f>
        <v>0</v>
      </c>
      <c r="M1581" s="24">
        <f ca="1">IF(INDIRECT("route!D1581")="START",0,IF(S1581=TRUE,M1580,INDIRECT("route!E1581")))</f>
        <v>115.3</v>
      </c>
      <c r="N1581" s="14" t="e">
        <f ca="1">SEARCH($N$6,INDIRECT("route!J1581"))</f>
        <v>#VALUE!</v>
      </c>
      <c r="O1581" s="14" t="e">
        <f ca="1">SEARCH($O$6,INDIRECT("route!J1581"))</f>
        <v>#VALUE!</v>
      </c>
      <c r="P1581" s="14" t="e">
        <f ca="1">SEARCH($P$6,INDIRECT("route!J1581"))</f>
        <v>#VALUE!</v>
      </c>
      <c r="Q1581" s="14" t="e">
        <f ca="1">SEARCH($Q$6,INDIRECT("route!J1581"))</f>
        <v>#VALUE!</v>
      </c>
      <c r="R1581" s="14" t="e">
        <f ca="1">SEARCH($R$6,INDIRECT("route!J1581"))</f>
        <v>#VALUE!</v>
      </c>
      <c r="S1581" s="14" t="b">
        <f t="shared" ca="1" si="194"/>
        <v>1</v>
      </c>
    </row>
    <row r="1582" spans="1:19">
      <c r="A1582" s="23" t="str">
        <f ca="1">IF(INDIRECT("route!D1582")&gt;0,K1582,(""))</f>
        <v/>
      </c>
      <c r="B1582" s="23" t="str">
        <f ca="1">IF(INDIRECT("route!D1582")&gt;0,H1582,(""))</f>
        <v/>
      </c>
      <c r="C1582" s="24" t="str">
        <f ca="1">IF(D1582&gt;0,VLOOKUP("FINISH",INDIRECT("route!D$6"):INDIRECT("route!E$8500"),2,FALSE)-D1582," ")</f>
        <v xml:space="preserve"> </v>
      </c>
      <c r="D1582" s="13">
        <f ca="1">INDIRECT("route!E1582")</f>
        <v>0</v>
      </c>
      <c r="E1582" s="25" t="str">
        <f t="shared" ca="1" si="193"/>
        <v/>
      </c>
      <c r="F1582" s="26">
        <f t="shared" si="195"/>
        <v>11.111111111111111</v>
      </c>
      <c r="G1582" s="29">
        <f t="shared" ca="1" si="199"/>
        <v>0</v>
      </c>
      <c r="H1582" s="28" t="e">
        <f t="shared" ca="1" si="197"/>
        <v>#NUM!</v>
      </c>
      <c r="I1582" s="26">
        <f t="shared" si="196"/>
        <v>11.666666666666666</v>
      </c>
      <c r="J1582" s="29">
        <f t="shared" ca="1" si="200"/>
        <v>0</v>
      </c>
      <c r="K1582" s="28" t="e">
        <f t="shared" ca="1" si="198"/>
        <v>#NUM!</v>
      </c>
      <c r="L1582" s="26">
        <f ca="1">INDIRECT("route!E1582")-INDIRECT("route!E1581")</f>
        <v>0</v>
      </c>
      <c r="M1582" s="24">
        <f ca="1">IF(INDIRECT("route!D1582")="START",0,IF(S1582=TRUE,M1581,INDIRECT("route!E1582")))</f>
        <v>115.3</v>
      </c>
      <c r="N1582" s="14" t="e">
        <f ca="1">SEARCH($N$6,INDIRECT("route!J1582"))</f>
        <v>#VALUE!</v>
      </c>
      <c r="O1582" s="14" t="e">
        <f ca="1">SEARCH($O$6,INDIRECT("route!J1582"))</f>
        <v>#VALUE!</v>
      </c>
      <c r="P1582" s="14" t="e">
        <f ca="1">SEARCH($P$6,INDIRECT("route!J1582"))</f>
        <v>#VALUE!</v>
      </c>
      <c r="Q1582" s="14" t="e">
        <f ca="1">SEARCH($Q$6,INDIRECT("route!J1582"))</f>
        <v>#VALUE!</v>
      </c>
      <c r="R1582" s="14" t="e">
        <f ca="1">SEARCH($R$6,INDIRECT("route!J1582"))</f>
        <v>#VALUE!</v>
      </c>
      <c r="S1582" s="14" t="b">
        <f t="shared" ca="1" si="194"/>
        <v>1</v>
      </c>
    </row>
    <row r="1583" spans="1:19">
      <c r="A1583" s="23" t="str">
        <f ca="1">IF(INDIRECT("route!D1583")&gt;0,K1583,(""))</f>
        <v/>
      </c>
      <c r="B1583" s="23" t="str">
        <f ca="1">IF(INDIRECT("route!D1583")&gt;0,H1583,(""))</f>
        <v/>
      </c>
      <c r="C1583" s="24" t="str">
        <f ca="1">IF(D1583&gt;0,VLOOKUP("FINISH",INDIRECT("route!D$6"):INDIRECT("route!E$8500"),2,FALSE)-D1583," ")</f>
        <v xml:space="preserve"> </v>
      </c>
      <c r="D1583" s="13">
        <f ca="1">INDIRECT("route!E1583")</f>
        <v>0</v>
      </c>
      <c r="E1583" s="25" t="str">
        <f t="shared" ca="1" si="193"/>
        <v/>
      </c>
      <c r="F1583" s="26">
        <f t="shared" si="195"/>
        <v>11.111111111111111</v>
      </c>
      <c r="G1583" s="29">
        <f t="shared" ca="1" si="199"/>
        <v>0</v>
      </c>
      <c r="H1583" s="28" t="e">
        <f t="shared" ca="1" si="197"/>
        <v>#NUM!</v>
      </c>
      <c r="I1583" s="26">
        <f t="shared" si="196"/>
        <v>11.666666666666666</v>
      </c>
      <c r="J1583" s="29">
        <f t="shared" ca="1" si="200"/>
        <v>0</v>
      </c>
      <c r="K1583" s="28" t="e">
        <f t="shared" ca="1" si="198"/>
        <v>#NUM!</v>
      </c>
      <c r="L1583" s="26">
        <f ca="1">INDIRECT("route!E1583")-INDIRECT("route!E1582")</f>
        <v>0</v>
      </c>
      <c r="M1583" s="24">
        <f ca="1">IF(INDIRECT("route!D1583")="START",0,IF(S1583=TRUE,M1582,INDIRECT("route!E1583")))</f>
        <v>115.3</v>
      </c>
      <c r="N1583" s="14" t="e">
        <f ca="1">SEARCH($N$6,INDIRECT("route!J1583"))</f>
        <v>#VALUE!</v>
      </c>
      <c r="O1583" s="14" t="e">
        <f ca="1">SEARCH($O$6,INDIRECT("route!J1583"))</f>
        <v>#VALUE!</v>
      </c>
      <c r="P1583" s="14" t="e">
        <f ca="1">SEARCH($P$6,INDIRECT("route!J1583"))</f>
        <v>#VALUE!</v>
      </c>
      <c r="Q1583" s="14" t="e">
        <f ca="1">SEARCH($Q$6,INDIRECT("route!J1583"))</f>
        <v>#VALUE!</v>
      </c>
      <c r="R1583" s="14" t="e">
        <f ca="1">SEARCH($R$6,INDIRECT("route!J1583"))</f>
        <v>#VALUE!</v>
      </c>
      <c r="S1583" s="14" t="b">
        <f t="shared" ca="1" si="194"/>
        <v>1</v>
      </c>
    </row>
    <row r="1584" spans="1:19">
      <c r="A1584" s="23" t="str">
        <f ca="1">IF(INDIRECT("route!D1584")&gt;0,K1584,(""))</f>
        <v/>
      </c>
      <c r="B1584" s="23" t="str">
        <f ca="1">IF(INDIRECT("route!D1584")&gt;0,H1584,(""))</f>
        <v/>
      </c>
      <c r="C1584" s="24" t="str">
        <f ca="1">IF(D1584&gt;0,VLOOKUP("FINISH",INDIRECT("route!D$6"):INDIRECT("route!E$8500"),2,FALSE)-D1584," ")</f>
        <v xml:space="preserve"> </v>
      </c>
      <c r="D1584" s="13">
        <f ca="1">INDIRECT("route!E1584")</f>
        <v>0</v>
      </c>
      <c r="E1584" s="25" t="str">
        <f t="shared" ca="1" si="193"/>
        <v/>
      </c>
      <c r="F1584" s="26">
        <f t="shared" si="195"/>
        <v>11.111111111111111</v>
      </c>
      <c r="G1584" s="29">
        <f t="shared" ca="1" si="199"/>
        <v>0</v>
      </c>
      <c r="H1584" s="28" t="e">
        <f t="shared" ca="1" si="197"/>
        <v>#NUM!</v>
      </c>
      <c r="I1584" s="26">
        <f t="shared" si="196"/>
        <v>11.666666666666666</v>
      </c>
      <c r="J1584" s="29">
        <f t="shared" ca="1" si="200"/>
        <v>0</v>
      </c>
      <c r="K1584" s="28" t="e">
        <f t="shared" ca="1" si="198"/>
        <v>#NUM!</v>
      </c>
      <c r="L1584" s="26">
        <f ca="1">INDIRECT("route!E1584")-INDIRECT("route!E1583")</f>
        <v>0</v>
      </c>
      <c r="M1584" s="24">
        <f ca="1">IF(INDIRECT("route!D1584")="START",0,IF(S1584=TRUE,M1583,INDIRECT("route!E1584")))</f>
        <v>115.3</v>
      </c>
      <c r="N1584" s="14" t="e">
        <f ca="1">SEARCH($N$6,INDIRECT("route!J1584"))</f>
        <v>#VALUE!</v>
      </c>
      <c r="O1584" s="14" t="e">
        <f ca="1">SEARCH($O$6,INDIRECT("route!J1584"))</f>
        <v>#VALUE!</v>
      </c>
      <c r="P1584" s="14" t="e">
        <f ca="1">SEARCH($P$6,INDIRECT("route!J1584"))</f>
        <v>#VALUE!</v>
      </c>
      <c r="Q1584" s="14" t="e">
        <f ca="1">SEARCH($Q$6,INDIRECT("route!J1584"))</f>
        <v>#VALUE!</v>
      </c>
      <c r="R1584" s="14" t="e">
        <f ca="1">SEARCH($R$6,INDIRECT("route!J1584"))</f>
        <v>#VALUE!</v>
      </c>
      <c r="S1584" s="14" t="b">
        <f t="shared" ca="1" si="194"/>
        <v>1</v>
      </c>
    </row>
    <row r="1585" spans="1:19">
      <c r="A1585" s="23" t="str">
        <f ca="1">IF(INDIRECT("route!D1585")&gt;0,K1585,(""))</f>
        <v/>
      </c>
      <c r="B1585" s="23" t="str">
        <f ca="1">IF(INDIRECT("route!D1585")&gt;0,H1585,(""))</f>
        <v/>
      </c>
      <c r="C1585" s="24" t="str">
        <f ca="1">IF(D1585&gt;0,VLOOKUP("FINISH",INDIRECT("route!D$6"):INDIRECT("route!E$8500"),2,FALSE)-D1585," ")</f>
        <v xml:space="preserve"> </v>
      </c>
      <c r="D1585" s="13">
        <f ca="1">INDIRECT("route!E1585")</f>
        <v>0</v>
      </c>
      <c r="E1585" s="25" t="str">
        <f t="shared" ca="1" si="193"/>
        <v/>
      </c>
      <c r="F1585" s="26">
        <f t="shared" si="195"/>
        <v>11.111111111111111</v>
      </c>
      <c r="G1585" s="29">
        <f t="shared" ca="1" si="199"/>
        <v>0</v>
      </c>
      <c r="H1585" s="28" t="e">
        <f t="shared" ca="1" si="197"/>
        <v>#NUM!</v>
      </c>
      <c r="I1585" s="26">
        <f t="shared" si="196"/>
        <v>11.666666666666666</v>
      </c>
      <c r="J1585" s="29">
        <f t="shared" ca="1" si="200"/>
        <v>0</v>
      </c>
      <c r="K1585" s="28" t="e">
        <f t="shared" ca="1" si="198"/>
        <v>#NUM!</v>
      </c>
      <c r="L1585" s="26">
        <f ca="1">INDIRECT("route!E1585")-INDIRECT("route!E1584")</f>
        <v>0</v>
      </c>
      <c r="M1585" s="24">
        <f ca="1">IF(INDIRECT("route!D1585")="START",0,IF(S1585=TRUE,M1584,INDIRECT("route!E1585")))</f>
        <v>115.3</v>
      </c>
      <c r="N1585" s="14" t="e">
        <f ca="1">SEARCH($N$6,INDIRECT("route!J1585"))</f>
        <v>#VALUE!</v>
      </c>
      <c r="O1585" s="14" t="e">
        <f ca="1">SEARCH($O$6,INDIRECT("route!J1585"))</f>
        <v>#VALUE!</v>
      </c>
      <c r="P1585" s="14" t="e">
        <f ca="1">SEARCH($P$6,INDIRECT("route!J1585"))</f>
        <v>#VALUE!</v>
      </c>
      <c r="Q1585" s="14" t="e">
        <f ca="1">SEARCH($Q$6,INDIRECT("route!J1585"))</f>
        <v>#VALUE!</v>
      </c>
      <c r="R1585" s="14" t="e">
        <f ca="1">SEARCH($R$6,INDIRECT("route!J1585"))</f>
        <v>#VALUE!</v>
      </c>
      <c r="S1585" s="14" t="b">
        <f t="shared" ca="1" si="194"/>
        <v>1</v>
      </c>
    </row>
    <row r="1586" spans="1:19">
      <c r="A1586" s="23" t="str">
        <f ca="1">IF(INDIRECT("route!D1586")&gt;0,K1586,(""))</f>
        <v/>
      </c>
      <c r="B1586" s="23" t="str">
        <f ca="1">IF(INDIRECT("route!D1586")&gt;0,H1586,(""))</f>
        <v/>
      </c>
      <c r="C1586" s="24" t="str">
        <f ca="1">IF(D1586&gt;0,VLOOKUP("FINISH",INDIRECT("route!D$6"):INDIRECT("route!E$8500"),2,FALSE)-D1586," ")</f>
        <v xml:space="preserve"> </v>
      </c>
      <c r="D1586" s="13">
        <f ca="1">INDIRECT("route!E1586")</f>
        <v>0</v>
      </c>
      <c r="E1586" s="25" t="str">
        <f t="shared" ca="1" si="193"/>
        <v/>
      </c>
      <c r="F1586" s="26">
        <f t="shared" si="195"/>
        <v>11.111111111111111</v>
      </c>
      <c r="G1586" s="29">
        <f t="shared" ca="1" si="199"/>
        <v>0</v>
      </c>
      <c r="H1586" s="28" t="e">
        <f t="shared" ca="1" si="197"/>
        <v>#NUM!</v>
      </c>
      <c r="I1586" s="26">
        <f t="shared" si="196"/>
        <v>11.666666666666666</v>
      </c>
      <c r="J1586" s="29">
        <f t="shared" ca="1" si="200"/>
        <v>0</v>
      </c>
      <c r="K1586" s="28" t="e">
        <f t="shared" ca="1" si="198"/>
        <v>#NUM!</v>
      </c>
      <c r="L1586" s="26">
        <f ca="1">INDIRECT("route!E1586")-INDIRECT("route!E1585")</f>
        <v>0</v>
      </c>
      <c r="M1586" s="24">
        <f ca="1">IF(INDIRECT("route!D1586")="START",0,IF(S1586=TRUE,M1585,INDIRECT("route!E1586")))</f>
        <v>115.3</v>
      </c>
      <c r="N1586" s="14" t="e">
        <f ca="1">SEARCH($N$6,INDIRECT("route!J1586"))</f>
        <v>#VALUE!</v>
      </c>
      <c r="O1586" s="14" t="e">
        <f ca="1">SEARCH($O$6,INDIRECT("route!J1586"))</f>
        <v>#VALUE!</v>
      </c>
      <c r="P1586" s="14" t="e">
        <f ca="1">SEARCH($P$6,INDIRECT("route!J1586"))</f>
        <v>#VALUE!</v>
      </c>
      <c r="Q1586" s="14" t="e">
        <f ca="1">SEARCH($Q$6,INDIRECT("route!J1586"))</f>
        <v>#VALUE!</v>
      </c>
      <c r="R1586" s="14" t="e">
        <f ca="1">SEARCH($R$6,INDIRECT("route!J1586"))</f>
        <v>#VALUE!</v>
      </c>
      <c r="S1586" s="14" t="b">
        <f t="shared" ca="1" si="194"/>
        <v>1</v>
      </c>
    </row>
    <row r="1587" spans="1:19">
      <c r="A1587" s="23" t="str">
        <f ca="1">IF(INDIRECT("route!D1587")&gt;0,K1587,(""))</f>
        <v/>
      </c>
      <c r="B1587" s="23" t="str">
        <f ca="1">IF(INDIRECT("route!D1587")&gt;0,H1587,(""))</f>
        <v/>
      </c>
      <c r="C1587" s="24" t="str">
        <f ca="1">IF(D1587&gt;0,VLOOKUP("FINISH",INDIRECT("route!D$6"):INDIRECT("route!E$8500"),2,FALSE)-D1587," ")</f>
        <v xml:space="preserve"> </v>
      </c>
      <c r="D1587" s="13">
        <f ca="1">INDIRECT("route!E1587")</f>
        <v>0</v>
      </c>
      <c r="E1587" s="25" t="str">
        <f t="shared" ca="1" si="193"/>
        <v/>
      </c>
      <c r="F1587" s="26">
        <f t="shared" si="195"/>
        <v>11.111111111111111</v>
      </c>
      <c r="G1587" s="29">
        <f t="shared" ca="1" si="199"/>
        <v>0</v>
      </c>
      <c r="H1587" s="28" t="e">
        <f t="shared" ca="1" si="197"/>
        <v>#NUM!</v>
      </c>
      <c r="I1587" s="26">
        <f t="shared" si="196"/>
        <v>11.666666666666666</v>
      </c>
      <c r="J1587" s="29">
        <f t="shared" ca="1" si="200"/>
        <v>0</v>
      </c>
      <c r="K1587" s="28" t="e">
        <f t="shared" ca="1" si="198"/>
        <v>#NUM!</v>
      </c>
      <c r="L1587" s="26">
        <f ca="1">INDIRECT("route!E1587")-INDIRECT("route!E1586")</f>
        <v>0</v>
      </c>
      <c r="M1587" s="24">
        <f ca="1">IF(INDIRECT("route!D1587")="START",0,IF(S1587=TRUE,M1586,INDIRECT("route!E1587")))</f>
        <v>115.3</v>
      </c>
      <c r="N1587" s="14" t="e">
        <f ca="1">SEARCH($N$6,INDIRECT("route!J1587"))</f>
        <v>#VALUE!</v>
      </c>
      <c r="O1587" s="14" t="e">
        <f ca="1">SEARCH($O$6,INDIRECT("route!J1587"))</f>
        <v>#VALUE!</v>
      </c>
      <c r="P1587" s="14" t="e">
        <f ca="1">SEARCH($P$6,INDIRECT("route!J1587"))</f>
        <v>#VALUE!</v>
      </c>
      <c r="Q1587" s="14" t="e">
        <f ca="1">SEARCH($Q$6,INDIRECT("route!J1587"))</f>
        <v>#VALUE!</v>
      </c>
      <c r="R1587" s="14" t="e">
        <f ca="1">SEARCH($R$6,INDIRECT("route!J1587"))</f>
        <v>#VALUE!</v>
      </c>
      <c r="S1587" s="14" t="b">
        <f t="shared" ca="1" si="194"/>
        <v>1</v>
      </c>
    </row>
    <row r="1588" spans="1:19">
      <c r="A1588" s="23" t="str">
        <f ca="1">IF(INDIRECT("route!D1588")&gt;0,K1588,(""))</f>
        <v/>
      </c>
      <c r="B1588" s="23" t="str">
        <f ca="1">IF(INDIRECT("route!D1588")&gt;0,H1588,(""))</f>
        <v/>
      </c>
      <c r="C1588" s="24" t="str">
        <f ca="1">IF(D1588&gt;0,VLOOKUP("FINISH",INDIRECT("route!D$6"):INDIRECT("route!E$8500"),2,FALSE)-D1588," ")</f>
        <v xml:space="preserve"> </v>
      </c>
      <c r="D1588" s="13">
        <f ca="1">INDIRECT("route!E1588")</f>
        <v>0</v>
      </c>
      <c r="E1588" s="25" t="str">
        <f t="shared" ca="1" si="193"/>
        <v/>
      </c>
      <c r="F1588" s="26">
        <f t="shared" si="195"/>
        <v>11.111111111111111</v>
      </c>
      <c r="G1588" s="29">
        <f t="shared" ca="1" si="199"/>
        <v>0</v>
      </c>
      <c r="H1588" s="28" t="e">
        <f t="shared" ca="1" si="197"/>
        <v>#NUM!</v>
      </c>
      <c r="I1588" s="26">
        <f t="shared" si="196"/>
        <v>11.666666666666666</v>
      </c>
      <c r="J1588" s="29">
        <f t="shared" ca="1" si="200"/>
        <v>0</v>
      </c>
      <c r="K1588" s="28" t="e">
        <f t="shared" ca="1" si="198"/>
        <v>#NUM!</v>
      </c>
      <c r="L1588" s="26">
        <f ca="1">INDIRECT("route!E1588")-INDIRECT("route!E1587")</f>
        <v>0</v>
      </c>
      <c r="M1588" s="24">
        <f ca="1">IF(INDIRECT("route!D1588")="START",0,IF(S1588=TRUE,M1587,INDIRECT("route!E1588")))</f>
        <v>115.3</v>
      </c>
      <c r="N1588" s="14" t="e">
        <f ca="1">SEARCH($N$6,INDIRECT("route!J1588"))</f>
        <v>#VALUE!</v>
      </c>
      <c r="O1588" s="14" t="e">
        <f ca="1">SEARCH($O$6,INDIRECT("route!J1588"))</f>
        <v>#VALUE!</v>
      </c>
      <c r="P1588" s="14" t="e">
        <f ca="1">SEARCH($P$6,INDIRECT("route!J1588"))</f>
        <v>#VALUE!</v>
      </c>
      <c r="Q1588" s="14" t="e">
        <f ca="1">SEARCH($Q$6,INDIRECT("route!J1588"))</f>
        <v>#VALUE!</v>
      </c>
      <c r="R1588" s="14" t="e">
        <f ca="1">SEARCH($R$6,INDIRECT("route!J1588"))</f>
        <v>#VALUE!</v>
      </c>
      <c r="S1588" s="14" t="b">
        <f t="shared" ca="1" si="194"/>
        <v>1</v>
      </c>
    </row>
    <row r="1589" spans="1:19">
      <c r="A1589" s="23" t="str">
        <f ca="1">IF(INDIRECT("route!D1589")&gt;0,K1589,(""))</f>
        <v/>
      </c>
      <c r="B1589" s="23" t="str">
        <f ca="1">IF(INDIRECT("route!D1589")&gt;0,H1589,(""))</f>
        <v/>
      </c>
      <c r="C1589" s="24" t="str">
        <f ca="1">IF(D1589&gt;0,VLOOKUP("FINISH",INDIRECT("route!D$6"):INDIRECT("route!E$8500"),2,FALSE)-D1589," ")</f>
        <v xml:space="preserve"> </v>
      </c>
      <c r="D1589" s="13">
        <f ca="1">INDIRECT("route!E1589")</f>
        <v>0</v>
      </c>
      <c r="E1589" s="25" t="str">
        <f t="shared" ca="1" si="193"/>
        <v/>
      </c>
      <c r="F1589" s="26">
        <f t="shared" si="195"/>
        <v>11.111111111111111</v>
      </c>
      <c r="G1589" s="29">
        <f t="shared" ca="1" si="199"/>
        <v>0</v>
      </c>
      <c r="H1589" s="28" t="e">
        <f t="shared" ca="1" si="197"/>
        <v>#NUM!</v>
      </c>
      <c r="I1589" s="26">
        <f t="shared" si="196"/>
        <v>11.666666666666666</v>
      </c>
      <c r="J1589" s="29">
        <f t="shared" ca="1" si="200"/>
        <v>0</v>
      </c>
      <c r="K1589" s="28" t="e">
        <f t="shared" ca="1" si="198"/>
        <v>#NUM!</v>
      </c>
      <c r="L1589" s="26">
        <f ca="1">INDIRECT("route!E1589")-INDIRECT("route!E1588")</f>
        <v>0</v>
      </c>
      <c r="M1589" s="24">
        <f ca="1">IF(INDIRECT("route!D1589")="START",0,IF(S1589=TRUE,M1588,INDIRECT("route!E1589")))</f>
        <v>115.3</v>
      </c>
      <c r="N1589" s="14" t="e">
        <f ca="1">SEARCH($N$6,INDIRECT("route!J1589"))</f>
        <v>#VALUE!</v>
      </c>
      <c r="O1589" s="14" t="e">
        <f ca="1">SEARCH($O$6,INDIRECT("route!J1589"))</f>
        <v>#VALUE!</v>
      </c>
      <c r="P1589" s="14" t="e">
        <f ca="1">SEARCH($P$6,INDIRECT("route!J1589"))</f>
        <v>#VALUE!</v>
      </c>
      <c r="Q1589" s="14" t="e">
        <f ca="1">SEARCH($Q$6,INDIRECT("route!J1589"))</f>
        <v>#VALUE!</v>
      </c>
      <c r="R1589" s="14" t="e">
        <f ca="1">SEARCH($R$6,INDIRECT("route!J1589"))</f>
        <v>#VALUE!</v>
      </c>
      <c r="S1589" s="14" t="b">
        <f t="shared" ca="1" si="194"/>
        <v>1</v>
      </c>
    </row>
    <row r="1590" spans="1:19">
      <c r="A1590" s="23" t="str">
        <f ca="1">IF(INDIRECT("route!D1590")&gt;0,K1590,(""))</f>
        <v/>
      </c>
      <c r="B1590" s="23" t="str">
        <f ca="1">IF(INDIRECT("route!D1590")&gt;0,H1590,(""))</f>
        <v/>
      </c>
      <c r="C1590" s="24" t="str">
        <f ca="1">IF(D1590&gt;0,VLOOKUP("FINISH",INDIRECT("route!D$6"):INDIRECT("route!E$8500"),2,FALSE)-D1590," ")</f>
        <v xml:space="preserve"> </v>
      </c>
      <c r="D1590" s="13">
        <f ca="1">INDIRECT("route!E1590")</f>
        <v>0</v>
      </c>
      <c r="E1590" s="25" t="str">
        <f t="shared" ca="1" si="193"/>
        <v/>
      </c>
      <c r="F1590" s="26">
        <f t="shared" si="195"/>
        <v>11.111111111111111</v>
      </c>
      <c r="G1590" s="29">
        <f t="shared" ca="1" si="199"/>
        <v>0</v>
      </c>
      <c r="H1590" s="28" t="e">
        <f t="shared" ca="1" si="197"/>
        <v>#NUM!</v>
      </c>
      <c r="I1590" s="26">
        <f t="shared" si="196"/>
        <v>11.666666666666666</v>
      </c>
      <c r="J1590" s="29">
        <f t="shared" ca="1" si="200"/>
        <v>0</v>
      </c>
      <c r="K1590" s="28" t="e">
        <f t="shared" ca="1" si="198"/>
        <v>#NUM!</v>
      </c>
      <c r="L1590" s="26">
        <f ca="1">INDIRECT("route!E1590")-INDIRECT("route!E1589")</f>
        <v>0</v>
      </c>
      <c r="M1590" s="24">
        <f ca="1">IF(INDIRECT("route!D1590")="START",0,IF(S1590=TRUE,M1589,INDIRECT("route!E1590")))</f>
        <v>115.3</v>
      </c>
      <c r="N1590" s="14" t="e">
        <f ca="1">SEARCH($N$6,INDIRECT("route!J1590"))</f>
        <v>#VALUE!</v>
      </c>
      <c r="O1590" s="14" t="e">
        <f ca="1">SEARCH($O$6,INDIRECT("route!J1590"))</f>
        <v>#VALUE!</v>
      </c>
      <c r="P1590" s="14" t="e">
        <f ca="1">SEARCH($P$6,INDIRECT("route!J1590"))</f>
        <v>#VALUE!</v>
      </c>
      <c r="Q1590" s="14" t="e">
        <f ca="1">SEARCH($Q$6,INDIRECT("route!J1590"))</f>
        <v>#VALUE!</v>
      </c>
      <c r="R1590" s="14" t="e">
        <f ca="1">SEARCH($R$6,INDIRECT("route!J1590"))</f>
        <v>#VALUE!</v>
      </c>
      <c r="S1590" s="14" t="b">
        <f t="shared" ca="1" si="194"/>
        <v>1</v>
      </c>
    </row>
    <row r="1591" spans="1:19">
      <c r="A1591" s="23" t="str">
        <f ca="1">IF(INDIRECT("route!D1591")&gt;0,K1591,(""))</f>
        <v/>
      </c>
      <c r="B1591" s="23" t="str">
        <f ca="1">IF(INDIRECT("route!D1591")&gt;0,H1591,(""))</f>
        <v/>
      </c>
      <c r="C1591" s="24" t="str">
        <f ca="1">IF(D1591&gt;0,VLOOKUP("FINISH",INDIRECT("route!D$6"):INDIRECT("route!E$8500"),2,FALSE)-D1591," ")</f>
        <v xml:space="preserve"> </v>
      </c>
      <c r="D1591" s="13">
        <f ca="1">INDIRECT("route!E1591")</f>
        <v>0</v>
      </c>
      <c r="E1591" s="25" t="str">
        <f t="shared" ca="1" si="193"/>
        <v/>
      </c>
      <c r="F1591" s="26">
        <f t="shared" si="195"/>
        <v>11.111111111111111</v>
      </c>
      <c r="G1591" s="29">
        <f t="shared" ca="1" si="199"/>
        <v>0</v>
      </c>
      <c r="H1591" s="28" t="e">
        <f t="shared" ca="1" si="197"/>
        <v>#NUM!</v>
      </c>
      <c r="I1591" s="26">
        <f t="shared" si="196"/>
        <v>11.666666666666666</v>
      </c>
      <c r="J1591" s="29">
        <f t="shared" ca="1" si="200"/>
        <v>0</v>
      </c>
      <c r="K1591" s="28" t="e">
        <f t="shared" ca="1" si="198"/>
        <v>#NUM!</v>
      </c>
      <c r="L1591" s="26">
        <f ca="1">INDIRECT("route!E1591")-INDIRECT("route!E1590")</f>
        <v>0</v>
      </c>
      <c r="M1591" s="24">
        <f ca="1">IF(INDIRECT("route!D1591")="START",0,IF(S1591=TRUE,M1590,INDIRECT("route!E1591")))</f>
        <v>115.3</v>
      </c>
      <c r="N1591" s="14" t="e">
        <f ca="1">SEARCH($N$6,INDIRECT("route!J1591"))</f>
        <v>#VALUE!</v>
      </c>
      <c r="O1591" s="14" t="e">
        <f ca="1">SEARCH($O$6,INDIRECT("route!J1591"))</f>
        <v>#VALUE!</v>
      </c>
      <c r="P1591" s="14" t="e">
        <f ca="1">SEARCH($P$6,INDIRECT("route!J1591"))</f>
        <v>#VALUE!</v>
      </c>
      <c r="Q1591" s="14" t="e">
        <f ca="1">SEARCH($Q$6,INDIRECT("route!J1591"))</f>
        <v>#VALUE!</v>
      </c>
      <c r="R1591" s="14" t="e">
        <f ca="1">SEARCH($R$6,INDIRECT("route!J1591"))</f>
        <v>#VALUE!</v>
      </c>
      <c r="S1591" s="14" t="b">
        <f t="shared" ca="1" si="194"/>
        <v>1</v>
      </c>
    </row>
    <row r="1592" spans="1:19">
      <c r="A1592" s="23" t="str">
        <f ca="1">IF(INDIRECT("route!D1592")&gt;0,K1592,(""))</f>
        <v/>
      </c>
      <c r="B1592" s="23" t="str">
        <f ca="1">IF(INDIRECT("route!D1592")&gt;0,H1592,(""))</f>
        <v/>
      </c>
      <c r="C1592" s="24" t="str">
        <f ca="1">IF(D1592&gt;0,VLOOKUP("FINISH",INDIRECT("route!D$6"):INDIRECT("route!E$8500"),2,FALSE)-D1592," ")</f>
        <v xml:space="preserve"> </v>
      </c>
      <c r="D1592" s="13">
        <f ca="1">INDIRECT("route!E1592")</f>
        <v>0</v>
      </c>
      <c r="E1592" s="25" t="str">
        <f t="shared" ca="1" si="193"/>
        <v/>
      </c>
      <c r="F1592" s="26">
        <f t="shared" si="195"/>
        <v>11.111111111111111</v>
      </c>
      <c r="G1592" s="29">
        <f t="shared" ca="1" si="199"/>
        <v>0</v>
      </c>
      <c r="H1592" s="28" t="e">
        <f t="shared" ca="1" si="197"/>
        <v>#NUM!</v>
      </c>
      <c r="I1592" s="26">
        <f t="shared" si="196"/>
        <v>11.666666666666666</v>
      </c>
      <c r="J1592" s="29">
        <f t="shared" ca="1" si="200"/>
        <v>0</v>
      </c>
      <c r="K1592" s="28" t="e">
        <f t="shared" ca="1" si="198"/>
        <v>#NUM!</v>
      </c>
      <c r="L1592" s="26">
        <f ca="1">INDIRECT("route!E1592")-INDIRECT("route!E1591")</f>
        <v>0</v>
      </c>
      <c r="M1592" s="24">
        <f ca="1">IF(INDIRECT("route!D1592")="START",0,IF(S1592=TRUE,M1591,INDIRECT("route!E1592")))</f>
        <v>115.3</v>
      </c>
      <c r="N1592" s="14" t="e">
        <f ca="1">SEARCH($N$6,INDIRECT("route!J1592"))</f>
        <v>#VALUE!</v>
      </c>
      <c r="O1592" s="14" t="e">
        <f ca="1">SEARCH($O$6,INDIRECT("route!J1592"))</f>
        <v>#VALUE!</v>
      </c>
      <c r="P1592" s="14" t="e">
        <f ca="1">SEARCH($P$6,INDIRECT("route!J1592"))</f>
        <v>#VALUE!</v>
      </c>
      <c r="Q1592" s="14" t="e">
        <f ca="1">SEARCH($Q$6,INDIRECT("route!J1592"))</f>
        <v>#VALUE!</v>
      </c>
      <c r="R1592" s="14" t="e">
        <f ca="1">SEARCH($R$6,INDIRECT("route!J1592"))</f>
        <v>#VALUE!</v>
      </c>
      <c r="S1592" s="14" t="b">
        <f t="shared" ca="1" si="194"/>
        <v>1</v>
      </c>
    </row>
    <row r="1593" spans="1:19">
      <c r="A1593" s="23" t="str">
        <f ca="1">IF(INDIRECT("route!D1593")&gt;0,K1593,(""))</f>
        <v/>
      </c>
      <c r="B1593" s="23" t="str">
        <f ca="1">IF(INDIRECT("route!D1593")&gt;0,H1593,(""))</f>
        <v/>
      </c>
      <c r="C1593" s="24" t="str">
        <f ca="1">IF(D1593&gt;0,VLOOKUP("FINISH",INDIRECT("route!D$6"):INDIRECT("route!E$8500"),2,FALSE)-D1593," ")</f>
        <v xml:space="preserve"> </v>
      </c>
      <c r="D1593" s="13">
        <f ca="1">INDIRECT("route!E1593")</f>
        <v>0</v>
      </c>
      <c r="E1593" s="25" t="str">
        <f t="shared" ca="1" si="193"/>
        <v/>
      </c>
      <c r="F1593" s="26">
        <f t="shared" si="195"/>
        <v>11.111111111111111</v>
      </c>
      <c r="G1593" s="29">
        <f t="shared" ca="1" si="199"/>
        <v>0</v>
      </c>
      <c r="H1593" s="28" t="e">
        <f t="shared" ca="1" si="197"/>
        <v>#NUM!</v>
      </c>
      <c r="I1593" s="26">
        <f t="shared" si="196"/>
        <v>11.666666666666666</v>
      </c>
      <c r="J1593" s="29">
        <f t="shared" ca="1" si="200"/>
        <v>0</v>
      </c>
      <c r="K1593" s="28" t="e">
        <f t="shared" ca="1" si="198"/>
        <v>#NUM!</v>
      </c>
      <c r="L1593" s="26">
        <f ca="1">INDIRECT("route!E1593")-INDIRECT("route!E1592")</f>
        <v>0</v>
      </c>
      <c r="M1593" s="24">
        <f ca="1">IF(INDIRECT("route!D1593")="START",0,IF(S1593=TRUE,M1592,INDIRECT("route!E1593")))</f>
        <v>115.3</v>
      </c>
      <c r="N1593" s="14" t="e">
        <f ca="1">SEARCH($N$6,INDIRECT("route!J1593"))</f>
        <v>#VALUE!</v>
      </c>
      <c r="O1593" s="14" t="e">
        <f ca="1">SEARCH($O$6,INDIRECT("route!J1593"))</f>
        <v>#VALUE!</v>
      </c>
      <c r="P1593" s="14" t="e">
        <f ca="1">SEARCH($P$6,INDIRECT("route!J1593"))</f>
        <v>#VALUE!</v>
      </c>
      <c r="Q1593" s="14" t="e">
        <f ca="1">SEARCH($Q$6,INDIRECT("route!J1593"))</f>
        <v>#VALUE!</v>
      </c>
      <c r="R1593" s="14" t="e">
        <f ca="1">SEARCH($R$6,INDIRECT("route!J1593"))</f>
        <v>#VALUE!</v>
      </c>
      <c r="S1593" s="14" t="b">
        <f t="shared" ca="1" si="194"/>
        <v>1</v>
      </c>
    </row>
    <row r="1594" spans="1:19">
      <c r="A1594" s="23" t="str">
        <f ca="1">IF(INDIRECT("route!D1594")&gt;0,K1594,(""))</f>
        <v/>
      </c>
      <c r="B1594" s="23" t="str">
        <f ca="1">IF(INDIRECT("route!D1594")&gt;0,H1594,(""))</f>
        <v/>
      </c>
      <c r="C1594" s="24" t="str">
        <f ca="1">IF(D1594&gt;0,VLOOKUP("FINISH",INDIRECT("route!D$6"):INDIRECT("route!E$8500"),2,FALSE)-D1594," ")</f>
        <v xml:space="preserve"> </v>
      </c>
      <c r="D1594" s="13">
        <f ca="1">INDIRECT("route!E1594")</f>
        <v>0</v>
      </c>
      <c r="E1594" s="25" t="str">
        <f t="shared" ca="1" si="193"/>
        <v/>
      </c>
      <c r="F1594" s="26">
        <f t="shared" si="195"/>
        <v>11.111111111111111</v>
      </c>
      <c r="G1594" s="29">
        <f t="shared" ca="1" si="199"/>
        <v>0</v>
      </c>
      <c r="H1594" s="28" t="e">
        <f t="shared" ca="1" si="197"/>
        <v>#NUM!</v>
      </c>
      <c r="I1594" s="26">
        <f t="shared" si="196"/>
        <v>11.666666666666666</v>
      </c>
      <c r="J1594" s="29">
        <f t="shared" ca="1" si="200"/>
        <v>0</v>
      </c>
      <c r="K1594" s="28" t="e">
        <f t="shared" ca="1" si="198"/>
        <v>#NUM!</v>
      </c>
      <c r="L1594" s="26">
        <f ca="1">INDIRECT("route!E1594")-INDIRECT("route!E1593")</f>
        <v>0</v>
      </c>
      <c r="M1594" s="24">
        <f ca="1">IF(INDIRECT("route!D1594")="START",0,IF(S1594=TRUE,M1593,INDIRECT("route!E1594")))</f>
        <v>115.3</v>
      </c>
      <c r="N1594" s="14" t="e">
        <f ca="1">SEARCH($N$6,INDIRECT("route!J1594"))</f>
        <v>#VALUE!</v>
      </c>
      <c r="O1594" s="14" t="e">
        <f ca="1">SEARCH($O$6,INDIRECT("route!J1594"))</f>
        <v>#VALUE!</v>
      </c>
      <c r="P1594" s="14" t="e">
        <f ca="1">SEARCH($P$6,INDIRECT("route!J1594"))</f>
        <v>#VALUE!</v>
      </c>
      <c r="Q1594" s="14" t="e">
        <f ca="1">SEARCH($Q$6,INDIRECT("route!J1594"))</f>
        <v>#VALUE!</v>
      </c>
      <c r="R1594" s="14" t="e">
        <f ca="1">SEARCH($R$6,INDIRECT("route!J1594"))</f>
        <v>#VALUE!</v>
      </c>
      <c r="S1594" s="14" t="b">
        <f t="shared" ca="1" si="194"/>
        <v>1</v>
      </c>
    </row>
    <row r="1595" spans="1:19">
      <c r="A1595" s="23" t="str">
        <f ca="1">IF(INDIRECT("route!D1595")&gt;0,K1595,(""))</f>
        <v/>
      </c>
      <c r="B1595" s="23" t="str">
        <f ca="1">IF(INDIRECT("route!D1595")&gt;0,H1595,(""))</f>
        <v/>
      </c>
      <c r="C1595" s="24" t="str">
        <f ca="1">IF(D1595&gt;0,VLOOKUP("FINISH",INDIRECT("route!D$6"):INDIRECT("route!E$8500"),2,FALSE)-D1595," ")</f>
        <v xml:space="preserve"> </v>
      </c>
      <c r="D1595" s="13">
        <f ca="1">INDIRECT("route!E1595")</f>
        <v>0</v>
      </c>
      <c r="E1595" s="25" t="str">
        <f t="shared" ca="1" si="193"/>
        <v/>
      </c>
      <c r="F1595" s="26">
        <f t="shared" si="195"/>
        <v>11.111111111111111</v>
      </c>
      <c r="G1595" s="29">
        <f t="shared" ca="1" si="199"/>
        <v>0</v>
      </c>
      <c r="H1595" s="28" t="e">
        <f t="shared" ca="1" si="197"/>
        <v>#NUM!</v>
      </c>
      <c r="I1595" s="26">
        <f t="shared" si="196"/>
        <v>11.666666666666666</v>
      </c>
      <c r="J1595" s="29">
        <f t="shared" ca="1" si="200"/>
        <v>0</v>
      </c>
      <c r="K1595" s="28" t="e">
        <f t="shared" ca="1" si="198"/>
        <v>#NUM!</v>
      </c>
      <c r="L1595" s="26">
        <f ca="1">INDIRECT("route!E1595")-INDIRECT("route!E1594")</f>
        <v>0</v>
      </c>
      <c r="M1595" s="24">
        <f ca="1">IF(INDIRECT("route!D1595")="START",0,IF(S1595=TRUE,M1594,INDIRECT("route!E1595")))</f>
        <v>115.3</v>
      </c>
      <c r="N1595" s="14" t="e">
        <f ca="1">SEARCH($N$6,INDIRECT("route!J1595"))</f>
        <v>#VALUE!</v>
      </c>
      <c r="O1595" s="14" t="e">
        <f ca="1">SEARCH($O$6,INDIRECT("route!J1595"))</f>
        <v>#VALUE!</v>
      </c>
      <c r="P1595" s="14" t="e">
        <f ca="1">SEARCH($P$6,INDIRECT("route!J1595"))</f>
        <v>#VALUE!</v>
      </c>
      <c r="Q1595" s="14" t="e">
        <f ca="1">SEARCH($Q$6,INDIRECT("route!J1595"))</f>
        <v>#VALUE!</v>
      </c>
      <c r="R1595" s="14" t="e">
        <f ca="1">SEARCH($R$6,INDIRECT("route!J1595"))</f>
        <v>#VALUE!</v>
      </c>
      <c r="S1595" s="14" t="b">
        <f t="shared" ca="1" si="194"/>
        <v>1</v>
      </c>
    </row>
    <row r="1596" spans="1:19">
      <c r="A1596" s="23" t="str">
        <f ca="1">IF(INDIRECT("route!D1596")&gt;0,K1596,(""))</f>
        <v/>
      </c>
      <c r="B1596" s="23" t="str">
        <f ca="1">IF(INDIRECT("route!D1596")&gt;0,H1596,(""))</f>
        <v/>
      </c>
      <c r="C1596" s="24" t="str">
        <f ca="1">IF(D1596&gt;0,VLOOKUP("FINISH",INDIRECT("route!D$6"):INDIRECT("route!E$8500"),2,FALSE)-D1596," ")</f>
        <v xml:space="preserve"> </v>
      </c>
      <c r="D1596" s="13">
        <f ca="1">INDIRECT("route!E1596")</f>
        <v>0</v>
      </c>
      <c r="E1596" s="25" t="str">
        <f t="shared" ca="1" si="193"/>
        <v/>
      </c>
      <c r="F1596" s="26">
        <f t="shared" si="195"/>
        <v>11.111111111111111</v>
      </c>
      <c r="G1596" s="29">
        <f t="shared" ca="1" si="199"/>
        <v>0</v>
      </c>
      <c r="H1596" s="28" t="e">
        <f t="shared" ca="1" si="197"/>
        <v>#NUM!</v>
      </c>
      <c r="I1596" s="26">
        <f t="shared" si="196"/>
        <v>11.666666666666666</v>
      </c>
      <c r="J1596" s="29">
        <f t="shared" ca="1" si="200"/>
        <v>0</v>
      </c>
      <c r="K1596" s="28" t="e">
        <f t="shared" ca="1" si="198"/>
        <v>#NUM!</v>
      </c>
      <c r="L1596" s="26">
        <f ca="1">INDIRECT("route!E1596")-INDIRECT("route!E1595")</f>
        <v>0</v>
      </c>
      <c r="M1596" s="24">
        <f ca="1">IF(INDIRECT("route!D1596")="START",0,IF(S1596=TRUE,M1595,INDIRECT("route!E1596")))</f>
        <v>115.3</v>
      </c>
      <c r="N1596" s="14" t="e">
        <f ca="1">SEARCH($N$6,INDIRECT("route!J1596"))</f>
        <v>#VALUE!</v>
      </c>
      <c r="O1596" s="14" t="e">
        <f ca="1">SEARCH($O$6,INDIRECT("route!J1596"))</f>
        <v>#VALUE!</v>
      </c>
      <c r="P1596" s="14" t="e">
        <f ca="1">SEARCH($P$6,INDIRECT("route!J1596"))</f>
        <v>#VALUE!</v>
      </c>
      <c r="Q1596" s="14" t="e">
        <f ca="1">SEARCH($Q$6,INDIRECT("route!J1596"))</f>
        <v>#VALUE!</v>
      </c>
      <c r="R1596" s="14" t="e">
        <f ca="1">SEARCH($R$6,INDIRECT("route!J1596"))</f>
        <v>#VALUE!</v>
      </c>
      <c r="S1596" s="14" t="b">
        <f t="shared" ca="1" si="194"/>
        <v>1</v>
      </c>
    </row>
    <row r="1597" spans="1:19">
      <c r="A1597" s="23" t="str">
        <f ca="1">IF(INDIRECT("route!D1597")&gt;0,K1597,(""))</f>
        <v/>
      </c>
      <c r="B1597" s="23" t="str">
        <f ca="1">IF(INDIRECT("route!D1597")&gt;0,H1597,(""))</f>
        <v/>
      </c>
      <c r="C1597" s="24" t="str">
        <f ca="1">IF(D1597&gt;0,VLOOKUP("FINISH",INDIRECT("route!D$6"):INDIRECT("route!E$8500"),2,FALSE)-D1597," ")</f>
        <v xml:space="preserve"> </v>
      </c>
      <c r="D1597" s="13">
        <f ca="1">INDIRECT("route!E1597")</f>
        <v>0</v>
      </c>
      <c r="E1597" s="25" t="str">
        <f t="shared" ca="1" si="193"/>
        <v/>
      </c>
      <c r="F1597" s="26">
        <f t="shared" si="195"/>
        <v>11.111111111111111</v>
      </c>
      <c r="G1597" s="29">
        <f t="shared" ca="1" si="199"/>
        <v>0</v>
      </c>
      <c r="H1597" s="28" t="e">
        <f t="shared" ca="1" si="197"/>
        <v>#NUM!</v>
      </c>
      <c r="I1597" s="26">
        <f t="shared" si="196"/>
        <v>11.666666666666666</v>
      </c>
      <c r="J1597" s="29">
        <f t="shared" ca="1" si="200"/>
        <v>0</v>
      </c>
      <c r="K1597" s="28" t="e">
        <f t="shared" ca="1" si="198"/>
        <v>#NUM!</v>
      </c>
      <c r="L1597" s="26">
        <f ca="1">INDIRECT("route!E1597")-INDIRECT("route!E1596")</f>
        <v>0</v>
      </c>
      <c r="M1597" s="24">
        <f ca="1">IF(INDIRECT("route!D1597")="START",0,IF(S1597=TRUE,M1596,INDIRECT("route!E1597")))</f>
        <v>115.3</v>
      </c>
      <c r="N1597" s="14" t="e">
        <f ca="1">SEARCH($N$6,INDIRECT("route!J1597"))</f>
        <v>#VALUE!</v>
      </c>
      <c r="O1597" s="14" t="e">
        <f ca="1">SEARCH($O$6,INDIRECT("route!J1597"))</f>
        <v>#VALUE!</v>
      </c>
      <c r="P1597" s="14" t="e">
        <f ca="1">SEARCH($P$6,INDIRECT("route!J1597"))</f>
        <v>#VALUE!</v>
      </c>
      <c r="Q1597" s="14" t="e">
        <f ca="1">SEARCH($Q$6,INDIRECT("route!J1597"))</f>
        <v>#VALUE!</v>
      </c>
      <c r="R1597" s="14" t="e">
        <f ca="1">SEARCH($R$6,INDIRECT("route!J1597"))</f>
        <v>#VALUE!</v>
      </c>
      <c r="S1597" s="14" t="b">
        <f t="shared" ca="1" si="194"/>
        <v>1</v>
      </c>
    </row>
    <row r="1598" spans="1:19">
      <c r="A1598" s="23" t="str">
        <f ca="1">IF(INDIRECT("route!D1598")&gt;0,K1598,(""))</f>
        <v/>
      </c>
      <c r="B1598" s="23" t="str">
        <f ca="1">IF(INDIRECT("route!D1598")&gt;0,H1598,(""))</f>
        <v/>
      </c>
      <c r="C1598" s="24" t="str">
        <f ca="1">IF(D1598&gt;0,VLOOKUP("FINISH",INDIRECT("route!D$6"):INDIRECT("route!E$8500"),2,FALSE)-D1598," ")</f>
        <v xml:space="preserve"> </v>
      </c>
      <c r="D1598" s="13">
        <f ca="1">INDIRECT("route!E1598")</f>
        <v>0</v>
      </c>
      <c r="E1598" s="25" t="str">
        <f t="shared" ca="1" si="193"/>
        <v/>
      </c>
      <c r="F1598" s="26">
        <f t="shared" si="195"/>
        <v>11.111111111111111</v>
      </c>
      <c r="G1598" s="29">
        <f t="shared" ca="1" si="199"/>
        <v>0</v>
      </c>
      <c r="H1598" s="28" t="e">
        <f t="shared" ca="1" si="197"/>
        <v>#NUM!</v>
      </c>
      <c r="I1598" s="26">
        <f t="shared" si="196"/>
        <v>11.666666666666666</v>
      </c>
      <c r="J1598" s="29">
        <f t="shared" ca="1" si="200"/>
        <v>0</v>
      </c>
      <c r="K1598" s="28" t="e">
        <f t="shared" ca="1" si="198"/>
        <v>#NUM!</v>
      </c>
      <c r="L1598" s="26">
        <f ca="1">INDIRECT("route!E1598")-INDIRECT("route!E1597")</f>
        <v>0</v>
      </c>
      <c r="M1598" s="24">
        <f ca="1">IF(INDIRECT("route!D1598")="START",0,IF(S1598=TRUE,M1597,INDIRECT("route!E1598")))</f>
        <v>115.3</v>
      </c>
      <c r="N1598" s="14" t="e">
        <f ca="1">SEARCH($N$6,INDIRECT("route!J1598"))</f>
        <v>#VALUE!</v>
      </c>
      <c r="O1598" s="14" t="e">
        <f ca="1">SEARCH($O$6,INDIRECT("route!J1598"))</f>
        <v>#VALUE!</v>
      </c>
      <c r="P1598" s="14" t="e">
        <f ca="1">SEARCH($P$6,INDIRECT("route!J1598"))</f>
        <v>#VALUE!</v>
      </c>
      <c r="Q1598" s="14" t="e">
        <f ca="1">SEARCH($Q$6,INDIRECT("route!J1598"))</f>
        <v>#VALUE!</v>
      </c>
      <c r="R1598" s="14" t="e">
        <f ca="1">SEARCH($R$6,INDIRECT("route!J1598"))</f>
        <v>#VALUE!</v>
      </c>
      <c r="S1598" s="14" t="b">
        <f t="shared" ca="1" si="194"/>
        <v>1</v>
      </c>
    </row>
    <row r="1599" spans="1:19">
      <c r="A1599" s="23" t="str">
        <f ca="1">IF(INDIRECT("route!D1599")&gt;0,K1599,(""))</f>
        <v/>
      </c>
      <c r="B1599" s="23" t="str">
        <f ca="1">IF(INDIRECT("route!D1599")&gt;0,H1599,(""))</f>
        <v/>
      </c>
      <c r="C1599" s="24" t="str">
        <f ca="1">IF(D1599&gt;0,VLOOKUP("FINISH",INDIRECT("route!D$6"):INDIRECT("route!E$8500"),2,FALSE)-D1599," ")</f>
        <v xml:space="preserve"> </v>
      </c>
      <c r="D1599" s="13">
        <f ca="1">INDIRECT("route!E1599")</f>
        <v>0</v>
      </c>
      <c r="E1599" s="25" t="str">
        <f t="shared" ca="1" si="193"/>
        <v/>
      </c>
      <c r="F1599" s="26">
        <f t="shared" si="195"/>
        <v>11.111111111111111</v>
      </c>
      <c r="G1599" s="29">
        <f t="shared" ca="1" si="199"/>
        <v>0</v>
      </c>
      <c r="H1599" s="28" t="e">
        <f t="shared" ca="1" si="197"/>
        <v>#NUM!</v>
      </c>
      <c r="I1599" s="26">
        <f t="shared" si="196"/>
        <v>11.666666666666666</v>
      </c>
      <c r="J1599" s="29">
        <f t="shared" ca="1" si="200"/>
        <v>0</v>
      </c>
      <c r="K1599" s="28" t="e">
        <f t="shared" ca="1" si="198"/>
        <v>#NUM!</v>
      </c>
      <c r="L1599" s="26">
        <f ca="1">INDIRECT("route!E1599")-INDIRECT("route!E1598")</f>
        <v>0</v>
      </c>
      <c r="M1599" s="24">
        <f ca="1">IF(INDIRECT("route!D1599")="START",0,IF(S1599=TRUE,M1598,INDIRECT("route!E1599")))</f>
        <v>115.3</v>
      </c>
      <c r="N1599" s="14" t="e">
        <f ca="1">SEARCH($N$6,INDIRECT("route!J1599"))</f>
        <v>#VALUE!</v>
      </c>
      <c r="O1599" s="14" t="e">
        <f ca="1">SEARCH($O$6,INDIRECT("route!J1599"))</f>
        <v>#VALUE!</v>
      </c>
      <c r="P1599" s="14" t="e">
        <f ca="1">SEARCH($P$6,INDIRECT("route!J1599"))</f>
        <v>#VALUE!</v>
      </c>
      <c r="Q1599" s="14" t="e">
        <f ca="1">SEARCH($Q$6,INDIRECT("route!J1599"))</f>
        <v>#VALUE!</v>
      </c>
      <c r="R1599" s="14" t="e">
        <f ca="1">SEARCH($R$6,INDIRECT("route!J1599"))</f>
        <v>#VALUE!</v>
      </c>
      <c r="S1599" s="14" t="b">
        <f t="shared" ca="1" si="194"/>
        <v>1</v>
      </c>
    </row>
    <row r="1600" spans="1:19">
      <c r="A1600" s="23" t="str">
        <f ca="1">IF(INDIRECT("route!D1600")&gt;0,K1600,(""))</f>
        <v/>
      </c>
      <c r="B1600" s="23" t="str">
        <f ca="1">IF(INDIRECT("route!D1600")&gt;0,H1600,(""))</f>
        <v/>
      </c>
      <c r="C1600" s="24" t="str">
        <f ca="1">IF(D1600&gt;0,VLOOKUP("FINISH",INDIRECT("route!D$6"):INDIRECT("route!E$8500"),2,FALSE)-D1600," ")</f>
        <v xml:space="preserve"> </v>
      </c>
      <c r="D1600" s="13">
        <f ca="1">INDIRECT("route!E1600")</f>
        <v>0</v>
      </c>
      <c r="E1600" s="25" t="str">
        <f ca="1">IF($S1600=TRUE,"",M1600-M1599)</f>
        <v/>
      </c>
      <c r="F1600" s="26">
        <f t="shared" si="195"/>
        <v>11.111111111111111</v>
      </c>
      <c r="G1600" s="29">
        <f t="shared" ca="1" si="199"/>
        <v>0</v>
      </c>
      <c r="H1600" s="28" t="e">
        <f t="shared" ca="1" si="197"/>
        <v>#NUM!</v>
      </c>
      <c r="I1600" s="26">
        <f t="shared" si="196"/>
        <v>11.666666666666666</v>
      </c>
      <c r="J1600" s="29">
        <f t="shared" ca="1" si="200"/>
        <v>0</v>
      </c>
      <c r="K1600" s="28" t="e">
        <f t="shared" ca="1" si="198"/>
        <v>#NUM!</v>
      </c>
      <c r="L1600" s="26">
        <f ca="1">INDIRECT("route!E1600")-INDIRECT("route!E1599")</f>
        <v>0</v>
      </c>
      <c r="M1600" s="24">
        <f ca="1">IF(INDIRECT("route!D1600")="START",0,IF(S1600=TRUE,M1599,INDIRECT("route!E1600")))</f>
        <v>115.3</v>
      </c>
      <c r="N1600" s="14" t="e">
        <f ca="1">SEARCH($N$6,INDIRECT("route!J1600"))</f>
        <v>#VALUE!</v>
      </c>
      <c r="O1600" s="14" t="e">
        <f ca="1">SEARCH($O$6,INDIRECT("route!J1600"))</f>
        <v>#VALUE!</v>
      </c>
      <c r="P1600" s="14" t="e">
        <f ca="1">SEARCH($P$6,INDIRECT("route!J1600"))</f>
        <v>#VALUE!</v>
      </c>
      <c r="Q1600" s="14" t="e">
        <f ca="1">SEARCH($Q$6,INDIRECT("route!J1600"))</f>
        <v>#VALUE!</v>
      </c>
      <c r="R1600" s="14" t="e">
        <f ca="1">SEARCH($R$6,INDIRECT("route!J1600"))</f>
        <v>#VALUE!</v>
      </c>
      <c r="S1600" s="14" t="b">
        <f t="shared" ca="1" si="194"/>
        <v>1</v>
      </c>
    </row>
    <row r="1601" spans="1:19">
      <c r="A1601" s="23" t="str">
        <f ca="1">IF(INDIRECT("Route!D1601")&gt;0,K1601,(""))</f>
        <v/>
      </c>
      <c r="B1601" s="23" t="str">
        <f ca="1">IF(INDIRECT("Route!D1601")&gt;0,H1601,(""))</f>
        <v/>
      </c>
      <c r="C1601" s="24" t="str">
        <f ca="1">IF(D1601&gt;0,VLOOKUP("FINISH",INDIRECT("route!D$6"):INDIRECT("route!E$8500"),2,FALSE)-D1601," ")</f>
        <v xml:space="preserve"> </v>
      </c>
      <c r="D1601" s="13">
        <f ca="1">INDIRECT("Route!E1601")</f>
        <v>0</v>
      </c>
      <c r="E1601" s="25" t="str">
        <f t="shared" ref="E1601:E1664" ca="1" si="201">IF($S1601=TRUE,"",M1601-M1600)</f>
        <v/>
      </c>
      <c r="F1601" s="26">
        <f t="shared" si="195"/>
        <v>11.111111111111111</v>
      </c>
      <c r="G1601" s="29">
        <f t="shared" ca="1" si="199"/>
        <v>0</v>
      </c>
      <c r="H1601" s="28" t="e">
        <f t="shared" ca="1" si="197"/>
        <v>#NUM!</v>
      </c>
      <c r="I1601" s="26">
        <f t="shared" si="196"/>
        <v>11.666666666666666</v>
      </c>
      <c r="J1601" s="29">
        <f t="shared" ca="1" si="200"/>
        <v>0</v>
      </c>
      <c r="K1601" s="28" t="e">
        <f t="shared" ca="1" si="198"/>
        <v>#NUM!</v>
      </c>
      <c r="L1601" s="26">
        <f ca="1">INDIRECT("Route!E1601")-INDIRECT("Route!E1600")</f>
        <v>0</v>
      </c>
      <c r="M1601" s="24">
        <f ca="1">IF(INDIRECT("Route!D1601")="START",0,IF(S1601=TRUE,M1600,INDIRECT("Route!E1601")))</f>
        <v>115.3</v>
      </c>
      <c r="N1601" s="14" t="e">
        <f ca="1">SEARCH($N$6,INDIRECT("Route!J1601"))</f>
        <v>#VALUE!</v>
      </c>
      <c r="O1601" s="14" t="e">
        <f ca="1">SEARCH($O$6,INDIRECT("Route!J1601"))</f>
        <v>#VALUE!</v>
      </c>
      <c r="P1601" s="14" t="e">
        <f ca="1">SEARCH($P$6,INDIRECT("Route!J1601"))</f>
        <v>#VALUE!</v>
      </c>
      <c r="Q1601" s="14" t="e">
        <f ca="1">SEARCH($Q$6,INDIRECT("Route!J1601"))</f>
        <v>#VALUE!</v>
      </c>
      <c r="R1601" s="14" t="e">
        <f ca="1">SEARCH($R$6,INDIRECT("Route!J1601"))</f>
        <v>#VALUE!</v>
      </c>
      <c r="S1601" s="14" t="b">
        <f t="shared" ca="1" si="194"/>
        <v>1</v>
      </c>
    </row>
    <row r="1602" spans="1:19">
      <c r="A1602" s="23" t="str">
        <f ca="1">IF(INDIRECT("Route!D1602")&gt;0,K1602,(""))</f>
        <v/>
      </c>
      <c r="B1602" s="23" t="str">
        <f ca="1">IF(INDIRECT("Route!D1602")&gt;0,H1602,(""))</f>
        <v/>
      </c>
      <c r="C1602" s="24" t="str">
        <f ca="1">IF(D1602&gt;0,VLOOKUP("FINISH",INDIRECT("route!D$6"):INDIRECT("route!E$8500"),2,FALSE)-D1602," ")</f>
        <v xml:space="preserve"> </v>
      </c>
      <c r="D1602" s="13">
        <f ca="1">INDIRECT("Route!E1602")</f>
        <v>0</v>
      </c>
      <c r="E1602" s="25" t="str">
        <f t="shared" ca="1" si="201"/>
        <v/>
      </c>
      <c r="F1602" s="26">
        <f t="shared" si="195"/>
        <v>11.111111111111111</v>
      </c>
      <c r="G1602" s="29">
        <f t="shared" ca="1" si="199"/>
        <v>0</v>
      </c>
      <c r="H1602" s="28" t="e">
        <f t="shared" ca="1" si="197"/>
        <v>#NUM!</v>
      </c>
      <c r="I1602" s="26">
        <f t="shared" si="196"/>
        <v>11.666666666666666</v>
      </c>
      <c r="J1602" s="29">
        <f t="shared" ca="1" si="200"/>
        <v>0</v>
      </c>
      <c r="K1602" s="28" t="e">
        <f t="shared" ca="1" si="198"/>
        <v>#NUM!</v>
      </c>
      <c r="L1602" s="26">
        <f ca="1">INDIRECT("Route!E1602")-INDIRECT("Route!E1601")</f>
        <v>0</v>
      </c>
      <c r="M1602" s="24">
        <f ca="1">IF(INDIRECT("Route!D1602")="START",0,IF(S1602=TRUE,M1601,INDIRECT("Route!E1602")))</f>
        <v>115.3</v>
      </c>
      <c r="N1602" s="14" t="e">
        <f ca="1">SEARCH($N$6,INDIRECT("Route!J1602"))</f>
        <v>#VALUE!</v>
      </c>
      <c r="O1602" s="14" t="e">
        <f ca="1">SEARCH($O$6,INDIRECT("Route!J1602"))</f>
        <v>#VALUE!</v>
      </c>
      <c r="P1602" s="14" t="e">
        <f ca="1">SEARCH($P$6,INDIRECT("Route!J1602"))</f>
        <v>#VALUE!</v>
      </c>
      <c r="Q1602" s="14" t="e">
        <f ca="1">SEARCH($Q$6,INDIRECT("Route!J1602"))</f>
        <v>#VALUE!</v>
      </c>
      <c r="R1602" s="14" t="e">
        <f ca="1">SEARCH($R$6,INDIRECT("Route!J1602"))</f>
        <v>#VALUE!</v>
      </c>
      <c r="S1602" s="14" t="b">
        <f t="shared" ca="1" si="194"/>
        <v>1</v>
      </c>
    </row>
    <row r="1603" spans="1:19">
      <c r="A1603" s="23" t="str">
        <f ca="1">IF(INDIRECT("Route!D1603")&gt;0,K1603,(""))</f>
        <v/>
      </c>
      <c r="B1603" s="23" t="str">
        <f ca="1">IF(INDIRECT("Route!D1603")&gt;0,H1603,(""))</f>
        <v/>
      </c>
      <c r="C1603" s="24" t="str">
        <f ca="1">IF(D1603&gt;0,VLOOKUP("FINISH",INDIRECT("route!D$6"):INDIRECT("route!E$8500"),2,FALSE)-D1603," ")</f>
        <v xml:space="preserve"> </v>
      </c>
      <c r="D1603" s="13">
        <f ca="1">INDIRECT("Route!E1603")</f>
        <v>0</v>
      </c>
      <c r="E1603" s="25" t="str">
        <f t="shared" ca="1" si="201"/>
        <v/>
      </c>
      <c r="F1603" s="26">
        <f t="shared" si="195"/>
        <v>11.111111111111111</v>
      </c>
      <c r="G1603" s="29">
        <f t="shared" ca="1" si="199"/>
        <v>0</v>
      </c>
      <c r="H1603" s="28" t="e">
        <f t="shared" ca="1" si="197"/>
        <v>#NUM!</v>
      </c>
      <c r="I1603" s="26">
        <f t="shared" si="196"/>
        <v>11.666666666666666</v>
      </c>
      <c r="J1603" s="29">
        <f t="shared" ca="1" si="200"/>
        <v>0</v>
      </c>
      <c r="K1603" s="28" t="e">
        <f t="shared" ca="1" si="198"/>
        <v>#NUM!</v>
      </c>
      <c r="L1603" s="26">
        <f ca="1">INDIRECT("Route!E1603")-INDIRECT("Route!E1602")</f>
        <v>0</v>
      </c>
      <c r="M1603" s="24">
        <f ca="1">IF(INDIRECT("Route!D1603")="START",0,IF(S1603=TRUE,M1602,INDIRECT("Route!E1603")))</f>
        <v>115.3</v>
      </c>
      <c r="N1603" s="14" t="e">
        <f ca="1">SEARCH($N$6,INDIRECT("Route!J1603"))</f>
        <v>#VALUE!</v>
      </c>
      <c r="O1603" s="14" t="e">
        <f ca="1">SEARCH($O$6,INDIRECT("Route!J1603"))</f>
        <v>#VALUE!</v>
      </c>
      <c r="P1603" s="14" t="e">
        <f ca="1">SEARCH($P$6,INDIRECT("Route!J1603"))</f>
        <v>#VALUE!</v>
      </c>
      <c r="Q1603" s="14" t="e">
        <f ca="1">SEARCH($Q$6,INDIRECT("Route!J1603"))</f>
        <v>#VALUE!</v>
      </c>
      <c r="R1603" s="14" t="e">
        <f ca="1">SEARCH($R$6,INDIRECT("Route!J1603"))</f>
        <v>#VALUE!</v>
      </c>
      <c r="S1603" s="14" t="b">
        <f t="shared" ca="1" si="194"/>
        <v>1</v>
      </c>
    </row>
    <row r="1604" spans="1:19">
      <c r="A1604" s="23" t="str">
        <f ca="1">IF(INDIRECT("Route!D1604")&gt;0,K1604,(""))</f>
        <v/>
      </c>
      <c r="B1604" s="23" t="str">
        <f ca="1">IF(INDIRECT("Route!D1604")&gt;0,H1604,(""))</f>
        <v/>
      </c>
      <c r="C1604" s="24" t="str">
        <f ca="1">IF(D1604&gt;0,VLOOKUP("FINISH",INDIRECT("route!D$6"):INDIRECT("route!E$8500"),2,FALSE)-D1604," ")</f>
        <v xml:space="preserve"> </v>
      </c>
      <c r="D1604" s="13">
        <f ca="1">INDIRECT("Route!E1604")</f>
        <v>0</v>
      </c>
      <c r="E1604" s="25" t="str">
        <f t="shared" ca="1" si="201"/>
        <v/>
      </c>
      <c r="F1604" s="26">
        <f t="shared" si="195"/>
        <v>11.111111111111111</v>
      </c>
      <c r="G1604" s="29">
        <f t="shared" ca="1" si="199"/>
        <v>0</v>
      </c>
      <c r="H1604" s="28" t="e">
        <f t="shared" ca="1" si="197"/>
        <v>#NUM!</v>
      </c>
      <c r="I1604" s="26">
        <f t="shared" si="196"/>
        <v>11.666666666666666</v>
      </c>
      <c r="J1604" s="29">
        <f t="shared" ca="1" si="200"/>
        <v>0</v>
      </c>
      <c r="K1604" s="28" t="e">
        <f t="shared" ca="1" si="198"/>
        <v>#NUM!</v>
      </c>
      <c r="L1604" s="26">
        <f ca="1">INDIRECT("Route!E1604")-INDIRECT("Route!E1603")</f>
        <v>0</v>
      </c>
      <c r="M1604" s="24">
        <f ca="1">IF(INDIRECT("Route!D1604")="START",0,IF(S1604=TRUE,M1603,INDIRECT("Route!E1604")))</f>
        <v>115.3</v>
      </c>
      <c r="N1604" s="14" t="e">
        <f ca="1">SEARCH($N$6,INDIRECT("Route!J1604"))</f>
        <v>#VALUE!</v>
      </c>
      <c r="O1604" s="14" t="e">
        <f ca="1">SEARCH($O$6,INDIRECT("Route!J1604"))</f>
        <v>#VALUE!</v>
      </c>
      <c r="P1604" s="14" t="e">
        <f ca="1">SEARCH($P$6,INDIRECT("Route!J1604"))</f>
        <v>#VALUE!</v>
      </c>
      <c r="Q1604" s="14" t="e">
        <f ca="1">SEARCH($Q$6,INDIRECT("Route!J1604"))</f>
        <v>#VALUE!</v>
      </c>
      <c r="R1604" s="14" t="e">
        <f ca="1">SEARCH($R$6,INDIRECT("Route!J1604"))</f>
        <v>#VALUE!</v>
      </c>
      <c r="S1604" s="14" t="b">
        <f t="shared" ca="1" si="194"/>
        <v>1</v>
      </c>
    </row>
    <row r="1605" spans="1:19">
      <c r="A1605" s="23" t="str">
        <f ca="1">IF(INDIRECT("Route!D1605")&gt;0,K1605,(""))</f>
        <v/>
      </c>
      <c r="B1605" s="23" t="str">
        <f ca="1">IF(INDIRECT("Route!D1605")&gt;0,H1605,(""))</f>
        <v/>
      </c>
      <c r="C1605" s="24" t="str">
        <f ca="1">IF(D1605&gt;0,VLOOKUP("FINISH",INDIRECT("route!D$6"):INDIRECT("route!E$8500"),2,FALSE)-D1605," ")</f>
        <v xml:space="preserve"> </v>
      </c>
      <c r="D1605" s="13">
        <f ca="1">INDIRECT("Route!E1605")</f>
        <v>0</v>
      </c>
      <c r="E1605" s="25" t="str">
        <f t="shared" ca="1" si="201"/>
        <v/>
      </c>
      <c r="F1605" s="26">
        <f t="shared" si="195"/>
        <v>11.111111111111111</v>
      </c>
      <c r="G1605" s="29">
        <f t="shared" ca="1" si="199"/>
        <v>0</v>
      </c>
      <c r="H1605" s="28" t="e">
        <f t="shared" ca="1" si="197"/>
        <v>#NUM!</v>
      </c>
      <c r="I1605" s="26">
        <f t="shared" si="196"/>
        <v>11.666666666666666</v>
      </c>
      <c r="J1605" s="29">
        <f t="shared" ca="1" si="200"/>
        <v>0</v>
      </c>
      <c r="K1605" s="28" t="e">
        <f t="shared" ca="1" si="198"/>
        <v>#NUM!</v>
      </c>
      <c r="L1605" s="26">
        <f ca="1">INDIRECT("Route!E1605")-INDIRECT("Route!E1604")</f>
        <v>0</v>
      </c>
      <c r="M1605" s="24">
        <f ca="1">IF(INDIRECT("Route!D1605")="START",0,IF(S1605=TRUE,M1604,INDIRECT("Route!E1605")))</f>
        <v>115.3</v>
      </c>
      <c r="N1605" s="14" t="e">
        <f ca="1">SEARCH($N$6,INDIRECT("Route!J1605"))</f>
        <v>#VALUE!</v>
      </c>
      <c r="O1605" s="14" t="e">
        <f ca="1">SEARCH($O$6,INDIRECT("Route!J1605"))</f>
        <v>#VALUE!</v>
      </c>
      <c r="P1605" s="14" t="e">
        <f ca="1">SEARCH($P$6,INDIRECT("Route!J1605"))</f>
        <v>#VALUE!</v>
      </c>
      <c r="Q1605" s="14" t="e">
        <f ca="1">SEARCH($Q$6,INDIRECT("Route!J1605"))</f>
        <v>#VALUE!</v>
      </c>
      <c r="R1605" s="14" t="e">
        <f ca="1">SEARCH($R$6,INDIRECT("Route!J1605"))</f>
        <v>#VALUE!</v>
      </c>
      <c r="S1605" s="14" t="b">
        <f t="shared" ca="1" si="194"/>
        <v>1</v>
      </c>
    </row>
    <row r="1606" spans="1:19">
      <c r="A1606" s="23" t="str">
        <f ca="1">IF(INDIRECT("Route!D1606")&gt;0,K1606,(""))</f>
        <v/>
      </c>
      <c r="B1606" s="23" t="str">
        <f ca="1">IF(INDIRECT("Route!D1606")&gt;0,H1606,(""))</f>
        <v/>
      </c>
      <c r="C1606" s="24" t="str">
        <f ca="1">IF(D1606&gt;0,VLOOKUP("FINISH",INDIRECT("route!D$6"):INDIRECT("route!E$8500"),2,FALSE)-D1606," ")</f>
        <v xml:space="preserve"> </v>
      </c>
      <c r="D1606" s="13">
        <f ca="1">INDIRECT("Route!E1606")</f>
        <v>0</v>
      </c>
      <c r="E1606" s="25" t="str">
        <f t="shared" ca="1" si="201"/>
        <v/>
      </c>
      <c r="F1606" s="26">
        <f t="shared" si="195"/>
        <v>11.111111111111111</v>
      </c>
      <c r="G1606" s="29">
        <f t="shared" ca="1" si="199"/>
        <v>0</v>
      </c>
      <c r="H1606" s="28" t="e">
        <f t="shared" ca="1" si="197"/>
        <v>#NUM!</v>
      </c>
      <c r="I1606" s="26">
        <f t="shared" si="196"/>
        <v>11.666666666666666</v>
      </c>
      <c r="J1606" s="29">
        <f t="shared" ca="1" si="200"/>
        <v>0</v>
      </c>
      <c r="K1606" s="28" t="e">
        <f t="shared" ca="1" si="198"/>
        <v>#NUM!</v>
      </c>
      <c r="L1606" s="26">
        <f ca="1">INDIRECT("Route!E1606")-INDIRECT("Route!E1605")</f>
        <v>0</v>
      </c>
      <c r="M1606" s="24">
        <f ca="1">IF(INDIRECT("Route!D1606")="START",0,IF(S1606=TRUE,M1605,INDIRECT("Route!E1606")))</f>
        <v>115.3</v>
      </c>
      <c r="N1606" s="14" t="e">
        <f ca="1">SEARCH($N$6,INDIRECT("Route!J1606"))</f>
        <v>#VALUE!</v>
      </c>
      <c r="O1606" s="14" t="e">
        <f ca="1">SEARCH($O$6,INDIRECT("Route!J1606"))</f>
        <v>#VALUE!</v>
      </c>
      <c r="P1606" s="14" t="e">
        <f ca="1">SEARCH($P$6,INDIRECT("Route!J1606"))</f>
        <v>#VALUE!</v>
      </c>
      <c r="Q1606" s="14" t="e">
        <f ca="1">SEARCH($Q$6,INDIRECT("Route!J1606"))</f>
        <v>#VALUE!</v>
      </c>
      <c r="R1606" s="14" t="e">
        <f ca="1">SEARCH($R$6,INDIRECT("Route!J1606"))</f>
        <v>#VALUE!</v>
      </c>
      <c r="S1606" s="14" t="b">
        <f t="shared" ca="1" si="194"/>
        <v>1</v>
      </c>
    </row>
    <row r="1607" spans="1:19">
      <c r="A1607" s="23" t="str">
        <f ca="1">IF(INDIRECT("Route!D1607")&gt;0,K1607,(""))</f>
        <v/>
      </c>
      <c r="B1607" s="23" t="str">
        <f ca="1">IF(INDIRECT("Route!D1607")&gt;0,H1607,(""))</f>
        <v/>
      </c>
      <c r="C1607" s="24" t="str">
        <f ca="1">IF(D1607&gt;0,VLOOKUP("FINISH",INDIRECT("route!D$6"):INDIRECT("route!E$8500"),2,FALSE)-D1607," ")</f>
        <v xml:space="preserve"> </v>
      </c>
      <c r="D1607" s="13">
        <f ca="1">INDIRECT("Route!E1607")</f>
        <v>0</v>
      </c>
      <c r="E1607" s="25" t="str">
        <f t="shared" ca="1" si="201"/>
        <v/>
      </c>
      <c r="F1607" s="26">
        <f t="shared" si="195"/>
        <v>11.111111111111111</v>
      </c>
      <c r="G1607" s="29">
        <f t="shared" ca="1" si="199"/>
        <v>0</v>
      </c>
      <c r="H1607" s="28" t="e">
        <f t="shared" ca="1" si="197"/>
        <v>#NUM!</v>
      </c>
      <c r="I1607" s="26">
        <f t="shared" si="196"/>
        <v>11.666666666666666</v>
      </c>
      <c r="J1607" s="29">
        <f t="shared" ca="1" si="200"/>
        <v>0</v>
      </c>
      <c r="K1607" s="28" t="e">
        <f t="shared" ca="1" si="198"/>
        <v>#NUM!</v>
      </c>
      <c r="L1607" s="26">
        <f ca="1">INDIRECT("Route!E1607")-INDIRECT("Route!E1606")</f>
        <v>0</v>
      </c>
      <c r="M1607" s="24">
        <f ca="1">IF(INDIRECT("Route!D1607")="START",0,IF(S1607=TRUE,M1606,INDIRECT("Route!E1607")))</f>
        <v>115.3</v>
      </c>
      <c r="N1607" s="14" t="e">
        <f ca="1">SEARCH($N$6,INDIRECT("Route!J1607"))</f>
        <v>#VALUE!</v>
      </c>
      <c r="O1607" s="14" t="e">
        <f ca="1">SEARCH($O$6,INDIRECT("Route!J1607"))</f>
        <v>#VALUE!</v>
      </c>
      <c r="P1607" s="14" t="e">
        <f ca="1">SEARCH($P$6,INDIRECT("Route!J1607"))</f>
        <v>#VALUE!</v>
      </c>
      <c r="Q1607" s="14" t="e">
        <f ca="1">SEARCH($Q$6,INDIRECT("Route!J1607"))</f>
        <v>#VALUE!</v>
      </c>
      <c r="R1607" s="14" t="e">
        <f ca="1">SEARCH($R$6,INDIRECT("Route!J1607"))</f>
        <v>#VALUE!</v>
      </c>
      <c r="S1607" s="14" t="b">
        <f t="shared" ca="1" si="194"/>
        <v>1</v>
      </c>
    </row>
    <row r="1608" spans="1:19">
      <c r="A1608" s="23" t="str">
        <f ca="1">IF(INDIRECT("Route!D1608")&gt;0,K1608,(""))</f>
        <v/>
      </c>
      <c r="B1608" s="23" t="str">
        <f ca="1">IF(INDIRECT("Route!D1608")&gt;0,H1608,(""))</f>
        <v/>
      </c>
      <c r="C1608" s="24" t="str">
        <f ca="1">IF(D1608&gt;0,VLOOKUP("FINISH",INDIRECT("route!D$6"):INDIRECT("route!E$8500"),2,FALSE)-D1608," ")</f>
        <v xml:space="preserve"> </v>
      </c>
      <c r="D1608" s="13">
        <f ca="1">INDIRECT("Route!E1608")</f>
        <v>0</v>
      </c>
      <c r="E1608" s="25" t="str">
        <f t="shared" ca="1" si="201"/>
        <v/>
      </c>
      <c r="F1608" s="26">
        <f t="shared" si="195"/>
        <v>11.111111111111111</v>
      </c>
      <c r="G1608" s="29">
        <f t="shared" ca="1" si="199"/>
        <v>0</v>
      </c>
      <c r="H1608" s="28" t="e">
        <f t="shared" ca="1" si="197"/>
        <v>#NUM!</v>
      </c>
      <c r="I1608" s="26">
        <f t="shared" si="196"/>
        <v>11.666666666666666</v>
      </c>
      <c r="J1608" s="29">
        <f t="shared" ca="1" si="200"/>
        <v>0</v>
      </c>
      <c r="K1608" s="28" t="e">
        <f t="shared" ca="1" si="198"/>
        <v>#NUM!</v>
      </c>
      <c r="L1608" s="26">
        <f ca="1">INDIRECT("Route!E1608")-INDIRECT("Route!E1607")</f>
        <v>0</v>
      </c>
      <c r="M1608" s="24">
        <f ca="1">IF(INDIRECT("Route!D1608")="START",0,IF(S1608=TRUE,M1607,INDIRECT("Route!E1608")))</f>
        <v>115.3</v>
      </c>
      <c r="N1608" s="14" t="e">
        <f ca="1">SEARCH($N$6,INDIRECT("Route!J1608"))</f>
        <v>#VALUE!</v>
      </c>
      <c r="O1608" s="14" t="e">
        <f ca="1">SEARCH($O$6,INDIRECT("Route!J1608"))</f>
        <v>#VALUE!</v>
      </c>
      <c r="P1608" s="14" t="e">
        <f ca="1">SEARCH($P$6,INDIRECT("Route!J1608"))</f>
        <v>#VALUE!</v>
      </c>
      <c r="Q1608" s="14" t="e">
        <f ca="1">SEARCH($Q$6,INDIRECT("Route!J1608"))</f>
        <v>#VALUE!</v>
      </c>
      <c r="R1608" s="14" t="e">
        <f ca="1">SEARCH($R$6,INDIRECT("Route!J1608"))</f>
        <v>#VALUE!</v>
      </c>
      <c r="S1608" s="14" t="b">
        <f t="shared" ref="S1608:S1671" ca="1" si="202">AND(ISERROR(N1608),ISERROR(O1608),ISERROR(P1608),ISERROR(Q1608),ISERROR(R1608))</f>
        <v>1</v>
      </c>
    </row>
    <row r="1609" spans="1:19">
      <c r="A1609" s="23" t="str">
        <f ca="1">IF(INDIRECT("Route!D1609")&gt;0,K1609,(""))</f>
        <v/>
      </c>
      <c r="B1609" s="23" t="str">
        <f ca="1">IF(INDIRECT("Route!D1609")&gt;0,H1609,(""))</f>
        <v/>
      </c>
      <c r="C1609" s="24" t="str">
        <f ca="1">IF(D1609&gt;0,VLOOKUP("FINISH",INDIRECT("route!D$6"):INDIRECT("route!E$8500"),2,FALSE)-D1609," ")</f>
        <v xml:space="preserve"> </v>
      </c>
      <c r="D1609" s="13">
        <f ca="1">INDIRECT("Route!E1609")</f>
        <v>0</v>
      </c>
      <c r="E1609" s="25" t="str">
        <f t="shared" ca="1" si="201"/>
        <v/>
      </c>
      <c r="F1609" s="26">
        <f t="shared" si="195"/>
        <v>11.111111111111111</v>
      </c>
      <c r="G1609" s="29">
        <f t="shared" ca="1" si="199"/>
        <v>0</v>
      </c>
      <c r="H1609" s="28" t="e">
        <f t="shared" ca="1" si="197"/>
        <v>#NUM!</v>
      </c>
      <c r="I1609" s="26">
        <f t="shared" si="196"/>
        <v>11.666666666666666</v>
      </c>
      <c r="J1609" s="29">
        <f t="shared" ca="1" si="200"/>
        <v>0</v>
      </c>
      <c r="K1609" s="28" t="e">
        <f t="shared" ca="1" si="198"/>
        <v>#NUM!</v>
      </c>
      <c r="L1609" s="26">
        <f ca="1">INDIRECT("Route!E1609")-INDIRECT("Route!E1608")</f>
        <v>0</v>
      </c>
      <c r="M1609" s="24">
        <f ca="1">IF(INDIRECT("Route!D1609")="START",0,IF(S1609=TRUE,M1608,INDIRECT("Route!E1609")))</f>
        <v>115.3</v>
      </c>
      <c r="N1609" s="14" t="e">
        <f ca="1">SEARCH($N$6,INDIRECT("Route!J1609"))</f>
        <v>#VALUE!</v>
      </c>
      <c r="O1609" s="14" t="e">
        <f ca="1">SEARCH($O$6,INDIRECT("Route!J1609"))</f>
        <v>#VALUE!</v>
      </c>
      <c r="P1609" s="14" t="e">
        <f ca="1">SEARCH($P$6,INDIRECT("Route!J1609"))</f>
        <v>#VALUE!</v>
      </c>
      <c r="Q1609" s="14" t="e">
        <f ca="1">SEARCH($Q$6,INDIRECT("Route!J1609"))</f>
        <v>#VALUE!</v>
      </c>
      <c r="R1609" s="14" t="e">
        <f ca="1">SEARCH($R$6,INDIRECT("Route!J1609"))</f>
        <v>#VALUE!</v>
      </c>
      <c r="S1609" s="14" t="b">
        <f t="shared" ca="1" si="202"/>
        <v>1</v>
      </c>
    </row>
    <row r="1610" spans="1:19">
      <c r="A1610" s="23" t="str">
        <f ca="1">IF(INDIRECT("Route!D1610")&gt;0,K1610,(""))</f>
        <v/>
      </c>
      <c r="B1610" s="23" t="str">
        <f ca="1">IF(INDIRECT("Route!D1610")&gt;0,H1610,(""))</f>
        <v/>
      </c>
      <c r="C1610" s="24" t="str">
        <f ca="1">IF(D1610&gt;0,VLOOKUP("FINISH",INDIRECT("route!D$6"):INDIRECT("route!E$8500"),2,FALSE)-D1610," ")</f>
        <v xml:space="preserve"> </v>
      </c>
      <c r="D1610" s="13">
        <f ca="1">INDIRECT("Route!E1610")</f>
        <v>0</v>
      </c>
      <c r="E1610" s="25" t="str">
        <f t="shared" ca="1" si="201"/>
        <v/>
      </c>
      <c r="F1610" s="26">
        <f t="shared" si="195"/>
        <v>11.111111111111111</v>
      </c>
      <c r="G1610" s="29">
        <f t="shared" ca="1" si="199"/>
        <v>0</v>
      </c>
      <c r="H1610" s="28" t="e">
        <f t="shared" ca="1" si="197"/>
        <v>#NUM!</v>
      </c>
      <c r="I1610" s="26">
        <f t="shared" si="196"/>
        <v>11.666666666666666</v>
      </c>
      <c r="J1610" s="29">
        <f t="shared" ca="1" si="200"/>
        <v>0</v>
      </c>
      <c r="K1610" s="28" t="e">
        <f t="shared" ca="1" si="198"/>
        <v>#NUM!</v>
      </c>
      <c r="L1610" s="26">
        <f ca="1">INDIRECT("Route!E1610")-INDIRECT("Route!E1609")</f>
        <v>0</v>
      </c>
      <c r="M1610" s="24">
        <f ca="1">IF(INDIRECT("Route!D1610")="START",0,IF(S1610=TRUE,M1609,INDIRECT("Route!E1610")))</f>
        <v>115.3</v>
      </c>
      <c r="N1610" s="14" t="e">
        <f ca="1">SEARCH($N$6,INDIRECT("Route!J1610"))</f>
        <v>#VALUE!</v>
      </c>
      <c r="O1610" s="14" t="e">
        <f ca="1">SEARCH($O$6,INDIRECT("Route!J1610"))</f>
        <v>#VALUE!</v>
      </c>
      <c r="P1610" s="14" t="e">
        <f ca="1">SEARCH($P$6,INDIRECT("Route!J1610"))</f>
        <v>#VALUE!</v>
      </c>
      <c r="Q1610" s="14" t="e">
        <f ca="1">SEARCH($Q$6,INDIRECT("Route!J1610"))</f>
        <v>#VALUE!</v>
      </c>
      <c r="R1610" s="14" t="e">
        <f ca="1">SEARCH($R$6,INDIRECT("Route!J1610"))</f>
        <v>#VALUE!</v>
      </c>
      <c r="S1610" s="14" t="b">
        <f t="shared" ca="1" si="202"/>
        <v>1</v>
      </c>
    </row>
    <row r="1611" spans="1:19">
      <c r="A1611" s="23" t="str">
        <f ca="1">IF(INDIRECT("Route!D1611")&gt;0,K1611,(""))</f>
        <v/>
      </c>
      <c r="B1611" s="23" t="str">
        <f ca="1">IF(INDIRECT("Route!D1611")&gt;0,H1611,(""))</f>
        <v/>
      </c>
      <c r="C1611" s="24" t="str">
        <f ca="1">IF(D1611&gt;0,VLOOKUP("FINISH",INDIRECT("route!D$6"):INDIRECT("route!E$8500"),2,FALSE)-D1611," ")</f>
        <v xml:space="preserve"> </v>
      </c>
      <c r="D1611" s="13">
        <f ca="1">INDIRECT("Route!E1611")</f>
        <v>0</v>
      </c>
      <c r="E1611" s="25" t="str">
        <f t="shared" ca="1" si="201"/>
        <v/>
      </c>
      <c r="F1611" s="26">
        <f t="shared" si="195"/>
        <v>11.111111111111111</v>
      </c>
      <c r="G1611" s="29">
        <f t="shared" ca="1" si="199"/>
        <v>0</v>
      </c>
      <c r="H1611" s="28" t="e">
        <f t="shared" ca="1" si="197"/>
        <v>#NUM!</v>
      </c>
      <c r="I1611" s="26">
        <f t="shared" si="196"/>
        <v>11.666666666666666</v>
      </c>
      <c r="J1611" s="29">
        <f t="shared" ca="1" si="200"/>
        <v>0</v>
      </c>
      <c r="K1611" s="28" t="e">
        <f t="shared" ca="1" si="198"/>
        <v>#NUM!</v>
      </c>
      <c r="L1611" s="26">
        <f ca="1">INDIRECT("Route!E1611")-INDIRECT("Route!E1610")</f>
        <v>0</v>
      </c>
      <c r="M1611" s="24">
        <f ca="1">IF(INDIRECT("Route!D1611")="START",0,IF(S1611=TRUE,M1610,INDIRECT("Route!E1611")))</f>
        <v>115.3</v>
      </c>
      <c r="N1611" s="14" t="e">
        <f ca="1">SEARCH($N$6,INDIRECT("Route!J1611"))</f>
        <v>#VALUE!</v>
      </c>
      <c r="O1611" s="14" t="e">
        <f ca="1">SEARCH($O$6,INDIRECT("Route!J1611"))</f>
        <v>#VALUE!</v>
      </c>
      <c r="P1611" s="14" t="e">
        <f ca="1">SEARCH($P$6,INDIRECT("Route!J1611"))</f>
        <v>#VALUE!</v>
      </c>
      <c r="Q1611" s="14" t="e">
        <f ca="1">SEARCH($Q$6,INDIRECT("Route!J1611"))</f>
        <v>#VALUE!</v>
      </c>
      <c r="R1611" s="14" t="e">
        <f ca="1">SEARCH($R$6,INDIRECT("Route!J1611"))</f>
        <v>#VALUE!</v>
      </c>
      <c r="S1611" s="14" t="b">
        <f t="shared" ca="1" si="202"/>
        <v>1</v>
      </c>
    </row>
    <row r="1612" spans="1:19">
      <c r="A1612" s="23" t="str">
        <f ca="1">IF(INDIRECT("Route!D1612")&gt;0,K1612,(""))</f>
        <v/>
      </c>
      <c r="B1612" s="23" t="str">
        <f ca="1">IF(INDIRECT("Route!D1612")&gt;0,H1612,(""))</f>
        <v/>
      </c>
      <c r="C1612" s="24" t="str">
        <f ca="1">IF(D1612&gt;0,VLOOKUP("FINISH",INDIRECT("route!D$6"):INDIRECT("route!E$8500"),2,FALSE)-D1612," ")</f>
        <v xml:space="preserve"> </v>
      </c>
      <c r="D1612" s="13">
        <f ca="1">INDIRECT("Route!E1612")</f>
        <v>0</v>
      </c>
      <c r="E1612" s="25" t="str">
        <f t="shared" ca="1" si="201"/>
        <v/>
      </c>
      <c r="F1612" s="26">
        <f t="shared" si="195"/>
        <v>11.111111111111111</v>
      </c>
      <c r="G1612" s="29">
        <f t="shared" ca="1" si="199"/>
        <v>0</v>
      </c>
      <c r="H1612" s="28" t="e">
        <f t="shared" ca="1" si="197"/>
        <v>#NUM!</v>
      </c>
      <c r="I1612" s="26">
        <f t="shared" si="196"/>
        <v>11.666666666666666</v>
      </c>
      <c r="J1612" s="29">
        <f t="shared" ca="1" si="200"/>
        <v>0</v>
      </c>
      <c r="K1612" s="28" t="e">
        <f t="shared" ca="1" si="198"/>
        <v>#NUM!</v>
      </c>
      <c r="L1612" s="26">
        <f ca="1">INDIRECT("Route!E1612")-INDIRECT("Route!E1611")</f>
        <v>0</v>
      </c>
      <c r="M1612" s="24">
        <f ca="1">IF(INDIRECT("Route!D1612")="START",0,IF(S1612=TRUE,M1611,INDIRECT("Route!E1612")))</f>
        <v>115.3</v>
      </c>
      <c r="N1612" s="14" t="e">
        <f ca="1">SEARCH($N$6,INDIRECT("Route!J1612"))</f>
        <v>#VALUE!</v>
      </c>
      <c r="O1612" s="14" t="e">
        <f ca="1">SEARCH($O$6,INDIRECT("Route!J1612"))</f>
        <v>#VALUE!</v>
      </c>
      <c r="P1612" s="14" t="e">
        <f ca="1">SEARCH($P$6,INDIRECT("Route!J1612"))</f>
        <v>#VALUE!</v>
      </c>
      <c r="Q1612" s="14" t="e">
        <f ca="1">SEARCH($Q$6,INDIRECT("Route!J1612"))</f>
        <v>#VALUE!</v>
      </c>
      <c r="R1612" s="14" t="e">
        <f ca="1">SEARCH($R$6,INDIRECT("Route!J1612"))</f>
        <v>#VALUE!</v>
      </c>
      <c r="S1612" s="14" t="b">
        <f t="shared" ca="1" si="202"/>
        <v>1</v>
      </c>
    </row>
    <row r="1613" spans="1:19">
      <c r="A1613" s="23" t="str">
        <f ca="1">IF(INDIRECT("Route!D1613")&gt;0,K1613,(""))</f>
        <v/>
      </c>
      <c r="B1613" s="23" t="str">
        <f ca="1">IF(INDIRECT("Route!D1613")&gt;0,H1613,(""))</f>
        <v/>
      </c>
      <c r="C1613" s="24" t="str">
        <f ca="1">IF(D1613&gt;0,VLOOKUP("FINISH",INDIRECT("route!D$6"):INDIRECT("route!E$8500"),2,FALSE)-D1613," ")</f>
        <v xml:space="preserve"> </v>
      </c>
      <c r="D1613" s="13">
        <f ca="1">INDIRECT("Route!E1613")</f>
        <v>0</v>
      </c>
      <c r="E1613" s="25" t="str">
        <f t="shared" ca="1" si="201"/>
        <v/>
      </c>
      <c r="F1613" s="26">
        <f t="shared" si="195"/>
        <v>11.111111111111111</v>
      </c>
      <c r="G1613" s="29">
        <f t="shared" ca="1" si="199"/>
        <v>0</v>
      </c>
      <c r="H1613" s="28" t="e">
        <f t="shared" ca="1" si="197"/>
        <v>#NUM!</v>
      </c>
      <c r="I1613" s="26">
        <f t="shared" si="196"/>
        <v>11.666666666666666</v>
      </c>
      <c r="J1613" s="29">
        <f t="shared" ca="1" si="200"/>
        <v>0</v>
      </c>
      <c r="K1613" s="28" t="e">
        <f t="shared" ca="1" si="198"/>
        <v>#NUM!</v>
      </c>
      <c r="L1613" s="26">
        <f ca="1">INDIRECT("Route!E1613")-INDIRECT("Route!E1612")</f>
        <v>0</v>
      </c>
      <c r="M1613" s="24">
        <f ca="1">IF(INDIRECT("Route!D1613")="START",0,IF(S1613=TRUE,M1612,INDIRECT("Route!E1613")))</f>
        <v>115.3</v>
      </c>
      <c r="N1613" s="14" t="e">
        <f ca="1">SEARCH($N$6,INDIRECT("Route!J1613"))</f>
        <v>#VALUE!</v>
      </c>
      <c r="O1613" s="14" t="e">
        <f ca="1">SEARCH($O$6,INDIRECT("Route!J1613"))</f>
        <v>#VALUE!</v>
      </c>
      <c r="P1613" s="14" t="e">
        <f ca="1">SEARCH($P$6,INDIRECT("Route!J1613"))</f>
        <v>#VALUE!</v>
      </c>
      <c r="Q1613" s="14" t="e">
        <f ca="1">SEARCH($Q$6,INDIRECT("Route!J1613"))</f>
        <v>#VALUE!</v>
      </c>
      <c r="R1613" s="14" t="e">
        <f ca="1">SEARCH($R$6,INDIRECT("Route!J1613"))</f>
        <v>#VALUE!</v>
      </c>
      <c r="S1613" s="14" t="b">
        <f t="shared" ca="1" si="202"/>
        <v>1</v>
      </c>
    </row>
    <row r="1614" spans="1:19">
      <c r="A1614" s="23" t="str">
        <f ca="1">IF(INDIRECT("Route!D1614")&gt;0,K1614,(""))</f>
        <v/>
      </c>
      <c r="B1614" s="23" t="str">
        <f ca="1">IF(INDIRECT("Route!D1614")&gt;0,H1614,(""))</f>
        <v/>
      </c>
      <c r="C1614" s="24" t="str">
        <f ca="1">IF(D1614&gt;0,VLOOKUP("FINISH",INDIRECT("route!D$6"):INDIRECT("route!E$8500"),2,FALSE)-D1614," ")</f>
        <v xml:space="preserve"> </v>
      </c>
      <c r="D1614" s="13">
        <f ca="1">INDIRECT("Route!E1614")</f>
        <v>0</v>
      </c>
      <c r="E1614" s="25" t="str">
        <f t="shared" ca="1" si="201"/>
        <v/>
      </c>
      <c r="F1614" s="26">
        <f t="shared" si="195"/>
        <v>11.111111111111111</v>
      </c>
      <c r="G1614" s="29">
        <f t="shared" ca="1" si="199"/>
        <v>0</v>
      </c>
      <c r="H1614" s="28" t="e">
        <f t="shared" ca="1" si="197"/>
        <v>#NUM!</v>
      </c>
      <c r="I1614" s="26">
        <f t="shared" si="196"/>
        <v>11.666666666666666</v>
      </c>
      <c r="J1614" s="29">
        <f t="shared" ca="1" si="200"/>
        <v>0</v>
      </c>
      <c r="K1614" s="28" t="e">
        <f t="shared" ca="1" si="198"/>
        <v>#NUM!</v>
      </c>
      <c r="L1614" s="26">
        <f ca="1">INDIRECT("Route!E1614")-INDIRECT("Route!E1613")</f>
        <v>0</v>
      </c>
      <c r="M1614" s="24">
        <f ca="1">IF(INDIRECT("Route!D1614")="START",0,IF(S1614=TRUE,M1613,INDIRECT("Route!E1614")))</f>
        <v>115.3</v>
      </c>
      <c r="N1614" s="14" t="e">
        <f ca="1">SEARCH($N$6,INDIRECT("Route!J1614"))</f>
        <v>#VALUE!</v>
      </c>
      <c r="O1614" s="14" t="e">
        <f ca="1">SEARCH($O$6,INDIRECT("Route!J1614"))</f>
        <v>#VALUE!</v>
      </c>
      <c r="P1614" s="14" t="e">
        <f ca="1">SEARCH($P$6,INDIRECT("Route!J1614"))</f>
        <v>#VALUE!</v>
      </c>
      <c r="Q1614" s="14" t="e">
        <f ca="1">SEARCH($Q$6,INDIRECT("Route!J1614"))</f>
        <v>#VALUE!</v>
      </c>
      <c r="R1614" s="14" t="e">
        <f ca="1">SEARCH($R$6,INDIRECT("Route!J1614"))</f>
        <v>#VALUE!</v>
      </c>
      <c r="S1614" s="14" t="b">
        <f t="shared" ca="1" si="202"/>
        <v>1</v>
      </c>
    </row>
    <row r="1615" spans="1:19">
      <c r="A1615" s="23" t="str">
        <f ca="1">IF(INDIRECT("Route!D1615")&gt;0,K1615,(""))</f>
        <v/>
      </c>
      <c r="B1615" s="23" t="str">
        <f ca="1">IF(INDIRECT("Route!D1615")&gt;0,H1615,(""))</f>
        <v/>
      </c>
      <c r="C1615" s="24" t="str">
        <f ca="1">IF(D1615&gt;0,VLOOKUP("FINISH",INDIRECT("route!D$6"):INDIRECT("route!E$8500"),2,FALSE)-D1615," ")</f>
        <v xml:space="preserve"> </v>
      </c>
      <c r="D1615" s="13">
        <f ca="1">INDIRECT("Route!E1615")</f>
        <v>0</v>
      </c>
      <c r="E1615" s="25" t="str">
        <f t="shared" ca="1" si="201"/>
        <v/>
      </c>
      <c r="F1615" s="26">
        <f t="shared" si="195"/>
        <v>11.111111111111111</v>
      </c>
      <c r="G1615" s="29">
        <f t="shared" ca="1" si="199"/>
        <v>0</v>
      </c>
      <c r="H1615" s="28" t="e">
        <f t="shared" ca="1" si="197"/>
        <v>#NUM!</v>
      </c>
      <c r="I1615" s="26">
        <f t="shared" si="196"/>
        <v>11.666666666666666</v>
      </c>
      <c r="J1615" s="29">
        <f t="shared" ca="1" si="200"/>
        <v>0</v>
      </c>
      <c r="K1615" s="28" t="e">
        <f t="shared" ca="1" si="198"/>
        <v>#NUM!</v>
      </c>
      <c r="L1615" s="26">
        <f ca="1">INDIRECT("Route!E1615")-INDIRECT("Route!E1614")</f>
        <v>0</v>
      </c>
      <c r="M1615" s="24">
        <f ca="1">IF(INDIRECT("Route!D1615")="START",0,IF(S1615=TRUE,M1614,INDIRECT("Route!E1615")))</f>
        <v>115.3</v>
      </c>
      <c r="N1615" s="14" t="e">
        <f ca="1">SEARCH($N$6,INDIRECT("Route!J1615"))</f>
        <v>#VALUE!</v>
      </c>
      <c r="O1615" s="14" t="e">
        <f ca="1">SEARCH($O$6,INDIRECT("Route!J1615"))</f>
        <v>#VALUE!</v>
      </c>
      <c r="P1615" s="14" t="e">
        <f ca="1">SEARCH($P$6,INDIRECT("Route!J1615"))</f>
        <v>#VALUE!</v>
      </c>
      <c r="Q1615" s="14" t="e">
        <f ca="1">SEARCH($Q$6,INDIRECT("Route!J1615"))</f>
        <v>#VALUE!</v>
      </c>
      <c r="R1615" s="14" t="e">
        <f ca="1">SEARCH($R$6,INDIRECT("Route!J1615"))</f>
        <v>#VALUE!</v>
      </c>
      <c r="S1615" s="14" t="b">
        <f t="shared" ca="1" si="202"/>
        <v>1</v>
      </c>
    </row>
    <row r="1616" spans="1:19">
      <c r="A1616" s="23" t="str">
        <f ca="1">IF(INDIRECT("Route!D1616")&gt;0,K1616,(""))</f>
        <v/>
      </c>
      <c r="B1616" s="23" t="str">
        <f ca="1">IF(INDIRECT("Route!D1616")&gt;0,H1616,(""))</f>
        <v/>
      </c>
      <c r="C1616" s="24" t="str">
        <f ca="1">IF(D1616&gt;0,VLOOKUP("FINISH",INDIRECT("route!D$6"):INDIRECT("route!E$8500"),2,FALSE)-D1616," ")</f>
        <v xml:space="preserve"> </v>
      </c>
      <c r="D1616" s="13">
        <f ca="1">INDIRECT("Route!E1616")</f>
        <v>0</v>
      </c>
      <c r="E1616" s="25" t="str">
        <f t="shared" ca="1" si="201"/>
        <v/>
      </c>
      <c r="F1616" s="26">
        <f t="shared" si="195"/>
        <v>11.111111111111111</v>
      </c>
      <c r="G1616" s="29">
        <f t="shared" ca="1" si="199"/>
        <v>0</v>
      </c>
      <c r="H1616" s="28" t="e">
        <f t="shared" ca="1" si="197"/>
        <v>#NUM!</v>
      </c>
      <c r="I1616" s="26">
        <f t="shared" si="196"/>
        <v>11.666666666666666</v>
      </c>
      <c r="J1616" s="29">
        <f t="shared" ca="1" si="200"/>
        <v>0</v>
      </c>
      <c r="K1616" s="28" t="e">
        <f t="shared" ca="1" si="198"/>
        <v>#NUM!</v>
      </c>
      <c r="L1616" s="26">
        <f ca="1">INDIRECT("Route!E1616")-INDIRECT("Route!E1615")</f>
        <v>0</v>
      </c>
      <c r="M1616" s="24">
        <f ca="1">IF(INDIRECT("Route!D1616")="START",0,IF(S1616=TRUE,M1615,INDIRECT("Route!E1616")))</f>
        <v>115.3</v>
      </c>
      <c r="N1616" s="14" t="e">
        <f ca="1">SEARCH($N$6,INDIRECT("Route!J1616"))</f>
        <v>#VALUE!</v>
      </c>
      <c r="O1616" s="14" t="e">
        <f ca="1">SEARCH($O$6,INDIRECT("Route!J1616"))</f>
        <v>#VALUE!</v>
      </c>
      <c r="P1616" s="14" t="e">
        <f ca="1">SEARCH($P$6,INDIRECT("Route!J1616"))</f>
        <v>#VALUE!</v>
      </c>
      <c r="Q1616" s="14" t="e">
        <f ca="1">SEARCH($Q$6,INDIRECT("Route!J1616"))</f>
        <v>#VALUE!</v>
      </c>
      <c r="R1616" s="14" t="e">
        <f ca="1">SEARCH($R$6,INDIRECT("Route!J1616"))</f>
        <v>#VALUE!</v>
      </c>
      <c r="S1616" s="14" t="b">
        <f t="shared" ca="1" si="202"/>
        <v>1</v>
      </c>
    </row>
    <row r="1617" spans="1:19">
      <c r="A1617" s="23" t="str">
        <f ca="1">IF(INDIRECT("Route!D1617")&gt;0,K1617,(""))</f>
        <v/>
      </c>
      <c r="B1617" s="23" t="str">
        <f ca="1">IF(INDIRECT("Route!D1617")&gt;0,H1617,(""))</f>
        <v/>
      </c>
      <c r="C1617" s="24" t="str">
        <f ca="1">IF(D1617&gt;0,VLOOKUP("FINISH",INDIRECT("route!D$6"):INDIRECT("route!E$8500"),2,FALSE)-D1617," ")</f>
        <v xml:space="preserve"> </v>
      </c>
      <c r="D1617" s="13">
        <f ca="1">INDIRECT("Route!E1617")</f>
        <v>0</v>
      </c>
      <c r="E1617" s="25" t="str">
        <f t="shared" ca="1" si="201"/>
        <v/>
      </c>
      <c r="F1617" s="26">
        <f t="shared" si="195"/>
        <v>11.111111111111111</v>
      </c>
      <c r="G1617" s="29">
        <f t="shared" ca="1" si="199"/>
        <v>0</v>
      </c>
      <c r="H1617" s="28" t="e">
        <f t="shared" ca="1" si="197"/>
        <v>#NUM!</v>
      </c>
      <c r="I1617" s="26">
        <f t="shared" si="196"/>
        <v>11.666666666666666</v>
      </c>
      <c r="J1617" s="29">
        <f t="shared" ca="1" si="200"/>
        <v>0</v>
      </c>
      <c r="K1617" s="28" t="e">
        <f t="shared" ca="1" si="198"/>
        <v>#NUM!</v>
      </c>
      <c r="L1617" s="26">
        <f ca="1">INDIRECT("Route!E1617")-INDIRECT("Route!E1616")</f>
        <v>0</v>
      </c>
      <c r="M1617" s="24">
        <f ca="1">IF(INDIRECT("Route!D1617")="START",0,IF(S1617=TRUE,M1616,INDIRECT("Route!E1617")))</f>
        <v>115.3</v>
      </c>
      <c r="N1617" s="14" t="e">
        <f ca="1">SEARCH($N$6,INDIRECT("Route!J1617"))</f>
        <v>#VALUE!</v>
      </c>
      <c r="O1617" s="14" t="e">
        <f ca="1">SEARCH($O$6,INDIRECT("Route!J1617"))</f>
        <v>#VALUE!</v>
      </c>
      <c r="P1617" s="14" t="e">
        <f ca="1">SEARCH($P$6,INDIRECT("Route!J1617"))</f>
        <v>#VALUE!</v>
      </c>
      <c r="Q1617" s="14" t="e">
        <f ca="1">SEARCH($Q$6,INDIRECT("Route!J1617"))</f>
        <v>#VALUE!</v>
      </c>
      <c r="R1617" s="14" t="e">
        <f ca="1">SEARCH($R$6,INDIRECT("Route!J1617"))</f>
        <v>#VALUE!</v>
      </c>
      <c r="S1617" s="14" t="b">
        <f t="shared" ca="1" si="202"/>
        <v>1</v>
      </c>
    </row>
    <row r="1618" spans="1:19">
      <c r="A1618" s="23" t="str">
        <f ca="1">IF(INDIRECT("Route!D1618")&gt;0,K1618,(""))</f>
        <v/>
      </c>
      <c r="B1618" s="23" t="str">
        <f ca="1">IF(INDIRECT("Route!D1618")&gt;0,H1618,(""))</f>
        <v/>
      </c>
      <c r="C1618" s="24" t="str">
        <f ca="1">IF(D1618&gt;0,VLOOKUP("FINISH",INDIRECT("route!D$6"):INDIRECT("route!E$8500"),2,FALSE)-D1618," ")</f>
        <v xml:space="preserve"> </v>
      </c>
      <c r="D1618" s="13">
        <f ca="1">INDIRECT("Route!E1618")</f>
        <v>0</v>
      </c>
      <c r="E1618" s="25" t="str">
        <f t="shared" ca="1" si="201"/>
        <v/>
      </c>
      <c r="F1618" s="26">
        <f t="shared" si="195"/>
        <v>11.111111111111111</v>
      </c>
      <c r="G1618" s="29">
        <f t="shared" ca="1" si="199"/>
        <v>0</v>
      </c>
      <c r="H1618" s="28" t="e">
        <f t="shared" ca="1" si="197"/>
        <v>#NUM!</v>
      </c>
      <c r="I1618" s="26">
        <f t="shared" si="196"/>
        <v>11.666666666666666</v>
      </c>
      <c r="J1618" s="29">
        <f t="shared" ca="1" si="200"/>
        <v>0</v>
      </c>
      <c r="K1618" s="28" t="e">
        <f t="shared" ca="1" si="198"/>
        <v>#NUM!</v>
      </c>
      <c r="L1618" s="26">
        <f ca="1">INDIRECT("Route!E1618")-INDIRECT("Route!E1617")</f>
        <v>0</v>
      </c>
      <c r="M1618" s="24">
        <f ca="1">IF(INDIRECT("Route!D1618")="START",0,IF(S1618=TRUE,M1617,INDIRECT("Route!E1618")))</f>
        <v>115.3</v>
      </c>
      <c r="N1618" s="14" t="e">
        <f ca="1">SEARCH($N$6,INDIRECT("Route!J1618"))</f>
        <v>#VALUE!</v>
      </c>
      <c r="O1618" s="14" t="e">
        <f ca="1">SEARCH($O$6,INDIRECT("Route!J1618"))</f>
        <v>#VALUE!</v>
      </c>
      <c r="P1618" s="14" t="e">
        <f ca="1">SEARCH($P$6,INDIRECT("Route!J1618"))</f>
        <v>#VALUE!</v>
      </c>
      <c r="Q1618" s="14" t="e">
        <f ca="1">SEARCH($Q$6,INDIRECT("Route!J1618"))</f>
        <v>#VALUE!</v>
      </c>
      <c r="R1618" s="14" t="e">
        <f ca="1">SEARCH($R$6,INDIRECT("Route!J1618"))</f>
        <v>#VALUE!</v>
      </c>
      <c r="S1618" s="14" t="b">
        <f t="shared" ca="1" si="202"/>
        <v>1</v>
      </c>
    </row>
    <row r="1619" spans="1:19">
      <c r="A1619" s="23" t="str">
        <f ca="1">IF(INDIRECT("Route!D1619")&gt;0,K1619,(""))</f>
        <v/>
      </c>
      <c r="B1619" s="23" t="str">
        <f ca="1">IF(INDIRECT("Route!D1619")&gt;0,H1619,(""))</f>
        <v/>
      </c>
      <c r="C1619" s="24" t="str">
        <f ca="1">IF(D1619&gt;0,VLOOKUP("FINISH",INDIRECT("route!D$6"):INDIRECT("route!E$8500"),2,FALSE)-D1619," ")</f>
        <v xml:space="preserve"> </v>
      </c>
      <c r="D1619" s="13">
        <f ca="1">INDIRECT("Route!E1619")</f>
        <v>0</v>
      </c>
      <c r="E1619" s="25" t="str">
        <f t="shared" ca="1" si="201"/>
        <v/>
      </c>
      <c r="F1619" s="26">
        <f t="shared" si="195"/>
        <v>11.111111111111111</v>
      </c>
      <c r="G1619" s="29">
        <f t="shared" ca="1" si="199"/>
        <v>0</v>
      </c>
      <c r="H1619" s="28" t="e">
        <f t="shared" ca="1" si="197"/>
        <v>#NUM!</v>
      </c>
      <c r="I1619" s="26">
        <f t="shared" si="196"/>
        <v>11.666666666666666</v>
      </c>
      <c r="J1619" s="29">
        <f t="shared" ca="1" si="200"/>
        <v>0</v>
      </c>
      <c r="K1619" s="28" t="e">
        <f t="shared" ca="1" si="198"/>
        <v>#NUM!</v>
      </c>
      <c r="L1619" s="26">
        <f ca="1">INDIRECT("Route!E1619")-INDIRECT("Route!E1618")</f>
        <v>0</v>
      </c>
      <c r="M1619" s="24">
        <f ca="1">IF(INDIRECT("Route!D1619")="START",0,IF(S1619=TRUE,M1618,INDIRECT("Route!E1619")))</f>
        <v>115.3</v>
      </c>
      <c r="N1619" s="14" t="e">
        <f ca="1">SEARCH($N$6,INDIRECT("Route!J1619"))</f>
        <v>#VALUE!</v>
      </c>
      <c r="O1619" s="14" t="e">
        <f ca="1">SEARCH($O$6,INDIRECT("Route!J1619"))</f>
        <v>#VALUE!</v>
      </c>
      <c r="P1619" s="14" t="e">
        <f ca="1">SEARCH($P$6,INDIRECT("Route!J1619"))</f>
        <v>#VALUE!</v>
      </c>
      <c r="Q1619" s="14" t="e">
        <f ca="1">SEARCH($Q$6,INDIRECT("Route!J1619"))</f>
        <v>#VALUE!</v>
      </c>
      <c r="R1619" s="14" t="e">
        <f ca="1">SEARCH($R$6,INDIRECT("Route!J1619"))</f>
        <v>#VALUE!</v>
      </c>
      <c r="S1619" s="14" t="b">
        <f t="shared" ca="1" si="202"/>
        <v>1</v>
      </c>
    </row>
    <row r="1620" spans="1:19">
      <c r="A1620" s="23" t="str">
        <f ca="1">IF(INDIRECT("Route!D1620")&gt;0,K1620,(""))</f>
        <v/>
      </c>
      <c r="B1620" s="23" t="str">
        <f ca="1">IF(INDIRECT("Route!D1620")&gt;0,H1620,(""))</f>
        <v/>
      </c>
      <c r="C1620" s="24" t="str">
        <f ca="1">IF(D1620&gt;0,VLOOKUP("FINISH",INDIRECT("route!D$6"):INDIRECT("route!E$8500"),2,FALSE)-D1620," ")</f>
        <v xml:space="preserve"> </v>
      </c>
      <c r="D1620" s="13">
        <f ca="1">INDIRECT("Route!E1620")</f>
        <v>0</v>
      </c>
      <c r="E1620" s="25" t="str">
        <f t="shared" ca="1" si="201"/>
        <v/>
      </c>
      <c r="F1620" s="26">
        <f t="shared" si="195"/>
        <v>11.111111111111111</v>
      </c>
      <c r="G1620" s="29">
        <f t="shared" ca="1" si="199"/>
        <v>0</v>
      </c>
      <c r="H1620" s="28" t="e">
        <f t="shared" ca="1" si="197"/>
        <v>#NUM!</v>
      </c>
      <c r="I1620" s="26">
        <f t="shared" si="196"/>
        <v>11.666666666666666</v>
      </c>
      <c r="J1620" s="29">
        <f t="shared" ca="1" si="200"/>
        <v>0</v>
      </c>
      <c r="K1620" s="28" t="e">
        <f t="shared" ca="1" si="198"/>
        <v>#NUM!</v>
      </c>
      <c r="L1620" s="26">
        <f ca="1">INDIRECT("Route!E1620")-INDIRECT("Route!E1619")</f>
        <v>0</v>
      </c>
      <c r="M1620" s="24">
        <f ca="1">IF(INDIRECT("Route!D1620")="START",0,IF(S1620=TRUE,M1619,INDIRECT("Route!E1620")))</f>
        <v>115.3</v>
      </c>
      <c r="N1620" s="14" t="e">
        <f ca="1">SEARCH($N$6,INDIRECT("Route!J1620"))</f>
        <v>#VALUE!</v>
      </c>
      <c r="O1620" s="14" t="e">
        <f ca="1">SEARCH($O$6,INDIRECT("Route!J1620"))</f>
        <v>#VALUE!</v>
      </c>
      <c r="P1620" s="14" t="e">
        <f ca="1">SEARCH($P$6,INDIRECT("Route!J1620"))</f>
        <v>#VALUE!</v>
      </c>
      <c r="Q1620" s="14" t="e">
        <f ca="1">SEARCH($Q$6,INDIRECT("Route!J1620"))</f>
        <v>#VALUE!</v>
      </c>
      <c r="R1620" s="14" t="e">
        <f ca="1">SEARCH($R$6,INDIRECT("Route!J1620"))</f>
        <v>#VALUE!</v>
      </c>
      <c r="S1620" s="14" t="b">
        <f t="shared" ca="1" si="202"/>
        <v>1</v>
      </c>
    </row>
    <row r="1621" spans="1:19">
      <c r="A1621" s="23" t="str">
        <f ca="1">IF(INDIRECT("Route!D1621")&gt;0,K1621,(""))</f>
        <v/>
      </c>
      <c r="B1621" s="23" t="str">
        <f ca="1">IF(INDIRECT("Route!D1621")&gt;0,H1621,(""))</f>
        <v/>
      </c>
      <c r="C1621" s="24" t="str">
        <f ca="1">IF(D1621&gt;0,VLOOKUP("FINISH",INDIRECT("route!D$6"):INDIRECT("route!E$8500"),2,FALSE)-D1621," ")</f>
        <v xml:space="preserve"> </v>
      </c>
      <c r="D1621" s="13">
        <f ca="1">INDIRECT("Route!E1621")</f>
        <v>0</v>
      </c>
      <c r="E1621" s="25" t="str">
        <f t="shared" ca="1" si="201"/>
        <v/>
      </c>
      <c r="F1621" s="26">
        <f t="shared" si="195"/>
        <v>11.111111111111111</v>
      </c>
      <c r="G1621" s="29">
        <f t="shared" ca="1" si="199"/>
        <v>0</v>
      </c>
      <c r="H1621" s="28" t="e">
        <f t="shared" ca="1" si="197"/>
        <v>#NUM!</v>
      </c>
      <c r="I1621" s="26">
        <f t="shared" si="196"/>
        <v>11.666666666666666</v>
      </c>
      <c r="J1621" s="29">
        <f t="shared" ca="1" si="200"/>
        <v>0</v>
      </c>
      <c r="K1621" s="28" t="e">
        <f t="shared" ca="1" si="198"/>
        <v>#NUM!</v>
      </c>
      <c r="L1621" s="26">
        <f ca="1">INDIRECT("Route!E1621")-INDIRECT("Route!E1620")</f>
        <v>0</v>
      </c>
      <c r="M1621" s="24">
        <f ca="1">IF(INDIRECT("Route!D1621")="START",0,IF(S1621=TRUE,M1620,INDIRECT("Route!E1621")))</f>
        <v>115.3</v>
      </c>
      <c r="N1621" s="14" t="e">
        <f ca="1">SEARCH($N$6,INDIRECT("Route!J1621"))</f>
        <v>#VALUE!</v>
      </c>
      <c r="O1621" s="14" t="e">
        <f ca="1">SEARCH($O$6,INDIRECT("Route!J1621"))</f>
        <v>#VALUE!</v>
      </c>
      <c r="P1621" s="14" t="e">
        <f ca="1">SEARCH($P$6,INDIRECT("Route!J1621"))</f>
        <v>#VALUE!</v>
      </c>
      <c r="Q1621" s="14" t="e">
        <f ca="1">SEARCH($Q$6,INDIRECT("Route!J1621"))</f>
        <v>#VALUE!</v>
      </c>
      <c r="R1621" s="14" t="e">
        <f ca="1">SEARCH($R$6,INDIRECT("Route!J1621"))</f>
        <v>#VALUE!</v>
      </c>
      <c r="S1621" s="14" t="b">
        <f t="shared" ca="1" si="202"/>
        <v>1</v>
      </c>
    </row>
    <row r="1622" spans="1:19">
      <c r="A1622" s="23" t="str">
        <f ca="1">IF(INDIRECT("Route!D1622")&gt;0,K1622,(""))</f>
        <v/>
      </c>
      <c r="B1622" s="23" t="str">
        <f ca="1">IF(INDIRECT("Route!D1622")&gt;0,H1622,(""))</f>
        <v/>
      </c>
      <c r="C1622" s="24" t="str">
        <f ca="1">IF(D1622&gt;0,VLOOKUP("FINISH",INDIRECT("route!D$6"):INDIRECT("route!E$8500"),2,FALSE)-D1622," ")</f>
        <v xml:space="preserve"> </v>
      </c>
      <c r="D1622" s="13">
        <f ca="1">INDIRECT("Route!E1622")</f>
        <v>0</v>
      </c>
      <c r="E1622" s="25" t="str">
        <f t="shared" ca="1" si="201"/>
        <v/>
      </c>
      <c r="F1622" s="26">
        <f t="shared" si="195"/>
        <v>11.111111111111111</v>
      </c>
      <c r="G1622" s="29">
        <f t="shared" ca="1" si="199"/>
        <v>0</v>
      </c>
      <c r="H1622" s="28" t="e">
        <f t="shared" ca="1" si="197"/>
        <v>#NUM!</v>
      </c>
      <c r="I1622" s="26">
        <f t="shared" si="196"/>
        <v>11.666666666666666</v>
      </c>
      <c r="J1622" s="29">
        <f t="shared" ca="1" si="200"/>
        <v>0</v>
      </c>
      <c r="K1622" s="28" t="e">
        <f t="shared" ca="1" si="198"/>
        <v>#NUM!</v>
      </c>
      <c r="L1622" s="26">
        <f ca="1">INDIRECT("Route!E1622")-INDIRECT("Route!E1621")</f>
        <v>0</v>
      </c>
      <c r="M1622" s="24">
        <f ca="1">IF(INDIRECT("Route!D1622")="START",0,IF(S1622=TRUE,M1621,INDIRECT("Route!E1622")))</f>
        <v>115.3</v>
      </c>
      <c r="N1622" s="14" t="e">
        <f ca="1">SEARCH($N$6,INDIRECT("Route!J1622"))</f>
        <v>#VALUE!</v>
      </c>
      <c r="O1622" s="14" t="e">
        <f ca="1">SEARCH($O$6,INDIRECT("Route!J1622"))</f>
        <v>#VALUE!</v>
      </c>
      <c r="P1622" s="14" t="e">
        <f ca="1">SEARCH($P$6,INDIRECT("Route!J1622"))</f>
        <v>#VALUE!</v>
      </c>
      <c r="Q1622" s="14" t="e">
        <f ca="1">SEARCH($Q$6,INDIRECT("Route!J1622"))</f>
        <v>#VALUE!</v>
      </c>
      <c r="R1622" s="14" t="e">
        <f ca="1">SEARCH($R$6,INDIRECT("Route!J1622"))</f>
        <v>#VALUE!</v>
      </c>
      <c r="S1622" s="14" t="b">
        <f t="shared" ca="1" si="202"/>
        <v>1</v>
      </c>
    </row>
    <row r="1623" spans="1:19">
      <c r="A1623" s="23" t="str">
        <f ca="1">IF(INDIRECT("Route!D1623")&gt;0,K1623,(""))</f>
        <v/>
      </c>
      <c r="B1623" s="23" t="str">
        <f ca="1">IF(INDIRECT("Route!D1623")&gt;0,H1623,(""))</f>
        <v/>
      </c>
      <c r="C1623" s="24" t="str">
        <f ca="1">IF(D1623&gt;0,VLOOKUP("FINISH",INDIRECT("route!D$6"):INDIRECT("route!E$8500"),2,FALSE)-D1623," ")</f>
        <v xml:space="preserve"> </v>
      </c>
      <c r="D1623" s="13">
        <f ca="1">INDIRECT("Route!E1623")</f>
        <v>0</v>
      </c>
      <c r="E1623" s="25" t="str">
        <f t="shared" ca="1" si="201"/>
        <v/>
      </c>
      <c r="F1623" s="26">
        <f t="shared" si="195"/>
        <v>11.111111111111111</v>
      </c>
      <c r="G1623" s="29">
        <f t="shared" ca="1" si="199"/>
        <v>0</v>
      </c>
      <c r="H1623" s="28" t="e">
        <f t="shared" ca="1" si="197"/>
        <v>#NUM!</v>
      </c>
      <c r="I1623" s="26">
        <f t="shared" si="196"/>
        <v>11.666666666666666</v>
      </c>
      <c r="J1623" s="29">
        <f t="shared" ca="1" si="200"/>
        <v>0</v>
      </c>
      <c r="K1623" s="28" t="e">
        <f t="shared" ca="1" si="198"/>
        <v>#NUM!</v>
      </c>
      <c r="L1623" s="26">
        <f ca="1">INDIRECT("Route!E1623")-INDIRECT("Route!E1622")</f>
        <v>0</v>
      </c>
      <c r="M1623" s="24">
        <f ca="1">IF(INDIRECT("Route!D1623")="START",0,IF(S1623=TRUE,M1622,INDIRECT("Route!E1623")))</f>
        <v>115.3</v>
      </c>
      <c r="N1623" s="14" t="e">
        <f ca="1">SEARCH($N$6,INDIRECT("Route!J1623"))</f>
        <v>#VALUE!</v>
      </c>
      <c r="O1623" s="14" t="e">
        <f ca="1">SEARCH($O$6,INDIRECT("Route!J1623"))</f>
        <v>#VALUE!</v>
      </c>
      <c r="P1623" s="14" t="e">
        <f ca="1">SEARCH($P$6,INDIRECT("Route!J1623"))</f>
        <v>#VALUE!</v>
      </c>
      <c r="Q1623" s="14" t="e">
        <f ca="1">SEARCH($Q$6,INDIRECT("Route!J1623"))</f>
        <v>#VALUE!</v>
      </c>
      <c r="R1623" s="14" t="e">
        <f ca="1">SEARCH($R$6,INDIRECT("Route!J1623"))</f>
        <v>#VALUE!</v>
      </c>
      <c r="S1623" s="14" t="b">
        <f t="shared" ca="1" si="202"/>
        <v>1</v>
      </c>
    </row>
    <row r="1624" spans="1:19">
      <c r="A1624" s="23" t="str">
        <f ca="1">IF(INDIRECT("Route!D1624")&gt;0,K1624,(""))</f>
        <v/>
      </c>
      <c r="B1624" s="23" t="str">
        <f ca="1">IF(INDIRECT("Route!D1624")&gt;0,H1624,(""))</f>
        <v/>
      </c>
      <c r="C1624" s="24" t="str">
        <f ca="1">IF(D1624&gt;0,VLOOKUP("FINISH",INDIRECT("route!D$6"):INDIRECT("route!E$8500"),2,FALSE)-D1624," ")</f>
        <v xml:space="preserve"> </v>
      </c>
      <c r="D1624" s="13">
        <f ca="1">INDIRECT("Route!E1624")</f>
        <v>0</v>
      </c>
      <c r="E1624" s="25" t="str">
        <f t="shared" ca="1" si="201"/>
        <v/>
      </c>
      <c r="F1624" s="26">
        <f t="shared" si="195"/>
        <v>11.111111111111111</v>
      </c>
      <c r="G1624" s="29">
        <f t="shared" ca="1" si="199"/>
        <v>0</v>
      </c>
      <c r="H1624" s="28" t="e">
        <f t="shared" ca="1" si="197"/>
        <v>#NUM!</v>
      </c>
      <c r="I1624" s="26">
        <f t="shared" si="196"/>
        <v>11.666666666666666</v>
      </c>
      <c r="J1624" s="29">
        <f t="shared" ca="1" si="200"/>
        <v>0</v>
      </c>
      <c r="K1624" s="28" t="e">
        <f t="shared" ca="1" si="198"/>
        <v>#NUM!</v>
      </c>
      <c r="L1624" s="26">
        <f ca="1">INDIRECT("Route!E1624")-INDIRECT("Route!E1623")</f>
        <v>0</v>
      </c>
      <c r="M1624" s="24">
        <f ca="1">IF(INDIRECT("Route!D1624")="START",0,IF(S1624=TRUE,M1623,INDIRECT("Route!E1624")))</f>
        <v>115.3</v>
      </c>
      <c r="N1624" s="14" t="e">
        <f ca="1">SEARCH($N$6,INDIRECT("Route!J1624"))</f>
        <v>#VALUE!</v>
      </c>
      <c r="O1624" s="14" t="e">
        <f ca="1">SEARCH($O$6,INDIRECT("Route!J1624"))</f>
        <v>#VALUE!</v>
      </c>
      <c r="P1624" s="14" t="e">
        <f ca="1">SEARCH($P$6,INDIRECT("Route!J1624"))</f>
        <v>#VALUE!</v>
      </c>
      <c r="Q1624" s="14" t="e">
        <f ca="1">SEARCH($Q$6,INDIRECT("Route!J1624"))</f>
        <v>#VALUE!</v>
      </c>
      <c r="R1624" s="14" t="e">
        <f ca="1">SEARCH($R$6,INDIRECT("Route!J1624"))</f>
        <v>#VALUE!</v>
      </c>
      <c r="S1624" s="14" t="b">
        <f t="shared" ca="1" si="202"/>
        <v>1</v>
      </c>
    </row>
    <row r="1625" spans="1:19">
      <c r="A1625" s="23" t="str">
        <f ca="1">IF(INDIRECT("Route!D1625")&gt;0,K1625,(""))</f>
        <v/>
      </c>
      <c r="B1625" s="23" t="str">
        <f ca="1">IF(INDIRECT("Route!D1625")&gt;0,H1625,(""))</f>
        <v/>
      </c>
      <c r="C1625" s="24" t="str">
        <f ca="1">IF(D1625&gt;0,VLOOKUP("FINISH",INDIRECT("route!D$6"):INDIRECT("route!E$8500"),2,FALSE)-D1625," ")</f>
        <v xml:space="preserve"> </v>
      </c>
      <c r="D1625" s="13">
        <f ca="1">INDIRECT("Route!E1625")</f>
        <v>0</v>
      </c>
      <c r="E1625" s="25" t="str">
        <f t="shared" ca="1" si="201"/>
        <v/>
      </c>
      <c r="F1625" s="26">
        <f t="shared" si="195"/>
        <v>11.111111111111111</v>
      </c>
      <c r="G1625" s="29">
        <f t="shared" ca="1" si="199"/>
        <v>0</v>
      </c>
      <c r="H1625" s="28" t="e">
        <f t="shared" ca="1" si="197"/>
        <v>#NUM!</v>
      </c>
      <c r="I1625" s="26">
        <f t="shared" si="196"/>
        <v>11.666666666666666</v>
      </c>
      <c r="J1625" s="29">
        <f t="shared" ca="1" si="200"/>
        <v>0</v>
      </c>
      <c r="K1625" s="28" t="e">
        <f t="shared" ca="1" si="198"/>
        <v>#NUM!</v>
      </c>
      <c r="L1625" s="26">
        <f ca="1">INDIRECT("Route!E1625")-INDIRECT("Route!E1624")</f>
        <v>0</v>
      </c>
      <c r="M1625" s="24">
        <f ca="1">IF(INDIRECT("Route!D1625")="START",0,IF(S1625=TRUE,M1624,INDIRECT("Route!E1625")))</f>
        <v>115.3</v>
      </c>
      <c r="N1625" s="14" t="e">
        <f ca="1">SEARCH($N$6,INDIRECT("Route!J1625"))</f>
        <v>#VALUE!</v>
      </c>
      <c r="O1625" s="14" t="e">
        <f ca="1">SEARCH($O$6,INDIRECT("Route!J1625"))</f>
        <v>#VALUE!</v>
      </c>
      <c r="P1625" s="14" t="e">
        <f ca="1">SEARCH($P$6,INDIRECT("Route!J1625"))</f>
        <v>#VALUE!</v>
      </c>
      <c r="Q1625" s="14" t="e">
        <f ca="1">SEARCH($Q$6,INDIRECT("Route!J1625"))</f>
        <v>#VALUE!</v>
      </c>
      <c r="R1625" s="14" t="e">
        <f ca="1">SEARCH($R$6,INDIRECT("Route!J1625"))</f>
        <v>#VALUE!</v>
      </c>
      <c r="S1625" s="14" t="b">
        <f t="shared" ca="1" si="202"/>
        <v>1</v>
      </c>
    </row>
    <row r="1626" spans="1:19">
      <c r="A1626" s="23" t="str">
        <f ca="1">IF(INDIRECT("Route!D1626")&gt;0,K1626,(""))</f>
        <v/>
      </c>
      <c r="B1626" s="23" t="str">
        <f ca="1">IF(INDIRECT("Route!D1626")&gt;0,H1626,(""))</f>
        <v/>
      </c>
      <c r="C1626" s="24" t="str">
        <f ca="1">IF(D1626&gt;0,VLOOKUP("FINISH",INDIRECT("route!D$6"):INDIRECT("route!E$8500"),2,FALSE)-D1626," ")</f>
        <v xml:space="preserve"> </v>
      </c>
      <c r="D1626" s="13">
        <f ca="1">INDIRECT("Route!E1626")</f>
        <v>0</v>
      </c>
      <c r="E1626" s="25" t="str">
        <f t="shared" ca="1" si="201"/>
        <v/>
      </c>
      <c r="F1626" s="26">
        <f t="shared" si="195"/>
        <v>11.111111111111111</v>
      </c>
      <c r="G1626" s="29">
        <f t="shared" ca="1" si="199"/>
        <v>0</v>
      </c>
      <c r="H1626" s="28" t="e">
        <f t="shared" ca="1" si="197"/>
        <v>#NUM!</v>
      </c>
      <c r="I1626" s="26">
        <f t="shared" si="196"/>
        <v>11.666666666666666</v>
      </c>
      <c r="J1626" s="29">
        <f t="shared" ca="1" si="200"/>
        <v>0</v>
      </c>
      <c r="K1626" s="28" t="e">
        <f t="shared" ca="1" si="198"/>
        <v>#NUM!</v>
      </c>
      <c r="L1626" s="26">
        <f ca="1">INDIRECT("Route!E1626")-INDIRECT("Route!E1625")</f>
        <v>0</v>
      </c>
      <c r="M1626" s="24">
        <f ca="1">IF(INDIRECT("Route!D1626")="START",0,IF(S1626=TRUE,M1625,INDIRECT("Route!E1626")))</f>
        <v>115.3</v>
      </c>
      <c r="N1626" s="14" t="e">
        <f ca="1">SEARCH($N$6,INDIRECT("Route!J1626"))</f>
        <v>#VALUE!</v>
      </c>
      <c r="O1626" s="14" t="e">
        <f ca="1">SEARCH($O$6,INDIRECT("Route!J1626"))</f>
        <v>#VALUE!</v>
      </c>
      <c r="P1626" s="14" t="e">
        <f ca="1">SEARCH($P$6,INDIRECT("Route!J1626"))</f>
        <v>#VALUE!</v>
      </c>
      <c r="Q1626" s="14" t="e">
        <f ca="1">SEARCH($Q$6,INDIRECT("Route!J1626"))</f>
        <v>#VALUE!</v>
      </c>
      <c r="R1626" s="14" t="e">
        <f ca="1">SEARCH($R$6,INDIRECT("Route!J1626"))</f>
        <v>#VALUE!</v>
      </c>
      <c r="S1626" s="14" t="b">
        <f t="shared" ca="1" si="202"/>
        <v>1</v>
      </c>
    </row>
    <row r="1627" spans="1:19">
      <c r="A1627" s="23" t="str">
        <f ca="1">IF(INDIRECT("Route!D1627")&gt;0,K1627,(""))</f>
        <v/>
      </c>
      <c r="B1627" s="23" t="str">
        <f ca="1">IF(INDIRECT("Route!D1627")&gt;0,H1627,(""))</f>
        <v/>
      </c>
      <c r="C1627" s="24" t="str">
        <f ca="1">IF(D1627&gt;0,VLOOKUP("FINISH",INDIRECT("route!D$6"):INDIRECT("route!E$8500"),2,FALSE)-D1627," ")</f>
        <v xml:space="preserve"> </v>
      </c>
      <c r="D1627" s="13">
        <f ca="1">INDIRECT("Route!E1627")</f>
        <v>0</v>
      </c>
      <c r="E1627" s="25" t="str">
        <f t="shared" ca="1" si="201"/>
        <v/>
      </c>
      <c r="F1627" s="26">
        <f t="shared" si="195"/>
        <v>11.111111111111111</v>
      </c>
      <c r="G1627" s="29">
        <f t="shared" ca="1" si="199"/>
        <v>0</v>
      </c>
      <c r="H1627" s="28" t="e">
        <f t="shared" ca="1" si="197"/>
        <v>#NUM!</v>
      </c>
      <c r="I1627" s="26">
        <f t="shared" si="196"/>
        <v>11.666666666666666</v>
      </c>
      <c r="J1627" s="29">
        <f t="shared" ca="1" si="200"/>
        <v>0</v>
      </c>
      <c r="K1627" s="28" t="e">
        <f t="shared" ca="1" si="198"/>
        <v>#NUM!</v>
      </c>
      <c r="L1627" s="26">
        <f ca="1">INDIRECT("Route!E1627")-INDIRECT("Route!E1626")</f>
        <v>0</v>
      </c>
      <c r="M1627" s="24">
        <f ca="1">IF(INDIRECT("Route!D1627")="START",0,IF(S1627=TRUE,M1626,INDIRECT("Route!E1627")))</f>
        <v>115.3</v>
      </c>
      <c r="N1627" s="14" t="e">
        <f ca="1">SEARCH($N$6,INDIRECT("Route!J1627"))</f>
        <v>#VALUE!</v>
      </c>
      <c r="O1627" s="14" t="e">
        <f ca="1">SEARCH($O$6,INDIRECT("Route!J1627"))</f>
        <v>#VALUE!</v>
      </c>
      <c r="P1627" s="14" t="e">
        <f ca="1">SEARCH($P$6,INDIRECT("Route!J1627"))</f>
        <v>#VALUE!</v>
      </c>
      <c r="Q1627" s="14" t="e">
        <f ca="1">SEARCH($Q$6,INDIRECT("Route!J1627"))</f>
        <v>#VALUE!</v>
      </c>
      <c r="R1627" s="14" t="e">
        <f ca="1">SEARCH($R$6,INDIRECT("Route!J1627"))</f>
        <v>#VALUE!</v>
      </c>
      <c r="S1627" s="14" t="b">
        <f t="shared" ca="1" si="202"/>
        <v>1</v>
      </c>
    </row>
    <row r="1628" spans="1:19">
      <c r="A1628" s="23" t="str">
        <f ca="1">IF(INDIRECT("Route!D1628")&gt;0,K1628,(""))</f>
        <v/>
      </c>
      <c r="B1628" s="23" t="str">
        <f ca="1">IF(INDIRECT("Route!D1628")&gt;0,H1628,(""))</f>
        <v/>
      </c>
      <c r="C1628" s="24" t="str">
        <f ca="1">IF(D1628&gt;0,VLOOKUP("FINISH",INDIRECT("route!D$6"):INDIRECT("route!E$8500"),2,FALSE)-D1628," ")</f>
        <v xml:space="preserve"> </v>
      </c>
      <c r="D1628" s="13">
        <f ca="1">INDIRECT("Route!E1628")</f>
        <v>0</v>
      </c>
      <c r="E1628" s="25" t="str">
        <f t="shared" ca="1" si="201"/>
        <v/>
      </c>
      <c r="F1628" s="26">
        <f t="shared" si="195"/>
        <v>11.111111111111111</v>
      </c>
      <c r="G1628" s="29">
        <f t="shared" ca="1" si="199"/>
        <v>0</v>
      </c>
      <c r="H1628" s="28" t="e">
        <f t="shared" ca="1" si="197"/>
        <v>#NUM!</v>
      </c>
      <c r="I1628" s="26">
        <f t="shared" si="196"/>
        <v>11.666666666666666</v>
      </c>
      <c r="J1628" s="29">
        <f t="shared" ca="1" si="200"/>
        <v>0</v>
      </c>
      <c r="K1628" s="28" t="e">
        <f t="shared" ca="1" si="198"/>
        <v>#NUM!</v>
      </c>
      <c r="L1628" s="26">
        <f ca="1">INDIRECT("Route!E1628")-INDIRECT("Route!E1627")</f>
        <v>0</v>
      </c>
      <c r="M1628" s="24">
        <f ca="1">IF(INDIRECT("Route!D1628")="START",0,IF(S1628=TRUE,M1627,INDIRECT("Route!E1628")))</f>
        <v>115.3</v>
      </c>
      <c r="N1628" s="14" t="e">
        <f ca="1">SEARCH($N$6,INDIRECT("Route!J1628"))</f>
        <v>#VALUE!</v>
      </c>
      <c r="O1628" s="14" t="e">
        <f ca="1">SEARCH($O$6,INDIRECT("Route!J1628"))</f>
        <v>#VALUE!</v>
      </c>
      <c r="P1628" s="14" t="e">
        <f ca="1">SEARCH($P$6,INDIRECT("Route!J1628"))</f>
        <v>#VALUE!</v>
      </c>
      <c r="Q1628" s="14" t="e">
        <f ca="1">SEARCH($Q$6,INDIRECT("Route!J1628"))</f>
        <v>#VALUE!</v>
      </c>
      <c r="R1628" s="14" t="e">
        <f ca="1">SEARCH($R$6,INDIRECT("Route!J1628"))</f>
        <v>#VALUE!</v>
      </c>
      <c r="S1628" s="14" t="b">
        <f t="shared" ca="1" si="202"/>
        <v>1</v>
      </c>
    </row>
    <row r="1629" spans="1:19">
      <c r="A1629" s="23" t="str">
        <f ca="1">IF(INDIRECT("Route!D1629")&gt;0,K1629,(""))</f>
        <v/>
      </c>
      <c r="B1629" s="23" t="str">
        <f ca="1">IF(INDIRECT("Route!D1629")&gt;0,H1629,(""))</f>
        <v/>
      </c>
      <c r="C1629" s="24" t="str">
        <f ca="1">IF(D1629&gt;0,VLOOKUP("FINISH",INDIRECT("route!D$6"):INDIRECT("route!E$8500"),2,FALSE)-D1629," ")</f>
        <v xml:space="preserve"> </v>
      </c>
      <c r="D1629" s="13">
        <f ca="1">INDIRECT("Route!E1629")</f>
        <v>0</v>
      </c>
      <c r="E1629" s="25" t="str">
        <f t="shared" ca="1" si="201"/>
        <v/>
      </c>
      <c r="F1629" s="26">
        <f t="shared" si="195"/>
        <v>11.111111111111111</v>
      </c>
      <c r="G1629" s="29">
        <f t="shared" ca="1" si="199"/>
        <v>0</v>
      </c>
      <c r="H1629" s="28" t="e">
        <f t="shared" ca="1" si="197"/>
        <v>#NUM!</v>
      </c>
      <c r="I1629" s="26">
        <f t="shared" si="196"/>
        <v>11.666666666666666</v>
      </c>
      <c r="J1629" s="29">
        <f t="shared" ca="1" si="200"/>
        <v>0</v>
      </c>
      <c r="K1629" s="28" t="e">
        <f t="shared" ca="1" si="198"/>
        <v>#NUM!</v>
      </c>
      <c r="L1629" s="26">
        <f ca="1">INDIRECT("Route!E1629")-INDIRECT("Route!E1628")</f>
        <v>0</v>
      </c>
      <c r="M1629" s="24">
        <f ca="1">IF(INDIRECT("Route!D1629")="START",0,IF(S1629=TRUE,M1628,INDIRECT("Route!E1629")))</f>
        <v>115.3</v>
      </c>
      <c r="N1629" s="14" t="e">
        <f ca="1">SEARCH($N$6,INDIRECT("Route!J1629"))</f>
        <v>#VALUE!</v>
      </c>
      <c r="O1629" s="14" t="e">
        <f ca="1">SEARCH($O$6,INDIRECT("Route!J1629"))</f>
        <v>#VALUE!</v>
      </c>
      <c r="P1629" s="14" t="e">
        <f ca="1">SEARCH($P$6,INDIRECT("Route!J1629"))</f>
        <v>#VALUE!</v>
      </c>
      <c r="Q1629" s="14" t="e">
        <f ca="1">SEARCH($Q$6,INDIRECT("Route!J1629"))</f>
        <v>#VALUE!</v>
      </c>
      <c r="R1629" s="14" t="e">
        <f ca="1">SEARCH($R$6,INDIRECT("Route!J1629"))</f>
        <v>#VALUE!</v>
      </c>
      <c r="S1629" s="14" t="b">
        <f t="shared" ca="1" si="202"/>
        <v>1</v>
      </c>
    </row>
    <row r="1630" spans="1:19">
      <c r="A1630" s="23" t="str">
        <f ca="1">IF(INDIRECT("Route!D1630")&gt;0,K1630,(""))</f>
        <v/>
      </c>
      <c r="B1630" s="23" t="str">
        <f ca="1">IF(INDIRECT("Route!D1630")&gt;0,H1630,(""))</f>
        <v/>
      </c>
      <c r="C1630" s="24" t="str">
        <f ca="1">IF(D1630&gt;0,VLOOKUP("FINISH",INDIRECT("route!D$6"):INDIRECT("route!E$8500"),2,FALSE)-D1630," ")</f>
        <v xml:space="preserve"> </v>
      </c>
      <c r="D1630" s="13">
        <f ca="1">INDIRECT("Route!E1630")</f>
        <v>0</v>
      </c>
      <c r="E1630" s="25" t="str">
        <f t="shared" ca="1" si="201"/>
        <v/>
      </c>
      <c r="F1630" s="26">
        <f t="shared" si="195"/>
        <v>11.111111111111111</v>
      </c>
      <c r="G1630" s="29">
        <f t="shared" ca="1" si="199"/>
        <v>0</v>
      </c>
      <c r="H1630" s="28" t="e">
        <f t="shared" ca="1" si="197"/>
        <v>#NUM!</v>
      </c>
      <c r="I1630" s="26">
        <f t="shared" si="196"/>
        <v>11.666666666666666</v>
      </c>
      <c r="J1630" s="29">
        <f t="shared" ca="1" si="200"/>
        <v>0</v>
      </c>
      <c r="K1630" s="28" t="e">
        <f t="shared" ca="1" si="198"/>
        <v>#NUM!</v>
      </c>
      <c r="L1630" s="26">
        <f ca="1">INDIRECT("Route!E1630")-INDIRECT("Route!E1629")</f>
        <v>0</v>
      </c>
      <c r="M1630" s="24">
        <f ca="1">IF(INDIRECT("Route!D1630")="START",0,IF(S1630=TRUE,M1629,INDIRECT("Route!E1630")))</f>
        <v>115.3</v>
      </c>
      <c r="N1630" s="14" t="e">
        <f ca="1">SEARCH($N$6,INDIRECT("Route!J1630"))</f>
        <v>#VALUE!</v>
      </c>
      <c r="O1630" s="14" t="e">
        <f ca="1">SEARCH($O$6,INDIRECT("Route!J1630"))</f>
        <v>#VALUE!</v>
      </c>
      <c r="P1630" s="14" t="e">
        <f ca="1">SEARCH($P$6,INDIRECT("Route!J1630"))</f>
        <v>#VALUE!</v>
      </c>
      <c r="Q1630" s="14" t="e">
        <f ca="1">SEARCH($Q$6,INDIRECT("Route!J1630"))</f>
        <v>#VALUE!</v>
      </c>
      <c r="R1630" s="14" t="e">
        <f ca="1">SEARCH($R$6,INDIRECT("Route!J1630"))</f>
        <v>#VALUE!</v>
      </c>
      <c r="S1630" s="14" t="b">
        <f t="shared" ca="1" si="202"/>
        <v>1</v>
      </c>
    </row>
    <row r="1631" spans="1:19">
      <c r="A1631" s="23" t="str">
        <f ca="1">IF(INDIRECT("Route!D1631")&gt;0,K1631,(""))</f>
        <v/>
      </c>
      <c r="B1631" s="23" t="str">
        <f ca="1">IF(INDIRECT("Route!D1631")&gt;0,H1631,(""))</f>
        <v/>
      </c>
      <c r="C1631" s="24" t="str">
        <f ca="1">IF(D1631&gt;0,VLOOKUP("FINISH",INDIRECT("route!D$6"):INDIRECT("route!E$8500"),2,FALSE)-D1631," ")</f>
        <v xml:space="preserve"> </v>
      </c>
      <c r="D1631" s="13">
        <f ca="1">INDIRECT("Route!E1631")</f>
        <v>0</v>
      </c>
      <c r="E1631" s="25" t="str">
        <f t="shared" ca="1" si="201"/>
        <v/>
      </c>
      <c r="F1631" s="26">
        <f t="shared" si="195"/>
        <v>11.111111111111111</v>
      </c>
      <c r="G1631" s="29">
        <f t="shared" ca="1" si="199"/>
        <v>0</v>
      </c>
      <c r="H1631" s="28" t="e">
        <f t="shared" ca="1" si="197"/>
        <v>#NUM!</v>
      </c>
      <c r="I1631" s="26">
        <f t="shared" si="196"/>
        <v>11.666666666666666</v>
      </c>
      <c r="J1631" s="29">
        <f t="shared" ca="1" si="200"/>
        <v>0</v>
      </c>
      <c r="K1631" s="28" t="e">
        <f t="shared" ca="1" si="198"/>
        <v>#NUM!</v>
      </c>
      <c r="L1631" s="26">
        <f ca="1">INDIRECT("Route!E1631")-INDIRECT("Route!E1630")</f>
        <v>0</v>
      </c>
      <c r="M1631" s="24">
        <f ca="1">IF(INDIRECT("Route!D1631")="START",0,IF(S1631=TRUE,M1630,INDIRECT("Route!E1631")))</f>
        <v>115.3</v>
      </c>
      <c r="N1631" s="14" t="e">
        <f ca="1">SEARCH($N$6,INDIRECT("Route!J1631"))</f>
        <v>#VALUE!</v>
      </c>
      <c r="O1631" s="14" t="e">
        <f ca="1">SEARCH($O$6,INDIRECT("Route!J1631"))</f>
        <v>#VALUE!</v>
      </c>
      <c r="P1631" s="14" t="e">
        <f ca="1">SEARCH($P$6,INDIRECT("Route!J1631"))</f>
        <v>#VALUE!</v>
      </c>
      <c r="Q1631" s="14" t="e">
        <f ca="1">SEARCH($Q$6,INDIRECT("Route!J1631"))</f>
        <v>#VALUE!</v>
      </c>
      <c r="R1631" s="14" t="e">
        <f ca="1">SEARCH($R$6,INDIRECT("Route!J1631"))</f>
        <v>#VALUE!</v>
      </c>
      <c r="S1631" s="14" t="b">
        <f t="shared" ca="1" si="202"/>
        <v>1</v>
      </c>
    </row>
    <row r="1632" spans="1:19">
      <c r="A1632" s="23" t="str">
        <f ca="1">IF(INDIRECT("Route!D1632")&gt;0,K1632,(""))</f>
        <v/>
      </c>
      <c r="B1632" s="23" t="str">
        <f ca="1">IF(INDIRECT("Route!D1632")&gt;0,H1632,(""))</f>
        <v/>
      </c>
      <c r="C1632" s="24" t="str">
        <f ca="1">IF(D1632&gt;0,VLOOKUP("FINISH",INDIRECT("route!D$6"):INDIRECT("route!E$8500"),2,FALSE)-D1632," ")</f>
        <v xml:space="preserve"> </v>
      </c>
      <c r="D1632" s="13">
        <f ca="1">INDIRECT("Route!E1632")</f>
        <v>0</v>
      </c>
      <c r="E1632" s="25" t="str">
        <f t="shared" ca="1" si="201"/>
        <v/>
      </c>
      <c r="F1632" s="26">
        <f t="shared" si="195"/>
        <v>11.111111111111111</v>
      </c>
      <c r="G1632" s="29">
        <f t="shared" ca="1" si="199"/>
        <v>0</v>
      </c>
      <c r="H1632" s="28" t="e">
        <f t="shared" ca="1" si="197"/>
        <v>#NUM!</v>
      </c>
      <c r="I1632" s="26">
        <f t="shared" si="196"/>
        <v>11.666666666666666</v>
      </c>
      <c r="J1632" s="29">
        <f t="shared" ca="1" si="200"/>
        <v>0</v>
      </c>
      <c r="K1632" s="28" t="e">
        <f t="shared" ca="1" si="198"/>
        <v>#NUM!</v>
      </c>
      <c r="L1632" s="26">
        <f ca="1">INDIRECT("Route!E1632")-INDIRECT("Route!E1631")</f>
        <v>0</v>
      </c>
      <c r="M1632" s="24">
        <f ca="1">IF(INDIRECT("Route!D1632")="START",0,IF(S1632=TRUE,M1631,INDIRECT("Route!E1632")))</f>
        <v>115.3</v>
      </c>
      <c r="N1632" s="14" t="e">
        <f ca="1">SEARCH($N$6,INDIRECT("Route!J1632"))</f>
        <v>#VALUE!</v>
      </c>
      <c r="O1632" s="14" t="e">
        <f ca="1">SEARCH($O$6,INDIRECT("Route!J1632"))</f>
        <v>#VALUE!</v>
      </c>
      <c r="P1632" s="14" t="e">
        <f ca="1">SEARCH($P$6,INDIRECT("Route!J1632"))</f>
        <v>#VALUE!</v>
      </c>
      <c r="Q1632" s="14" t="e">
        <f ca="1">SEARCH($Q$6,INDIRECT("Route!J1632"))</f>
        <v>#VALUE!</v>
      </c>
      <c r="R1632" s="14" t="e">
        <f ca="1">SEARCH($R$6,INDIRECT("Route!J1632"))</f>
        <v>#VALUE!</v>
      </c>
      <c r="S1632" s="14" t="b">
        <f t="shared" ca="1" si="202"/>
        <v>1</v>
      </c>
    </row>
    <row r="1633" spans="1:19">
      <c r="A1633" s="23" t="str">
        <f ca="1">IF(INDIRECT("Route!D1633")&gt;0,K1633,(""))</f>
        <v/>
      </c>
      <c r="B1633" s="23" t="str">
        <f ca="1">IF(INDIRECT("Route!D1633")&gt;0,H1633,(""))</f>
        <v/>
      </c>
      <c r="C1633" s="24" t="str">
        <f ca="1">IF(D1633&gt;0,VLOOKUP("FINISH",INDIRECT("route!D$6"):INDIRECT("route!E$8500"),2,FALSE)-D1633," ")</f>
        <v xml:space="preserve"> </v>
      </c>
      <c r="D1633" s="13">
        <f ca="1">INDIRECT("Route!E1633")</f>
        <v>0</v>
      </c>
      <c r="E1633" s="25" t="str">
        <f t="shared" ca="1" si="201"/>
        <v/>
      </c>
      <c r="F1633" s="26">
        <f t="shared" si="195"/>
        <v>11.111111111111111</v>
      </c>
      <c r="G1633" s="29">
        <f t="shared" ca="1" si="199"/>
        <v>0</v>
      </c>
      <c r="H1633" s="28" t="e">
        <f t="shared" ca="1" si="197"/>
        <v>#NUM!</v>
      </c>
      <c r="I1633" s="26">
        <f t="shared" si="196"/>
        <v>11.666666666666666</v>
      </c>
      <c r="J1633" s="29">
        <f t="shared" ca="1" si="200"/>
        <v>0</v>
      </c>
      <c r="K1633" s="28" t="e">
        <f t="shared" ca="1" si="198"/>
        <v>#NUM!</v>
      </c>
      <c r="L1633" s="26">
        <f ca="1">INDIRECT("Route!E1633")-INDIRECT("Route!E1632")</f>
        <v>0</v>
      </c>
      <c r="M1633" s="24">
        <f ca="1">IF(INDIRECT("Route!D1633")="START",0,IF(S1633=TRUE,M1632,INDIRECT("Route!E1633")))</f>
        <v>115.3</v>
      </c>
      <c r="N1633" s="14" t="e">
        <f ca="1">SEARCH($N$6,INDIRECT("Route!J1633"))</f>
        <v>#VALUE!</v>
      </c>
      <c r="O1633" s="14" t="e">
        <f ca="1">SEARCH($O$6,INDIRECT("Route!J1633"))</f>
        <v>#VALUE!</v>
      </c>
      <c r="P1633" s="14" t="e">
        <f ca="1">SEARCH($P$6,INDIRECT("Route!J1633"))</f>
        <v>#VALUE!</v>
      </c>
      <c r="Q1633" s="14" t="e">
        <f ca="1">SEARCH($Q$6,INDIRECT("Route!J1633"))</f>
        <v>#VALUE!</v>
      </c>
      <c r="R1633" s="14" t="e">
        <f ca="1">SEARCH($R$6,INDIRECT("Route!J1633"))</f>
        <v>#VALUE!</v>
      </c>
      <c r="S1633" s="14" t="b">
        <f t="shared" ca="1" si="202"/>
        <v>1</v>
      </c>
    </row>
    <row r="1634" spans="1:19">
      <c r="A1634" s="23" t="str">
        <f ca="1">IF(INDIRECT("Route!D1634")&gt;0,K1634,(""))</f>
        <v/>
      </c>
      <c r="B1634" s="23" t="str">
        <f ca="1">IF(INDIRECT("Route!D1634")&gt;0,H1634,(""))</f>
        <v/>
      </c>
      <c r="C1634" s="24" t="str">
        <f ca="1">IF(D1634&gt;0,VLOOKUP("FINISH",INDIRECT("route!D$6"):INDIRECT("route!E$8500"),2,FALSE)-D1634," ")</f>
        <v xml:space="preserve"> </v>
      </c>
      <c r="D1634" s="13">
        <f ca="1">INDIRECT("Route!E1634")</f>
        <v>0</v>
      </c>
      <c r="E1634" s="25" t="str">
        <f t="shared" ca="1" si="201"/>
        <v/>
      </c>
      <c r="F1634" s="26">
        <f t="shared" si="195"/>
        <v>11.111111111111111</v>
      </c>
      <c r="G1634" s="29">
        <f t="shared" ca="1" si="199"/>
        <v>0</v>
      </c>
      <c r="H1634" s="28" t="e">
        <f t="shared" ca="1" si="197"/>
        <v>#NUM!</v>
      </c>
      <c r="I1634" s="26">
        <f t="shared" si="196"/>
        <v>11.666666666666666</v>
      </c>
      <c r="J1634" s="29">
        <f t="shared" ca="1" si="200"/>
        <v>0</v>
      </c>
      <c r="K1634" s="28" t="e">
        <f t="shared" ca="1" si="198"/>
        <v>#NUM!</v>
      </c>
      <c r="L1634" s="26">
        <f ca="1">INDIRECT("Route!E1634")-INDIRECT("Route!E1633")</f>
        <v>0</v>
      </c>
      <c r="M1634" s="24">
        <f ca="1">IF(INDIRECT("Route!D1634")="START",0,IF(S1634=TRUE,M1633,INDIRECT("Route!E1634")))</f>
        <v>115.3</v>
      </c>
      <c r="N1634" s="14" t="e">
        <f ca="1">SEARCH($N$6,INDIRECT("Route!J1634"))</f>
        <v>#VALUE!</v>
      </c>
      <c r="O1634" s="14" t="e">
        <f ca="1">SEARCH($O$6,INDIRECT("Route!J1634"))</f>
        <v>#VALUE!</v>
      </c>
      <c r="P1634" s="14" t="e">
        <f ca="1">SEARCH($P$6,INDIRECT("Route!J1634"))</f>
        <v>#VALUE!</v>
      </c>
      <c r="Q1634" s="14" t="e">
        <f ca="1">SEARCH($Q$6,INDIRECT("Route!J1634"))</f>
        <v>#VALUE!</v>
      </c>
      <c r="R1634" s="14" t="e">
        <f ca="1">SEARCH($R$6,INDIRECT("Route!J1634"))</f>
        <v>#VALUE!</v>
      </c>
      <c r="S1634" s="14" t="b">
        <f t="shared" ca="1" si="202"/>
        <v>1</v>
      </c>
    </row>
    <row r="1635" spans="1:19">
      <c r="A1635" s="23" t="str">
        <f ca="1">IF(INDIRECT("Route!D1635")&gt;0,K1635,(""))</f>
        <v/>
      </c>
      <c r="B1635" s="23" t="str">
        <f ca="1">IF(INDIRECT("Route!D1635")&gt;0,H1635,(""))</f>
        <v/>
      </c>
      <c r="C1635" s="24" t="str">
        <f ca="1">IF(D1635&gt;0,VLOOKUP("FINISH",INDIRECT("route!D$6"):INDIRECT("route!E$8500"),2,FALSE)-D1635," ")</f>
        <v xml:space="preserve"> </v>
      </c>
      <c r="D1635" s="13">
        <f ca="1">INDIRECT("Route!E1635")</f>
        <v>0</v>
      </c>
      <c r="E1635" s="25" t="str">
        <f t="shared" ca="1" si="201"/>
        <v/>
      </c>
      <c r="F1635" s="26">
        <f t="shared" si="195"/>
        <v>11.111111111111111</v>
      </c>
      <c r="G1635" s="29">
        <f t="shared" ca="1" si="199"/>
        <v>0</v>
      </c>
      <c r="H1635" s="28" t="e">
        <f t="shared" ca="1" si="197"/>
        <v>#NUM!</v>
      </c>
      <c r="I1635" s="26">
        <f t="shared" si="196"/>
        <v>11.666666666666666</v>
      </c>
      <c r="J1635" s="29">
        <f t="shared" ca="1" si="200"/>
        <v>0</v>
      </c>
      <c r="K1635" s="28" t="e">
        <f t="shared" ca="1" si="198"/>
        <v>#NUM!</v>
      </c>
      <c r="L1635" s="26">
        <f ca="1">INDIRECT("Route!E1635")-INDIRECT("Route!E1634")</f>
        <v>0</v>
      </c>
      <c r="M1635" s="24">
        <f ca="1">IF(INDIRECT("Route!D1635")="START",0,IF(S1635=TRUE,M1634,INDIRECT("Route!E1635")))</f>
        <v>115.3</v>
      </c>
      <c r="N1635" s="14" t="e">
        <f ca="1">SEARCH($N$6,INDIRECT("Route!J1635"))</f>
        <v>#VALUE!</v>
      </c>
      <c r="O1635" s="14" t="e">
        <f ca="1">SEARCH($O$6,INDIRECT("Route!J1635"))</f>
        <v>#VALUE!</v>
      </c>
      <c r="P1635" s="14" t="e">
        <f ca="1">SEARCH($P$6,INDIRECT("Route!J1635"))</f>
        <v>#VALUE!</v>
      </c>
      <c r="Q1635" s="14" t="e">
        <f ca="1">SEARCH($Q$6,INDIRECT("Route!J1635"))</f>
        <v>#VALUE!</v>
      </c>
      <c r="R1635" s="14" t="e">
        <f ca="1">SEARCH($R$6,INDIRECT("Route!J1635"))</f>
        <v>#VALUE!</v>
      </c>
      <c r="S1635" s="14" t="b">
        <f t="shared" ca="1" si="202"/>
        <v>1</v>
      </c>
    </row>
    <row r="1636" spans="1:19">
      <c r="A1636" s="23" t="str">
        <f ca="1">IF(INDIRECT("Route!D1636")&gt;0,K1636,(""))</f>
        <v/>
      </c>
      <c r="B1636" s="23" t="str">
        <f ca="1">IF(INDIRECT("Route!D1636")&gt;0,H1636,(""))</f>
        <v/>
      </c>
      <c r="C1636" s="24" t="str">
        <f ca="1">IF(D1636&gt;0,VLOOKUP("FINISH",INDIRECT("route!D$6"):INDIRECT("route!E$8500"),2,FALSE)-D1636," ")</f>
        <v xml:space="preserve"> </v>
      </c>
      <c r="D1636" s="13">
        <f ca="1">INDIRECT("Route!E1636")</f>
        <v>0</v>
      </c>
      <c r="E1636" s="25" t="str">
        <f t="shared" ca="1" si="201"/>
        <v/>
      </c>
      <c r="F1636" s="26">
        <f t="shared" si="195"/>
        <v>11.111111111111111</v>
      </c>
      <c r="G1636" s="29">
        <f t="shared" ca="1" si="199"/>
        <v>0</v>
      </c>
      <c r="H1636" s="28" t="e">
        <f t="shared" ca="1" si="197"/>
        <v>#NUM!</v>
      </c>
      <c r="I1636" s="26">
        <f t="shared" si="196"/>
        <v>11.666666666666666</v>
      </c>
      <c r="J1636" s="29">
        <f t="shared" ca="1" si="200"/>
        <v>0</v>
      </c>
      <c r="K1636" s="28" t="e">
        <f t="shared" ca="1" si="198"/>
        <v>#NUM!</v>
      </c>
      <c r="L1636" s="26">
        <f ca="1">INDIRECT("Route!E1636")-INDIRECT("Route!E1635")</f>
        <v>0</v>
      </c>
      <c r="M1636" s="24">
        <f ca="1">IF(INDIRECT("Route!D1636")="START",0,IF(S1636=TRUE,M1635,INDIRECT("Route!E1636")))</f>
        <v>115.3</v>
      </c>
      <c r="N1636" s="14" t="e">
        <f ca="1">SEARCH($N$6,INDIRECT("Route!J1636"))</f>
        <v>#VALUE!</v>
      </c>
      <c r="O1636" s="14" t="e">
        <f ca="1">SEARCH($O$6,INDIRECT("Route!J1636"))</f>
        <v>#VALUE!</v>
      </c>
      <c r="P1636" s="14" t="e">
        <f ca="1">SEARCH($P$6,INDIRECT("Route!J1636"))</f>
        <v>#VALUE!</v>
      </c>
      <c r="Q1636" s="14" t="e">
        <f ca="1">SEARCH($Q$6,INDIRECT("Route!J1636"))</f>
        <v>#VALUE!</v>
      </c>
      <c r="R1636" s="14" t="e">
        <f ca="1">SEARCH($R$6,INDIRECT("Route!J1636"))</f>
        <v>#VALUE!</v>
      </c>
      <c r="S1636" s="14" t="b">
        <f t="shared" ca="1" si="202"/>
        <v>1</v>
      </c>
    </row>
    <row r="1637" spans="1:19">
      <c r="A1637" s="23" t="str">
        <f ca="1">IF(INDIRECT("Route!D1637")&gt;0,K1637,(""))</f>
        <v/>
      </c>
      <c r="B1637" s="23" t="str">
        <f ca="1">IF(INDIRECT("Route!D1637")&gt;0,H1637,(""))</f>
        <v/>
      </c>
      <c r="C1637" s="24" t="str">
        <f ca="1">IF(D1637&gt;0,VLOOKUP("FINISH",INDIRECT("route!D$6"):INDIRECT("route!E$8500"),2,FALSE)-D1637," ")</f>
        <v xml:space="preserve"> </v>
      </c>
      <c r="D1637" s="13">
        <f ca="1">INDIRECT("Route!E1637")</f>
        <v>0</v>
      </c>
      <c r="E1637" s="25" t="str">
        <f t="shared" ca="1" si="201"/>
        <v/>
      </c>
      <c r="F1637" s="26">
        <f t="shared" si="195"/>
        <v>11.111111111111111</v>
      </c>
      <c r="G1637" s="29">
        <f t="shared" ca="1" si="199"/>
        <v>0</v>
      </c>
      <c r="H1637" s="28" t="e">
        <f t="shared" ca="1" si="197"/>
        <v>#NUM!</v>
      </c>
      <c r="I1637" s="26">
        <f t="shared" si="196"/>
        <v>11.666666666666666</v>
      </c>
      <c r="J1637" s="29">
        <f t="shared" ca="1" si="200"/>
        <v>0</v>
      </c>
      <c r="K1637" s="28" t="e">
        <f t="shared" ca="1" si="198"/>
        <v>#NUM!</v>
      </c>
      <c r="L1637" s="26">
        <f ca="1">INDIRECT("Route!E1637")-INDIRECT("Route!E1636")</f>
        <v>0</v>
      </c>
      <c r="M1637" s="24">
        <f ca="1">IF(INDIRECT("Route!D1637")="START",0,IF(S1637=TRUE,M1636,INDIRECT("Route!E1637")))</f>
        <v>115.3</v>
      </c>
      <c r="N1637" s="14" t="e">
        <f ca="1">SEARCH($N$6,INDIRECT("Route!J1637"))</f>
        <v>#VALUE!</v>
      </c>
      <c r="O1637" s="14" t="e">
        <f ca="1">SEARCH($O$6,INDIRECT("Route!J1637"))</f>
        <v>#VALUE!</v>
      </c>
      <c r="P1637" s="14" t="e">
        <f ca="1">SEARCH($P$6,INDIRECT("Route!J1637"))</f>
        <v>#VALUE!</v>
      </c>
      <c r="Q1637" s="14" t="e">
        <f ca="1">SEARCH($Q$6,INDIRECT("Route!J1637"))</f>
        <v>#VALUE!</v>
      </c>
      <c r="R1637" s="14" t="e">
        <f ca="1">SEARCH($R$6,INDIRECT("Route!J1637"))</f>
        <v>#VALUE!</v>
      </c>
      <c r="S1637" s="14" t="b">
        <f t="shared" ca="1" si="202"/>
        <v>1</v>
      </c>
    </row>
    <row r="1638" spans="1:19">
      <c r="A1638" s="23" t="str">
        <f ca="1">IF(INDIRECT("Route!D1638")&gt;0,K1638,(""))</f>
        <v/>
      </c>
      <c r="B1638" s="23" t="str">
        <f ca="1">IF(INDIRECT("Route!D1638")&gt;0,H1638,(""))</f>
        <v/>
      </c>
      <c r="C1638" s="24" t="str">
        <f ca="1">IF(D1638&gt;0,VLOOKUP("FINISH",INDIRECT("route!D$6"):INDIRECT("route!E$8500"),2,FALSE)-D1638," ")</f>
        <v xml:space="preserve"> </v>
      </c>
      <c r="D1638" s="13">
        <f ca="1">INDIRECT("Route!E1638")</f>
        <v>0</v>
      </c>
      <c r="E1638" s="25" t="str">
        <f t="shared" ca="1" si="201"/>
        <v/>
      </c>
      <c r="F1638" s="26">
        <f t="shared" si="195"/>
        <v>11.111111111111111</v>
      </c>
      <c r="G1638" s="29">
        <f t="shared" ca="1" si="199"/>
        <v>0</v>
      </c>
      <c r="H1638" s="28" t="e">
        <f t="shared" ca="1" si="197"/>
        <v>#NUM!</v>
      </c>
      <c r="I1638" s="26">
        <f t="shared" si="196"/>
        <v>11.666666666666666</v>
      </c>
      <c r="J1638" s="29">
        <f t="shared" ca="1" si="200"/>
        <v>0</v>
      </c>
      <c r="K1638" s="28" t="e">
        <f t="shared" ca="1" si="198"/>
        <v>#NUM!</v>
      </c>
      <c r="L1638" s="26">
        <f ca="1">INDIRECT("Route!E1638")-INDIRECT("Route!E1637")</f>
        <v>0</v>
      </c>
      <c r="M1638" s="24">
        <f ca="1">IF(INDIRECT("Route!D1638")="START",0,IF(S1638=TRUE,M1637,INDIRECT("Route!E1638")))</f>
        <v>115.3</v>
      </c>
      <c r="N1638" s="14" t="e">
        <f ca="1">SEARCH($N$6,INDIRECT("Route!J1638"))</f>
        <v>#VALUE!</v>
      </c>
      <c r="O1638" s="14" t="e">
        <f ca="1">SEARCH($O$6,INDIRECT("Route!J1638"))</f>
        <v>#VALUE!</v>
      </c>
      <c r="P1638" s="14" t="e">
        <f ca="1">SEARCH($P$6,INDIRECT("Route!J1638"))</f>
        <v>#VALUE!</v>
      </c>
      <c r="Q1638" s="14" t="e">
        <f ca="1">SEARCH($Q$6,INDIRECT("Route!J1638"))</f>
        <v>#VALUE!</v>
      </c>
      <c r="R1638" s="14" t="e">
        <f ca="1">SEARCH($R$6,INDIRECT("Route!J1638"))</f>
        <v>#VALUE!</v>
      </c>
      <c r="S1638" s="14" t="b">
        <f t="shared" ca="1" si="202"/>
        <v>1</v>
      </c>
    </row>
    <row r="1639" spans="1:19">
      <c r="A1639" s="23" t="str">
        <f ca="1">IF(INDIRECT("Route!D1639")&gt;0,K1639,(""))</f>
        <v/>
      </c>
      <c r="B1639" s="23" t="str">
        <f ca="1">IF(INDIRECT("Route!D1639")&gt;0,H1639,(""))</f>
        <v/>
      </c>
      <c r="C1639" s="24" t="str">
        <f ca="1">IF(D1639&gt;0,VLOOKUP("FINISH",INDIRECT("route!D$6"):INDIRECT("route!E$8500"),2,FALSE)-D1639," ")</f>
        <v xml:space="preserve"> </v>
      </c>
      <c r="D1639" s="13">
        <f ca="1">INDIRECT("Route!E1639")</f>
        <v>0</v>
      </c>
      <c r="E1639" s="25" t="str">
        <f t="shared" ca="1" si="201"/>
        <v/>
      </c>
      <c r="F1639" s="26">
        <f t="shared" si="195"/>
        <v>11.111111111111111</v>
      </c>
      <c r="G1639" s="29">
        <f t="shared" ca="1" si="199"/>
        <v>0</v>
      </c>
      <c r="H1639" s="28" t="e">
        <f t="shared" ca="1" si="197"/>
        <v>#NUM!</v>
      </c>
      <c r="I1639" s="26">
        <f t="shared" si="196"/>
        <v>11.666666666666666</v>
      </c>
      <c r="J1639" s="29">
        <f t="shared" ca="1" si="200"/>
        <v>0</v>
      </c>
      <c r="K1639" s="28" t="e">
        <f t="shared" ca="1" si="198"/>
        <v>#NUM!</v>
      </c>
      <c r="L1639" s="26">
        <f ca="1">INDIRECT("Route!E1639")-INDIRECT("Route!E1638")</f>
        <v>0</v>
      </c>
      <c r="M1639" s="24">
        <f ca="1">IF(INDIRECT("Route!D1639")="START",0,IF(S1639=TRUE,M1638,INDIRECT("Route!E1639")))</f>
        <v>115.3</v>
      </c>
      <c r="N1639" s="14" t="e">
        <f ca="1">SEARCH($N$6,INDIRECT("Route!J1639"))</f>
        <v>#VALUE!</v>
      </c>
      <c r="O1639" s="14" t="e">
        <f ca="1">SEARCH($O$6,INDIRECT("Route!J1639"))</f>
        <v>#VALUE!</v>
      </c>
      <c r="P1639" s="14" t="e">
        <f ca="1">SEARCH($P$6,INDIRECT("Route!J1639"))</f>
        <v>#VALUE!</v>
      </c>
      <c r="Q1639" s="14" t="e">
        <f ca="1">SEARCH($Q$6,INDIRECT("Route!J1639"))</f>
        <v>#VALUE!</v>
      </c>
      <c r="R1639" s="14" t="e">
        <f ca="1">SEARCH($R$6,INDIRECT("Route!J1639"))</f>
        <v>#VALUE!</v>
      </c>
      <c r="S1639" s="14" t="b">
        <f t="shared" ca="1" si="202"/>
        <v>1</v>
      </c>
    </row>
    <row r="1640" spans="1:19">
      <c r="A1640" s="23" t="str">
        <f ca="1">IF(INDIRECT("Route!D1640")&gt;0,K1640,(""))</f>
        <v/>
      </c>
      <c r="B1640" s="23" t="str">
        <f ca="1">IF(INDIRECT("Route!D1640")&gt;0,H1640,(""))</f>
        <v/>
      </c>
      <c r="C1640" s="24" t="str">
        <f ca="1">IF(D1640&gt;0,VLOOKUP("FINISH",INDIRECT("route!D$6"):INDIRECT("route!E$8500"),2,FALSE)-D1640," ")</f>
        <v xml:space="preserve"> </v>
      </c>
      <c r="D1640" s="13">
        <f ca="1">INDIRECT("Route!E1640")</f>
        <v>0</v>
      </c>
      <c r="E1640" s="25" t="str">
        <f t="shared" ca="1" si="201"/>
        <v/>
      </c>
      <c r="F1640" s="26">
        <f t="shared" si="195"/>
        <v>11.111111111111111</v>
      </c>
      <c r="G1640" s="29">
        <f t="shared" ca="1" si="199"/>
        <v>0</v>
      </c>
      <c r="H1640" s="28" t="e">
        <f t="shared" ca="1" si="197"/>
        <v>#NUM!</v>
      </c>
      <c r="I1640" s="26">
        <f t="shared" si="196"/>
        <v>11.666666666666666</v>
      </c>
      <c r="J1640" s="29">
        <f t="shared" ca="1" si="200"/>
        <v>0</v>
      </c>
      <c r="K1640" s="28" t="e">
        <f t="shared" ca="1" si="198"/>
        <v>#NUM!</v>
      </c>
      <c r="L1640" s="26">
        <f ca="1">INDIRECT("Route!E1640")-INDIRECT("Route!E1639")</f>
        <v>0</v>
      </c>
      <c r="M1640" s="24">
        <f ca="1">IF(INDIRECT("Route!D1640")="START",0,IF(S1640=TRUE,M1639,INDIRECT("Route!E1640")))</f>
        <v>115.3</v>
      </c>
      <c r="N1640" s="14" t="e">
        <f ca="1">SEARCH($N$6,INDIRECT("Route!J1640"))</f>
        <v>#VALUE!</v>
      </c>
      <c r="O1640" s="14" t="e">
        <f ca="1">SEARCH($O$6,INDIRECT("Route!J1640"))</f>
        <v>#VALUE!</v>
      </c>
      <c r="P1640" s="14" t="e">
        <f ca="1">SEARCH($P$6,INDIRECT("Route!J1640"))</f>
        <v>#VALUE!</v>
      </c>
      <c r="Q1640" s="14" t="e">
        <f ca="1">SEARCH($Q$6,INDIRECT("Route!J1640"))</f>
        <v>#VALUE!</v>
      </c>
      <c r="R1640" s="14" t="e">
        <f ca="1">SEARCH($R$6,INDIRECT("Route!J1640"))</f>
        <v>#VALUE!</v>
      </c>
      <c r="S1640" s="14" t="b">
        <f t="shared" ca="1" si="202"/>
        <v>1</v>
      </c>
    </row>
    <row r="1641" spans="1:19">
      <c r="A1641" s="23" t="str">
        <f ca="1">IF(INDIRECT("Route!D1641")&gt;0,K1641,(""))</f>
        <v/>
      </c>
      <c r="B1641" s="23" t="str">
        <f ca="1">IF(INDIRECT("Route!D1641")&gt;0,H1641,(""))</f>
        <v/>
      </c>
      <c r="C1641" s="24" t="str">
        <f ca="1">IF(D1641&gt;0,VLOOKUP("FINISH",INDIRECT("route!D$6"):INDIRECT("route!E$8500"),2,FALSE)-D1641," ")</f>
        <v xml:space="preserve"> </v>
      </c>
      <c r="D1641" s="13">
        <f ca="1">INDIRECT("Route!E1641")</f>
        <v>0</v>
      </c>
      <c r="E1641" s="25" t="str">
        <f t="shared" ca="1" si="201"/>
        <v/>
      </c>
      <c r="F1641" s="26">
        <f t="shared" ref="F1641:F1704" si="203">$B$5*1000/3600</f>
        <v>11.111111111111111</v>
      </c>
      <c r="G1641" s="29">
        <f t="shared" ca="1" si="199"/>
        <v>0</v>
      </c>
      <c r="H1641" s="28" t="e">
        <f t="shared" ca="1" si="197"/>
        <v>#NUM!</v>
      </c>
      <c r="I1641" s="26">
        <f t="shared" ref="I1641:I1704" si="204">$A$5*1000/3600</f>
        <v>11.666666666666666</v>
      </c>
      <c r="J1641" s="29">
        <f t="shared" ca="1" si="200"/>
        <v>0</v>
      </c>
      <c r="K1641" s="28" t="e">
        <f t="shared" ca="1" si="198"/>
        <v>#NUM!</v>
      </c>
      <c r="L1641" s="26">
        <f ca="1">INDIRECT("Route!E1641")-INDIRECT("Route!E1640")</f>
        <v>0</v>
      </c>
      <c r="M1641" s="24">
        <f ca="1">IF(INDIRECT("Route!D1641")="START",0,IF(S1641=TRUE,M1640,INDIRECT("Route!E1641")))</f>
        <v>115.3</v>
      </c>
      <c r="N1641" s="14" t="e">
        <f ca="1">SEARCH($N$6,INDIRECT("Route!J1641"))</f>
        <v>#VALUE!</v>
      </c>
      <c r="O1641" s="14" t="e">
        <f ca="1">SEARCH($O$6,INDIRECT("Route!J1641"))</f>
        <v>#VALUE!</v>
      </c>
      <c r="P1641" s="14" t="e">
        <f ca="1">SEARCH($P$6,INDIRECT("Route!J1641"))</f>
        <v>#VALUE!</v>
      </c>
      <c r="Q1641" s="14" t="e">
        <f ca="1">SEARCH($Q$6,INDIRECT("Route!J1641"))</f>
        <v>#VALUE!</v>
      </c>
      <c r="R1641" s="14" t="e">
        <f ca="1">SEARCH($R$6,INDIRECT("Route!J1641"))</f>
        <v>#VALUE!</v>
      </c>
      <c r="S1641" s="14" t="b">
        <f t="shared" ca="1" si="202"/>
        <v>1</v>
      </c>
    </row>
    <row r="1642" spans="1:19">
      <c r="A1642" s="23" t="str">
        <f ca="1">IF(INDIRECT("Route!D1642")&gt;0,K1642,(""))</f>
        <v/>
      </c>
      <c r="B1642" s="23" t="str">
        <f ca="1">IF(INDIRECT("Route!D1642")&gt;0,H1642,(""))</f>
        <v/>
      </c>
      <c r="C1642" s="24" t="str">
        <f ca="1">IF(D1642&gt;0,VLOOKUP("FINISH",INDIRECT("route!D$6"):INDIRECT("route!E$8500"),2,FALSE)-D1642," ")</f>
        <v xml:space="preserve"> </v>
      </c>
      <c r="D1642" s="13">
        <f ca="1">INDIRECT("Route!E1642")</f>
        <v>0</v>
      </c>
      <c r="E1642" s="25" t="str">
        <f t="shared" ca="1" si="201"/>
        <v/>
      </c>
      <c r="F1642" s="26">
        <f t="shared" si="203"/>
        <v>11.111111111111111</v>
      </c>
      <c r="G1642" s="29">
        <f t="shared" ca="1" si="199"/>
        <v>0</v>
      </c>
      <c r="H1642" s="28" t="e">
        <f t="shared" ref="H1642:H1705" ca="1" si="205">H1641+G1642</f>
        <v>#NUM!</v>
      </c>
      <c r="I1642" s="26">
        <f t="shared" si="204"/>
        <v>11.666666666666666</v>
      </c>
      <c r="J1642" s="29">
        <f t="shared" ca="1" si="200"/>
        <v>0</v>
      </c>
      <c r="K1642" s="28" t="e">
        <f t="shared" ref="K1642:K1705" ca="1" si="206">K1641+J1642</f>
        <v>#NUM!</v>
      </c>
      <c r="L1642" s="26">
        <f ca="1">INDIRECT("Route!E1642")-INDIRECT("Route!E1641")</f>
        <v>0</v>
      </c>
      <c r="M1642" s="24">
        <f ca="1">IF(INDIRECT("Route!D1642")="START",0,IF(S1642=TRUE,M1641,INDIRECT("Route!E1642")))</f>
        <v>115.3</v>
      </c>
      <c r="N1642" s="14" t="e">
        <f ca="1">SEARCH($N$6,INDIRECT("Route!J1642"))</f>
        <v>#VALUE!</v>
      </c>
      <c r="O1642" s="14" t="e">
        <f ca="1">SEARCH($O$6,INDIRECT("Route!J1642"))</f>
        <v>#VALUE!</v>
      </c>
      <c r="P1642" s="14" t="e">
        <f ca="1">SEARCH($P$6,INDIRECT("Route!J1642"))</f>
        <v>#VALUE!</v>
      </c>
      <c r="Q1642" s="14" t="e">
        <f ca="1">SEARCH($Q$6,INDIRECT("Route!J1642"))</f>
        <v>#VALUE!</v>
      </c>
      <c r="R1642" s="14" t="e">
        <f ca="1">SEARCH($R$6,INDIRECT("Route!J1642"))</f>
        <v>#VALUE!</v>
      </c>
      <c r="S1642" s="14" t="b">
        <f t="shared" ca="1" si="202"/>
        <v>1</v>
      </c>
    </row>
    <row r="1643" spans="1:19">
      <c r="A1643" s="23" t="str">
        <f ca="1">IF(INDIRECT("Route!D1643")&gt;0,K1643,(""))</f>
        <v/>
      </c>
      <c r="B1643" s="23" t="str">
        <f ca="1">IF(INDIRECT("Route!D1643")&gt;0,H1643,(""))</f>
        <v/>
      </c>
      <c r="C1643" s="24" t="str">
        <f ca="1">IF(D1643&gt;0,VLOOKUP("FINISH",INDIRECT("route!D$6"):INDIRECT("route!E$8500"),2,FALSE)-D1643," ")</f>
        <v xml:space="preserve"> </v>
      </c>
      <c r="D1643" s="13">
        <f ca="1">INDIRECT("Route!E1643")</f>
        <v>0</v>
      </c>
      <c r="E1643" s="25" t="str">
        <f t="shared" ca="1" si="201"/>
        <v/>
      </c>
      <c r="F1643" s="26">
        <f t="shared" si="203"/>
        <v>11.111111111111111</v>
      </c>
      <c r="G1643" s="29">
        <f t="shared" ref="G1643:G1706" ca="1" si="207">TIME(0,0,0+L1643*1000/F1643)</f>
        <v>0</v>
      </c>
      <c r="H1643" s="28" t="e">
        <f t="shared" ca="1" si="205"/>
        <v>#NUM!</v>
      </c>
      <c r="I1643" s="26">
        <f t="shared" si="204"/>
        <v>11.666666666666666</v>
      </c>
      <c r="J1643" s="29">
        <f t="shared" ref="J1643:J1706" ca="1" si="208">TIME(0,0,0+L1643*1000/I1643)</f>
        <v>0</v>
      </c>
      <c r="K1643" s="28" t="e">
        <f t="shared" ca="1" si="206"/>
        <v>#NUM!</v>
      </c>
      <c r="L1643" s="26">
        <f ca="1">INDIRECT("Route!E1643")-INDIRECT("Route!E1642")</f>
        <v>0</v>
      </c>
      <c r="M1643" s="24">
        <f ca="1">IF(INDIRECT("Route!D1643")="START",0,IF(S1643=TRUE,M1642,INDIRECT("Route!E1643")))</f>
        <v>115.3</v>
      </c>
      <c r="N1643" s="14" t="e">
        <f ca="1">SEARCH($N$6,INDIRECT("Route!J1643"))</f>
        <v>#VALUE!</v>
      </c>
      <c r="O1643" s="14" t="e">
        <f ca="1">SEARCH($O$6,INDIRECT("Route!J1643"))</f>
        <v>#VALUE!</v>
      </c>
      <c r="P1643" s="14" t="e">
        <f ca="1">SEARCH($P$6,INDIRECT("Route!J1643"))</f>
        <v>#VALUE!</v>
      </c>
      <c r="Q1643" s="14" t="e">
        <f ca="1">SEARCH($Q$6,INDIRECT("Route!J1643"))</f>
        <v>#VALUE!</v>
      </c>
      <c r="R1643" s="14" t="e">
        <f ca="1">SEARCH($R$6,INDIRECT("Route!J1643"))</f>
        <v>#VALUE!</v>
      </c>
      <c r="S1643" s="14" t="b">
        <f t="shared" ca="1" si="202"/>
        <v>1</v>
      </c>
    </row>
    <row r="1644" spans="1:19">
      <c r="A1644" s="23" t="str">
        <f ca="1">IF(INDIRECT("Route!D1644")&gt;0,K1644,(""))</f>
        <v/>
      </c>
      <c r="B1644" s="23" t="str">
        <f ca="1">IF(INDIRECT("Route!D1644")&gt;0,H1644,(""))</f>
        <v/>
      </c>
      <c r="C1644" s="24" t="str">
        <f ca="1">IF(D1644&gt;0,VLOOKUP("FINISH",INDIRECT("route!D$6"):INDIRECT("route!E$8500"),2,FALSE)-D1644," ")</f>
        <v xml:space="preserve"> </v>
      </c>
      <c r="D1644" s="13">
        <f ca="1">INDIRECT("Route!E1644")</f>
        <v>0</v>
      </c>
      <c r="E1644" s="25" t="str">
        <f t="shared" ca="1" si="201"/>
        <v/>
      </c>
      <c r="F1644" s="26">
        <f t="shared" si="203"/>
        <v>11.111111111111111</v>
      </c>
      <c r="G1644" s="29">
        <f t="shared" ca="1" si="207"/>
        <v>0</v>
      </c>
      <c r="H1644" s="28" t="e">
        <f t="shared" ca="1" si="205"/>
        <v>#NUM!</v>
      </c>
      <c r="I1644" s="26">
        <f t="shared" si="204"/>
        <v>11.666666666666666</v>
      </c>
      <c r="J1644" s="29">
        <f t="shared" ca="1" si="208"/>
        <v>0</v>
      </c>
      <c r="K1644" s="28" t="e">
        <f t="shared" ca="1" si="206"/>
        <v>#NUM!</v>
      </c>
      <c r="L1644" s="26">
        <f ca="1">INDIRECT("Route!E1644")-INDIRECT("Route!E1643")</f>
        <v>0</v>
      </c>
      <c r="M1644" s="24">
        <f ca="1">IF(INDIRECT("Route!D1644")="START",0,IF(S1644=TRUE,M1643,INDIRECT("Route!E1644")))</f>
        <v>115.3</v>
      </c>
      <c r="N1644" s="14" t="e">
        <f ca="1">SEARCH($N$6,INDIRECT("Route!J1644"))</f>
        <v>#VALUE!</v>
      </c>
      <c r="O1644" s="14" t="e">
        <f ca="1">SEARCH($O$6,INDIRECT("Route!J1644"))</f>
        <v>#VALUE!</v>
      </c>
      <c r="P1644" s="14" t="e">
        <f ca="1">SEARCH($P$6,INDIRECT("Route!J1644"))</f>
        <v>#VALUE!</v>
      </c>
      <c r="Q1644" s="14" t="e">
        <f ca="1">SEARCH($Q$6,INDIRECT("Route!J1644"))</f>
        <v>#VALUE!</v>
      </c>
      <c r="R1644" s="14" t="e">
        <f ca="1">SEARCH($R$6,INDIRECT("Route!J1644"))</f>
        <v>#VALUE!</v>
      </c>
      <c r="S1644" s="14" t="b">
        <f t="shared" ca="1" si="202"/>
        <v>1</v>
      </c>
    </row>
    <row r="1645" spans="1:19">
      <c r="A1645" s="23" t="str">
        <f ca="1">IF(INDIRECT("Route!D1645")&gt;0,K1645,(""))</f>
        <v/>
      </c>
      <c r="B1645" s="23" t="str">
        <f ca="1">IF(INDIRECT("Route!D1645")&gt;0,H1645,(""))</f>
        <v/>
      </c>
      <c r="C1645" s="24" t="str">
        <f ca="1">IF(D1645&gt;0,VLOOKUP("FINISH",INDIRECT("route!D$6"):INDIRECT("route!E$8500"),2,FALSE)-D1645," ")</f>
        <v xml:space="preserve"> </v>
      </c>
      <c r="D1645" s="13">
        <f ca="1">INDIRECT("Route!E1645")</f>
        <v>0</v>
      </c>
      <c r="E1645" s="25" t="str">
        <f t="shared" ca="1" si="201"/>
        <v/>
      </c>
      <c r="F1645" s="26">
        <f t="shared" si="203"/>
        <v>11.111111111111111</v>
      </c>
      <c r="G1645" s="29">
        <f t="shared" ca="1" si="207"/>
        <v>0</v>
      </c>
      <c r="H1645" s="28" t="e">
        <f t="shared" ca="1" si="205"/>
        <v>#NUM!</v>
      </c>
      <c r="I1645" s="26">
        <f t="shared" si="204"/>
        <v>11.666666666666666</v>
      </c>
      <c r="J1645" s="29">
        <f t="shared" ca="1" si="208"/>
        <v>0</v>
      </c>
      <c r="K1645" s="28" t="e">
        <f t="shared" ca="1" si="206"/>
        <v>#NUM!</v>
      </c>
      <c r="L1645" s="26">
        <f ca="1">INDIRECT("Route!E1645")-INDIRECT("Route!E1644")</f>
        <v>0</v>
      </c>
      <c r="M1645" s="24">
        <f ca="1">IF(INDIRECT("Route!D1645")="START",0,IF(S1645=TRUE,M1644,INDIRECT("Route!E1645")))</f>
        <v>115.3</v>
      </c>
      <c r="N1645" s="14" t="e">
        <f ca="1">SEARCH($N$6,INDIRECT("Route!J1645"))</f>
        <v>#VALUE!</v>
      </c>
      <c r="O1645" s="14" t="e">
        <f ca="1">SEARCH($O$6,INDIRECT("Route!J1645"))</f>
        <v>#VALUE!</v>
      </c>
      <c r="P1645" s="14" t="e">
        <f ca="1">SEARCH($P$6,INDIRECT("Route!J1645"))</f>
        <v>#VALUE!</v>
      </c>
      <c r="Q1645" s="14" t="e">
        <f ca="1">SEARCH($Q$6,INDIRECT("Route!J1645"))</f>
        <v>#VALUE!</v>
      </c>
      <c r="R1645" s="14" t="e">
        <f ca="1">SEARCH($R$6,INDIRECT("Route!J1645"))</f>
        <v>#VALUE!</v>
      </c>
      <c r="S1645" s="14" t="b">
        <f t="shared" ca="1" si="202"/>
        <v>1</v>
      </c>
    </row>
    <row r="1646" spans="1:19">
      <c r="A1646" s="23" t="str">
        <f ca="1">IF(INDIRECT("Route!D1646")&gt;0,K1646,(""))</f>
        <v/>
      </c>
      <c r="B1646" s="23" t="str">
        <f ca="1">IF(INDIRECT("Route!D1646")&gt;0,H1646,(""))</f>
        <v/>
      </c>
      <c r="C1646" s="24" t="str">
        <f ca="1">IF(D1646&gt;0,VLOOKUP("FINISH",INDIRECT("route!D$6"):INDIRECT("route!E$8500"),2,FALSE)-D1646," ")</f>
        <v xml:space="preserve"> </v>
      </c>
      <c r="D1646" s="13">
        <f ca="1">INDIRECT("Route!E1646")</f>
        <v>0</v>
      </c>
      <c r="E1646" s="25" t="str">
        <f t="shared" ca="1" si="201"/>
        <v/>
      </c>
      <c r="F1646" s="26">
        <f t="shared" si="203"/>
        <v>11.111111111111111</v>
      </c>
      <c r="G1646" s="29">
        <f t="shared" ca="1" si="207"/>
        <v>0</v>
      </c>
      <c r="H1646" s="28" t="e">
        <f t="shared" ca="1" si="205"/>
        <v>#NUM!</v>
      </c>
      <c r="I1646" s="26">
        <f t="shared" si="204"/>
        <v>11.666666666666666</v>
      </c>
      <c r="J1646" s="29">
        <f t="shared" ca="1" si="208"/>
        <v>0</v>
      </c>
      <c r="K1646" s="28" t="e">
        <f t="shared" ca="1" si="206"/>
        <v>#NUM!</v>
      </c>
      <c r="L1646" s="26">
        <f ca="1">INDIRECT("Route!E1646")-INDIRECT("Route!E1645")</f>
        <v>0</v>
      </c>
      <c r="M1646" s="24">
        <f ca="1">IF(INDIRECT("Route!D1646")="START",0,IF(S1646=TRUE,M1645,INDIRECT("Route!E1646")))</f>
        <v>115.3</v>
      </c>
      <c r="N1646" s="14" t="e">
        <f ca="1">SEARCH($N$6,INDIRECT("Route!J1646"))</f>
        <v>#VALUE!</v>
      </c>
      <c r="O1646" s="14" t="e">
        <f ca="1">SEARCH($O$6,INDIRECT("Route!J1646"))</f>
        <v>#VALUE!</v>
      </c>
      <c r="P1646" s="14" t="e">
        <f ca="1">SEARCH($P$6,INDIRECT("Route!J1646"))</f>
        <v>#VALUE!</v>
      </c>
      <c r="Q1646" s="14" t="e">
        <f ca="1">SEARCH($Q$6,INDIRECT("Route!J1646"))</f>
        <v>#VALUE!</v>
      </c>
      <c r="R1646" s="14" t="e">
        <f ca="1">SEARCH($R$6,INDIRECT("Route!J1646"))</f>
        <v>#VALUE!</v>
      </c>
      <c r="S1646" s="14" t="b">
        <f t="shared" ca="1" si="202"/>
        <v>1</v>
      </c>
    </row>
    <row r="1647" spans="1:19">
      <c r="A1647" s="23" t="str">
        <f ca="1">IF(INDIRECT("Route!D1647")&gt;0,K1647,(""))</f>
        <v/>
      </c>
      <c r="B1647" s="23" t="str">
        <f ca="1">IF(INDIRECT("Route!D1647")&gt;0,H1647,(""))</f>
        <v/>
      </c>
      <c r="C1647" s="24" t="str">
        <f ca="1">IF(D1647&gt;0,VLOOKUP("FINISH",INDIRECT("route!D$6"):INDIRECT("route!E$8500"),2,FALSE)-D1647," ")</f>
        <v xml:space="preserve"> </v>
      </c>
      <c r="D1647" s="13">
        <f ca="1">INDIRECT("Route!E1647")</f>
        <v>0</v>
      </c>
      <c r="E1647" s="25" t="str">
        <f t="shared" ca="1" si="201"/>
        <v/>
      </c>
      <c r="F1647" s="26">
        <f t="shared" si="203"/>
        <v>11.111111111111111</v>
      </c>
      <c r="G1647" s="29">
        <f t="shared" ca="1" si="207"/>
        <v>0</v>
      </c>
      <c r="H1647" s="28" t="e">
        <f t="shared" ca="1" si="205"/>
        <v>#NUM!</v>
      </c>
      <c r="I1647" s="26">
        <f t="shared" si="204"/>
        <v>11.666666666666666</v>
      </c>
      <c r="J1647" s="29">
        <f t="shared" ca="1" si="208"/>
        <v>0</v>
      </c>
      <c r="K1647" s="28" t="e">
        <f t="shared" ca="1" si="206"/>
        <v>#NUM!</v>
      </c>
      <c r="L1647" s="26">
        <f ca="1">INDIRECT("Route!E1647")-INDIRECT("Route!E1646")</f>
        <v>0</v>
      </c>
      <c r="M1647" s="24">
        <f ca="1">IF(INDIRECT("Route!D1647")="START",0,IF(S1647=TRUE,M1646,INDIRECT("Route!E1647")))</f>
        <v>115.3</v>
      </c>
      <c r="N1647" s="14" t="e">
        <f ca="1">SEARCH($N$6,INDIRECT("Route!J1647"))</f>
        <v>#VALUE!</v>
      </c>
      <c r="O1647" s="14" t="e">
        <f ca="1">SEARCH($O$6,INDIRECT("Route!J1647"))</f>
        <v>#VALUE!</v>
      </c>
      <c r="P1647" s="14" t="e">
        <f ca="1">SEARCH($P$6,INDIRECT("Route!J1647"))</f>
        <v>#VALUE!</v>
      </c>
      <c r="Q1647" s="14" t="e">
        <f ca="1">SEARCH($Q$6,INDIRECT("Route!J1647"))</f>
        <v>#VALUE!</v>
      </c>
      <c r="R1647" s="14" t="e">
        <f ca="1">SEARCH($R$6,INDIRECT("Route!J1647"))</f>
        <v>#VALUE!</v>
      </c>
      <c r="S1647" s="14" t="b">
        <f t="shared" ca="1" si="202"/>
        <v>1</v>
      </c>
    </row>
    <row r="1648" spans="1:19">
      <c r="A1648" s="23" t="str">
        <f ca="1">IF(INDIRECT("Route!D1648")&gt;0,K1648,(""))</f>
        <v/>
      </c>
      <c r="B1648" s="23" t="str">
        <f ca="1">IF(INDIRECT("Route!D1648")&gt;0,H1648,(""))</f>
        <v/>
      </c>
      <c r="C1648" s="24" t="str">
        <f ca="1">IF(D1648&gt;0,VLOOKUP("FINISH",INDIRECT("route!D$6"):INDIRECT("route!E$8500"),2,FALSE)-D1648," ")</f>
        <v xml:space="preserve"> </v>
      </c>
      <c r="D1648" s="13">
        <f ca="1">INDIRECT("Route!E1648")</f>
        <v>0</v>
      </c>
      <c r="E1648" s="25" t="str">
        <f t="shared" ca="1" si="201"/>
        <v/>
      </c>
      <c r="F1648" s="26">
        <f t="shared" si="203"/>
        <v>11.111111111111111</v>
      </c>
      <c r="G1648" s="29">
        <f t="shared" ca="1" si="207"/>
        <v>0</v>
      </c>
      <c r="H1648" s="28" t="e">
        <f t="shared" ca="1" si="205"/>
        <v>#NUM!</v>
      </c>
      <c r="I1648" s="26">
        <f t="shared" si="204"/>
        <v>11.666666666666666</v>
      </c>
      <c r="J1648" s="29">
        <f t="shared" ca="1" si="208"/>
        <v>0</v>
      </c>
      <c r="K1648" s="28" t="e">
        <f t="shared" ca="1" si="206"/>
        <v>#NUM!</v>
      </c>
      <c r="L1648" s="26">
        <f ca="1">INDIRECT("Route!E1648")-INDIRECT("Route!E1647")</f>
        <v>0</v>
      </c>
      <c r="M1648" s="24">
        <f ca="1">IF(INDIRECT("Route!D1648")="START",0,IF(S1648=TRUE,M1647,INDIRECT("Route!E1648")))</f>
        <v>115.3</v>
      </c>
      <c r="N1648" s="14" t="e">
        <f ca="1">SEARCH($N$6,INDIRECT("Route!J1648"))</f>
        <v>#VALUE!</v>
      </c>
      <c r="O1648" s="14" t="e">
        <f ca="1">SEARCH($O$6,INDIRECT("Route!J1648"))</f>
        <v>#VALUE!</v>
      </c>
      <c r="P1648" s="14" t="e">
        <f ca="1">SEARCH($P$6,INDIRECT("Route!J1648"))</f>
        <v>#VALUE!</v>
      </c>
      <c r="Q1648" s="14" t="e">
        <f ca="1">SEARCH($Q$6,INDIRECT("Route!J1648"))</f>
        <v>#VALUE!</v>
      </c>
      <c r="R1648" s="14" t="e">
        <f ca="1">SEARCH($R$6,INDIRECT("Route!J1648"))</f>
        <v>#VALUE!</v>
      </c>
      <c r="S1648" s="14" t="b">
        <f t="shared" ca="1" si="202"/>
        <v>1</v>
      </c>
    </row>
    <row r="1649" spans="1:19">
      <c r="A1649" s="23" t="str">
        <f ca="1">IF(INDIRECT("Route!D1649")&gt;0,K1649,(""))</f>
        <v/>
      </c>
      <c r="B1649" s="23" t="str">
        <f ca="1">IF(INDIRECT("Route!D1649")&gt;0,H1649,(""))</f>
        <v/>
      </c>
      <c r="C1649" s="24" t="str">
        <f ca="1">IF(D1649&gt;0,VLOOKUP("FINISH",INDIRECT("route!D$6"):INDIRECT("route!E$8500"),2,FALSE)-D1649," ")</f>
        <v xml:space="preserve"> </v>
      </c>
      <c r="D1649" s="13">
        <f ca="1">INDIRECT("Route!E1649")</f>
        <v>0</v>
      </c>
      <c r="E1649" s="25" t="str">
        <f t="shared" ca="1" si="201"/>
        <v/>
      </c>
      <c r="F1649" s="26">
        <f t="shared" si="203"/>
        <v>11.111111111111111</v>
      </c>
      <c r="G1649" s="29">
        <f t="shared" ca="1" si="207"/>
        <v>0</v>
      </c>
      <c r="H1649" s="28" t="e">
        <f t="shared" ca="1" si="205"/>
        <v>#NUM!</v>
      </c>
      <c r="I1649" s="26">
        <f t="shared" si="204"/>
        <v>11.666666666666666</v>
      </c>
      <c r="J1649" s="29">
        <f t="shared" ca="1" si="208"/>
        <v>0</v>
      </c>
      <c r="K1649" s="28" t="e">
        <f t="shared" ca="1" si="206"/>
        <v>#NUM!</v>
      </c>
      <c r="L1649" s="26">
        <f ca="1">INDIRECT("Route!E1649")-INDIRECT("Route!E1648")</f>
        <v>0</v>
      </c>
      <c r="M1649" s="24">
        <f ca="1">IF(INDIRECT("Route!D1649")="START",0,IF(S1649=TRUE,M1648,INDIRECT("Route!E1649")))</f>
        <v>115.3</v>
      </c>
      <c r="N1649" s="14" t="e">
        <f ca="1">SEARCH($N$6,INDIRECT("Route!J1649"))</f>
        <v>#VALUE!</v>
      </c>
      <c r="O1649" s="14" t="e">
        <f ca="1">SEARCH($O$6,INDIRECT("Route!J1649"))</f>
        <v>#VALUE!</v>
      </c>
      <c r="P1649" s="14" t="e">
        <f ca="1">SEARCH($P$6,INDIRECT("Route!J1649"))</f>
        <v>#VALUE!</v>
      </c>
      <c r="Q1649" s="14" t="e">
        <f ca="1">SEARCH($Q$6,INDIRECT("Route!J1649"))</f>
        <v>#VALUE!</v>
      </c>
      <c r="R1649" s="14" t="e">
        <f ca="1">SEARCH($R$6,INDIRECT("Route!J1649"))</f>
        <v>#VALUE!</v>
      </c>
      <c r="S1649" s="14" t="b">
        <f t="shared" ca="1" si="202"/>
        <v>1</v>
      </c>
    </row>
    <row r="1650" spans="1:19">
      <c r="A1650" s="23" t="str">
        <f ca="1">IF(INDIRECT("Route!D1650")&gt;0,K1650,(""))</f>
        <v/>
      </c>
      <c r="B1650" s="23" t="str">
        <f ca="1">IF(INDIRECT("Route!D1650")&gt;0,H1650,(""))</f>
        <v/>
      </c>
      <c r="C1650" s="24" t="str">
        <f ca="1">IF(D1650&gt;0,VLOOKUP("FINISH",INDIRECT("route!D$6"):INDIRECT("route!E$8500"),2,FALSE)-D1650," ")</f>
        <v xml:space="preserve"> </v>
      </c>
      <c r="D1650" s="13">
        <f ca="1">INDIRECT("Route!E1650")</f>
        <v>0</v>
      </c>
      <c r="E1650" s="25" t="str">
        <f t="shared" ca="1" si="201"/>
        <v/>
      </c>
      <c r="F1650" s="26">
        <f t="shared" si="203"/>
        <v>11.111111111111111</v>
      </c>
      <c r="G1650" s="29">
        <f t="shared" ca="1" si="207"/>
        <v>0</v>
      </c>
      <c r="H1650" s="28" t="e">
        <f t="shared" ca="1" si="205"/>
        <v>#NUM!</v>
      </c>
      <c r="I1650" s="26">
        <f t="shared" si="204"/>
        <v>11.666666666666666</v>
      </c>
      <c r="J1650" s="29">
        <f t="shared" ca="1" si="208"/>
        <v>0</v>
      </c>
      <c r="K1650" s="28" t="e">
        <f t="shared" ca="1" si="206"/>
        <v>#NUM!</v>
      </c>
      <c r="L1650" s="26">
        <f ca="1">INDIRECT("Route!E1650")-INDIRECT("Route!E1649")</f>
        <v>0</v>
      </c>
      <c r="M1650" s="24">
        <f ca="1">IF(INDIRECT("Route!D1650")="START",0,IF(S1650=TRUE,M1649,INDIRECT("Route!E1650")))</f>
        <v>115.3</v>
      </c>
      <c r="N1650" s="14" t="e">
        <f ca="1">SEARCH($N$6,INDIRECT("Route!J1650"))</f>
        <v>#VALUE!</v>
      </c>
      <c r="O1650" s="14" t="e">
        <f ca="1">SEARCH($O$6,INDIRECT("Route!J1650"))</f>
        <v>#VALUE!</v>
      </c>
      <c r="P1650" s="14" t="e">
        <f ca="1">SEARCH($P$6,INDIRECT("Route!J1650"))</f>
        <v>#VALUE!</v>
      </c>
      <c r="Q1650" s="14" t="e">
        <f ca="1">SEARCH($Q$6,INDIRECT("Route!J1650"))</f>
        <v>#VALUE!</v>
      </c>
      <c r="R1650" s="14" t="e">
        <f ca="1">SEARCH($R$6,INDIRECT("Route!J1650"))</f>
        <v>#VALUE!</v>
      </c>
      <c r="S1650" s="14" t="b">
        <f t="shared" ca="1" si="202"/>
        <v>1</v>
      </c>
    </row>
    <row r="1651" spans="1:19">
      <c r="A1651" s="23" t="str">
        <f ca="1">IF(INDIRECT("Route!D1651")&gt;0,K1651,(""))</f>
        <v/>
      </c>
      <c r="B1651" s="23" t="str">
        <f ca="1">IF(INDIRECT("Route!D1651")&gt;0,H1651,(""))</f>
        <v/>
      </c>
      <c r="C1651" s="24" t="str">
        <f ca="1">IF(D1651&gt;0,VLOOKUP("FINISH",INDIRECT("route!D$6"):INDIRECT("route!E$8500"),2,FALSE)-D1651," ")</f>
        <v xml:space="preserve"> </v>
      </c>
      <c r="D1651" s="13">
        <f ca="1">INDIRECT("Route!E1651")</f>
        <v>0</v>
      </c>
      <c r="E1651" s="25" t="str">
        <f t="shared" ca="1" si="201"/>
        <v/>
      </c>
      <c r="F1651" s="26">
        <f t="shared" si="203"/>
        <v>11.111111111111111</v>
      </c>
      <c r="G1651" s="29">
        <f t="shared" ca="1" si="207"/>
        <v>0</v>
      </c>
      <c r="H1651" s="28" t="e">
        <f t="shared" ca="1" si="205"/>
        <v>#NUM!</v>
      </c>
      <c r="I1651" s="26">
        <f t="shared" si="204"/>
        <v>11.666666666666666</v>
      </c>
      <c r="J1651" s="29">
        <f t="shared" ca="1" si="208"/>
        <v>0</v>
      </c>
      <c r="K1651" s="28" t="e">
        <f t="shared" ca="1" si="206"/>
        <v>#NUM!</v>
      </c>
      <c r="L1651" s="26">
        <f ca="1">INDIRECT("Route!E1651")-INDIRECT("Route!E1650")</f>
        <v>0</v>
      </c>
      <c r="M1651" s="24">
        <f ca="1">IF(INDIRECT("Route!D1651")="START",0,IF(S1651=TRUE,M1650,INDIRECT("Route!E1651")))</f>
        <v>115.3</v>
      </c>
      <c r="N1651" s="14" t="e">
        <f ca="1">SEARCH($N$6,INDIRECT("Route!J1651"))</f>
        <v>#VALUE!</v>
      </c>
      <c r="O1651" s="14" t="e">
        <f ca="1">SEARCH($O$6,INDIRECT("Route!J1651"))</f>
        <v>#VALUE!</v>
      </c>
      <c r="P1651" s="14" t="e">
        <f ca="1">SEARCH($P$6,INDIRECT("Route!J1651"))</f>
        <v>#VALUE!</v>
      </c>
      <c r="Q1651" s="14" t="e">
        <f ca="1">SEARCH($Q$6,INDIRECT("Route!J1651"))</f>
        <v>#VALUE!</v>
      </c>
      <c r="R1651" s="14" t="e">
        <f ca="1">SEARCH($R$6,INDIRECT("Route!J1651"))</f>
        <v>#VALUE!</v>
      </c>
      <c r="S1651" s="14" t="b">
        <f t="shared" ca="1" si="202"/>
        <v>1</v>
      </c>
    </row>
    <row r="1652" spans="1:19">
      <c r="A1652" s="23" t="str">
        <f ca="1">IF(INDIRECT("Route!D1652")&gt;0,K1652,(""))</f>
        <v/>
      </c>
      <c r="B1652" s="23" t="str">
        <f ca="1">IF(INDIRECT("Route!D1652")&gt;0,H1652,(""))</f>
        <v/>
      </c>
      <c r="C1652" s="24" t="str">
        <f ca="1">IF(D1652&gt;0,VLOOKUP("FINISH",INDIRECT("route!D$6"):INDIRECT("route!E$8500"),2,FALSE)-D1652," ")</f>
        <v xml:space="preserve"> </v>
      </c>
      <c r="D1652" s="13">
        <f ca="1">INDIRECT("Route!E1652")</f>
        <v>0</v>
      </c>
      <c r="E1652" s="25" t="str">
        <f t="shared" ca="1" si="201"/>
        <v/>
      </c>
      <c r="F1652" s="26">
        <f t="shared" si="203"/>
        <v>11.111111111111111</v>
      </c>
      <c r="G1652" s="29">
        <f t="shared" ca="1" si="207"/>
        <v>0</v>
      </c>
      <c r="H1652" s="28" t="e">
        <f t="shared" ca="1" si="205"/>
        <v>#NUM!</v>
      </c>
      <c r="I1652" s="26">
        <f t="shared" si="204"/>
        <v>11.666666666666666</v>
      </c>
      <c r="J1652" s="29">
        <f t="shared" ca="1" si="208"/>
        <v>0</v>
      </c>
      <c r="K1652" s="28" t="e">
        <f t="shared" ca="1" si="206"/>
        <v>#NUM!</v>
      </c>
      <c r="L1652" s="26">
        <f ca="1">INDIRECT("Route!E1652")-INDIRECT("Route!E1651")</f>
        <v>0</v>
      </c>
      <c r="M1652" s="24">
        <f ca="1">IF(INDIRECT("Route!D1652")="START",0,IF(S1652=TRUE,M1651,INDIRECT("Route!E1652")))</f>
        <v>115.3</v>
      </c>
      <c r="N1652" s="14" t="e">
        <f ca="1">SEARCH($N$6,INDIRECT("Route!J1652"))</f>
        <v>#VALUE!</v>
      </c>
      <c r="O1652" s="14" t="e">
        <f ca="1">SEARCH($O$6,INDIRECT("Route!J1652"))</f>
        <v>#VALUE!</v>
      </c>
      <c r="P1652" s="14" t="e">
        <f ca="1">SEARCH($P$6,INDIRECT("Route!J1652"))</f>
        <v>#VALUE!</v>
      </c>
      <c r="Q1652" s="14" t="e">
        <f ca="1">SEARCH($Q$6,INDIRECT("Route!J1652"))</f>
        <v>#VALUE!</v>
      </c>
      <c r="R1652" s="14" t="e">
        <f ca="1">SEARCH($R$6,INDIRECT("Route!J1652"))</f>
        <v>#VALUE!</v>
      </c>
      <c r="S1652" s="14" t="b">
        <f t="shared" ca="1" si="202"/>
        <v>1</v>
      </c>
    </row>
    <row r="1653" spans="1:19">
      <c r="A1653" s="23" t="str">
        <f ca="1">IF(INDIRECT("Route!D1653")&gt;0,K1653,(""))</f>
        <v/>
      </c>
      <c r="B1653" s="23" t="str">
        <f ca="1">IF(INDIRECT("Route!D1653")&gt;0,H1653,(""))</f>
        <v/>
      </c>
      <c r="C1653" s="24" t="str">
        <f ca="1">IF(D1653&gt;0,VLOOKUP("FINISH",INDIRECT("route!D$6"):INDIRECT("route!E$8500"),2,FALSE)-D1653," ")</f>
        <v xml:space="preserve"> </v>
      </c>
      <c r="D1653" s="13">
        <f ca="1">INDIRECT("Route!E1653")</f>
        <v>0</v>
      </c>
      <c r="E1653" s="25" t="str">
        <f t="shared" ca="1" si="201"/>
        <v/>
      </c>
      <c r="F1653" s="26">
        <f t="shared" si="203"/>
        <v>11.111111111111111</v>
      </c>
      <c r="G1653" s="29">
        <f t="shared" ca="1" si="207"/>
        <v>0</v>
      </c>
      <c r="H1653" s="28" t="e">
        <f t="shared" ca="1" si="205"/>
        <v>#NUM!</v>
      </c>
      <c r="I1653" s="26">
        <f t="shared" si="204"/>
        <v>11.666666666666666</v>
      </c>
      <c r="J1653" s="29">
        <f t="shared" ca="1" si="208"/>
        <v>0</v>
      </c>
      <c r="K1653" s="28" t="e">
        <f t="shared" ca="1" si="206"/>
        <v>#NUM!</v>
      </c>
      <c r="L1653" s="26">
        <f ca="1">INDIRECT("Route!E1653")-INDIRECT("Route!E1652")</f>
        <v>0</v>
      </c>
      <c r="M1653" s="24">
        <f ca="1">IF(INDIRECT("Route!D1653")="START",0,IF(S1653=TRUE,M1652,INDIRECT("Route!E1653")))</f>
        <v>115.3</v>
      </c>
      <c r="N1653" s="14" t="e">
        <f ca="1">SEARCH($N$6,INDIRECT("Route!J1653"))</f>
        <v>#VALUE!</v>
      </c>
      <c r="O1653" s="14" t="e">
        <f ca="1">SEARCH($O$6,INDIRECT("Route!J1653"))</f>
        <v>#VALUE!</v>
      </c>
      <c r="P1653" s="14" t="e">
        <f ca="1">SEARCH($P$6,INDIRECT("Route!J1653"))</f>
        <v>#VALUE!</v>
      </c>
      <c r="Q1653" s="14" t="e">
        <f ca="1">SEARCH($Q$6,INDIRECT("Route!J1653"))</f>
        <v>#VALUE!</v>
      </c>
      <c r="R1653" s="14" t="e">
        <f ca="1">SEARCH($R$6,INDIRECT("Route!J1653"))</f>
        <v>#VALUE!</v>
      </c>
      <c r="S1653" s="14" t="b">
        <f t="shared" ca="1" si="202"/>
        <v>1</v>
      </c>
    </row>
    <row r="1654" spans="1:19">
      <c r="A1654" s="23" t="str">
        <f ca="1">IF(INDIRECT("Route!D1654")&gt;0,K1654,(""))</f>
        <v/>
      </c>
      <c r="B1654" s="23" t="str">
        <f ca="1">IF(INDIRECT("Route!D1654")&gt;0,H1654,(""))</f>
        <v/>
      </c>
      <c r="C1654" s="24" t="str">
        <f ca="1">IF(D1654&gt;0,VLOOKUP("FINISH",INDIRECT("route!D$6"):INDIRECT("route!E$8500"),2,FALSE)-D1654," ")</f>
        <v xml:space="preserve"> </v>
      </c>
      <c r="D1654" s="13">
        <f ca="1">INDIRECT("Route!E1654")</f>
        <v>0</v>
      </c>
      <c r="E1654" s="25" t="str">
        <f t="shared" ca="1" si="201"/>
        <v/>
      </c>
      <c r="F1654" s="26">
        <f t="shared" si="203"/>
        <v>11.111111111111111</v>
      </c>
      <c r="G1654" s="29">
        <f t="shared" ca="1" si="207"/>
        <v>0</v>
      </c>
      <c r="H1654" s="28" t="e">
        <f t="shared" ca="1" si="205"/>
        <v>#NUM!</v>
      </c>
      <c r="I1654" s="26">
        <f t="shared" si="204"/>
        <v>11.666666666666666</v>
      </c>
      <c r="J1654" s="29">
        <f t="shared" ca="1" si="208"/>
        <v>0</v>
      </c>
      <c r="K1654" s="28" t="e">
        <f t="shared" ca="1" si="206"/>
        <v>#NUM!</v>
      </c>
      <c r="L1654" s="26">
        <f ca="1">INDIRECT("Route!E1654")-INDIRECT("Route!E1653")</f>
        <v>0</v>
      </c>
      <c r="M1654" s="24">
        <f ca="1">IF(INDIRECT("Route!D1654")="START",0,IF(S1654=TRUE,M1653,INDIRECT("Route!E1654")))</f>
        <v>115.3</v>
      </c>
      <c r="N1654" s="14" t="e">
        <f ca="1">SEARCH($N$6,INDIRECT("Route!J1654"))</f>
        <v>#VALUE!</v>
      </c>
      <c r="O1654" s="14" t="e">
        <f ca="1">SEARCH($O$6,INDIRECT("Route!J1654"))</f>
        <v>#VALUE!</v>
      </c>
      <c r="P1654" s="14" t="e">
        <f ca="1">SEARCH($P$6,INDIRECT("Route!J1654"))</f>
        <v>#VALUE!</v>
      </c>
      <c r="Q1654" s="14" t="e">
        <f ca="1">SEARCH($Q$6,INDIRECT("Route!J1654"))</f>
        <v>#VALUE!</v>
      </c>
      <c r="R1654" s="14" t="e">
        <f ca="1">SEARCH($R$6,INDIRECT("Route!J1654"))</f>
        <v>#VALUE!</v>
      </c>
      <c r="S1654" s="14" t="b">
        <f t="shared" ca="1" si="202"/>
        <v>1</v>
      </c>
    </row>
    <row r="1655" spans="1:19">
      <c r="A1655" s="23" t="str">
        <f ca="1">IF(INDIRECT("Route!D1655")&gt;0,K1655,(""))</f>
        <v/>
      </c>
      <c r="B1655" s="23" t="str">
        <f ca="1">IF(INDIRECT("Route!D1655")&gt;0,H1655,(""))</f>
        <v/>
      </c>
      <c r="C1655" s="24" t="str">
        <f ca="1">IF(D1655&gt;0,VLOOKUP("FINISH",INDIRECT("route!D$6"):INDIRECT("route!E$8500"),2,FALSE)-D1655," ")</f>
        <v xml:space="preserve"> </v>
      </c>
      <c r="D1655" s="13">
        <f ca="1">INDIRECT("Route!E1655")</f>
        <v>0</v>
      </c>
      <c r="E1655" s="25" t="str">
        <f t="shared" ca="1" si="201"/>
        <v/>
      </c>
      <c r="F1655" s="26">
        <f t="shared" si="203"/>
        <v>11.111111111111111</v>
      </c>
      <c r="G1655" s="29">
        <f t="shared" ca="1" si="207"/>
        <v>0</v>
      </c>
      <c r="H1655" s="28" t="e">
        <f t="shared" ca="1" si="205"/>
        <v>#NUM!</v>
      </c>
      <c r="I1655" s="26">
        <f t="shared" si="204"/>
        <v>11.666666666666666</v>
      </c>
      <c r="J1655" s="29">
        <f t="shared" ca="1" si="208"/>
        <v>0</v>
      </c>
      <c r="K1655" s="28" t="e">
        <f t="shared" ca="1" si="206"/>
        <v>#NUM!</v>
      </c>
      <c r="L1655" s="26">
        <f ca="1">INDIRECT("Route!E1655")-INDIRECT("Route!E1654")</f>
        <v>0</v>
      </c>
      <c r="M1655" s="24">
        <f ca="1">IF(INDIRECT("Route!D1655")="START",0,IF(S1655=TRUE,M1654,INDIRECT("Route!E1655")))</f>
        <v>115.3</v>
      </c>
      <c r="N1655" s="14" t="e">
        <f ca="1">SEARCH($N$6,INDIRECT("Route!J1655"))</f>
        <v>#VALUE!</v>
      </c>
      <c r="O1655" s="14" t="e">
        <f ca="1">SEARCH($O$6,INDIRECT("Route!J1655"))</f>
        <v>#VALUE!</v>
      </c>
      <c r="P1655" s="14" t="e">
        <f ca="1">SEARCH($P$6,INDIRECT("Route!J1655"))</f>
        <v>#VALUE!</v>
      </c>
      <c r="Q1655" s="14" t="e">
        <f ca="1">SEARCH($Q$6,INDIRECT("Route!J1655"))</f>
        <v>#VALUE!</v>
      </c>
      <c r="R1655" s="14" t="e">
        <f ca="1">SEARCH($R$6,INDIRECT("Route!J1655"))</f>
        <v>#VALUE!</v>
      </c>
      <c r="S1655" s="14" t="b">
        <f t="shared" ca="1" si="202"/>
        <v>1</v>
      </c>
    </row>
    <row r="1656" spans="1:19">
      <c r="A1656" s="23" t="str">
        <f ca="1">IF(INDIRECT("Route!D1656")&gt;0,K1656,(""))</f>
        <v/>
      </c>
      <c r="B1656" s="23" t="str">
        <f ca="1">IF(INDIRECT("Route!D1656")&gt;0,H1656,(""))</f>
        <v/>
      </c>
      <c r="C1656" s="24" t="str">
        <f ca="1">IF(D1656&gt;0,VLOOKUP("FINISH",INDIRECT("route!D$6"):INDIRECT("route!E$8500"),2,FALSE)-D1656," ")</f>
        <v xml:space="preserve"> </v>
      </c>
      <c r="D1656" s="13">
        <f ca="1">INDIRECT("Route!E1656")</f>
        <v>0</v>
      </c>
      <c r="E1656" s="25" t="str">
        <f t="shared" ca="1" si="201"/>
        <v/>
      </c>
      <c r="F1656" s="26">
        <f t="shared" si="203"/>
        <v>11.111111111111111</v>
      </c>
      <c r="G1656" s="29">
        <f t="shared" ca="1" si="207"/>
        <v>0</v>
      </c>
      <c r="H1656" s="28" t="e">
        <f t="shared" ca="1" si="205"/>
        <v>#NUM!</v>
      </c>
      <c r="I1656" s="26">
        <f t="shared" si="204"/>
        <v>11.666666666666666</v>
      </c>
      <c r="J1656" s="29">
        <f t="shared" ca="1" si="208"/>
        <v>0</v>
      </c>
      <c r="K1656" s="28" t="e">
        <f t="shared" ca="1" si="206"/>
        <v>#NUM!</v>
      </c>
      <c r="L1656" s="26">
        <f ca="1">INDIRECT("Route!E1656")-INDIRECT("Route!E1655")</f>
        <v>0</v>
      </c>
      <c r="M1656" s="24">
        <f ca="1">IF(INDIRECT("Route!D1656")="START",0,IF(S1656=TRUE,M1655,INDIRECT("Route!E1656")))</f>
        <v>115.3</v>
      </c>
      <c r="N1656" s="14" t="e">
        <f ca="1">SEARCH($N$6,INDIRECT("Route!J1656"))</f>
        <v>#VALUE!</v>
      </c>
      <c r="O1656" s="14" t="e">
        <f ca="1">SEARCH($O$6,INDIRECT("Route!J1656"))</f>
        <v>#VALUE!</v>
      </c>
      <c r="P1656" s="14" t="e">
        <f ca="1">SEARCH($P$6,INDIRECT("Route!J1656"))</f>
        <v>#VALUE!</v>
      </c>
      <c r="Q1656" s="14" t="e">
        <f ca="1">SEARCH($Q$6,INDIRECT("Route!J1656"))</f>
        <v>#VALUE!</v>
      </c>
      <c r="R1656" s="14" t="e">
        <f ca="1">SEARCH($R$6,INDIRECT("Route!J1656"))</f>
        <v>#VALUE!</v>
      </c>
      <c r="S1656" s="14" t="b">
        <f t="shared" ca="1" si="202"/>
        <v>1</v>
      </c>
    </row>
    <row r="1657" spans="1:19">
      <c r="A1657" s="23" t="str">
        <f ca="1">IF(INDIRECT("Route!D1657")&gt;0,K1657,(""))</f>
        <v/>
      </c>
      <c r="B1657" s="23" t="str">
        <f ca="1">IF(INDIRECT("Route!D1657")&gt;0,H1657,(""))</f>
        <v/>
      </c>
      <c r="C1657" s="24" t="str">
        <f ca="1">IF(D1657&gt;0,VLOOKUP("FINISH",INDIRECT("route!D$6"):INDIRECT("route!E$8500"),2,FALSE)-D1657," ")</f>
        <v xml:space="preserve"> </v>
      </c>
      <c r="D1657" s="13">
        <f ca="1">INDIRECT("Route!E1657")</f>
        <v>0</v>
      </c>
      <c r="E1657" s="25" t="str">
        <f t="shared" ca="1" si="201"/>
        <v/>
      </c>
      <c r="F1657" s="26">
        <f t="shared" si="203"/>
        <v>11.111111111111111</v>
      </c>
      <c r="G1657" s="29">
        <f t="shared" ca="1" si="207"/>
        <v>0</v>
      </c>
      <c r="H1657" s="28" t="e">
        <f t="shared" ca="1" si="205"/>
        <v>#NUM!</v>
      </c>
      <c r="I1657" s="26">
        <f t="shared" si="204"/>
        <v>11.666666666666666</v>
      </c>
      <c r="J1657" s="29">
        <f t="shared" ca="1" si="208"/>
        <v>0</v>
      </c>
      <c r="K1657" s="28" t="e">
        <f t="shared" ca="1" si="206"/>
        <v>#NUM!</v>
      </c>
      <c r="L1657" s="26">
        <f ca="1">INDIRECT("Route!E1657")-INDIRECT("Route!E1656")</f>
        <v>0</v>
      </c>
      <c r="M1657" s="24">
        <f ca="1">IF(INDIRECT("Route!D1657")="START",0,IF(S1657=TRUE,M1656,INDIRECT("Route!E1657")))</f>
        <v>115.3</v>
      </c>
      <c r="N1657" s="14" t="e">
        <f ca="1">SEARCH($N$6,INDIRECT("Route!J1657"))</f>
        <v>#VALUE!</v>
      </c>
      <c r="O1657" s="14" t="e">
        <f ca="1">SEARCH($O$6,INDIRECT("Route!J1657"))</f>
        <v>#VALUE!</v>
      </c>
      <c r="P1657" s="14" t="e">
        <f ca="1">SEARCH($P$6,INDIRECT("Route!J1657"))</f>
        <v>#VALUE!</v>
      </c>
      <c r="Q1657" s="14" t="e">
        <f ca="1">SEARCH($Q$6,INDIRECT("Route!J1657"))</f>
        <v>#VALUE!</v>
      </c>
      <c r="R1657" s="14" t="e">
        <f ca="1">SEARCH($R$6,INDIRECT("Route!J1657"))</f>
        <v>#VALUE!</v>
      </c>
      <c r="S1657" s="14" t="b">
        <f t="shared" ca="1" si="202"/>
        <v>1</v>
      </c>
    </row>
    <row r="1658" spans="1:19">
      <c r="A1658" s="23" t="str">
        <f ca="1">IF(INDIRECT("Route!D1658")&gt;0,K1658,(""))</f>
        <v/>
      </c>
      <c r="B1658" s="23" t="str">
        <f ca="1">IF(INDIRECT("Route!D1658")&gt;0,H1658,(""))</f>
        <v/>
      </c>
      <c r="C1658" s="24" t="str">
        <f ca="1">IF(D1658&gt;0,VLOOKUP("FINISH",INDIRECT("route!D$6"):INDIRECT("route!E$8500"),2,FALSE)-D1658," ")</f>
        <v xml:space="preserve"> </v>
      </c>
      <c r="D1658" s="13">
        <f ca="1">INDIRECT("Route!E1658")</f>
        <v>0</v>
      </c>
      <c r="E1658" s="25" t="str">
        <f t="shared" ca="1" si="201"/>
        <v/>
      </c>
      <c r="F1658" s="26">
        <f t="shared" si="203"/>
        <v>11.111111111111111</v>
      </c>
      <c r="G1658" s="29">
        <f t="shared" ca="1" si="207"/>
        <v>0</v>
      </c>
      <c r="H1658" s="28" t="e">
        <f t="shared" ca="1" si="205"/>
        <v>#NUM!</v>
      </c>
      <c r="I1658" s="26">
        <f t="shared" si="204"/>
        <v>11.666666666666666</v>
      </c>
      <c r="J1658" s="29">
        <f t="shared" ca="1" si="208"/>
        <v>0</v>
      </c>
      <c r="K1658" s="28" t="e">
        <f t="shared" ca="1" si="206"/>
        <v>#NUM!</v>
      </c>
      <c r="L1658" s="26">
        <f ca="1">INDIRECT("Route!E1658")-INDIRECT("Route!E1657")</f>
        <v>0</v>
      </c>
      <c r="M1658" s="24">
        <f ca="1">IF(INDIRECT("Route!D1658")="START",0,IF(S1658=TRUE,M1657,INDIRECT("Route!E1658")))</f>
        <v>115.3</v>
      </c>
      <c r="N1658" s="14" t="e">
        <f ca="1">SEARCH($N$6,INDIRECT("Route!J1658"))</f>
        <v>#VALUE!</v>
      </c>
      <c r="O1658" s="14" t="e">
        <f ca="1">SEARCH($O$6,INDIRECT("Route!J1658"))</f>
        <v>#VALUE!</v>
      </c>
      <c r="P1658" s="14" t="e">
        <f ca="1">SEARCH($P$6,INDIRECT("Route!J1658"))</f>
        <v>#VALUE!</v>
      </c>
      <c r="Q1658" s="14" t="e">
        <f ca="1">SEARCH($Q$6,INDIRECT("Route!J1658"))</f>
        <v>#VALUE!</v>
      </c>
      <c r="R1658" s="14" t="e">
        <f ca="1">SEARCH($R$6,INDIRECT("Route!J1658"))</f>
        <v>#VALUE!</v>
      </c>
      <c r="S1658" s="14" t="b">
        <f t="shared" ca="1" si="202"/>
        <v>1</v>
      </c>
    </row>
    <row r="1659" spans="1:19">
      <c r="A1659" s="23" t="str">
        <f ca="1">IF(INDIRECT("Route!D1659")&gt;0,K1659,(""))</f>
        <v/>
      </c>
      <c r="B1659" s="23" t="str">
        <f ca="1">IF(INDIRECT("Route!D1659")&gt;0,H1659,(""))</f>
        <v/>
      </c>
      <c r="C1659" s="24" t="str">
        <f ca="1">IF(D1659&gt;0,VLOOKUP("FINISH",INDIRECT("route!D$6"):INDIRECT("route!E$8500"),2,FALSE)-D1659," ")</f>
        <v xml:space="preserve"> </v>
      </c>
      <c r="D1659" s="13">
        <f ca="1">INDIRECT("Route!E1659")</f>
        <v>0</v>
      </c>
      <c r="E1659" s="25" t="str">
        <f t="shared" ca="1" si="201"/>
        <v/>
      </c>
      <c r="F1659" s="26">
        <f t="shared" si="203"/>
        <v>11.111111111111111</v>
      </c>
      <c r="G1659" s="29">
        <f t="shared" ca="1" si="207"/>
        <v>0</v>
      </c>
      <c r="H1659" s="28" t="e">
        <f t="shared" ca="1" si="205"/>
        <v>#NUM!</v>
      </c>
      <c r="I1659" s="26">
        <f t="shared" si="204"/>
        <v>11.666666666666666</v>
      </c>
      <c r="J1659" s="29">
        <f t="shared" ca="1" si="208"/>
        <v>0</v>
      </c>
      <c r="K1659" s="28" t="e">
        <f t="shared" ca="1" si="206"/>
        <v>#NUM!</v>
      </c>
      <c r="L1659" s="26">
        <f ca="1">INDIRECT("Route!E1659")-INDIRECT("Route!E1658")</f>
        <v>0</v>
      </c>
      <c r="M1659" s="24">
        <f ca="1">IF(INDIRECT("Route!D1659")="START",0,IF(S1659=TRUE,M1658,INDIRECT("Route!E1659")))</f>
        <v>115.3</v>
      </c>
      <c r="N1659" s="14" t="e">
        <f ca="1">SEARCH($N$6,INDIRECT("Route!J1659"))</f>
        <v>#VALUE!</v>
      </c>
      <c r="O1659" s="14" t="e">
        <f ca="1">SEARCH($O$6,INDIRECT("Route!J1659"))</f>
        <v>#VALUE!</v>
      </c>
      <c r="P1659" s="14" t="e">
        <f ca="1">SEARCH($P$6,INDIRECT("Route!J1659"))</f>
        <v>#VALUE!</v>
      </c>
      <c r="Q1659" s="14" t="e">
        <f ca="1">SEARCH($Q$6,INDIRECT("Route!J1659"))</f>
        <v>#VALUE!</v>
      </c>
      <c r="R1659" s="14" t="e">
        <f ca="1">SEARCH($R$6,INDIRECT("Route!J1659"))</f>
        <v>#VALUE!</v>
      </c>
      <c r="S1659" s="14" t="b">
        <f t="shared" ca="1" si="202"/>
        <v>1</v>
      </c>
    </row>
    <row r="1660" spans="1:19">
      <c r="A1660" s="23" t="str">
        <f ca="1">IF(INDIRECT("Route!D1660")&gt;0,K1660,(""))</f>
        <v/>
      </c>
      <c r="B1660" s="23" t="str">
        <f ca="1">IF(INDIRECT("Route!D1660")&gt;0,H1660,(""))</f>
        <v/>
      </c>
      <c r="C1660" s="24" t="str">
        <f ca="1">IF(D1660&gt;0,VLOOKUP("FINISH",INDIRECT("route!D$6"):INDIRECT("route!E$8500"),2,FALSE)-D1660," ")</f>
        <v xml:space="preserve"> </v>
      </c>
      <c r="D1660" s="13">
        <f ca="1">INDIRECT("Route!E1660")</f>
        <v>0</v>
      </c>
      <c r="E1660" s="25" t="str">
        <f t="shared" ca="1" si="201"/>
        <v/>
      </c>
      <c r="F1660" s="26">
        <f t="shared" si="203"/>
        <v>11.111111111111111</v>
      </c>
      <c r="G1660" s="29">
        <f t="shared" ca="1" si="207"/>
        <v>0</v>
      </c>
      <c r="H1660" s="28" t="e">
        <f t="shared" ca="1" si="205"/>
        <v>#NUM!</v>
      </c>
      <c r="I1660" s="26">
        <f t="shared" si="204"/>
        <v>11.666666666666666</v>
      </c>
      <c r="J1660" s="29">
        <f t="shared" ca="1" si="208"/>
        <v>0</v>
      </c>
      <c r="K1660" s="28" t="e">
        <f t="shared" ca="1" si="206"/>
        <v>#NUM!</v>
      </c>
      <c r="L1660" s="26">
        <f ca="1">INDIRECT("Route!E1660")-INDIRECT("Route!E1659")</f>
        <v>0</v>
      </c>
      <c r="M1660" s="24">
        <f ca="1">IF(INDIRECT("Route!D1660")="START",0,IF(S1660=TRUE,M1659,INDIRECT("Route!E1660")))</f>
        <v>115.3</v>
      </c>
      <c r="N1660" s="14" t="e">
        <f ca="1">SEARCH($N$6,INDIRECT("Route!J1660"))</f>
        <v>#VALUE!</v>
      </c>
      <c r="O1660" s="14" t="e">
        <f ca="1">SEARCH($O$6,INDIRECT("Route!J1660"))</f>
        <v>#VALUE!</v>
      </c>
      <c r="P1660" s="14" t="e">
        <f ca="1">SEARCH($P$6,INDIRECT("Route!J1660"))</f>
        <v>#VALUE!</v>
      </c>
      <c r="Q1660" s="14" t="e">
        <f ca="1">SEARCH($Q$6,INDIRECT("Route!J1660"))</f>
        <v>#VALUE!</v>
      </c>
      <c r="R1660" s="14" t="e">
        <f ca="1">SEARCH($R$6,INDIRECT("Route!J1660"))</f>
        <v>#VALUE!</v>
      </c>
      <c r="S1660" s="14" t="b">
        <f t="shared" ca="1" si="202"/>
        <v>1</v>
      </c>
    </row>
    <row r="1661" spans="1:19">
      <c r="A1661" s="23" t="str">
        <f ca="1">IF(INDIRECT("Route!D1661")&gt;0,K1661,(""))</f>
        <v/>
      </c>
      <c r="B1661" s="23" t="str">
        <f ca="1">IF(INDIRECT("Route!D1661")&gt;0,H1661,(""))</f>
        <v/>
      </c>
      <c r="C1661" s="24" t="str">
        <f ca="1">IF(D1661&gt;0,VLOOKUP("FINISH",INDIRECT("route!D$6"):INDIRECT("route!E$8500"),2,FALSE)-D1661," ")</f>
        <v xml:space="preserve"> </v>
      </c>
      <c r="D1661" s="13">
        <f ca="1">INDIRECT("Route!E1661")</f>
        <v>0</v>
      </c>
      <c r="E1661" s="25" t="str">
        <f t="shared" ca="1" si="201"/>
        <v/>
      </c>
      <c r="F1661" s="26">
        <f t="shared" si="203"/>
        <v>11.111111111111111</v>
      </c>
      <c r="G1661" s="29">
        <f t="shared" ca="1" si="207"/>
        <v>0</v>
      </c>
      <c r="H1661" s="28" t="e">
        <f t="shared" ca="1" si="205"/>
        <v>#NUM!</v>
      </c>
      <c r="I1661" s="26">
        <f t="shared" si="204"/>
        <v>11.666666666666666</v>
      </c>
      <c r="J1661" s="29">
        <f t="shared" ca="1" si="208"/>
        <v>0</v>
      </c>
      <c r="K1661" s="28" t="e">
        <f t="shared" ca="1" si="206"/>
        <v>#NUM!</v>
      </c>
      <c r="L1661" s="26">
        <f ca="1">INDIRECT("Route!E1661")-INDIRECT("Route!E1660")</f>
        <v>0</v>
      </c>
      <c r="M1661" s="24">
        <f ca="1">IF(INDIRECT("Route!D1661")="START",0,IF(S1661=TRUE,M1660,INDIRECT("Route!E1661")))</f>
        <v>115.3</v>
      </c>
      <c r="N1661" s="14" t="e">
        <f ca="1">SEARCH($N$6,INDIRECT("Route!J1661"))</f>
        <v>#VALUE!</v>
      </c>
      <c r="O1661" s="14" t="e">
        <f ca="1">SEARCH($O$6,INDIRECT("Route!J1661"))</f>
        <v>#VALUE!</v>
      </c>
      <c r="P1661" s="14" t="e">
        <f ca="1">SEARCH($P$6,INDIRECT("Route!J1661"))</f>
        <v>#VALUE!</v>
      </c>
      <c r="Q1661" s="14" t="e">
        <f ca="1">SEARCH($Q$6,INDIRECT("Route!J1661"))</f>
        <v>#VALUE!</v>
      </c>
      <c r="R1661" s="14" t="e">
        <f ca="1">SEARCH($R$6,INDIRECT("Route!J1661"))</f>
        <v>#VALUE!</v>
      </c>
      <c r="S1661" s="14" t="b">
        <f t="shared" ca="1" si="202"/>
        <v>1</v>
      </c>
    </row>
    <row r="1662" spans="1:19">
      <c r="A1662" s="23" t="str">
        <f ca="1">IF(INDIRECT("Route!D1662")&gt;0,K1662,(""))</f>
        <v/>
      </c>
      <c r="B1662" s="23" t="str">
        <f ca="1">IF(INDIRECT("Route!D1662")&gt;0,H1662,(""))</f>
        <v/>
      </c>
      <c r="C1662" s="24" t="str">
        <f ca="1">IF(D1662&gt;0,VLOOKUP("FINISH",INDIRECT("route!D$6"):INDIRECT("route!E$8500"),2,FALSE)-D1662," ")</f>
        <v xml:space="preserve"> </v>
      </c>
      <c r="D1662" s="13">
        <f ca="1">INDIRECT("Route!E1662")</f>
        <v>0</v>
      </c>
      <c r="E1662" s="25" t="str">
        <f t="shared" ca="1" si="201"/>
        <v/>
      </c>
      <c r="F1662" s="26">
        <f t="shared" si="203"/>
        <v>11.111111111111111</v>
      </c>
      <c r="G1662" s="29">
        <f t="shared" ca="1" si="207"/>
        <v>0</v>
      </c>
      <c r="H1662" s="28" t="e">
        <f t="shared" ca="1" si="205"/>
        <v>#NUM!</v>
      </c>
      <c r="I1662" s="26">
        <f t="shared" si="204"/>
        <v>11.666666666666666</v>
      </c>
      <c r="J1662" s="29">
        <f t="shared" ca="1" si="208"/>
        <v>0</v>
      </c>
      <c r="K1662" s="28" t="e">
        <f t="shared" ca="1" si="206"/>
        <v>#NUM!</v>
      </c>
      <c r="L1662" s="26">
        <f ca="1">INDIRECT("Route!E1662")-INDIRECT("Route!E1661")</f>
        <v>0</v>
      </c>
      <c r="M1662" s="24">
        <f ca="1">IF(INDIRECT("Route!D1662")="START",0,IF(S1662=TRUE,M1661,INDIRECT("Route!E1662")))</f>
        <v>115.3</v>
      </c>
      <c r="N1662" s="14" t="e">
        <f ca="1">SEARCH($N$6,INDIRECT("Route!J1662"))</f>
        <v>#VALUE!</v>
      </c>
      <c r="O1662" s="14" t="e">
        <f ca="1">SEARCH($O$6,INDIRECT("Route!J1662"))</f>
        <v>#VALUE!</v>
      </c>
      <c r="P1662" s="14" t="e">
        <f ca="1">SEARCH($P$6,INDIRECT("Route!J1662"))</f>
        <v>#VALUE!</v>
      </c>
      <c r="Q1662" s="14" t="e">
        <f ca="1">SEARCH($Q$6,INDIRECT("Route!J1662"))</f>
        <v>#VALUE!</v>
      </c>
      <c r="R1662" s="14" t="e">
        <f ca="1">SEARCH($R$6,INDIRECT("Route!J1662"))</f>
        <v>#VALUE!</v>
      </c>
      <c r="S1662" s="14" t="b">
        <f t="shared" ca="1" si="202"/>
        <v>1</v>
      </c>
    </row>
    <row r="1663" spans="1:19">
      <c r="A1663" s="23" t="str">
        <f ca="1">IF(INDIRECT("Route!D1663")&gt;0,K1663,(""))</f>
        <v/>
      </c>
      <c r="B1663" s="23" t="str">
        <f ca="1">IF(INDIRECT("Route!D1663")&gt;0,H1663,(""))</f>
        <v/>
      </c>
      <c r="C1663" s="24" t="str">
        <f ca="1">IF(D1663&gt;0,VLOOKUP("FINISH",INDIRECT("route!D$6"):INDIRECT("route!E$8500"),2,FALSE)-D1663," ")</f>
        <v xml:space="preserve"> </v>
      </c>
      <c r="D1663" s="13">
        <f ca="1">INDIRECT("Route!E1663")</f>
        <v>0</v>
      </c>
      <c r="E1663" s="25" t="str">
        <f t="shared" ca="1" si="201"/>
        <v/>
      </c>
      <c r="F1663" s="26">
        <f t="shared" si="203"/>
        <v>11.111111111111111</v>
      </c>
      <c r="G1663" s="29">
        <f t="shared" ca="1" si="207"/>
        <v>0</v>
      </c>
      <c r="H1663" s="28" t="e">
        <f t="shared" ca="1" si="205"/>
        <v>#NUM!</v>
      </c>
      <c r="I1663" s="26">
        <f t="shared" si="204"/>
        <v>11.666666666666666</v>
      </c>
      <c r="J1663" s="29">
        <f t="shared" ca="1" si="208"/>
        <v>0</v>
      </c>
      <c r="K1663" s="28" t="e">
        <f t="shared" ca="1" si="206"/>
        <v>#NUM!</v>
      </c>
      <c r="L1663" s="26">
        <f ca="1">INDIRECT("Route!E1663")-INDIRECT("Route!E1662")</f>
        <v>0</v>
      </c>
      <c r="M1663" s="24">
        <f ca="1">IF(INDIRECT("Route!D1663")="START",0,IF(S1663=TRUE,M1662,INDIRECT("Route!E1663")))</f>
        <v>115.3</v>
      </c>
      <c r="N1663" s="14" t="e">
        <f ca="1">SEARCH($N$6,INDIRECT("Route!J1663"))</f>
        <v>#VALUE!</v>
      </c>
      <c r="O1663" s="14" t="e">
        <f ca="1">SEARCH($O$6,INDIRECT("Route!J1663"))</f>
        <v>#VALUE!</v>
      </c>
      <c r="P1663" s="14" t="e">
        <f ca="1">SEARCH($P$6,INDIRECT("Route!J1663"))</f>
        <v>#VALUE!</v>
      </c>
      <c r="Q1663" s="14" t="e">
        <f ca="1">SEARCH($Q$6,INDIRECT("Route!J1663"))</f>
        <v>#VALUE!</v>
      </c>
      <c r="R1663" s="14" t="e">
        <f ca="1">SEARCH($R$6,INDIRECT("Route!J1663"))</f>
        <v>#VALUE!</v>
      </c>
      <c r="S1663" s="14" t="b">
        <f t="shared" ca="1" si="202"/>
        <v>1</v>
      </c>
    </row>
    <row r="1664" spans="1:19">
      <c r="A1664" s="23" t="str">
        <f ca="1">IF(INDIRECT("Route!D1664")&gt;0,K1664,(""))</f>
        <v/>
      </c>
      <c r="B1664" s="23" t="str">
        <f ca="1">IF(INDIRECT("Route!D1664")&gt;0,H1664,(""))</f>
        <v/>
      </c>
      <c r="C1664" s="24" t="str">
        <f ca="1">IF(D1664&gt;0,VLOOKUP("FINISH",INDIRECT("route!D$6"):INDIRECT("route!E$8500"),2,FALSE)-D1664," ")</f>
        <v xml:space="preserve"> </v>
      </c>
      <c r="D1664" s="13">
        <f ca="1">INDIRECT("Route!E1664")</f>
        <v>0</v>
      </c>
      <c r="E1664" s="25" t="str">
        <f t="shared" ca="1" si="201"/>
        <v/>
      </c>
      <c r="F1664" s="26">
        <f t="shared" si="203"/>
        <v>11.111111111111111</v>
      </c>
      <c r="G1664" s="29">
        <f t="shared" ca="1" si="207"/>
        <v>0</v>
      </c>
      <c r="H1664" s="28" t="e">
        <f t="shared" ca="1" si="205"/>
        <v>#NUM!</v>
      </c>
      <c r="I1664" s="26">
        <f t="shared" si="204"/>
        <v>11.666666666666666</v>
      </c>
      <c r="J1664" s="29">
        <f t="shared" ca="1" si="208"/>
        <v>0</v>
      </c>
      <c r="K1664" s="28" t="e">
        <f t="shared" ca="1" si="206"/>
        <v>#NUM!</v>
      </c>
      <c r="L1664" s="26">
        <f ca="1">INDIRECT("Route!E1664")-INDIRECT("Route!E1663")</f>
        <v>0</v>
      </c>
      <c r="M1664" s="24">
        <f ca="1">IF(INDIRECT("Route!D1664")="START",0,IF(S1664=TRUE,M1663,INDIRECT("Route!E1664")))</f>
        <v>115.3</v>
      </c>
      <c r="N1664" s="14" t="e">
        <f ca="1">SEARCH($N$6,INDIRECT("Route!J1664"))</f>
        <v>#VALUE!</v>
      </c>
      <c r="O1664" s="14" t="e">
        <f ca="1">SEARCH($O$6,INDIRECT("Route!J1664"))</f>
        <v>#VALUE!</v>
      </c>
      <c r="P1664" s="14" t="e">
        <f ca="1">SEARCH($P$6,INDIRECT("Route!J1664"))</f>
        <v>#VALUE!</v>
      </c>
      <c r="Q1664" s="14" t="e">
        <f ca="1">SEARCH($Q$6,INDIRECT("Route!J1664"))</f>
        <v>#VALUE!</v>
      </c>
      <c r="R1664" s="14" t="e">
        <f ca="1">SEARCH($R$6,INDIRECT("Route!J1664"))</f>
        <v>#VALUE!</v>
      </c>
      <c r="S1664" s="14" t="b">
        <f t="shared" ca="1" si="202"/>
        <v>1</v>
      </c>
    </row>
    <row r="1665" spans="1:19">
      <c r="A1665" s="23" t="str">
        <f ca="1">IF(INDIRECT("Route!D1665")&gt;0,K1665,(""))</f>
        <v/>
      </c>
      <c r="B1665" s="23" t="str">
        <f ca="1">IF(INDIRECT("Route!D1665")&gt;0,H1665,(""))</f>
        <v/>
      </c>
      <c r="C1665" s="24" t="str">
        <f ca="1">IF(D1665&gt;0,VLOOKUP("FINISH",INDIRECT("route!D$6"):INDIRECT("route!E$8500"),2,FALSE)-D1665," ")</f>
        <v xml:space="preserve"> </v>
      </c>
      <c r="D1665" s="13">
        <f ca="1">INDIRECT("Route!E1665")</f>
        <v>0</v>
      </c>
      <c r="E1665" s="25" t="str">
        <f t="shared" ref="E1665:E1699" ca="1" si="209">IF($S1665=TRUE,"",M1665-M1664)</f>
        <v/>
      </c>
      <c r="F1665" s="26">
        <f t="shared" si="203"/>
        <v>11.111111111111111</v>
      </c>
      <c r="G1665" s="29">
        <f t="shared" ca="1" si="207"/>
        <v>0</v>
      </c>
      <c r="H1665" s="28" t="e">
        <f t="shared" ca="1" si="205"/>
        <v>#NUM!</v>
      </c>
      <c r="I1665" s="26">
        <f t="shared" si="204"/>
        <v>11.666666666666666</v>
      </c>
      <c r="J1665" s="29">
        <f t="shared" ca="1" si="208"/>
        <v>0</v>
      </c>
      <c r="K1665" s="28" t="e">
        <f t="shared" ca="1" si="206"/>
        <v>#NUM!</v>
      </c>
      <c r="L1665" s="26">
        <f ca="1">INDIRECT("Route!E1665")-INDIRECT("Route!E1664")</f>
        <v>0</v>
      </c>
      <c r="M1665" s="24">
        <f ca="1">IF(INDIRECT("Route!D1665")="START",0,IF(S1665=TRUE,M1664,INDIRECT("Route!E1665")))</f>
        <v>115.3</v>
      </c>
      <c r="N1665" s="14" t="e">
        <f ca="1">SEARCH($N$6,INDIRECT("Route!J1665"))</f>
        <v>#VALUE!</v>
      </c>
      <c r="O1665" s="14" t="e">
        <f ca="1">SEARCH($O$6,INDIRECT("Route!J1665"))</f>
        <v>#VALUE!</v>
      </c>
      <c r="P1665" s="14" t="e">
        <f ca="1">SEARCH($P$6,INDIRECT("Route!J1665"))</f>
        <v>#VALUE!</v>
      </c>
      <c r="Q1665" s="14" t="e">
        <f ca="1">SEARCH($Q$6,INDIRECT("Route!J1665"))</f>
        <v>#VALUE!</v>
      </c>
      <c r="R1665" s="14" t="e">
        <f ca="1">SEARCH($R$6,INDIRECT("Route!J1665"))</f>
        <v>#VALUE!</v>
      </c>
      <c r="S1665" s="14" t="b">
        <f t="shared" ca="1" si="202"/>
        <v>1</v>
      </c>
    </row>
    <row r="1666" spans="1:19">
      <c r="A1666" s="23" t="str">
        <f ca="1">IF(INDIRECT("Route!D1666")&gt;0,K1666,(""))</f>
        <v/>
      </c>
      <c r="B1666" s="23" t="str">
        <f ca="1">IF(INDIRECT("Route!D1666")&gt;0,H1666,(""))</f>
        <v/>
      </c>
      <c r="C1666" s="24" t="str">
        <f ca="1">IF(D1666&gt;0,VLOOKUP("FINISH",INDIRECT("route!D$6"):INDIRECT("route!E$8500"),2,FALSE)-D1666," ")</f>
        <v xml:space="preserve"> </v>
      </c>
      <c r="D1666" s="13">
        <f ca="1">INDIRECT("Route!E1666")</f>
        <v>0</v>
      </c>
      <c r="E1666" s="25" t="str">
        <f t="shared" ca="1" si="209"/>
        <v/>
      </c>
      <c r="F1666" s="26">
        <f t="shared" si="203"/>
        <v>11.111111111111111</v>
      </c>
      <c r="G1666" s="29">
        <f t="shared" ca="1" si="207"/>
        <v>0</v>
      </c>
      <c r="H1666" s="28" t="e">
        <f t="shared" ca="1" si="205"/>
        <v>#NUM!</v>
      </c>
      <c r="I1666" s="26">
        <f t="shared" si="204"/>
        <v>11.666666666666666</v>
      </c>
      <c r="J1666" s="29">
        <f t="shared" ca="1" si="208"/>
        <v>0</v>
      </c>
      <c r="K1666" s="28" t="e">
        <f t="shared" ca="1" si="206"/>
        <v>#NUM!</v>
      </c>
      <c r="L1666" s="26">
        <f ca="1">INDIRECT("Route!E1666")-INDIRECT("Route!E1665")</f>
        <v>0</v>
      </c>
      <c r="M1666" s="24">
        <f ca="1">IF(INDIRECT("Route!D1666")="START",0,IF(S1666=TRUE,M1665,INDIRECT("Route!E1666")))</f>
        <v>115.3</v>
      </c>
      <c r="N1666" s="14" t="e">
        <f ca="1">SEARCH($N$6,INDIRECT("Route!J1666"))</f>
        <v>#VALUE!</v>
      </c>
      <c r="O1666" s="14" t="e">
        <f ca="1">SEARCH($O$6,INDIRECT("Route!J1666"))</f>
        <v>#VALUE!</v>
      </c>
      <c r="P1666" s="14" t="e">
        <f ca="1">SEARCH($P$6,INDIRECT("Route!J1666"))</f>
        <v>#VALUE!</v>
      </c>
      <c r="Q1666" s="14" t="e">
        <f ca="1">SEARCH($Q$6,INDIRECT("Route!J1666"))</f>
        <v>#VALUE!</v>
      </c>
      <c r="R1666" s="14" t="e">
        <f ca="1">SEARCH($R$6,INDIRECT("Route!J1666"))</f>
        <v>#VALUE!</v>
      </c>
      <c r="S1666" s="14" t="b">
        <f t="shared" ca="1" si="202"/>
        <v>1</v>
      </c>
    </row>
    <row r="1667" spans="1:19">
      <c r="A1667" s="23" t="str">
        <f ca="1">IF(INDIRECT("Route!D1667")&gt;0,K1667,(""))</f>
        <v/>
      </c>
      <c r="B1667" s="23" t="str">
        <f ca="1">IF(INDIRECT("Route!D1667")&gt;0,H1667,(""))</f>
        <v/>
      </c>
      <c r="C1667" s="24" t="str">
        <f ca="1">IF(D1667&gt;0,VLOOKUP("FINISH",INDIRECT("route!D$6"):INDIRECT("route!E$8500"),2,FALSE)-D1667," ")</f>
        <v xml:space="preserve"> </v>
      </c>
      <c r="D1667" s="13">
        <f ca="1">INDIRECT("Route!E1667")</f>
        <v>0</v>
      </c>
      <c r="E1667" s="25" t="str">
        <f t="shared" ca="1" si="209"/>
        <v/>
      </c>
      <c r="F1667" s="26">
        <f t="shared" si="203"/>
        <v>11.111111111111111</v>
      </c>
      <c r="G1667" s="29">
        <f t="shared" ca="1" si="207"/>
        <v>0</v>
      </c>
      <c r="H1667" s="28" t="e">
        <f t="shared" ca="1" si="205"/>
        <v>#NUM!</v>
      </c>
      <c r="I1667" s="26">
        <f t="shared" si="204"/>
        <v>11.666666666666666</v>
      </c>
      <c r="J1667" s="29">
        <f t="shared" ca="1" si="208"/>
        <v>0</v>
      </c>
      <c r="K1667" s="28" t="e">
        <f t="shared" ca="1" si="206"/>
        <v>#NUM!</v>
      </c>
      <c r="L1667" s="26">
        <f ca="1">INDIRECT("Route!E1667")-INDIRECT("Route!E1666")</f>
        <v>0</v>
      </c>
      <c r="M1667" s="24">
        <f ca="1">IF(INDIRECT("Route!D1667")="START",0,IF(S1667=TRUE,M1666,INDIRECT("Route!E1667")))</f>
        <v>115.3</v>
      </c>
      <c r="N1667" s="14" t="e">
        <f ca="1">SEARCH($N$6,INDIRECT("Route!J1667"))</f>
        <v>#VALUE!</v>
      </c>
      <c r="O1667" s="14" t="e">
        <f ca="1">SEARCH($O$6,INDIRECT("Route!J1667"))</f>
        <v>#VALUE!</v>
      </c>
      <c r="P1667" s="14" t="e">
        <f ca="1">SEARCH($P$6,INDIRECT("Route!J1667"))</f>
        <v>#VALUE!</v>
      </c>
      <c r="Q1667" s="14" t="e">
        <f ca="1">SEARCH($Q$6,INDIRECT("Route!J1667"))</f>
        <v>#VALUE!</v>
      </c>
      <c r="R1667" s="14" t="e">
        <f ca="1">SEARCH($R$6,INDIRECT("Route!J1667"))</f>
        <v>#VALUE!</v>
      </c>
      <c r="S1667" s="14" t="b">
        <f t="shared" ca="1" si="202"/>
        <v>1</v>
      </c>
    </row>
    <row r="1668" spans="1:19">
      <c r="A1668" s="23" t="str">
        <f ca="1">IF(INDIRECT("Route!D1668")&gt;0,K1668,(""))</f>
        <v/>
      </c>
      <c r="B1668" s="23" t="str">
        <f ca="1">IF(INDIRECT("Route!D1668")&gt;0,H1668,(""))</f>
        <v/>
      </c>
      <c r="C1668" s="24" t="str">
        <f ca="1">IF(D1668&gt;0,VLOOKUP("FINISH",INDIRECT("route!D$6"):INDIRECT("route!E$8500"),2,FALSE)-D1668," ")</f>
        <v xml:space="preserve"> </v>
      </c>
      <c r="D1668" s="13">
        <f ca="1">INDIRECT("Route!E1668")</f>
        <v>0</v>
      </c>
      <c r="E1668" s="25" t="str">
        <f t="shared" ca="1" si="209"/>
        <v/>
      </c>
      <c r="F1668" s="26">
        <f t="shared" si="203"/>
        <v>11.111111111111111</v>
      </c>
      <c r="G1668" s="29">
        <f t="shared" ca="1" si="207"/>
        <v>0</v>
      </c>
      <c r="H1668" s="28" t="e">
        <f t="shared" ca="1" si="205"/>
        <v>#NUM!</v>
      </c>
      <c r="I1668" s="26">
        <f t="shared" si="204"/>
        <v>11.666666666666666</v>
      </c>
      <c r="J1668" s="29">
        <f t="shared" ca="1" si="208"/>
        <v>0</v>
      </c>
      <c r="K1668" s="28" t="e">
        <f t="shared" ca="1" si="206"/>
        <v>#NUM!</v>
      </c>
      <c r="L1668" s="26">
        <f ca="1">INDIRECT("Route!E1668")-INDIRECT("Route!E1667")</f>
        <v>0</v>
      </c>
      <c r="M1668" s="24">
        <f ca="1">IF(INDIRECT("Route!D1668")="START",0,IF(S1668=TRUE,M1667,INDIRECT("Route!E1668")))</f>
        <v>115.3</v>
      </c>
      <c r="N1668" s="14" t="e">
        <f ca="1">SEARCH($N$6,INDIRECT("Route!J1668"))</f>
        <v>#VALUE!</v>
      </c>
      <c r="O1668" s="14" t="e">
        <f ca="1">SEARCH($O$6,INDIRECT("Route!J1668"))</f>
        <v>#VALUE!</v>
      </c>
      <c r="P1668" s="14" t="e">
        <f ca="1">SEARCH($P$6,INDIRECT("Route!J1668"))</f>
        <v>#VALUE!</v>
      </c>
      <c r="Q1668" s="14" t="e">
        <f ca="1">SEARCH($Q$6,INDIRECT("Route!J1668"))</f>
        <v>#VALUE!</v>
      </c>
      <c r="R1668" s="14" t="e">
        <f ca="1">SEARCH($R$6,INDIRECT("Route!J1668"))</f>
        <v>#VALUE!</v>
      </c>
      <c r="S1668" s="14" t="b">
        <f t="shared" ca="1" si="202"/>
        <v>1</v>
      </c>
    </row>
    <row r="1669" spans="1:19">
      <c r="A1669" s="23" t="str">
        <f ca="1">IF(INDIRECT("Route!D1669")&gt;0,K1669,(""))</f>
        <v/>
      </c>
      <c r="B1669" s="23" t="str">
        <f ca="1">IF(INDIRECT("Route!D1669")&gt;0,H1669,(""))</f>
        <v/>
      </c>
      <c r="C1669" s="24" t="str">
        <f ca="1">IF(D1669&gt;0,VLOOKUP("FINISH",INDIRECT("route!D$6"):INDIRECT("route!E$8500"),2,FALSE)-D1669," ")</f>
        <v xml:space="preserve"> </v>
      </c>
      <c r="D1669" s="13">
        <f ca="1">INDIRECT("Route!E1669")</f>
        <v>0</v>
      </c>
      <c r="E1669" s="25" t="str">
        <f t="shared" ca="1" si="209"/>
        <v/>
      </c>
      <c r="F1669" s="26">
        <f t="shared" si="203"/>
        <v>11.111111111111111</v>
      </c>
      <c r="G1669" s="29">
        <f t="shared" ca="1" si="207"/>
        <v>0</v>
      </c>
      <c r="H1669" s="28" t="e">
        <f t="shared" ca="1" si="205"/>
        <v>#NUM!</v>
      </c>
      <c r="I1669" s="26">
        <f t="shared" si="204"/>
        <v>11.666666666666666</v>
      </c>
      <c r="J1669" s="29">
        <f t="shared" ca="1" si="208"/>
        <v>0</v>
      </c>
      <c r="K1669" s="28" t="e">
        <f t="shared" ca="1" si="206"/>
        <v>#NUM!</v>
      </c>
      <c r="L1669" s="26">
        <f ca="1">INDIRECT("Route!E1669")-INDIRECT("Route!E1668")</f>
        <v>0</v>
      </c>
      <c r="M1669" s="24">
        <f ca="1">IF(INDIRECT("Route!D1669")="START",0,IF(S1669=TRUE,M1668,INDIRECT("Route!E1669")))</f>
        <v>115.3</v>
      </c>
      <c r="N1669" s="14" t="e">
        <f ca="1">SEARCH($N$6,INDIRECT("Route!J1669"))</f>
        <v>#VALUE!</v>
      </c>
      <c r="O1669" s="14" t="e">
        <f ca="1">SEARCH($O$6,INDIRECT("Route!J1669"))</f>
        <v>#VALUE!</v>
      </c>
      <c r="P1669" s="14" t="e">
        <f ca="1">SEARCH($P$6,INDIRECT("Route!J1669"))</f>
        <v>#VALUE!</v>
      </c>
      <c r="Q1669" s="14" t="e">
        <f ca="1">SEARCH($Q$6,INDIRECT("Route!J1669"))</f>
        <v>#VALUE!</v>
      </c>
      <c r="R1669" s="14" t="e">
        <f ca="1">SEARCH($R$6,INDIRECT("Route!J1669"))</f>
        <v>#VALUE!</v>
      </c>
      <c r="S1669" s="14" t="b">
        <f t="shared" ca="1" si="202"/>
        <v>1</v>
      </c>
    </row>
    <row r="1670" spans="1:19">
      <c r="A1670" s="23" t="str">
        <f ca="1">IF(INDIRECT("Route!D1670")&gt;0,K1670,(""))</f>
        <v/>
      </c>
      <c r="B1670" s="23" t="str">
        <f ca="1">IF(INDIRECT("Route!D1670")&gt;0,H1670,(""))</f>
        <v/>
      </c>
      <c r="C1670" s="24" t="str">
        <f ca="1">IF(D1670&gt;0,VLOOKUP("FINISH",INDIRECT("route!D$6"):INDIRECT("route!E$8500"),2,FALSE)-D1670," ")</f>
        <v xml:space="preserve"> </v>
      </c>
      <c r="D1670" s="13">
        <f ca="1">INDIRECT("Route!E1670")</f>
        <v>0</v>
      </c>
      <c r="E1670" s="25" t="str">
        <f t="shared" ca="1" si="209"/>
        <v/>
      </c>
      <c r="F1670" s="26">
        <f t="shared" si="203"/>
        <v>11.111111111111111</v>
      </c>
      <c r="G1670" s="29">
        <f t="shared" ca="1" si="207"/>
        <v>0</v>
      </c>
      <c r="H1670" s="28" t="e">
        <f t="shared" ca="1" si="205"/>
        <v>#NUM!</v>
      </c>
      <c r="I1670" s="26">
        <f t="shared" si="204"/>
        <v>11.666666666666666</v>
      </c>
      <c r="J1670" s="29">
        <f t="shared" ca="1" si="208"/>
        <v>0</v>
      </c>
      <c r="K1670" s="28" t="e">
        <f t="shared" ca="1" si="206"/>
        <v>#NUM!</v>
      </c>
      <c r="L1670" s="26">
        <f ca="1">INDIRECT("Route!E1670")-INDIRECT("Route!E1669")</f>
        <v>0</v>
      </c>
      <c r="M1670" s="24">
        <f ca="1">IF(INDIRECT("Route!D1670")="START",0,IF(S1670=TRUE,M1669,INDIRECT("Route!E1670")))</f>
        <v>115.3</v>
      </c>
      <c r="N1670" s="14" t="e">
        <f ca="1">SEARCH($N$6,INDIRECT("Route!J1670"))</f>
        <v>#VALUE!</v>
      </c>
      <c r="O1670" s="14" t="e">
        <f ca="1">SEARCH($O$6,INDIRECT("Route!J1670"))</f>
        <v>#VALUE!</v>
      </c>
      <c r="P1670" s="14" t="e">
        <f ca="1">SEARCH($P$6,INDIRECT("Route!J1670"))</f>
        <v>#VALUE!</v>
      </c>
      <c r="Q1670" s="14" t="e">
        <f ca="1">SEARCH($Q$6,INDIRECT("Route!J1670"))</f>
        <v>#VALUE!</v>
      </c>
      <c r="R1670" s="14" t="e">
        <f ca="1">SEARCH($R$6,INDIRECT("Route!J1670"))</f>
        <v>#VALUE!</v>
      </c>
      <c r="S1670" s="14" t="b">
        <f t="shared" ca="1" si="202"/>
        <v>1</v>
      </c>
    </row>
    <row r="1671" spans="1:19">
      <c r="A1671" s="23" t="str">
        <f ca="1">IF(INDIRECT("Route!D1671")&gt;0,K1671,(""))</f>
        <v/>
      </c>
      <c r="B1671" s="23" t="str">
        <f ca="1">IF(INDIRECT("Route!D1671")&gt;0,H1671,(""))</f>
        <v/>
      </c>
      <c r="C1671" s="24" t="str">
        <f ca="1">IF(D1671&gt;0,VLOOKUP("FINISH",INDIRECT("route!D$6"):INDIRECT("route!E$8500"),2,FALSE)-D1671," ")</f>
        <v xml:space="preserve"> </v>
      </c>
      <c r="D1671" s="13">
        <f ca="1">INDIRECT("Route!E1671")</f>
        <v>0</v>
      </c>
      <c r="E1671" s="25" t="str">
        <f t="shared" ca="1" si="209"/>
        <v/>
      </c>
      <c r="F1671" s="26">
        <f t="shared" si="203"/>
        <v>11.111111111111111</v>
      </c>
      <c r="G1671" s="29">
        <f t="shared" ca="1" si="207"/>
        <v>0</v>
      </c>
      <c r="H1671" s="28" t="e">
        <f t="shared" ca="1" si="205"/>
        <v>#NUM!</v>
      </c>
      <c r="I1671" s="26">
        <f t="shared" si="204"/>
        <v>11.666666666666666</v>
      </c>
      <c r="J1671" s="29">
        <f t="shared" ca="1" si="208"/>
        <v>0</v>
      </c>
      <c r="K1671" s="28" t="e">
        <f t="shared" ca="1" si="206"/>
        <v>#NUM!</v>
      </c>
      <c r="L1671" s="26">
        <f ca="1">INDIRECT("Route!E1671")-INDIRECT("Route!E1670")</f>
        <v>0</v>
      </c>
      <c r="M1671" s="24">
        <f ca="1">IF(INDIRECT("Route!D1671")="START",0,IF(S1671=TRUE,M1670,INDIRECT("Route!E1671")))</f>
        <v>115.3</v>
      </c>
      <c r="N1671" s="14" t="e">
        <f ca="1">SEARCH($N$6,INDIRECT("Route!J1671"))</f>
        <v>#VALUE!</v>
      </c>
      <c r="O1671" s="14" t="e">
        <f ca="1">SEARCH($O$6,INDIRECT("Route!J1671"))</f>
        <v>#VALUE!</v>
      </c>
      <c r="P1671" s="14" t="e">
        <f ca="1">SEARCH($P$6,INDIRECT("Route!J1671"))</f>
        <v>#VALUE!</v>
      </c>
      <c r="Q1671" s="14" t="e">
        <f ca="1">SEARCH($Q$6,INDIRECT("Route!J1671"))</f>
        <v>#VALUE!</v>
      </c>
      <c r="R1671" s="14" t="e">
        <f ca="1">SEARCH($R$6,INDIRECT("Route!J1671"))</f>
        <v>#VALUE!</v>
      </c>
      <c r="S1671" s="14" t="b">
        <f t="shared" ca="1" si="202"/>
        <v>1</v>
      </c>
    </row>
    <row r="1672" spans="1:19">
      <c r="A1672" s="23" t="str">
        <f ca="1">IF(INDIRECT("Route!D1672")&gt;0,K1672,(""))</f>
        <v/>
      </c>
      <c r="B1672" s="23" t="str">
        <f ca="1">IF(INDIRECT("Route!D1672")&gt;0,H1672,(""))</f>
        <v/>
      </c>
      <c r="C1672" s="24" t="str">
        <f ca="1">IF(D1672&gt;0,VLOOKUP("FINISH",INDIRECT("route!D$6"):INDIRECT("route!E$8500"),2,FALSE)-D1672," ")</f>
        <v xml:space="preserve"> </v>
      </c>
      <c r="D1672" s="13">
        <f ca="1">INDIRECT("Route!E1672")</f>
        <v>0</v>
      </c>
      <c r="E1672" s="25" t="str">
        <f t="shared" ca="1" si="209"/>
        <v/>
      </c>
      <c r="F1672" s="26">
        <f t="shared" si="203"/>
        <v>11.111111111111111</v>
      </c>
      <c r="G1672" s="29">
        <f t="shared" ca="1" si="207"/>
        <v>0</v>
      </c>
      <c r="H1672" s="28" t="e">
        <f t="shared" ca="1" si="205"/>
        <v>#NUM!</v>
      </c>
      <c r="I1672" s="26">
        <f t="shared" si="204"/>
        <v>11.666666666666666</v>
      </c>
      <c r="J1672" s="29">
        <f t="shared" ca="1" si="208"/>
        <v>0</v>
      </c>
      <c r="K1672" s="28" t="e">
        <f t="shared" ca="1" si="206"/>
        <v>#NUM!</v>
      </c>
      <c r="L1672" s="26">
        <f ca="1">INDIRECT("Route!E1672")-INDIRECT("Route!E1671")</f>
        <v>0</v>
      </c>
      <c r="M1672" s="24">
        <f ca="1">IF(INDIRECT("Route!D1672")="START",0,IF(S1672=TRUE,M1671,INDIRECT("Route!E1672")))</f>
        <v>115.3</v>
      </c>
      <c r="N1672" s="14" t="e">
        <f ca="1">SEARCH($N$6,INDIRECT("Route!J1672"))</f>
        <v>#VALUE!</v>
      </c>
      <c r="O1672" s="14" t="e">
        <f ca="1">SEARCH($O$6,INDIRECT("Route!J1672"))</f>
        <v>#VALUE!</v>
      </c>
      <c r="P1672" s="14" t="e">
        <f ca="1">SEARCH($P$6,INDIRECT("Route!J1672"))</f>
        <v>#VALUE!</v>
      </c>
      <c r="Q1672" s="14" t="e">
        <f ca="1">SEARCH($Q$6,INDIRECT("Route!J1672"))</f>
        <v>#VALUE!</v>
      </c>
      <c r="R1672" s="14" t="e">
        <f ca="1">SEARCH($R$6,INDIRECT("Route!J1672"))</f>
        <v>#VALUE!</v>
      </c>
      <c r="S1672" s="14" t="b">
        <f t="shared" ref="S1672:S1735" ca="1" si="210">AND(ISERROR(N1672),ISERROR(O1672),ISERROR(P1672),ISERROR(Q1672),ISERROR(R1672))</f>
        <v>1</v>
      </c>
    </row>
    <row r="1673" spans="1:19">
      <c r="A1673" s="23" t="str">
        <f ca="1">IF(INDIRECT("Route!D1673")&gt;0,K1673,(""))</f>
        <v/>
      </c>
      <c r="B1673" s="23" t="str">
        <f ca="1">IF(INDIRECT("Route!D1673")&gt;0,H1673,(""))</f>
        <v/>
      </c>
      <c r="C1673" s="24" t="str">
        <f ca="1">IF(D1673&gt;0,VLOOKUP("FINISH",INDIRECT("route!D$6"):INDIRECT("route!E$8500"),2,FALSE)-D1673," ")</f>
        <v xml:space="preserve"> </v>
      </c>
      <c r="D1673" s="13">
        <f ca="1">INDIRECT("Route!E1673")</f>
        <v>0</v>
      </c>
      <c r="E1673" s="25" t="str">
        <f t="shared" ca="1" si="209"/>
        <v/>
      </c>
      <c r="F1673" s="26">
        <f t="shared" si="203"/>
        <v>11.111111111111111</v>
      </c>
      <c r="G1673" s="29">
        <f t="shared" ca="1" si="207"/>
        <v>0</v>
      </c>
      <c r="H1673" s="28" t="e">
        <f t="shared" ca="1" si="205"/>
        <v>#NUM!</v>
      </c>
      <c r="I1673" s="26">
        <f t="shared" si="204"/>
        <v>11.666666666666666</v>
      </c>
      <c r="J1673" s="29">
        <f t="shared" ca="1" si="208"/>
        <v>0</v>
      </c>
      <c r="K1673" s="28" t="e">
        <f t="shared" ca="1" si="206"/>
        <v>#NUM!</v>
      </c>
      <c r="L1673" s="26">
        <f ca="1">INDIRECT("Route!E1673")-INDIRECT("Route!E1672")</f>
        <v>0</v>
      </c>
      <c r="M1673" s="24">
        <f ca="1">IF(INDIRECT("Route!D1673")="START",0,IF(S1673=TRUE,M1672,INDIRECT("Route!E1673")))</f>
        <v>115.3</v>
      </c>
      <c r="N1673" s="14" t="e">
        <f ca="1">SEARCH($N$6,INDIRECT("Route!J1673"))</f>
        <v>#VALUE!</v>
      </c>
      <c r="O1673" s="14" t="e">
        <f ca="1">SEARCH($O$6,INDIRECT("Route!J1673"))</f>
        <v>#VALUE!</v>
      </c>
      <c r="P1673" s="14" t="e">
        <f ca="1">SEARCH($P$6,INDIRECT("Route!J1673"))</f>
        <v>#VALUE!</v>
      </c>
      <c r="Q1673" s="14" t="e">
        <f ca="1">SEARCH($Q$6,INDIRECT("Route!J1673"))</f>
        <v>#VALUE!</v>
      </c>
      <c r="R1673" s="14" t="e">
        <f ca="1">SEARCH($R$6,INDIRECT("Route!J1673"))</f>
        <v>#VALUE!</v>
      </c>
      <c r="S1673" s="14" t="b">
        <f t="shared" ca="1" si="210"/>
        <v>1</v>
      </c>
    </row>
    <row r="1674" spans="1:19">
      <c r="A1674" s="23" t="str">
        <f ca="1">IF(INDIRECT("Route!D1674")&gt;0,K1674,(""))</f>
        <v/>
      </c>
      <c r="B1674" s="23" t="str">
        <f ca="1">IF(INDIRECT("Route!D1674")&gt;0,H1674,(""))</f>
        <v/>
      </c>
      <c r="C1674" s="24" t="str">
        <f ca="1">IF(D1674&gt;0,VLOOKUP("FINISH",INDIRECT("route!D$6"):INDIRECT("route!E$8500"),2,FALSE)-D1674," ")</f>
        <v xml:space="preserve"> </v>
      </c>
      <c r="D1674" s="13">
        <f ca="1">INDIRECT("Route!E1674")</f>
        <v>0</v>
      </c>
      <c r="E1674" s="25" t="str">
        <f t="shared" ca="1" si="209"/>
        <v/>
      </c>
      <c r="F1674" s="26">
        <f t="shared" si="203"/>
        <v>11.111111111111111</v>
      </c>
      <c r="G1674" s="29">
        <f t="shared" ca="1" si="207"/>
        <v>0</v>
      </c>
      <c r="H1674" s="28" t="e">
        <f t="shared" ca="1" si="205"/>
        <v>#NUM!</v>
      </c>
      <c r="I1674" s="26">
        <f t="shared" si="204"/>
        <v>11.666666666666666</v>
      </c>
      <c r="J1674" s="29">
        <f t="shared" ca="1" si="208"/>
        <v>0</v>
      </c>
      <c r="K1674" s="28" t="e">
        <f t="shared" ca="1" si="206"/>
        <v>#NUM!</v>
      </c>
      <c r="L1674" s="26">
        <f ca="1">INDIRECT("Route!E1674")-INDIRECT("Route!E1673")</f>
        <v>0</v>
      </c>
      <c r="M1674" s="24">
        <f ca="1">IF(INDIRECT("Route!D1674")="START",0,IF(S1674=TRUE,M1673,INDIRECT("Route!E1674")))</f>
        <v>115.3</v>
      </c>
      <c r="N1674" s="14" t="e">
        <f ca="1">SEARCH($N$6,INDIRECT("Route!J1674"))</f>
        <v>#VALUE!</v>
      </c>
      <c r="O1674" s="14" t="e">
        <f ca="1">SEARCH($O$6,INDIRECT("Route!J1674"))</f>
        <v>#VALUE!</v>
      </c>
      <c r="P1674" s="14" t="e">
        <f ca="1">SEARCH($P$6,INDIRECT("Route!J1674"))</f>
        <v>#VALUE!</v>
      </c>
      <c r="Q1674" s="14" t="e">
        <f ca="1">SEARCH($Q$6,INDIRECT("Route!J1674"))</f>
        <v>#VALUE!</v>
      </c>
      <c r="R1674" s="14" t="e">
        <f ca="1">SEARCH($R$6,INDIRECT("Route!J1674"))</f>
        <v>#VALUE!</v>
      </c>
      <c r="S1674" s="14" t="b">
        <f t="shared" ca="1" si="210"/>
        <v>1</v>
      </c>
    </row>
    <row r="1675" spans="1:19">
      <c r="A1675" s="23" t="str">
        <f ca="1">IF(INDIRECT("Route!D1675")&gt;0,K1675,(""))</f>
        <v/>
      </c>
      <c r="B1675" s="23" t="str">
        <f ca="1">IF(INDIRECT("Route!D1675")&gt;0,H1675,(""))</f>
        <v/>
      </c>
      <c r="C1675" s="24" t="str">
        <f ca="1">IF(D1675&gt;0,VLOOKUP("FINISH",INDIRECT("route!D$6"):INDIRECT("route!E$8500"),2,FALSE)-D1675," ")</f>
        <v xml:space="preserve"> </v>
      </c>
      <c r="D1675" s="13">
        <f ca="1">INDIRECT("Route!E1675")</f>
        <v>0</v>
      </c>
      <c r="E1675" s="25" t="str">
        <f t="shared" ca="1" si="209"/>
        <v/>
      </c>
      <c r="F1675" s="26">
        <f t="shared" si="203"/>
        <v>11.111111111111111</v>
      </c>
      <c r="G1675" s="29">
        <f t="shared" ca="1" si="207"/>
        <v>0</v>
      </c>
      <c r="H1675" s="28" t="e">
        <f t="shared" ca="1" si="205"/>
        <v>#NUM!</v>
      </c>
      <c r="I1675" s="26">
        <f t="shared" si="204"/>
        <v>11.666666666666666</v>
      </c>
      <c r="J1675" s="29">
        <f t="shared" ca="1" si="208"/>
        <v>0</v>
      </c>
      <c r="K1675" s="28" t="e">
        <f t="shared" ca="1" si="206"/>
        <v>#NUM!</v>
      </c>
      <c r="L1675" s="26">
        <f ca="1">INDIRECT("Route!E1675")-INDIRECT("Route!E1674")</f>
        <v>0</v>
      </c>
      <c r="M1675" s="24">
        <f ca="1">IF(INDIRECT("Route!D1675")="START",0,IF(S1675=TRUE,M1674,INDIRECT("Route!E1675")))</f>
        <v>115.3</v>
      </c>
      <c r="N1675" s="14" t="e">
        <f ca="1">SEARCH($N$6,INDIRECT("Route!J1675"))</f>
        <v>#VALUE!</v>
      </c>
      <c r="O1675" s="14" t="e">
        <f ca="1">SEARCH($O$6,INDIRECT("Route!J1675"))</f>
        <v>#VALUE!</v>
      </c>
      <c r="P1675" s="14" t="e">
        <f ca="1">SEARCH($P$6,INDIRECT("Route!J1675"))</f>
        <v>#VALUE!</v>
      </c>
      <c r="Q1675" s="14" t="e">
        <f ca="1">SEARCH($Q$6,INDIRECT("Route!J1675"))</f>
        <v>#VALUE!</v>
      </c>
      <c r="R1675" s="14" t="e">
        <f ca="1">SEARCH($R$6,INDIRECT("Route!J1675"))</f>
        <v>#VALUE!</v>
      </c>
      <c r="S1675" s="14" t="b">
        <f t="shared" ca="1" si="210"/>
        <v>1</v>
      </c>
    </row>
    <row r="1676" spans="1:19">
      <c r="A1676" s="23" t="str">
        <f ca="1">IF(INDIRECT("Route!D1676")&gt;0,K1676,(""))</f>
        <v/>
      </c>
      <c r="B1676" s="23" t="str">
        <f ca="1">IF(INDIRECT("Route!D1676")&gt;0,H1676,(""))</f>
        <v/>
      </c>
      <c r="C1676" s="24" t="str">
        <f ca="1">IF(D1676&gt;0,VLOOKUP("FINISH",INDIRECT("route!D$6"):INDIRECT("route!E$8500"),2,FALSE)-D1676," ")</f>
        <v xml:space="preserve"> </v>
      </c>
      <c r="D1676" s="13">
        <f ca="1">INDIRECT("Route!E1676")</f>
        <v>0</v>
      </c>
      <c r="E1676" s="25" t="str">
        <f t="shared" ca="1" si="209"/>
        <v/>
      </c>
      <c r="F1676" s="26">
        <f t="shared" si="203"/>
        <v>11.111111111111111</v>
      </c>
      <c r="G1676" s="29">
        <f t="shared" ca="1" si="207"/>
        <v>0</v>
      </c>
      <c r="H1676" s="28" t="e">
        <f t="shared" ca="1" si="205"/>
        <v>#NUM!</v>
      </c>
      <c r="I1676" s="26">
        <f t="shared" si="204"/>
        <v>11.666666666666666</v>
      </c>
      <c r="J1676" s="29">
        <f t="shared" ca="1" si="208"/>
        <v>0</v>
      </c>
      <c r="K1676" s="28" t="e">
        <f t="shared" ca="1" si="206"/>
        <v>#NUM!</v>
      </c>
      <c r="L1676" s="26">
        <f ca="1">INDIRECT("Route!E1676")-INDIRECT("Route!E1675")</f>
        <v>0</v>
      </c>
      <c r="M1676" s="24">
        <f ca="1">IF(INDIRECT("Route!D1676")="START",0,IF(S1676=TRUE,M1675,INDIRECT("Route!E1676")))</f>
        <v>115.3</v>
      </c>
      <c r="N1676" s="14" t="e">
        <f ca="1">SEARCH($N$6,INDIRECT("Route!J1676"))</f>
        <v>#VALUE!</v>
      </c>
      <c r="O1676" s="14" t="e">
        <f ca="1">SEARCH($O$6,INDIRECT("Route!J1676"))</f>
        <v>#VALUE!</v>
      </c>
      <c r="P1676" s="14" t="e">
        <f ca="1">SEARCH($P$6,INDIRECT("Route!J1676"))</f>
        <v>#VALUE!</v>
      </c>
      <c r="Q1676" s="14" t="e">
        <f ca="1">SEARCH($Q$6,INDIRECT("Route!J1676"))</f>
        <v>#VALUE!</v>
      </c>
      <c r="R1676" s="14" t="e">
        <f ca="1">SEARCH($R$6,INDIRECT("Route!J1676"))</f>
        <v>#VALUE!</v>
      </c>
      <c r="S1676" s="14" t="b">
        <f t="shared" ca="1" si="210"/>
        <v>1</v>
      </c>
    </row>
    <row r="1677" spans="1:19">
      <c r="A1677" s="23" t="str">
        <f ca="1">IF(INDIRECT("Route!D1677")&gt;0,K1677,(""))</f>
        <v/>
      </c>
      <c r="B1677" s="23" t="str">
        <f ca="1">IF(INDIRECT("Route!D1677")&gt;0,H1677,(""))</f>
        <v/>
      </c>
      <c r="C1677" s="24" t="str">
        <f ca="1">IF(D1677&gt;0,VLOOKUP("FINISH",INDIRECT("route!D$6"):INDIRECT("route!E$8500"),2,FALSE)-D1677," ")</f>
        <v xml:space="preserve"> </v>
      </c>
      <c r="D1677" s="13">
        <f ca="1">INDIRECT("Route!E1677")</f>
        <v>0</v>
      </c>
      <c r="E1677" s="25" t="str">
        <f t="shared" ca="1" si="209"/>
        <v/>
      </c>
      <c r="F1677" s="26">
        <f t="shared" si="203"/>
        <v>11.111111111111111</v>
      </c>
      <c r="G1677" s="29">
        <f t="shared" ca="1" si="207"/>
        <v>0</v>
      </c>
      <c r="H1677" s="28" t="e">
        <f t="shared" ca="1" si="205"/>
        <v>#NUM!</v>
      </c>
      <c r="I1677" s="26">
        <f t="shared" si="204"/>
        <v>11.666666666666666</v>
      </c>
      <c r="J1677" s="29">
        <f t="shared" ca="1" si="208"/>
        <v>0</v>
      </c>
      <c r="K1677" s="28" t="e">
        <f t="shared" ca="1" si="206"/>
        <v>#NUM!</v>
      </c>
      <c r="L1677" s="26">
        <f ca="1">INDIRECT("Route!E1677")-INDIRECT("Route!E1676")</f>
        <v>0</v>
      </c>
      <c r="M1677" s="24">
        <f ca="1">IF(INDIRECT("Route!D1677")="START",0,IF(S1677=TRUE,M1676,INDIRECT("Route!E1677")))</f>
        <v>115.3</v>
      </c>
      <c r="N1677" s="14" t="e">
        <f ca="1">SEARCH($N$6,INDIRECT("Route!J1677"))</f>
        <v>#VALUE!</v>
      </c>
      <c r="O1677" s="14" t="e">
        <f ca="1">SEARCH($O$6,INDIRECT("Route!J1677"))</f>
        <v>#VALUE!</v>
      </c>
      <c r="P1677" s="14" t="e">
        <f ca="1">SEARCH($P$6,INDIRECT("Route!J1677"))</f>
        <v>#VALUE!</v>
      </c>
      <c r="Q1677" s="14" t="e">
        <f ca="1">SEARCH($Q$6,INDIRECT("Route!J1677"))</f>
        <v>#VALUE!</v>
      </c>
      <c r="R1677" s="14" t="e">
        <f ca="1">SEARCH($R$6,INDIRECT("Route!J1677"))</f>
        <v>#VALUE!</v>
      </c>
      <c r="S1677" s="14" t="b">
        <f t="shared" ca="1" si="210"/>
        <v>1</v>
      </c>
    </row>
    <row r="1678" spans="1:19">
      <c r="A1678" s="23" t="str">
        <f ca="1">IF(INDIRECT("Route!D1678")&gt;0,K1678,(""))</f>
        <v/>
      </c>
      <c r="B1678" s="23" t="str">
        <f ca="1">IF(INDIRECT("Route!D1678")&gt;0,H1678,(""))</f>
        <v/>
      </c>
      <c r="C1678" s="24" t="str">
        <f ca="1">IF(D1678&gt;0,VLOOKUP("FINISH",INDIRECT("route!D$6"):INDIRECT("route!E$8500"),2,FALSE)-D1678," ")</f>
        <v xml:space="preserve"> </v>
      </c>
      <c r="D1678" s="13">
        <f ca="1">INDIRECT("Route!E1678")</f>
        <v>0</v>
      </c>
      <c r="E1678" s="25" t="str">
        <f t="shared" ca="1" si="209"/>
        <v/>
      </c>
      <c r="F1678" s="26">
        <f t="shared" si="203"/>
        <v>11.111111111111111</v>
      </c>
      <c r="G1678" s="29">
        <f t="shared" ca="1" si="207"/>
        <v>0</v>
      </c>
      <c r="H1678" s="28" t="e">
        <f t="shared" ca="1" si="205"/>
        <v>#NUM!</v>
      </c>
      <c r="I1678" s="26">
        <f t="shared" si="204"/>
        <v>11.666666666666666</v>
      </c>
      <c r="J1678" s="29">
        <f t="shared" ca="1" si="208"/>
        <v>0</v>
      </c>
      <c r="K1678" s="28" t="e">
        <f t="shared" ca="1" si="206"/>
        <v>#NUM!</v>
      </c>
      <c r="L1678" s="26">
        <f ca="1">INDIRECT("Route!E1678")-INDIRECT("Route!E1677")</f>
        <v>0</v>
      </c>
      <c r="M1678" s="24">
        <f ca="1">IF(INDIRECT("Route!D1678")="START",0,IF(S1678=TRUE,M1677,INDIRECT("Route!E1678")))</f>
        <v>115.3</v>
      </c>
      <c r="N1678" s="14" t="e">
        <f ca="1">SEARCH($N$6,INDIRECT("Route!J1678"))</f>
        <v>#VALUE!</v>
      </c>
      <c r="O1678" s="14" t="e">
        <f ca="1">SEARCH($O$6,INDIRECT("Route!J1678"))</f>
        <v>#VALUE!</v>
      </c>
      <c r="P1678" s="14" t="e">
        <f ca="1">SEARCH($P$6,INDIRECT("Route!J1678"))</f>
        <v>#VALUE!</v>
      </c>
      <c r="Q1678" s="14" t="e">
        <f ca="1">SEARCH($Q$6,INDIRECT("Route!J1678"))</f>
        <v>#VALUE!</v>
      </c>
      <c r="R1678" s="14" t="e">
        <f ca="1">SEARCH($R$6,INDIRECT("Route!J1678"))</f>
        <v>#VALUE!</v>
      </c>
      <c r="S1678" s="14" t="b">
        <f t="shared" ca="1" si="210"/>
        <v>1</v>
      </c>
    </row>
    <row r="1679" spans="1:19">
      <c r="A1679" s="23" t="str">
        <f ca="1">IF(INDIRECT("Route!D1679")&gt;0,K1679,(""))</f>
        <v/>
      </c>
      <c r="B1679" s="23" t="str">
        <f ca="1">IF(INDIRECT("Route!D1679")&gt;0,H1679,(""))</f>
        <v/>
      </c>
      <c r="C1679" s="24" t="str">
        <f ca="1">IF(D1679&gt;0,VLOOKUP("FINISH",INDIRECT("route!D$6"):INDIRECT("route!E$8500"),2,FALSE)-D1679," ")</f>
        <v xml:space="preserve"> </v>
      </c>
      <c r="D1679" s="13">
        <f ca="1">INDIRECT("Route!E1679")</f>
        <v>0</v>
      </c>
      <c r="E1679" s="25" t="str">
        <f t="shared" ca="1" si="209"/>
        <v/>
      </c>
      <c r="F1679" s="26">
        <f t="shared" si="203"/>
        <v>11.111111111111111</v>
      </c>
      <c r="G1679" s="29">
        <f t="shared" ca="1" si="207"/>
        <v>0</v>
      </c>
      <c r="H1679" s="28" t="e">
        <f t="shared" ca="1" si="205"/>
        <v>#NUM!</v>
      </c>
      <c r="I1679" s="26">
        <f t="shared" si="204"/>
        <v>11.666666666666666</v>
      </c>
      <c r="J1679" s="29">
        <f t="shared" ca="1" si="208"/>
        <v>0</v>
      </c>
      <c r="K1679" s="28" t="e">
        <f t="shared" ca="1" si="206"/>
        <v>#NUM!</v>
      </c>
      <c r="L1679" s="26">
        <f ca="1">INDIRECT("Route!E1679")-INDIRECT("Route!E1678")</f>
        <v>0</v>
      </c>
      <c r="M1679" s="24">
        <f ca="1">IF(INDIRECT("Route!D1679")="START",0,IF(S1679=TRUE,M1678,INDIRECT("Route!E1679")))</f>
        <v>115.3</v>
      </c>
      <c r="N1679" s="14" t="e">
        <f ca="1">SEARCH($N$6,INDIRECT("Route!J1679"))</f>
        <v>#VALUE!</v>
      </c>
      <c r="O1679" s="14" t="e">
        <f ca="1">SEARCH($O$6,INDIRECT("Route!J1679"))</f>
        <v>#VALUE!</v>
      </c>
      <c r="P1679" s="14" t="e">
        <f ca="1">SEARCH($P$6,INDIRECT("Route!J1679"))</f>
        <v>#VALUE!</v>
      </c>
      <c r="Q1679" s="14" t="e">
        <f ca="1">SEARCH($Q$6,INDIRECT("Route!J1679"))</f>
        <v>#VALUE!</v>
      </c>
      <c r="R1679" s="14" t="e">
        <f ca="1">SEARCH($R$6,INDIRECT("Route!J1679"))</f>
        <v>#VALUE!</v>
      </c>
      <c r="S1679" s="14" t="b">
        <f t="shared" ca="1" si="210"/>
        <v>1</v>
      </c>
    </row>
    <row r="1680" spans="1:19">
      <c r="A1680" s="23" t="str">
        <f ca="1">IF(INDIRECT("Route!D1680")&gt;0,K1680,(""))</f>
        <v/>
      </c>
      <c r="B1680" s="23" t="str">
        <f ca="1">IF(INDIRECT("Route!D1680")&gt;0,H1680,(""))</f>
        <v/>
      </c>
      <c r="C1680" s="24" t="str">
        <f ca="1">IF(D1680&gt;0,VLOOKUP("FINISH",INDIRECT("route!D$6"):INDIRECT("route!E$8500"),2,FALSE)-D1680," ")</f>
        <v xml:space="preserve"> </v>
      </c>
      <c r="D1680" s="13">
        <f ca="1">INDIRECT("Route!E1680")</f>
        <v>0</v>
      </c>
      <c r="E1680" s="25" t="str">
        <f t="shared" ca="1" si="209"/>
        <v/>
      </c>
      <c r="F1680" s="26">
        <f t="shared" si="203"/>
        <v>11.111111111111111</v>
      </c>
      <c r="G1680" s="29">
        <f t="shared" ca="1" si="207"/>
        <v>0</v>
      </c>
      <c r="H1680" s="28" t="e">
        <f t="shared" ca="1" si="205"/>
        <v>#NUM!</v>
      </c>
      <c r="I1680" s="26">
        <f t="shared" si="204"/>
        <v>11.666666666666666</v>
      </c>
      <c r="J1680" s="29">
        <f t="shared" ca="1" si="208"/>
        <v>0</v>
      </c>
      <c r="K1680" s="28" t="e">
        <f t="shared" ca="1" si="206"/>
        <v>#NUM!</v>
      </c>
      <c r="L1680" s="26">
        <f ca="1">INDIRECT("Route!E1680")-INDIRECT("Route!E1679")</f>
        <v>0</v>
      </c>
      <c r="M1680" s="24">
        <f ca="1">IF(INDIRECT("Route!D1680")="START",0,IF(S1680=TRUE,M1679,INDIRECT("Route!E1680")))</f>
        <v>115.3</v>
      </c>
      <c r="N1680" s="14" t="e">
        <f ca="1">SEARCH($N$6,INDIRECT("Route!J1680"))</f>
        <v>#VALUE!</v>
      </c>
      <c r="O1680" s="14" t="e">
        <f ca="1">SEARCH($O$6,INDIRECT("Route!J1680"))</f>
        <v>#VALUE!</v>
      </c>
      <c r="P1680" s="14" t="e">
        <f ca="1">SEARCH($P$6,INDIRECT("Route!J1680"))</f>
        <v>#VALUE!</v>
      </c>
      <c r="Q1680" s="14" t="e">
        <f ca="1">SEARCH($Q$6,INDIRECT("Route!J1680"))</f>
        <v>#VALUE!</v>
      </c>
      <c r="R1680" s="14" t="e">
        <f ca="1">SEARCH($R$6,INDIRECT("Route!J1680"))</f>
        <v>#VALUE!</v>
      </c>
      <c r="S1680" s="14" t="b">
        <f t="shared" ca="1" si="210"/>
        <v>1</v>
      </c>
    </row>
    <row r="1681" spans="1:19">
      <c r="A1681" s="23" t="str">
        <f ca="1">IF(INDIRECT("Route!D1681")&gt;0,K1681,(""))</f>
        <v/>
      </c>
      <c r="B1681" s="23" t="str">
        <f ca="1">IF(INDIRECT("Route!D1681")&gt;0,H1681,(""))</f>
        <v/>
      </c>
      <c r="C1681" s="24" t="str">
        <f ca="1">IF(D1681&gt;0,VLOOKUP("FINISH",INDIRECT("route!D$6"):INDIRECT("route!E$8500"),2,FALSE)-D1681," ")</f>
        <v xml:space="preserve"> </v>
      </c>
      <c r="D1681" s="13">
        <f ca="1">INDIRECT("Route!E1681")</f>
        <v>0</v>
      </c>
      <c r="E1681" s="25" t="str">
        <f t="shared" ca="1" si="209"/>
        <v/>
      </c>
      <c r="F1681" s="26">
        <f t="shared" si="203"/>
        <v>11.111111111111111</v>
      </c>
      <c r="G1681" s="29">
        <f t="shared" ca="1" si="207"/>
        <v>0</v>
      </c>
      <c r="H1681" s="28" t="e">
        <f t="shared" ca="1" si="205"/>
        <v>#NUM!</v>
      </c>
      <c r="I1681" s="26">
        <f t="shared" si="204"/>
        <v>11.666666666666666</v>
      </c>
      <c r="J1681" s="29">
        <f t="shared" ca="1" si="208"/>
        <v>0</v>
      </c>
      <c r="K1681" s="28" t="e">
        <f t="shared" ca="1" si="206"/>
        <v>#NUM!</v>
      </c>
      <c r="L1681" s="26">
        <f ca="1">INDIRECT("Route!E1681")-INDIRECT("Route!E1680")</f>
        <v>0</v>
      </c>
      <c r="M1681" s="24">
        <f ca="1">IF(INDIRECT("Route!D1681")="START",0,IF(S1681=TRUE,M1680,INDIRECT("Route!E1681")))</f>
        <v>115.3</v>
      </c>
      <c r="N1681" s="14" t="e">
        <f ca="1">SEARCH($N$6,INDIRECT("Route!J1681"))</f>
        <v>#VALUE!</v>
      </c>
      <c r="O1681" s="14" t="e">
        <f ca="1">SEARCH($O$6,INDIRECT("Route!J1681"))</f>
        <v>#VALUE!</v>
      </c>
      <c r="P1681" s="14" t="e">
        <f ca="1">SEARCH($P$6,INDIRECT("Route!J1681"))</f>
        <v>#VALUE!</v>
      </c>
      <c r="Q1681" s="14" t="e">
        <f ca="1">SEARCH($Q$6,INDIRECT("Route!J1681"))</f>
        <v>#VALUE!</v>
      </c>
      <c r="R1681" s="14" t="e">
        <f ca="1">SEARCH($R$6,INDIRECT("Route!J1681"))</f>
        <v>#VALUE!</v>
      </c>
      <c r="S1681" s="14" t="b">
        <f t="shared" ca="1" si="210"/>
        <v>1</v>
      </c>
    </row>
    <row r="1682" spans="1:19">
      <c r="A1682" s="23" t="str">
        <f ca="1">IF(INDIRECT("Route!D1682")&gt;0,K1682,(""))</f>
        <v/>
      </c>
      <c r="B1682" s="23" t="str">
        <f ca="1">IF(INDIRECT("Route!D1682")&gt;0,H1682,(""))</f>
        <v/>
      </c>
      <c r="C1682" s="24" t="str">
        <f ca="1">IF(D1682&gt;0,VLOOKUP("FINISH",INDIRECT("route!D$6"):INDIRECT("route!E$8500"),2,FALSE)-D1682," ")</f>
        <v xml:space="preserve"> </v>
      </c>
      <c r="D1682" s="13">
        <f ca="1">INDIRECT("Route!E1682")</f>
        <v>0</v>
      </c>
      <c r="E1682" s="25" t="str">
        <f t="shared" ca="1" si="209"/>
        <v/>
      </c>
      <c r="F1682" s="26">
        <f t="shared" si="203"/>
        <v>11.111111111111111</v>
      </c>
      <c r="G1682" s="29">
        <f t="shared" ca="1" si="207"/>
        <v>0</v>
      </c>
      <c r="H1682" s="28" t="e">
        <f t="shared" ca="1" si="205"/>
        <v>#NUM!</v>
      </c>
      <c r="I1682" s="26">
        <f t="shared" si="204"/>
        <v>11.666666666666666</v>
      </c>
      <c r="J1682" s="29">
        <f t="shared" ca="1" si="208"/>
        <v>0</v>
      </c>
      <c r="K1682" s="28" t="e">
        <f t="shared" ca="1" si="206"/>
        <v>#NUM!</v>
      </c>
      <c r="L1682" s="26">
        <f ca="1">INDIRECT("Route!E1682")-INDIRECT("Route!E1681")</f>
        <v>0</v>
      </c>
      <c r="M1682" s="24">
        <f ca="1">IF(INDIRECT("Route!D1682")="START",0,IF(S1682=TRUE,M1681,INDIRECT("Route!E1682")))</f>
        <v>115.3</v>
      </c>
      <c r="N1682" s="14" t="e">
        <f ca="1">SEARCH($N$6,INDIRECT("Route!J1682"))</f>
        <v>#VALUE!</v>
      </c>
      <c r="O1682" s="14" t="e">
        <f ca="1">SEARCH($O$6,INDIRECT("Route!J1682"))</f>
        <v>#VALUE!</v>
      </c>
      <c r="P1682" s="14" t="e">
        <f ca="1">SEARCH($P$6,INDIRECT("Route!J1682"))</f>
        <v>#VALUE!</v>
      </c>
      <c r="Q1682" s="14" t="e">
        <f ca="1">SEARCH($Q$6,INDIRECT("Route!J1682"))</f>
        <v>#VALUE!</v>
      </c>
      <c r="R1682" s="14" t="e">
        <f ca="1">SEARCH($R$6,INDIRECT("Route!J1682"))</f>
        <v>#VALUE!</v>
      </c>
      <c r="S1682" s="14" t="b">
        <f t="shared" ca="1" si="210"/>
        <v>1</v>
      </c>
    </row>
    <row r="1683" spans="1:19">
      <c r="A1683" s="23" t="str">
        <f ca="1">IF(INDIRECT("Route!D1683")&gt;0,K1683,(""))</f>
        <v/>
      </c>
      <c r="B1683" s="23" t="str">
        <f ca="1">IF(INDIRECT("Route!D1683")&gt;0,H1683,(""))</f>
        <v/>
      </c>
      <c r="C1683" s="24" t="str">
        <f ca="1">IF(D1683&gt;0,VLOOKUP("FINISH",INDIRECT("route!D$6"):INDIRECT("route!E$8500"),2,FALSE)-D1683," ")</f>
        <v xml:space="preserve"> </v>
      </c>
      <c r="D1683" s="13">
        <f ca="1">INDIRECT("Route!E1683")</f>
        <v>0</v>
      </c>
      <c r="E1683" s="25" t="str">
        <f t="shared" ca="1" si="209"/>
        <v/>
      </c>
      <c r="F1683" s="26">
        <f t="shared" si="203"/>
        <v>11.111111111111111</v>
      </c>
      <c r="G1683" s="29">
        <f t="shared" ca="1" si="207"/>
        <v>0</v>
      </c>
      <c r="H1683" s="28" t="e">
        <f t="shared" ca="1" si="205"/>
        <v>#NUM!</v>
      </c>
      <c r="I1683" s="26">
        <f t="shared" si="204"/>
        <v>11.666666666666666</v>
      </c>
      <c r="J1683" s="29">
        <f t="shared" ca="1" si="208"/>
        <v>0</v>
      </c>
      <c r="K1683" s="28" t="e">
        <f t="shared" ca="1" si="206"/>
        <v>#NUM!</v>
      </c>
      <c r="L1683" s="26">
        <f ca="1">INDIRECT("Route!E1683")-INDIRECT("Route!E1682")</f>
        <v>0</v>
      </c>
      <c r="M1683" s="24">
        <f ca="1">IF(INDIRECT("Route!D1683")="START",0,IF(S1683=TRUE,M1682,INDIRECT("Route!E1683")))</f>
        <v>115.3</v>
      </c>
      <c r="N1683" s="14" t="e">
        <f ca="1">SEARCH($N$6,INDIRECT("Route!J1683"))</f>
        <v>#VALUE!</v>
      </c>
      <c r="O1683" s="14" t="e">
        <f ca="1">SEARCH($O$6,INDIRECT("Route!J1683"))</f>
        <v>#VALUE!</v>
      </c>
      <c r="P1683" s="14" t="e">
        <f ca="1">SEARCH($P$6,INDIRECT("Route!J1683"))</f>
        <v>#VALUE!</v>
      </c>
      <c r="Q1683" s="14" t="e">
        <f ca="1">SEARCH($Q$6,INDIRECT("Route!J1683"))</f>
        <v>#VALUE!</v>
      </c>
      <c r="R1683" s="14" t="e">
        <f ca="1">SEARCH($R$6,INDIRECT("Route!J1683"))</f>
        <v>#VALUE!</v>
      </c>
      <c r="S1683" s="14" t="b">
        <f t="shared" ca="1" si="210"/>
        <v>1</v>
      </c>
    </row>
    <row r="1684" spans="1:19">
      <c r="A1684" s="23" t="str">
        <f ca="1">IF(INDIRECT("Route!D1684")&gt;0,K1684,(""))</f>
        <v/>
      </c>
      <c r="B1684" s="23" t="str">
        <f ca="1">IF(INDIRECT("Route!D1684")&gt;0,H1684,(""))</f>
        <v/>
      </c>
      <c r="C1684" s="24" t="str">
        <f ca="1">IF(D1684&gt;0,VLOOKUP("FINISH",INDIRECT("route!D$6"):INDIRECT("route!E$8500"),2,FALSE)-D1684," ")</f>
        <v xml:space="preserve"> </v>
      </c>
      <c r="D1684" s="13">
        <f ca="1">INDIRECT("Route!E1684")</f>
        <v>0</v>
      </c>
      <c r="E1684" s="25" t="str">
        <f t="shared" ca="1" si="209"/>
        <v/>
      </c>
      <c r="F1684" s="26">
        <f t="shared" si="203"/>
        <v>11.111111111111111</v>
      </c>
      <c r="G1684" s="29">
        <f t="shared" ca="1" si="207"/>
        <v>0</v>
      </c>
      <c r="H1684" s="28" t="e">
        <f t="shared" ca="1" si="205"/>
        <v>#NUM!</v>
      </c>
      <c r="I1684" s="26">
        <f t="shared" si="204"/>
        <v>11.666666666666666</v>
      </c>
      <c r="J1684" s="29">
        <f t="shared" ca="1" si="208"/>
        <v>0</v>
      </c>
      <c r="K1684" s="28" t="e">
        <f t="shared" ca="1" si="206"/>
        <v>#NUM!</v>
      </c>
      <c r="L1684" s="26">
        <f ca="1">INDIRECT("Route!E1684")-INDIRECT("Route!E1683")</f>
        <v>0</v>
      </c>
      <c r="M1684" s="24">
        <f ca="1">IF(INDIRECT("Route!D1684")="START",0,IF(S1684=TRUE,M1683,INDIRECT("Route!E1684")))</f>
        <v>115.3</v>
      </c>
      <c r="N1684" s="14" t="e">
        <f ca="1">SEARCH($N$6,INDIRECT("Route!J1684"))</f>
        <v>#VALUE!</v>
      </c>
      <c r="O1684" s="14" t="e">
        <f ca="1">SEARCH($O$6,INDIRECT("Route!J1684"))</f>
        <v>#VALUE!</v>
      </c>
      <c r="P1684" s="14" t="e">
        <f ca="1">SEARCH($P$6,INDIRECT("Route!J1684"))</f>
        <v>#VALUE!</v>
      </c>
      <c r="Q1684" s="14" t="e">
        <f ca="1">SEARCH($Q$6,INDIRECT("Route!J1684"))</f>
        <v>#VALUE!</v>
      </c>
      <c r="R1684" s="14" t="e">
        <f ca="1">SEARCH($R$6,INDIRECT("Route!J1684"))</f>
        <v>#VALUE!</v>
      </c>
      <c r="S1684" s="14" t="b">
        <f t="shared" ca="1" si="210"/>
        <v>1</v>
      </c>
    </row>
    <row r="1685" spans="1:19">
      <c r="A1685" s="23" t="str">
        <f ca="1">IF(INDIRECT("Route!D1685")&gt;0,K1685,(""))</f>
        <v/>
      </c>
      <c r="B1685" s="23" t="str">
        <f ca="1">IF(INDIRECT("Route!D1685")&gt;0,H1685,(""))</f>
        <v/>
      </c>
      <c r="C1685" s="24" t="str">
        <f ca="1">IF(D1685&gt;0,VLOOKUP("FINISH",INDIRECT("route!D$6"):INDIRECT("route!E$8500"),2,FALSE)-D1685," ")</f>
        <v xml:space="preserve"> </v>
      </c>
      <c r="D1685" s="13">
        <f ca="1">INDIRECT("Route!E1685")</f>
        <v>0</v>
      </c>
      <c r="E1685" s="25" t="str">
        <f t="shared" ca="1" si="209"/>
        <v/>
      </c>
      <c r="F1685" s="26">
        <f t="shared" si="203"/>
        <v>11.111111111111111</v>
      </c>
      <c r="G1685" s="29">
        <f t="shared" ca="1" si="207"/>
        <v>0</v>
      </c>
      <c r="H1685" s="28" t="e">
        <f t="shared" ca="1" si="205"/>
        <v>#NUM!</v>
      </c>
      <c r="I1685" s="26">
        <f t="shared" si="204"/>
        <v>11.666666666666666</v>
      </c>
      <c r="J1685" s="29">
        <f t="shared" ca="1" si="208"/>
        <v>0</v>
      </c>
      <c r="K1685" s="28" t="e">
        <f t="shared" ca="1" si="206"/>
        <v>#NUM!</v>
      </c>
      <c r="L1685" s="26">
        <f ca="1">INDIRECT("Route!E1685")-INDIRECT("Route!E1684")</f>
        <v>0</v>
      </c>
      <c r="M1685" s="24">
        <f ca="1">IF(INDIRECT("Route!D1685")="START",0,IF(S1685=TRUE,M1684,INDIRECT("Route!E1685")))</f>
        <v>115.3</v>
      </c>
      <c r="N1685" s="14" t="e">
        <f ca="1">SEARCH($N$6,INDIRECT("Route!J1685"))</f>
        <v>#VALUE!</v>
      </c>
      <c r="O1685" s="14" t="e">
        <f ca="1">SEARCH($O$6,INDIRECT("Route!J1685"))</f>
        <v>#VALUE!</v>
      </c>
      <c r="P1685" s="14" t="e">
        <f ca="1">SEARCH($P$6,INDIRECT("Route!J1685"))</f>
        <v>#VALUE!</v>
      </c>
      <c r="Q1685" s="14" t="e">
        <f ca="1">SEARCH($Q$6,INDIRECT("Route!J1685"))</f>
        <v>#VALUE!</v>
      </c>
      <c r="R1685" s="14" t="e">
        <f ca="1">SEARCH($R$6,INDIRECT("Route!J1685"))</f>
        <v>#VALUE!</v>
      </c>
      <c r="S1685" s="14" t="b">
        <f t="shared" ca="1" si="210"/>
        <v>1</v>
      </c>
    </row>
    <row r="1686" spans="1:19">
      <c r="A1686" s="23" t="str">
        <f ca="1">IF(INDIRECT("Route!D1686")&gt;0,K1686,(""))</f>
        <v/>
      </c>
      <c r="B1686" s="23" t="str">
        <f ca="1">IF(INDIRECT("Route!D1686")&gt;0,H1686,(""))</f>
        <v/>
      </c>
      <c r="C1686" s="24" t="str">
        <f ca="1">IF(D1686&gt;0,VLOOKUP("FINISH",INDIRECT("route!D$6"):INDIRECT("route!E$8500"),2,FALSE)-D1686," ")</f>
        <v xml:space="preserve"> </v>
      </c>
      <c r="D1686" s="13">
        <f ca="1">INDIRECT("Route!E1686")</f>
        <v>0</v>
      </c>
      <c r="E1686" s="25" t="str">
        <f t="shared" ca="1" si="209"/>
        <v/>
      </c>
      <c r="F1686" s="26">
        <f t="shared" si="203"/>
        <v>11.111111111111111</v>
      </c>
      <c r="G1686" s="29">
        <f t="shared" ca="1" si="207"/>
        <v>0</v>
      </c>
      <c r="H1686" s="28" t="e">
        <f t="shared" ca="1" si="205"/>
        <v>#NUM!</v>
      </c>
      <c r="I1686" s="26">
        <f t="shared" si="204"/>
        <v>11.666666666666666</v>
      </c>
      <c r="J1686" s="29">
        <f t="shared" ca="1" si="208"/>
        <v>0</v>
      </c>
      <c r="K1686" s="28" t="e">
        <f t="shared" ca="1" si="206"/>
        <v>#NUM!</v>
      </c>
      <c r="L1686" s="26">
        <f ca="1">INDIRECT("Route!E1686")-INDIRECT("Route!E1685")</f>
        <v>0</v>
      </c>
      <c r="M1686" s="24">
        <f ca="1">IF(INDIRECT("Route!D1686")="START",0,IF(S1686=TRUE,M1685,INDIRECT("Route!E1686")))</f>
        <v>115.3</v>
      </c>
      <c r="N1686" s="14" t="e">
        <f ca="1">SEARCH($N$6,INDIRECT("Route!J1686"))</f>
        <v>#VALUE!</v>
      </c>
      <c r="O1686" s="14" t="e">
        <f ca="1">SEARCH($O$6,INDIRECT("Route!J1686"))</f>
        <v>#VALUE!</v>
      </c>
      <c r="P1686" s="14" t="e">
        <f ca="1">SEARCH($P$6,INDIRECT("Route!J1686"))</f>
        <v>#VALUE!</v>
      </c>
      <c r="Q1686" s="14" t="e">
        <f ca="1">SEARCH($Q$6,INDIRECT("Route!J1686"))</f>
        <v>#VALUE!</v>
      </c>
      <c r="R1686" s="14" t="e">
        <f ca="1">SEARCH($R$6,INDIRECT("Route!J1686"))</f>
        <v>#VALUE!</v>
      </c>
      <c r="S1686" s="14" t="b">
        <f t="shared" ca="1" si="210"/>
        <v>1</v>
      </c>
    </row>
    <row r="1687" spans="1:19">
      <c r="A1687" s="23" t="str">
        <f ca="1">IF(INDIRECT("Route!D1687")&gt;0,K1687,(""))</f>
        <v/>
      </c>
      <c r="B1687" s="23" t="str">
        <f ca="1">IF(INDIRECT("Route!D1687")&gt;0,H1687,(""))</f>
        <v/>
      </c>
      <c r="C1687" s="24" t="str">
        <f ca="1">IF(D1687&gt;0,VLOOKUP("FINISH",INDIRECT("route!D$6"):INDIRECT("route!E$8500"),2,FALSE)-D1687," ")</f>
        <v xml:space="preserve"> </v>
      </c>
      <c r="D1687" s="13">
        <f ca="1">INDIRECT("Route!E1687")</f>
        <v>0</v>
      </c>
      <c r="E1687" s="25" t="str">
        <f t="shared" ca="1" si="209"/>
        <v/>
      </c>
      <c r="F1687" s="26">
        <f t="shared" si="203"/>
        <v>11.111111111111111</v>
      </c>
      <c r="G1687" s="29">
        <f t="shared" ca="1" si="207"/>
        <v>0</v>
      </c>
      <c r="H1687" s="28" t="e">
        <f t="shared" ca="1" si="205"/>
        <v>#NUM!</v>
      </c>
      <c r="I1687" s="26">
        <f t="shared" si="204"/>
        <v>11.666666666666666</v>
      </c>
      <c r="J1687" s="29">
        <f t="shared" ca="1" si="208"/>
        <v>0</v>
      </c>
      <c r="K1687" s="28" t="e">
        <f t="shared" ca="1" si="206"/>
        <v>#NUM!</v>
      </c>
      <c r="L1687" s="26">
        <f ca="1">INDIRECT("Route!E1687")-INDIRECT("Route!E1686")</f>
        <v>0</v>
      </c>
      <c r="M1687" s="24">
        <f ca="1">IF(INDIRECT("Route!D1687")="START",0,IF(S1687=TRUE,M1686,INDIRECT("Route!E1687")))</f>
        <v>115.3</v>
      </c>
      <c r="N1687" s="14" t="e">
        <f ca="1">SEARCH($N$6,INDIRECT("Route!J1687"))</f>
        <v>#VALUE!</v>
      </c>
      <c r="O1687" s="14" t="e">
        <f ca="1">SEARCH($O$6,INDIRECT("Route!J1687"))</f>
        <v>#VALUE!</v>
      </c>
      <c r="P1687" s="14" t="e">
        <f ca="1">SEARCH($P$6,INDIRECT("Route!J1687"))</f>
        <v>#VALUE!</v>
      </c>
      <c r="Q1687" s="14" t="e">
        <f ca="1">SEARCH($Q$6,INDIRECT("Route!J1687"))</f>
        <v>#VALUE!</v>
      </c>
      <c r="R1687" s="14" t="e">
        <f ca="1">SEARCH($R$6,INDIRECT("Route!J1687"))</f>
        <v>#VALUE!</v>
      </c>
      <c r="S1687" s="14" t="b">
        <f t="shared" ca="1" si="210"/>
        <v>1</v>
      </c>
    </row>
    <row r="1688" spans="1:19">
      <c r="A1688" s="23" t="str">
        <f ca="1">IF(INDIRECT("Route!D1688")&gt;0,K1688,(""))</f>
        <v/>
      </c>
      <c r="B1688" s="23" t="str">
        <f ca="1">IF(INDIRECT("Route!D1688")&gt;0,H1688,(""))</f>
        <v/>
      </c>
      <c r="C1688" s="24" t="str">
        <f ca="1">IF(D1688&gt;0,VLOOKUP("FINISH",INDIRECT("route!D$6"):INDIRECT("route!E$8500"),2,FALSE)-D1688," ")</f>
        <v xml:space="preserve"> </v>
      </c>
      <c r="D1688" s="13">
        <f ca="1">INDIRECT("Route!E1688")</f>
        <v>0</v>
      </c>
      <c r="E1688" s="25" t="str">
        <f t="shared" ca="1" si="209"/>
        <v/>
      </c>
      <c r="F1688" s="26">
        <f t="shared" si="203"/>
        <v>11.111111111111111</v>
      </c>
      <c r="G1688" s="29">
        <f t="shared" ca="1" si="207"/>
        <v>0</v>
      </c>
      <c r="H1688" s="28" t="e">
        <f t="shared" ca="1" si="205"/>
        <v>#NUM!</v>
      </c>
      <c r="I1688" s="26">
        <f t="shared" si="204"/>
        <v>11.666666666666666</v>
      </c>
      <c r="J1688" s="29">
        <f t="shared" ca="1" si="208"/>
        <v>0</v>
      </c>
      <c r="K1688" s="28" t="e">
        <f t="shared" ca="1" si="206"/>
        <v>#NUM!</v>
      </c>
      <c r="L1688" s="26">
        <f ca="1">INDIRECT("Route!E1688")-INDIRECT("Route!E1687")</f>
        <v>0</v>
      </c>
      <c r="M1688" s="24">
        <f ca="1">IF(INDIRECT("Route!D1688")="START",0,IF(S1688=TRUE,M1687,INDIRECT("Route!E1688")))</f>
        <v>115.3</v>
      </c>
      <c r="N1688" s="14" t="e">
        <f ca="1">SEARCH($N$6,INDIRECT("Route!J1688"))</f>
        <v>#VALUE!</v>
      </c>
      <c r="O1688" s="14" t="e">
        <f ca="1">SEARCH($O$6,INDIRECT("Route!J1688"))</f>
        <v>#VALUE!</v>
      </c>
      <c r="P1688" s="14" t="e">
        <f ca="1">SEARCH($P$6,INDIRECT("Route!J1688"))</f>
        <v>#VALUE!</v>
      </c>
      <c r="Q1688" s="14" t="e">
        <f ca="1">SEARCH($Q$6,INDIRECT("Route!J1688"))</f>
        <v>#VALUE!</v>
      </c>
      <c r="R1688" s="14" t="e">
        <f ca="1">SEARCH($R$6,INDIRECT("Route!J1688"))</f>
        <v>#VALUE!</v>
      </c>
      <c r="S1688" s="14" t="b">
        <f t="shared" ca="1" si="210"/>
        <v>1</v>
      </c>
    </row>
    <row r="1689" spans="1:19">
      <c r="A1689" s="23" t="str">
        <f ca="1">IF(INDIRECT("Route!D1689")&gt;0,K1689,(""))</f>
        <v/>
      </c>
      <c r="B1689" s="23" t="str">
        <f ca="1">IF(INDIRECT("Route!D1689")&gt;0,H1689,(""))</f>
        <v/>
      </c>
      <c r="C1689" s="24" t="str">
        <f ca="1">IF(D1689&gt;0,VLOOKUP("FINISH",INDIRECT("route!D$6"):INDIRECT("route!E$8500"),2,FALSE)-D1689," ")</f>
        <v xml:space="preserve"> </v>
      </c>
      <c r="D1689" s="13">
        <f ca="1">INDIRECT("Route!E1689")</f>
        <v>0</v>
      </c>
      <c r="E1689" s="25" t="str">
        <f t="shared" ca="1" si="209"/>
        <v/>
      </c>
      <c r="F1689" s="26">
        <f t="shared" si="203"/>
        <v>11.111111111111111</v>
      </c>
      <c r="G1689" s="29">
        <f t="shared" ca="1" si="207"/>
        <v>0</v>
      </c>
      <c r="H1689" s="28" t="e">
        <f t="shared" ca="1" si="205"/>
        <v>#NUM!</v>
      </c>
      <c r="I1689" s="26">
        <f t="shared" si="204"/>
        <v>11.666666666666666</v>
      </c>
      <c r="J1689" s="29">
        <f t="shared" ca="1" si="208"/>
        <v>0</v>
      </c>
      <c r="K1689" s="28" t="e">
        <f t="shared" ca="1" si="206"/>
        <v>#NUM!</v>
      </c>
      <c r="L1689" s="26">
        <f ca="1">INDIRECT("Route!E1689")-INDIRECT("Route!E1688")</f>
        <v>0</v>
      </c>
      <c r="M1689" s="24">
        <f ca="1">IF(INDIRECT("Route!D1689")="START",0,IF(S1689=TRUE,M1688,INDIRECT("Route!E1689")))</f>
        <v>115.3</v>
      </c>
      <c r="N1689" s="14" t="e">
        <f ca="1">SEARCH($N$6,INDIRECT("Route!J1689"))</f>
        <v>#VALUE!</v>
      </c>
      <c r="O1689" s="14" t="e">
        <f ca="1">SEARCH($O$6,INDIRECT("Route!J1689"))</f>
        <v>#VALUE!</v>
      </c>
      <c r="P1689" s="14" t="e">
        <f ca="1">SEARCH($P$6,INDIRECT("Route!J1689"))</f>
        <v>#VALUE!</v>
      </c>
      <c r="Q1689" s="14" t="e">
        <f ca="1">SEARCH($Q$6,INDIRECT("Route!J1689"))</f>
        <v>#VALUE!</v>
      </c>
      <c r="R1689" s="14" t="e">
        <f ca="1">SEARCH($R$6,INDIRECT("Route!J1689"))</f>
        <v>#VALUE!</v>
      </c>
      <c r="S1689" s="14" t="b">
        <f t="shared" ca="1" si="210"/>
        <v>1</v>
      </c>
    </row>
    <row r="1690" spans="1:19">
      <c r="A1690" s="23" t="str">
        <f ca="1">IF(INDIRECT("Route!D1690")&gt;0,K1690,(""))</f>
        <v/>
      </c>
      <c r="B1690" s="23" t="str">
        <f ca="1">IF(INDIRECT("Route!D1690")&gt;0,H1690,(""))</f>
        <v/>
      </c>
      <c r="C1690" s="24" t="str">
        <f ca="1">IF(D1690&gt;0,VLOOKUP("FINISH",INDIRECT("route!D$6"):INDIRECT("route!E$8500"),2,FALSE)-D1690," ")</f>
        <v xml:space="preserve"> </v>
      </c>
      <c r="D1690" s="13">
        <f ca="1">INDIRECT("Route!E1690")</f>
        <v>0</v>
      </c>
      <c r="E1690" s="25" t="str">
        <f t="shared" ca="1" si="209"/>
        <v/>
      </c>
      <c r="F1690" s="26">
        <f t="shared" si="203"/>
        <v>11.111111111111111</v>
      </c>
      <c r="G1690" s="29">
        <f t="shared" ca="1" si="207"/>
        <v>0</v>
      </c>
      <c r="H1690" s="28" t="e">
        <f t="shared" ca="1" si="205"/>
        <v>#NUM!</v>
      </c>
      <c r="I1690" s="26">
        <f t="shared" si="204"/>
        <v>11.666666666666666</v>
      </c>
      <c r="J1690" s="29">
        <f t="shared" ca="1" si="208"/>
        <v>0</v>
      </c>
      <c r="K1690" s="28" t="e">
        <f t="shared" ca="1" si="206"/>
        <v>#NUM!</v>
      </c>
      <c r="L1690" s="26">
        <f ca="1">INDIRECT("Route!E1690")-INDIRECT("Route!E1689")</f>
        <v>0</v>
      </c>
      <c r="M1690" s="24">
        <f ca="1">IF(INDIRECT("Route!D1690")="START",0,IF(S1690=TRUE,M1689,INDIRECT("Route!E1690")))</f>
        <v>115.3</v>
      </c>
      <c r="N1690" s="14" t="e">
        <f ca="1">SEARCH($N$6,INDIRECT("Route!J1690"))</f>
        <v>#VALUE!</v>
      </c>
      <c r="O1690" s="14" t="e">
        <f ca="1">SEARCH($O$6,INDIRECT("Route!J1690"))</f>
        <v>#VALUE!</v>
      </c>
      <c r="P1690" s="14" t="e">
        <f ca="1">SEARCH($P$6,INDIRECT("Route!J1690"))</f>
        <v>#VALUE!</v>
      </c>
      <c r="Q1690" s="14" t="e">
        <f ca="1">SEARCH($Q$6,INDIRECT("Route!J1690"))</f>
        <v>#VALUE!</v>
      </c>
      <c r="R1690" s="14" t="e">
        <f ca="1">SEARCH($R$6,INDIRECT("Route!J1690"))</f>
        <v>#VALUE!</v>
      </c>
      <c r="S1690" s="14" t="b">
        <f t="shared" ca="1" si="210"/>
        <v>1</v>
      </c>
    </row>
    <row r="1691" spans="1:19">
      <c r="A1691" s="23" t="str">
        <f ca="1">IF(INDIRECT("Route!D1691")&gt;0,K1691,(""))</f>
        <v/>
      </c>
      <c r="B1691" s="23" t="str">
        <f ca="1">IF(INDIRECT("Route!D1691")&gt;0,H1691,(""))</f>
        <v/>
      </c>
      <c r="C1691" s="24" t="str">
        <f ca="1">IF(D1691&gt;0,VLOOKUP("FINISH",INDIRECT("route!D$6"):INDIRECT("route!E$8500"),2,FALSE)-D1691," ")</f>
        <v xml:space="preserve"> </v>
      </c>
      <c r="D1691" s="13">
        <f ca="1">INDIRECT("Route!E1691")</f>
        <v>0</v>
      </c>
      <c r="E1691" s="25" t="str">
        <f t="shared" ca="1" si="209"/>
        <v/>
      </c>
      <c r="F1691" s="26">
        <f t="shared" si="203"/>
        <v>11.111111111111111</v>
      </c>
      <c r="G1691" s="29">
        <f t="shared" ca="1" si="207"/>
        <v>0</v>
      </c>
      <c r="H1691" s="28" t="e">
        <f t="shared" ca="1" si="205"/>
        <v>#NUM!</v>
      </c>
      <c r="I1691" s="26">
        <f t="shared" si="204"/>
        <v>11.666666666666666</v>
      </c>
      <c r="J1691" s="29">
        <f t="shared" ca="1" si="208"/>
        <v>0</v>
      </c>
      <c r="K1691" s="28" t="e">
        <f t="shared" ca="1" si="206"/>
        <v>#NUM!</v>
      </c>
      <c r="L1691" s="26">
        <f ca="1">INDIRECT("Route!E1691")-INDIRECT("Route!E1690")</f>
        <v>0</v>
      </c>
      <c r="M1691" s="24">
        <f ca="1">IF(INDIRECT("Route!D1691")="START",0,IF(S1691=TRUE,M1690,INDIRECT("Route!E1691")))</f>
        <v>115.3</v>
      </c>
      <c r="N1691" s="14" t="e">
        <f ca="1">SEARCH($N$6,INDIRECT("Route!J1691"))</f>
        <v>#VALUE!</v>
      </c>
      <c r="O1691" s="14" t="e">
        <f ca="1">SEARCH($O$6,INDIRECT("Route!J1691"))</f>
        <v>#VALUE!</v>
      </c>
      <c r="P1691" s="14" t="e">
        <f ca="1">SEARCH($P$6,INDIRECT("Route!J1691"))</f>
        <v>#VALUE!</v>
      </c>
      <c r="Q1691" s="14" t="e">
        <f ca="1">SEARCH($Q$6,INDIRECT("Route!J1691"))</f>
        <v>#VALUE!</v>
      </c>
      <c r="R1691" s="14" t="e">
        <f ca="1">SEARCH($R$6,INDIRECT("Route!J1691"))</f>
        <v>#VALUE!</v>
      </c>
      <c r="S1691" s="14" t="b">
        <f t="shared" ca="1" si="210"/>
        <v>1</v>
      </c>
    </row>
    <row r="1692" spans="1:19">
      <c r="A1692" s="23" t="str">
        <f ca="1">IF(INDIRECT("Route!D1692")&gt;0,K1692,(""))</f>
        <v/>
      </c>
      <c r="B1692" s="23" t="str">
        <f ca="1">IF(INDIRECT("Route!D1692")&gt;0,H1692,(""))</f>
        <v/>
      </c>
      <c r="C1692" s="24" t="str">
        <f ca="1">IF(D1692&gt;0,VLOOKUP("FINISH",INDIRECT("route!D$6"):INDIRECT("route!E$8500"),2,FALSE)-D1692," ")</f>
        <v xml:space="preserve"> </v>
      </c>
      <c r="D1692" s="13">
        <f ca="1">INDIRECT("Route!E1692")</f>
        <v>0</v>
      </c>
      <c r="E1692" s="25" t="str">
        <f t="shared" ca="1" si="209"/>
        <v/>
      </c>
      <c r="F1692" s="26">
        <f t="shared" si="203"/>
        <v>11.111111111111111</v>
      </c>
      <c r="G1692" s="29">
        <f t="shared" ca="1" si="207"/>
        <v>0</v>
      </c>
      <c r="H1692" s="28" t="e">
        <f t="shared" ca="1" si="205"/>
        <v>#NUM!</v>
      </c>
      <c r="I1692" s="26">
        <f t="shared" si="204"/>
        <v>11.666666666666666</v>
      </c>
      <c r="J1692" s="29">
        <f t="shared" ca="1" si="208"/>
        <v>0</v>
      </c>
      <c r="K1692" s="28" t="e">
        <f t="shared" ca="1" si="206"/>
        <v>#NUM!</v>
      </c>
      <c r="L1692" s="26">
        <f ca="1">INDIRECT("Route!E1692")-INDIRECT("Route!E1691")</f>
        <v>0</v>
      </c>
      <c r="M1692" s="24">
        <f ca="1">IF(INDIRECT("Route!D1692")="START",0,IF(S1692=TRUE,M1691,INDIRECT("Route!E1692")))</f>
        <v>115.3</v>
      </c>
      <c r="N1692" s="14" t="e">
        <f ca="1">SEARCH($N$6,INDIRECT("Route!J1692"))</f>
        <v>#VALUE!</v>
      </c>
      <c r="O1692" s="14" t="e">
        <f ca="1">SEARCH($O$6,INDIRECT("Route!J1692"))</f>
        <v>#VALUE!</v>
      </c>
      <c r="P1692" s="14" t="e">
        <f ca="1">SEARCH($P$6,INDIRECT("Route!J1692"))</f>
        <v>#VALUE!</v>
      </c>
      <c r="Q1692" s="14" t="e">
        <f ca="1">SEARCH($Q$6,INDIRECT("Route!J1692"))</f>
        <v>#VALUE!</v>
      </c>
      <c r="R1692" s="14" t="e">
        <f ca="1">SEARCH($R$6,INDIRECT("Route!J1692"))</f>
        <v>#VALUE!</v>
      </c>
      <c r="S1692" s="14" t="b">
        <f t="shared" ca="1" si="210"/>
        <v>1</v>
      </c>
    </row>
    <row r="1693" spans="1:19">
      <c r="A1693" s="23" t="str">
        <f ca="1">IF(INDIRECT("Route!D1693")&gt;0,K1693,(""))</f>
        <v/>
      </c>
      <c r="B1693" s="23" t="str">
        <f ca="1">IF(INDIRECT("Route!D1693")&gt;0,H1693,(""))</f>
        <v/>
      </c>
      <c r="C1693" s="24" t="str">
        <f ca="1">IF(D1693&gt;0,VLOOKUP("FINISH",INDIRECT("route!D$6"):INDIRECT("route!E$8500"),2,FALSE)-D1693," ")</f>
        <v xml:space="preserve"> </v>
      </c>
      <c r="D1693" s="13">
        <f ca="1">INDIRECT("Route!E1693")</f>
        <v>0</v>
      </c>
      <c r="E1693" s="25" t="str">
        <f t="shared" ca="1" si="209"/>
        <v/>
      </c>
      <c r="F1693" s="26">
        <f t="shared" si="203"/>
        <v>11.111111111111111</v>
      </c>
      <c r="G1693" s="29">
        <f t="shared" ca="1" si="207"/>
        <v>0</v>
      </c>
      <c r="H1693" s="28" t="e">
        <f t="shared" ca="1" si="205"/>
        <v>#NUM!</v>
      </c>
      <c r="I1693" s="26">
        <f t="shared" si="204"/>
        <v>11.666666666666666</v>
      </c>
      <c r="J1693" s="29">
        <f t="shared" ca="1" si="208"/>
        <v>0</v>
      </c>
      <c r="K1693" s="28" t="e">
        <f t="shared" ca="1" si="206"/>
        <v>#NUM!</v>
      </c>
      <c r="L1693" s="26">
        <f ca="1">INDIRECT("Route!E1693")-INDIRECT("Route!E1692")</f>
        <v>0</v>
      </c>
      <c r="M1693" s="24">
        <f ca="1">IF(INDIRECT("Route!D1693")="START",0,IF(S1693=TRUE,M1692,INDIRECT("Route!E1693")))</f>
        <v>115.3</v>
      </c>
      <c r="N1693" s="14" t="e">
        <f ca="1">SEARCH($N$6,INDIRECT("Route!J1693"))</f>
        <v>#VALUE!</v>
      </c>
      <c r="O1693" s="14" t="e">
        <f ca="1">SEARCH($O$6,INDIRECT("Route!J1693"))</f>
        <v>#VALUE!</v>
      </c>
      <c r="P1693" s="14" t="e">
        <f ca="1">SEARCH($P$6,INDIRECT("Route!J1693"))</f>
        <v>#VALUE!</v>
      </c>
      <c r="Q1693" s="14" t="e">
        <f ca="1">SEARCH($Q$6,INDIRECT("Route!J1693"))</f>
        <v>#VALUE!</v>
      </c>
      <c r="R1693" s="14" t="e">
        <f ca="1">SEARCH($R$6,INDIRECT("Route!J1693"))</f>
        <v>#VALUE!</v>
      </c>
      <c r="S1693" s="14" t="b">
        <f t="shared" ca="1" si="210"/>
        <v>1</v>
      </c>
    </row>
    <row r="1694" spans="1:19">
      <c r="A1694" s="23" t="str">
        <f ca="1">IF(INDIRECT("Route!D1694")&gt;0,K1694,(""))</f>
        <v/>
      </c>
      <c r="B1694" s="23" t="str">
        <f ca="1">IF(INDIRECT("Route!D1694")&gt;0,H1694,(""))</f>
        <v/>
      </c>
      <c r="C1694" s="24" t="str">
        <f ca="1">IF(D1694&gt;0,VLOOKUP("FINISH",INDIRECT("route!D$6"):INDIRECT("route!E$8500"),2,FALSE)-D1694," ")</f>
        <v xml:space="preserve"> </v>
      </c>
      <c r="D1694" s="13">
        <f ca="1">INDIRECT("Route!E1694")</f>
        <v>0</v>
      </c>
      <c r="E1694" s="25" t="str">
        <f t="shared" ca="1" si="209"/>
        <v/>
      </c>
      <c r="F1694" s="26">
        <f t="shared" si="203"/>
        <v>11.111111111111111</v>
      </c>
      <c r="G1694" s="29">
        <f t="shared" ca="1" si="207"/>
        <v>0</v>
      </c>
      <c r="H1694" s="28" t="e">
        <f t="shared" ca="1" si="205"/>
        <v>#NUM!</v>
      </c>
      <c r="I1694" s="26">
        <f t="shared" si="204"/>
        <v>11.666666666666666</v>
      </c>
      <c r="J1694" s="29">
        <f t="shared" ca="1" si="208"/>
        <v>0</v>
      </c>
      <c r="K1694" s="28" t="e">
        <f t="shared" ca="1" si="206"/>
        <v>#NUM!</v>
      </c>
      <c r="L1694" s="26">
        <f ca="1">INDIRECT("Route!E1694")-INDIRECT("Route!E1693")</f>
        <v>0</v>
      </c>
      <c r="M1694" s="24">
        <f ca="1">IF(INDIRECT("Route!D1694")="START",0,IF(S1694=TRUE,M1693,INDIRECT("Route!E1694")))</f>
        <v>115.3</v>
      </c>
      <c r="N1694" s="14" t="e">
        <f ca="1">SEARCH($N$6,INDIRECT("Route!J1694"))</f>
        <v>#VALUE!</v>
      </c>
      <c r="O1694" s="14" t="e">
        <f ca="1">SEARCH($O$6,INDIRECT("Route!J1694"))</f>
        <v>#VALUE!</v>
      </c>
      <c r="P1694" s="14" t="e">
        <f ca="1">SEARCH($P$6,INDIRECT("Route!J1694"))</f>
        <v>#VALUE!</v>
      </c>
      <c r="Q1694" s="14" t="e">
        <f ca="1">SEARCH($Q$6,INDIRECT("Route!J1694"))</f>
        <v>#VALUE!</v>
      </c>
      <c r="R1694" s="14" t="e">
        <f ca="1">SEARCH($R$6,INDIRECT("Route!J1694"))</f>
        <v>#VALUE!</v>
      </c>
      <c r="S1694" s="14" t="b">
        <f t="shared" ca="1" si="210"/>
        <v>1</v>
      </c>
    </row>
    <row r="1695" spans="1:19">
      <c r="A1695" s="23" t="str">
        <f ca="1">IF(INDIRECT("Route!D1695")&gt;0,K1695,(""))</f>
        <v/>
      </c>
      <c r="B1695" s="23" t="str">
        <f ca="1">IF(INDIRECT("Route!D1695")&gt;0,H1695,(""))</f>
        <v/>
      </c>
      <c r="C1695" s="24" t="str">
        <f ca="1">IF(D1695&gt;0,VLOOKUP("FINISH",INDIRECT("route!D$6"):INDIRECT("route!E$8500"),2,FALSE)-D1695," ")</f>
        <v xml:space="preserve"> </v>
      </c>
      <c r="D1695" s="13">
        <f ca="1">INDIRECT("Route!E1695")</f>
        <v>0</v>
      </c>
      <c r="E1695" s="25" t="str">
        <f t="shared" ca="1" si="209"/>
        <v/>
      </c>
      <c r="F1695" s="26">
        <f t="shared" si="203"/>
        <v>11.111111111111111</v>
      </c>
      <c r="G1695" s="29">
        <f t="shared" ca="1" si="207"/>
        <v>0</v>
      </c>
      <c r="H1695" s="28" t="e">
        <f t="shared" ca="1" si="205"/>
        <v>#NUM!</v>
      </c>
      <c r="I1695" s="26">
        <f t="shared" si="204"/>
        <v>11.666666666666666</v>
      </c>
      <c r="J1695" s="29">
        <f t="shared" ca="1" si="208"/>
        <v>0</v>
      </c>
      <c r="K1695" s="28" t="e">
        <f t="shared" ca="1" si="206"/>
        <v>#NUM!</v>
      </c>
      <c r="L1695" s="26">
        <f ca="1">INDIRECT("Route!E1695")-INDIRECT("Route!E1694")</f>
        <v>0</v>
      </c>
      <c r="M1695" s="24">
        <f ca="1">IF(INDIRECT("Route!D1695")="START",0,IF(S1695=TRUE,M1694,INDIRECT("Route!E1695")))</f>
        <v>115.3</v>
      </c>
      <c r="N1695" s="14" t="e">
        <f ca="1">SEARCH($N$6,INDIRECT("Route!J1695"))</f>
        <v>#VALUE!</v>
      </c>
      <c r="O1695" s="14" t="e">
        <f ca="1">SEARCH($O$6,INDIRECT("Route!J1695"))</f>
        <v>#VALUE!</v>
      </c>
      <c r="P1695" s="14" t="e">
        <f ca="1">SEARCH($P$6,INDIRECT("Route!J1695"))</f>
        <v>#VALUE!</v>
      </c>
      <c r="Q1695" s="14" t="e">
        <f ca="1">SEARCH($Q$6,INDIRECT("Route!J1695"))</f>
        <v>#VALUE!</v>
      </c>
      <c r="R1695" s="14" t="e">
        <f ca="1">SEARCH($R$6,INDIRECT("Route!J1695"))</f>
        <v>#VALUE!</v>
      </c>
      <c r="S1695" s="14" t="b">
        <f t="shared" ca="1" si="210"/>
        <v>1</v>
      </c>
    </row>
    <row r="1696" spans="1:19">
      <c r="A1696" s="23" t="str">
        <f ca="1">IF(INDIRECT("Route!D1696")&gt;0,K1696,(""))</f>
        <v/>
      </c>
      <c r="B1696" s="23" t="str">
        <f ca="1">IF(INDIRECT("Route!D1696")&gt;0,H1696,(""))</f>
        <v/>
      </c>
      <c r="C1696" s="24" t="str">
        <f ca="1">IF(D1696&gt;0,VLOOKUP("FINISH",INDIRECT("route!D$6"):INDIRECT("route!E$8500"),2,FALSE)-D1696," ")</f>
        <v xml:space="preserve"> </v>
      </c>
      <c r="D1696" s="13">
        <f ca="1">INDIRECT("Route!E1696")</f>
        <v>0</v>
      </c>
      <c r="E1696" s="25" t="str">
        <f t="shared" ca="1" si="209"/>
        <v/>
      </c>
      <c r="F1696" s="26">
        <f t="shared" si="203"/>
        <v>11.111111111111111</v>
      </c>
      <c r="G1696" s="29">
        <f t="shared" ca="1" si="207"/>
        <v>0</v>
      </c>
      <c r="H1696" s="28" t="e">
        <f t="shared" ca="1" si="205"/>
        <v>#NUM!</v>
      </c>
      <c r="I1696" s="26">
        <f t="shared" si="204"/>
        <v>11.666666666666666</v>
      </c>
      <c r="J1696" s="29">
        <f t="shared" ca="1" si="208"/>
        <v>0</v>
      </c>
      <c r="K1696" s="28" t="e">
        <f t="shared" ca="1" si="206"/>
        <v>#NUM!</v>
      </c>
      <c r="L1696" s="26">
        <f ca="1">INDIRECT("Route!E1696")-INDIRECT("Route!E1695")</f>
        <v>0</v>
      </c>
      <c r="M1696" s="24">
        <f ca="1">IF(INDIRECT("Route!D1696")="START",0,IF(S1696=TRUE,M1695,INDIRECT("Route!E1696")))</f>
        <v>115.3</v>
      </c>
      <c r="N1696" s="14" t="e">
        <f ca="1">SEARCH($N$6,INDIRECT("Route!J1696"))</f>
        <v>#VALUE!</v>
      </c>
      <c r="O1696" s="14" t="e">
        <f ca="1">SEARCH($O$6,INDIRECT("Route!J1696"))</f>
        <v>#VALUE!</v>
      </c>
      <c r="P1696" s="14" t="e">
        <f ca="1">SEARCH($P$6,INDIRECT("Route!J1696"))</f>
        <v>#VALUE!</v>
      </c>
      <c r="Q1696" s="14" t="e">
        <f ca="1">SEARCH($Q$6,INDIRECT("Route!J1696"))</f>
        <v>#VALUE!</v>
      </c>
      <c r="R1696" s="14" t="e">
        <f ca="1">SEARCH($R$6,INDIRECT("Route!J1696"))</f>
        <v>#VALUE!</v>
      </c>
      <c r="S1696" s="14" t="b">
        <f t="shared" ca="1" si="210"/>
        <v>1</v>
      </c>
    </row>
    <row r="1697" spans="1:19">
      <c r="A1697" s="23" t="str">
        <f ca="1">IF(INDIRECT("Route!D1697")&gt;0,K1697,(""))</f>
        <v/>
      </c>
      <c r="B1697" s="23" t="str">
        <f ca="1">IF(INDIRECT("Route!D1697")&gt;0,H1697,(""))</f>
        <v/>
      </c>
      <c r="C1697" s="24" t="str">
        <f ca="1">IF(D1697&gt;0,VLOOKUP("FINISH",INDIRECT("route!D$6"):INDIRECT("route!E$8500"),2,FALSE)-D1697," ")</f>
        <v xml:space="preserve"> </v>
      </c>
      <c r="D1697" s="13">
        <f ca="1">INDIRECT("Route!E1697")</f>
        <v>0</v>
      </c>
      <c r="E1697" s="25" t="str">
        <f t="shared" ca="1" si="209"/>
        <v/>
      </c>
      <c r="F1697" s="26">
        <f t="shared" si="203"/>
        <v>11.111111111111111</v>
      </c>
      <c r="G1697" s="29">
        <f t="shared" ca="1" si="207"/>
        <v>0</v>
      </c>
      <c r="H1697" s="28" t="e">
        <f t="shared" ca="1" si="205"/>
        <v>#NUM!</v>
      </c>
      <c r="I1697" s="26">
        <f t="shared" si="204"/>
        <v>11.666666666666666</v>
      </c>
      <c r="J1697" s="29">
        <f t="shared" ca="1" si="208"/>
        <v>0</v>
      </c>
      <c r="K1697" s="28" t="e">
        <f t="shared" ca="1" si="206"/>
        <v>#NUM!</v>
      </c>
      <c r="L1697" s="26">
        <f ca="1">INDIRECT("Route!E1697")-INDIRECT("Route!E1696")</f>
        <v>0</v>
      </c>
      <c r="M1697" s="24">
        <f ca="1">IF(INDIRECT("Route!D1697")="START",0,IF(S1697=TRUE,M1696,INDIRECT("Route!E1697")))</f>
        <v>115.3</v>
      </c>
      <c r="N1697" s="14" t="e">
        <f ca="1">SEARCH($N$6,INDIRECT("Route!J1697"))</f>
        <v>#VALUE!</v>
      </c>
      <c r="O1697" s="14" t="e">
        <f ca="1">SEARCH($O$6,INDIRECT("Route!J1697"))</f>
        <v>#VALUE!</v>
      </c>
      <c r="P1697" s="14" t="e">
        <f ca="1">SEARCH($P$6,INDIRECT("Route!J1697"))</f>
        <v>#VALUE!</v>
      </c>
      <c r="Q1697" s="14" t="e">
        <f ca="1">SEARCH($Q$6,INDIRECT("Route!J1697"))</f>
        <v>#VALUE!</v>
      </c>
      <c r="R1697" s="14" t="e">
        <f ca="1">SEARCH($R$6,INDIRECT("Route!J1697"))</f>
        <v>#VALUE!</v>
      </c>
      <c r="S1697" s="14" t="b">
        <f t="shared" ca="1" si="210"/>
        <v>1</v>
      </c>
    </row>
    <row r="1698" spans="1:19">
      <c r="A1698" s="23" t="str">
        <f ca="1">IF(INDIRECT("Route!D1698")&gt;0,K1698,(""))</f>
        <v/>
      </c>
      <c r="B1698" s="23" t="str">
        <f ca="1">IF(INDIRECT("Route!D1698")&gt;0,H1698,(""))</f>
        <v/>
      </c>
      <c r="C1698" s="24" t="str">
        <f ca="1">IF(D1698&gt;0,VLOOKUP("FINISH",INDIRECT("route!D$6"):INDIRECT("route!E$8500"),2,FALSE)-D1698," ")</f>
        <v xml:space="preserve"> </v>
      </c>
      <c r="D1698" s="13">
        <f ca="1">INDIRECT("Route!E1698")</f>
        <v>0</v>
      </c>
      <c r="E1698" s="25" t="str">
        <f t="shared" ca="1" si="209"/>
        <v/>
      </c>
      <c r="F1698" s="26">
        <f t="shared" si="203"/>
        <v>11.111111111111111</v>
      </c>
      <c r="G1698" s="29">
        <f t="shared" ca="1" si="207"/>
        <v>0</v>
      </c>
      <c r="H1698" s="28" t="e">
        <f t="shared" ca="1" si="205"/>
        <v>#NUM!</v>
      </c>
      <c r="I1698" s="26">
        <f t="shared" si="204"/>
        <v>11.666666666666666</v>
      </c>
      <c r="J1698" s="29">
        <f t="shared" ca="1" si="208"/>
        <v>0</v>
      </c>
      <c r="K1698" s="28" t="e">
        <f t="shared" ca="1" si="206"/>
        <v>#NUM!</v>
      </c>
      <c r="L1698" s="26">
        <f ca="1">INDIRECT("Route!E1698")-INDIRECT("Route!E1697")</f>
        <v>0</v>
      </c>
      <c r="M1698" s="24">
        <f ca="1">IF(INDIRECT("Route!D1698")="START",0,IF(S1698=TRUE,M1697,INDIRECT("Route!E1698")))</f>
        <v>115.3</v>
      </c>
      <c r="N1698" s="14" t="e">
        <f ca="1">SEARCH($N$6,INDIRECT("Route!J1698"))</f>
        <v>#VALUE!</v>
      </c>
      <c r="O1698" s="14" t="e">
        <f ca="1">SEARCH($O$6,INDIRECT("Route!J1698"))</f>
        <v>#VALUE!</v>
      </c>
      <c r="P1698" s="14" t="e">
        <f ca="1">SEARCH($P$6,INDIRECT("Route!J1698"))</f>
        <v>#VALUE!</v>
      </c>
      <c r="Q1698" s="14" t="e">
        <f ca="1">SEARCH($Q$6,INDIRECT("Route!J1698"))</f>
        <v>#VALUE!</v>
      </c>
      <c r="R1698" s="14" t="e">
        <f ca="1">SEARCH($R$6,INDIRECT("Route!J1698"))</f>
        <v>#VALUE!</v>
      </c>
      <c r="S1698" s="14" t="b">
        <f t="shared" ca="1" si="210"/>
        <v>1</v>
      </c>
    </row>
    <row r="1699" spans="1:19">
      <c r="A1699" s="23" t="str">
        <f ca="1">IF(INDIRECT("Route!D1699")&gt;0,K1699,(""))</f>
        <v/>
      </c>
      <c r="B1699" s="23" t="str">
        <f ca="1">IF(INDIRECT("Route!D1699")&gt;0,H1699,(""))</f>
        <v/>
      </c>
      <c r="C1699" s="24" t="str">
        <f ca="1">IF(D1699&gt;0,VLOOKUP("FINISH",INDIRECT("route!D$6"):INDIRECT("route!E$8500"),2,FALSE)-D1699," ")</f>
        <v xml:space="preserve"> </v>
      </c>
      <c r="D1699" s="13">
        <f ca="1">INDIRECT("Route!E1699")</f>
        <v>0</v>
      </c>
      <c r="E1699" s="25" t="str">
        <f t="shared" ca="1" si="209"/>
        <v/>
      </c>
      <c r="F1699" s="26">
        <f t="shared" si="203"/>
        <v>11.111111111111111</v>
      </c>
      <c r="G1699" s="29">
        <f t="shared" ca="1" si="207"/>
        <v>0</v>
      </c>
      <c r="H1699" s="28" t="e">
        <f t="shared" ca="1" si="205"/>
        <v>#NUM!</v>
      </c>
      <c r="I1699" s="26">
        <f t="shared" si="204"/>
        <v>11.666666666666666</v>
      </c>
      <c r="J1699" s="29">
        <f t="shared" ca="1" si="208"/>
        <v>0</v>
      </c>
      <c r="K1699" s="28" t="e">
        <f t="shared" ca="1" si="206"/>
        <v>#NUM!</v>
      </c>
      <c r="L1699" s="26">
        <f ca="1">INDIRECT("Route!E1699")-INDIRECT("Route!E1698")</f>
        <v>0</v>
      </c>
      <c r="M1699" s="24">
        <f ca="1">IF(INDIRECT("Route!D1699")="START",0,IF(S1699=TRUE,M1698,INDIRECT("Route!E1699")))</f>
        <v>115.3</v>
      </c>
      <c r="N1699" s="14" t="e">
        <f ca="1">SEARCH($N$6,INDIRECT("Route!J1699"))</f>
        <v>#VALUE!</v>
      </c>
      <c r="O1699" s="14" t="e">
        <f ca="1">SEARCH($O$6,INDIRECT("Route!J1699"))</f>
        <v>#VALUE!</v>
      </c>
      <c r="P1699" s="14" t="e">
        <f ca="1">SEARCH($P$6,INDIRECT("Route!J1699"))</f>
        <v>#VALUE!</v>
      </c>
      <c r="Q1699" s="14" t="e">
        <f ca="1">SEARCH($Q$6,INDIRECT("Route!J1699"))</f>
        <v>#VALUE!</v>
      </c>
      <c r="R1699" s="14" t="e">
        <f ca="1">SEARCH($R$6,INDIRECT("Route!J1699"))</f>
        <v>#VALUE!</v>
      </c>
      <c r="S1699" s="14" t="b">
        <f t="shared" ca="1" si="210"/>
        <v>1</v>
      </c>
    </row>
    <row r="1700" spans="1:19">
      <c r="A1700" s="23" t="str">
        <f ca="1">IF(INDIRECT("route!D1700")&gt;0,K1700,(""))</f>
        <v/>
      </c>
      <c r="B1700" s="23" t="str">
        <f ca="1">IF(INDIRECT("route!D1700")&gt;0,H1700,(""))</f>
        <v/>
      </c>
      <c r="C1700" s="24" t="str">
        <f ca="1">IF(D1700&gt;0,VLOOKUP("FINISH",INDIRECT("route!D$6"):INDIRECT("route!E$8500"),2,FALSE)-D1700," ")</f>
        <v xml:space="preserve"> </v>
      </c>
      <c r="D1700" s="13">
        <f ca="1">INDIRECT("route!E1700")</f>
        <v>0</v>
      </c>
      <c r="E1700" s="25" t="str">
        <f ca="1">IF($S1700=TRUE,"",M1700-M1699)</f>
        <v/>
      </c>
      <c r="F1700" s="26">
        <f t="shared" si="203"/>
        <v>11.111111111111111</v>
      </c>
      <c r="G1700" s="29">
        <f t="shared" ca="1" si="207"/>
        <v>0</v>
      </c>
      <c r="H1700" s="28" t="e">
        <f t="shared" ca="1" si="205"/>
        <v>#NUM!</v>
      </c>
      <c r="I1700" s="26">
        <f t="shared" si="204"/>
        <v>11.666666666666666</v>
      </c>
      <c r="J1700" s="29">
        <f t="shared" ca="1" si="208"/>
        <v>0</v>
      </c>
      <c r="K1700" s="28" t="e">
        <f t="shared" ca="1" si="206"/>
        <v>#NUM!</v>
      </c>
      <c r="L1700" s="26">
        <f ca="1">INDIRECT("Route!E1700")-INDIRECT("Route!E1699")</f>
        <v>0</v>
      </c>
      <c r="M1700" s="24">
        <f ca="1">IF(INDIRECT("Route!D1700")="START",0,IF(S1700=TRUE,M1699,INDIRECT("Route!E1700")))</f>
        <v>115.3</v>
      </c>
      <c r="N1700" s="14" t="e">
        <f ca="1">SEARCH($N$6,INDIRECT("Route!J1700"))</f>
        <v>#VALUE!</v>
      </c>
      <c r="O1700" s="14" t="e">
        <f ca="1">SEARCH($O$6,INDIRECT("Route!J1700"))</f>
        <v>#VALUE!</v>
      </c>
      <c r="P1700" s="14" t="e">
        <f ca="1">SEARCH($P$6,INDIRECT("Route!J1700"))</f>
        <v>#VALUE!</v>
      </c>
      <c r="Q1700" s="14" t="e">
        <f ca="1">SEARCH($Q$6,INDIRECT("Route!J1700"))</f>
        <v>#VALUE!</v>
      </c>
      <c r="R1700" s="14" t="e">
        <f ca="1">SEARCH($R$6,INDIRECT("Route!J1700"))</f>
        <v>#VALUE!</v>
      </c>
      <c r="S1700" s="14" t="b">
        <f t="shared" ca="1" si="210"/>
        <v>1</v>
      </c>
    </row>
    <row r="1701" spans="1:19">
      <c r="A1701" s="23" t="str">
        <f ca="1">IF(INDIRECT("Route!D1701")&gt;0,K1701,(""))</f>
        <v/>
      </c>
      <c r="B1701" s="23" t="str">
        <f ca="1">IF(INDIRECT("Route!D1701")&gt;0,H1701,(""))</f>
        <v/>
      </c>
      <c r="C1701" s="24" t="str">
        <f ca="1">IF(D1701&gt;0,VLOOKUP("FINISH",INDIRECT("route!D$6"):INDIRECT("route!E$8500"),2,FALSE)-D1701," ")</f>
        <v xml:space="preserve"> </v>
      </c>
      <c r="D1701" s="13">
        <f ca="1">INDIRECT("Route!E1701")</f>
        <v>0</v>
      </c>
      <c r="E1701" s="25" t="str">
        <f t="shared" ref="E1701:E1764" ca="1" si="211">IF($S1701=TRUE,"",M1701-M1700)</f>
        <v/>
      </c>
      <c r="F1701" s="26">
        <f t="shared" si="203"/>
        <v>11.111111111111111</v>
      </c>
      <c r="G1701" s="29">
        <f t="shared" ca="1" si="207"/>
        <v>0</v>
      </c>
      <c r="H1701" s="28" t="e">
        <f t="shared" ca="1" si="205"/>
        <v>#NUM!</v>
      </c>
      <c r="I1701" s="26">
        <f t="shared" si="204"/>
        <v>11.666666666666666</v>
      </c>
      <c r="J1701" s="29">
        <f t="shared" ca="1" si="208"/>
        <v>0</v>
      </c>
      <c r="K1701" s="28" t="e">
        <f t="shared" ca="1" si="206"/>
        <v>#NUM!</v>
      </c>
      <c r="L1701" s="26">
        <f ca="1">INDIRECT("Route!E1701")-INDIRECT("Route!E1700")</f>
        <v>0</v>
      </c>
      <c r="M1701" s="24">
        <f ca="1">IF(INDIRECT("Route!D1701")="START",0,IF(S1701=TRUE,M1700,INDIRECT("Route!E1701")))</f>
        <v>115.3</v>
      </c>
      <c r="N1701" s="14" t="e">
        <f ca="1">SEARCH($N$6,INDIRECT("Route!J1701"))</f>
        <v>#VALUE!</v>
      </c>
      <c r="O1701" s="14" t="e">
        <f ca="1">SEARCH($O$6,INDIRECT("Route!J1701"))</f>
        <v>#VALUE!</v>
      </c>
      <c r="P1701" s="14" t="e">
        <f ca="1">SEARCH($P$6,INDIRECT("Route!J1701"))</f>
        <v>#VALUE!</v>
      </c>
      <c r="Q1701" s="14" t="e">
        <f ca="1">SEARCH($Q$6,INDIRECT("Route!J1701"))</f>
        <v>#VALUE!</v>
      </c>
      <c r="R1701" s="14" t="e">
        <f ca="1">SEARCH($R$6,INDIRECT("Route!J1701"))</f>
        <v>#VALUE!</v>
      </c>
      <c r="S1701" s="14" t="b">
        <f t="shared" ca="1" si="210"/>
        <v>1</v>
      </c>
    </row>
    <row r="1702" spans="1:19">
      <c r="A1702" s="23" t="str">
        <f ca="1">IF(INDIRECT("Route!D1702")&gt;0,K1702,(""))</f>
        <v/>
      </c>
      <c r="B1702" s="23" t="str">
        <f ca="1">IF(INDIRECT("Route!D1702")&gt;0,H1702,(""))</f>
        <v/>
      </c>
      <c r="C1702" s="24" t="str">
        <f ca="1">IF(D1702&gt;0,VLOOKUP("FINISH",INDIRECT("route!D$6"):INDIRECT("route!E$8500"),2,FALSE)-D1702," ")</f>
        <v xml:space="preserve"> </v>
      </c>
      <c r="D1702" s="13">
        <f ca="1">INDIRECT("Route!E1702")</f>
        <v>0</v>
      </c>
      <c r="E1702" s="25" t="str">
        <f t="shared" ca="1" si="211"/>
        <v/>
      </c>
      <c r="F1702" s="26">
        <f t="shared" si="203"/>
        <v>11.111111111111111</v>
      </c>
      <c r="G1702" s="29">
        <f t="shared" ca="1" si="207"/>
        <v>0</v>
      </c>
      <c r="H1702" s="28" t="e">
        <f t="shared" ca="1" si="205"/>
        <v>#NUM!</v>
      </c>
      <c r="I1702" s="26">
        <f t="shared" si="204"/>
        <v>11.666666666666666</v>
      </c>
      <c r="J1702" s="29">
        <f t="shared" ca="1" si="208"/>
        <v>0</v>
      </c>
      <c r="K1702" s="28" t="e">
        <f t="shared" ca="1" si="206"/>
        <v>#NUM!</v>
      </c>
      <c r="L1702" s="26">
        <f ca="1">INDIRECT("Route!E1702")-INDIRECT("Route!E1701")</f>
        <v>0</v>
      </c>
      <c r="M1702" s="24">
        <f ca="1">IF(INDIRECT("Route!D1702")="START",0,IF(S1702=TRUE,M1701,INDIRECT("Route!E1702")))</f>
        <v>115.3</v>
      </c>
      <c r="N1702" s="14" t="e">
        <f ca="1">SEARCH($N$6,INDIRECT("Route!J1702"))</f>
        <v>#VALUE!</v>
      </c>
      <c r="O1702" s="14" t="e">
        <f ca="1">SEARCH($O$6,INDIRECT("Route!J1702"))</f>
        <v>#VALUE!</v>
      </c>
      <c r="P1702" s="14" t="e">
        <f ca="1">SEARCH($P$6,INDIRECT("Route!J1702"))</f>
        <v>#VALUE!</v>
      </c>
      <c r="Q1702" s="14" t="e">
        <f ca="1">SEARCH($Q$6,INDIRECT("Route!J1702"))</f>
        <v>#VALUE!</v>
      </c>
      <c r="R1702" s="14" t="e">
        <f ca="1">SEARCH($R$6,INDIRECT("Route!J1702"))</f>
        <v>#VALUE!</v>
      </c>
      <c r="S1702" s="14" t="b">
        <f t="shared" ca="1" si="210"/>
        <v>1</v>
      </c>
    </row>
    <row r="1703" spans="1:19">
      <c r="A1703" s="23" t="str">
        <f ca="1">IF(INDIRECT("Route!D1703")&gt;0,K1703,(""))</f>
        <v/>
      </c>
      <c r="B1703" s="23" t="str">
        <f ca="1">IF(INDIRECT("Route!D1703")&gt;0,H1703,(""))</f>
        <v/>
      </c>
      <c r="C1703" s="24" t="str">
        <f ca="1">IF(D1703&gt;0,VLOOKUP("FINISH",INDIRECT("route!D$6"):INDIRECT("route!E$8500"),2,FALSE)-D1703," ")</f>
        <v xml:space="preserve"> </v>
      </c>
      <c r="D1703" s="13">
        <f ca="1">INDIRECT("Route!E1703")</f>
        <v>0</v>
      </c>
      <c r="E1703" s="25" t="str">
        <f t="shared" ca="1" si="211"/>
        <v/>
      </c>
      <c r="F1703" s="26">
        <f t="shared" si="203"/>
        <v>11.111111111111111</v>
      </c>
      <c r="G1703" s="29">
        <f t="shared" ca="1" si="207"/>
        <v>0</v>
      </c>
      <c r="H1703" s="28" t="e">
        <f t="shared" ca="1" si="205"/>
        <v>#NUM!</v>
      </c>
      <c r="I1703" s="26">
        <f t="shared" si="204"/>
        <v>11.666666666666666</v>
      </c>
      <c r="J1703" s="29">
        <f t="shared" ca="1" si="208"/>
        <v>0</v>
      </c>
      <c r="K1703" s="28" t="e">
        <f t="shared" ca="1" si="206"/>
        <v>#NUM!</v>
      </c>
      <c r="L1703" s="26">
        <f ca="1">INDIRECT("Route!E1703")-INDIRECT("Route!E1702")</f>
        <v>0</v>
      </c>
      <c r="M1703" s="24">
        <f ca="1">IF(INDIRECT("Route!D1703")="START",0,IF(S1703=TRUE,M1702,INDIRECT("Route!E1703")))</f>
        <v>115.3</v>
      </c>
      <c r="N1703" s="14" t="e">
        <f ca="1">SEARCH($N$6,INDIRECT("Route!J1703"))</f>
        <v>#VALUE!</v>
      </c>
      <c r="O1703" s="14" t="e">
        <f ca="1">SEARCH($O$6,INDIRECT("Route!J1703"))</f>
        <v>#VALUE!</v>
      </c>
      <c r="P1703" s="14" t="e">
        <f ca="1">SEARCH($P$6,INDIRECT("Route!J1703"))</f>
        <v>#VALUE!</v>
      </c>
      <c r="Q1703" s="14" t="e">
        <f ca="1">SEARCH($Q$6,INDIRECT("Route!J1703"))</f>
        <v>#VALUE!</v>
      </c>
      <c r="R1703" s="14" t="e">
        <f ca="1">SEARCH($R$6,INDIRECT("Route!J1703"))</f>
        <v>#VALUE!</v>
      </c>
      <c r="S1703" s="14" t="b">
        <f t="shared" ca="1" si="210"/>
        <v>1</v>
      </c>
    </row>
    <row r="1704" spans="1:19">
      <c r="A1704" s="23" t="str">
        <f ca="1">IF(INDIRECT("Route!D1704")&gt;0,K1704,(""))</f>
        <v/>
      </c>
      <c r="B1704" s="23" t="str">
        <f ca="1">IF(INDIRECT("Route!D1704")&gt;0,H1704,(""))</f>
        <v/>
      </c>
      <c r="C1704" s="24" t="str">
        <f ca="1">IF(D1704&gt;0,VLOOKUP("FINISH",INDIRECT("route!D$6"):INDIRECT("route!E$8500"),2,FALSE)-D1704," ")</f>
        <v xml:space="preserve"> </v>
      </c>
      <c r="D1704" s="13">
        <f ca="1">INDIRECT("Route!E1704")</f>
        <v>0</v>
      </c>
      <c r="E1704" s="25" t="str">
        <f t="shared" ca="1" si="211"/>
        <v/>
      </c>
      <c r="F1704" s="26">
        <f t="shared" si="203"/>
        <v>11.111111111111111</v>
      </c>
      <c r="G1704" s="29">
        <f t="shared" ca="1" si="207"/>
        <v>0</v>
      </c>
      <c r="H1704" s="28" t="e">
        <f t="shared" ca="1" si="205"/>
        <v>#NUM!</v>
      </c>
      <c r="I1704" s="26">
        <f t="shared" si="204"/>
        <v>11.666666666666666</v>
      </c>
      <c r="J1704" s="29">
        <f t="shared" ca="1" si="208"/>
        <v>0</v>
      </c>
      <c r="K1704" s="28" t="e">
        <f t="shared" ca="1" si="206"/>
        <v>#NUM!</v>
      </c>
      <c r="L1704" s="26">
        <f ca="1">INDIRECT("Route!E1704")-INDIRECT("Route!E1703")</f>
        <v>0</v>
      </c>
      <c r="M1704" s="24">
        <f ca="1">IF(INDIRECT("Route!D1704")="START",0,IF(S1704=TRUE,M1703,INDIRECT("Route!E1704")))</f>
        <v>115.3</v>
      </c>
      <c r="N1704" s="14" t="e">
        <f ca="1">SEARCH($N$6,INDIRECT("Route!J1704"))</f>
        <v>#VALUE!</v>
      </c>
      <c r="O1704" s="14" t="e">
        <f ca="1">SEARCH($O$6,INDIRECT("Route!J1704"))</f>
        <v>#VALUE!</v>
      </c>
      <c r="P1704" s="14" t="e">
        <f ca="1">SEARCH($P$6,INDIRECT("Route!J1704"))</f>
        <v>#VALUE!</v>
      </c>
      <c r="Q1704" s="14" t="e">
        <f ca="1">SEARCH($Q$6,INDIRECT("Route!J1704"))</f>
        <v>#VALUE!</v>
      </c>
      <c r="R1704" s="14" t="e">
        <f ca="1">SEARCH($R$6,INDIRECT("Route!J1704"))</f>
        <v>#VALUE!</v>
      </c>
      <c r="S1704" s="14" t="b">
        <f t="shared" ca="1" si="210"/>
        <v>1</v>
      </c>
    </row>
    <row r="1705" spans="1:19">
      <c r="A1705" s="23" t="str">
        <f ca="1">IF(INDIRECT("Route!D1705")&gt;0,K1705,(""))</f>
        <v/>
      </c>
      <c r="B1705" s="23" t="str">
        <f ca="1">IF(INDIRECT("Route!D1705")&gt;0,H1705,(""))</f>
        <v/>
      </c>
      <c r="C1705" s="24" t="str">
        <f ca="1">IF(D1705&gt;0,VLOOKUP("FINISH",INDIRECT("route!D$6"):INDIRECT("route!E$8500"),2,FALSE)-D1705," ")</f>
        <v xml:space="preserve"> </v>
      </c>
      <c r="D1705" s="13">
        <f ca="1">INDIRECT("Route!E1705")</f>
        <v>0</v>
      </c>
      <c r="E1705" s="25" t="str">
        <f t="shared" ca="1" si="211"/>
        <v/>
      </c>
      <c r="F1705" s="26">
        <f t="shared" ref="F1705:F1768" si="212">$B$5*1000/3600</f>
        <v>11.111111111111111</v>
      </c>
      <c r="G1705" s="29">
        <f t="shared" ca="1" si="207"/>
        <v>0</v>
      </c>
      <c r="H1705" s="28" t="e">
        <f t="shared" ca="1" si="205"/>
        <v>#NUM!</v>
      </c>
      <c r="I1705" s="26">
        <f t="shared" ref="I1705:I1768" si="213">$A$5*1000/3600</f>
        <v>11.666666666666666</v>
      </c>
      <c r="J1705" s="29">
        <f t="shared" ca="1" si="208"/>
        <v>0</v>
      </c>
      <c r="K1705" s="28" t="e">
        <f t="shared" ca="1" si="206"/>
        <v>#NUM!</v>
      </c>
      <c r="L1705" s="26">
        <f ca="1">INDIRECT("Route!E1705")-INDIRECT("Route!E1704")</f>
        <v>0</v>
      </c>
      <c r="M1705" s="24">
        <f ca="1">IF(INDIRECT("Route!D1705")="START",0,IF(S1705=TRUE,M1704,INDIRECT("Route!E1705")))</f>
        <v>115.3</v>
      </c>
      <c r="N1705" s="14" t="e">
        <f ca="1">SEARCH($N$6,INDIRECT("Route!J1705"))</f>
        <v>#VALUE!</v>
      </c>
      <c r="O1705" s="14" t="e">
        <f ca="1">SEARCH($O$6,INDIRECT("Route!J1705"))</f>
        <v>#VALUE!</v>
      </c>
      <c r="P1705" s="14" t="e">
        <f ca="1">SEARCH($P$6,INDIRECT("Route!J1705"))</f>
        <v>#VALUE!</v>
      </c>
      <c r="Q1705" s="14" t="e">
        <f ca="1">SEARCH($Q$6,INDIRECT("Route!J1705"))</f>
        <v>#VALUE!</v>
      </c>
      <c r="R1705" s="14" t="e">
        <f ca="1">SEARCH($R$6,INDIRECT("Route!J1705"))</f>
        <v>#VALUE!</v>
      </c>
      <c r="S1705" s="14" t="b">
        <f t="shared" ca="1" si="210"/>
        <v>1</v>
      </c>
    </row>
    <row r="1706" spans="1:19">
      <c r="A1706" s="23" t="str">
        <f ca="1">IF(INDIRECT("Route!D1706")&gt;0,K1706,(""))</f>
        <v/>
      </c>
      <c r="B1706" s="23" t="str">
        <f ca="1">IF(INDIRECT("Route!D1706")&gt;0,H1706,(""))</f>
        <v/>
      </c>
      <c r="C1706" s="24" t="str">
        <f ca="1">IF(D1706&gt;0,VLOOKUP("FINISH",INDIRECT("route!D$6"):INDIRECT("route!E$8500"),2,FALSE)-D1706," ")</f>
        <v xml:space="preserve"> </v>
      </c>
      <c r="D1706" s="13">
        <f ca="1">INDIRECT("Route!E1706")</f>
        <v>0</v>
      </c>
      <c r="E1706" s="25" t="str">
        <f t="shared" ca="1" si="211"/>
        <v/>
      </c>
      <c r="F1706" s="26">
        <f t="shared" si="212"/>
        <v>11.111111111111111</v>
      </c>
      <c r="G1706" s="29">
        <f t="shared" ca="1" si="207"/>
        <v>0</v>
      </c>
      <c r="H1706" s="28" t="e">
        <f t="shared" ref="H1706:H1769" ca="1" si="214">H1705+G1706</f>
        <v>#NUM!</v>
      </c>
      <c r="I1706" s="26">
        <f t="shared" si="213"/>
        <v>11.666666666666666</v>
      </c>
      <c r="J1706" s="29">
        <f t="shared" ca="1" si="208"/>
        <v>0</v>
      </c>
      <c r="K1706" s="28" t="e">
        <f t="shared" ref="K1706:K1769" ca="1" si="215">K1705+J1706</f>
        <v>#NUM!</v>
      </c>
      <c r="L1706" s="26">
        <f ca="1">INDIRECT("Route!E1706")-INDIRECT("Route!E1705")</f>
        <v>0</v>
      </c>
      <c r="M1706" s="24">
        <f ca="1">IF(INDIRECT("Route!D1706")="START",0,IF(S1706=TRUE,M1705,INDIRECT("Route!E1706")))</f>
        <v>115.3</v>
      </c>
      <c r="N1706" s="14" t="e">
        <f ca="1">SEARCH($N$6,INDIRECT("Route!J1706"))</f>
        <v>#VALUE!</v>
      </c>
      <c r="O1706" s="14" t="e">
        <f ca="1">SEARCH($O$6,INDIRECT("Route!J1706"))</f>
        <v>#VALUE!</v>
      </c>
      <c r="P1706" s="14" t="e">
        <f ca="1">SEARCH($P$6,INDIRECT("Route!J1706"))</f>
        <v>#VALUE!</v>
      </c>
      <c r="Q1706" s="14" t="e">
        <f ca="1">SEARCH($Q$6,INDIRECT("Route!J1706"))</f>
        <v>#VALUE!</v>
      </c>
      <c r="R1706" s="14" t="e">
        <f ca="1">SEARCH($R$6,INDIRECT("Route!J1706"))</f>
        <v>#VALUE!</v>
      </c>
      <c r="S1706" s="14" t="b">
        <f t="shared" ca="1" si="210"/>
        <v>1</v>
      </c>
    </row>
    <row r="1707" spans="1:19">
      <c r="A1707" s="23" t="str">
        <f ca="1">IF(INDIRECT("Route!D1707")&gt;0,K1707,(""))</f>
        <v/>
      </c>
      <c r="B1707" s="23" t="str">
        <f ca="1">IF(INDIRECT("Route!D1707")&gt;0,H1707,(""))</f>
        <v/>
      </c>
      <c r="C1707" s="24" t="str">
        <f ca="1">IF(D1707&gt;0,VLOOKUP("FINISH",INDIRECT("route!D$6"):INDIRECT("route!E$8500"),2,FALSE)-D1707," ")</f>
        <v xml:space="preserve"> </v>
      </c>
      <c r="D1707" s="13">
        <f ca="1">INDIRECT("Route!E1707")</f>
        <v>0</v>
      </c>
      <c r="E1707" s="25" t="str">
        <f t="shared" ca="1" si="211"/>
        <v/>
      </c>
      <c r="F1707" s="26">
        <f t="shared" si="212"/>
        <v>11.111111111111111</v>
      </c>
      <c r="G1707" s="29">
        <f t="shared" ref="G1707:G1770" ca="1" si="216">TIME(0,0,0+L1707*1000/F1707)</f>
        <v>0</v>
      </c>
      <c r="H1707" s="28" t="e">
        <f t="shared" ca="1" si="214"/>
        <v>#NUM!</v>
      </c>
      <c r="I1707" s="26">
        <f t="shared" si="213"/>
        <v>11.666666666666666</v>
      </c>
      <c r="J1707" s="29">
        <f t="shared" ref="J1707:J1770" ca="1" si="217">TIME(0,0,0+L1707*1000/I1707)</f>
        <v>0</v>
      </c>
      <c r="K1707" s="28" t="e">
        <f t="shared" ca="1" si="215"/>
        <v>#NUM!</v>
      </c>
      <c r="L1707" s="26">
        <f ca="1">INDIRECT("Route!E1707")-INDIRECT("Route!E1706")</f>
        <v>0</v>
      </c>
      <c r="M1707" s="24">
        <f ca="1">IF(INDIRECT("Route!D1707")="START",0,IF(S1707=TRUE,M1706,INDIRECT("Route!E1707")))</f>
        <v>115.3</v>
      </c>
      <c r="N1707" s="14" t="e">
        <f ca="1">SEARCH($N$6,INDIRECT("Route!J1707"))</f>
        <v>#VALUE!</v>
      </c>
      <c r="O1707" s="14" t="e">
        <f ca="1">SEARCH($O$6,INDIRECT("Route!J1707"))</f>
        <v>#VALUE!</v>
      </c>
      <c r="P1707" s="14" t="e">
        <f ca="1">SEARCH($P$6,INDIRECT("Route!J1707"))</f>
        <v>#VALUE!</v>
      </c>
      <c r="Q1707" s="14" t="e">
        <f ca="1">SEARCH($Q$6,INDIRECT("Route!J1707"))</f>
        <v>#VALUE!</v>
      </c>
      <c r="R1707" s="14" t="e">
        <f ca="1">SEARCH($R$6,INDIRECT("Route!J1707"))</f>
        <v>#VALUE!</v>
      </c>
      <c r="S1707" s="14" t="b">
        <f t="shared" ca="1" si="210"/>
        <v>1</v>
      </c>
    </row>
    <row r="1708" spans="1:19">
      <c r="A1708" s="23" t="str">
        <f ca="1">IF(INDIRECT("Route!D1708")&gt;0,K1708,(""))</f>
        <v/>
      </c>
      <c r="B1708" s="23" t="str">
        <f ca="1">IF(INDIRECT("Route!D1708")&gt;0,H1708,(""))</f>
        <v/>
      </c>
      <c r="C1708" s="24" t="str">
        <f ca="1">IF(D1708&gt;0,VLOOKUP("FINISH",INDIRECT("route!D$6"):INDIRECT("route!E$8500"),2,FALSE)-D1708," ")</f>
        <v xml:space="preserve"> </v>
      </c>
      <c r="D1708" s="13">
        <f ca="1">INDIRECT("Route!E1708")</f>
        <v>0</v>
      </c>
      <c r="E1708" s="25" t="str">
        <f t="shared" ca="1" si="211"/>
        <v/>
      </c>
      <c r="F1708" s="26">
        <f t="shared" si="212"/>
        <v>11.111111111111111</v>
      </c>
      <c r="G1708" s="29">
        <f t="shared" ca="1" si="216"/>
        <v>0</v>
      </c>
      <c r="H1708" s="28" t="e">
        <f t="shared" ca="1" si="214"/>
        <v>#NUM!</v>
      </c>
      <c r="I1708" s="26">
        <f t="shared" si="213"/>
        <v>11.666666666666666</v>
      </c>
      <c r="J1708" s="29">
        <f t="shared" ca="1" si="217"/>
        <v>0</v>
      </c>
      <c r="K1708" s="28" t="e">
        <f t="shared" ca="1" si="215"/>
        <v>#NUM!</v>
      </c>
      <c r="L1708" s="26">
        <f ca="1">INDIRECT("Route!E1708")-INDIRECT("Route!E1707")</f>
        <v>0</v>
      </c>
      <c r="M1708" s="24">
        <f ca="1">IF(INDIRECT("Route!D1708")="START",0,IF(S1708=TRUE,M1707,INDIRECT("Route!E1708")))</f>
        <v>115.3</v>
      </c>
      <c r="N1708" s="14" t="e">
        <f ca="1">SEARCH($N$6,INDIRECT("Route!J1708"))</f>
        <v>#VALUE!</v>
      </c>
      <c r="O1708" s="14" t="e">
        <f ca="1">SEARCH($O$6,INDIRECT("Route!J1708"))</f>
        <v>#VALUE!</v>
      </c>
      <c r="P1708" s="14" t="e">
        <f ca="1">SEARCH($P$6,INDIRECT("Route!J1708"))</f>
        <v>#VALUE!</v>
      </c>
      <c r="Q1708" s="14" t="e">
        <f ca="1">SEARCH($Q$6,INDIRECT("Route!J1708"))</f>
        <v>#VALUE!</v>
      </c>
      <c r="R1708" s="14" t="e">
        <f ca="1">SEARCH($R$6,INDIRECT("Route!J1708"))</f>
        <v>#VALUE!</v>
      </c>
      <c r="S1708" s="14" t="b">
        <f t="shared" ca="1" si="210"/>
        <v>1</v>
      </c>
    </row>
    <row r="1709" spans="1:19">
      <c r="A1709" s="23" t="str">
        <f ca="1">IF(INDIRECT("Route!D1709")&gt;0,K1709,(""))</f>
        <v/>
      </c>
      <c r="B1709" s="23" t="str">
        <f ca="1">IF(INDIRECT("Route!D1709")&gt;0,H1709,(""))</f>
        <v/>
      </c>
      <c r="C1709" s="24" t="str">
        <f ca="1">IF(D1709&gt;0,VLOOKUP("FINISH",INDIRECT("route!D$6"):INDIRECT("route!E$8500"),2,FALSE)-D1709," ")</f>
        <v xml:space="preserve"> </v>
      </c>
      <c r="D1709" s="13">
        <f ca="1">INDIRECT("Route!E1709")</f>
        <v>0</v>
      </c>
      <c r="E1709" s="25" t="str">
        <f t="shared" ca="1" si="211"/>
        <v/>
      </c>
      <c r="F1709" s="26">
        <f t="shared" si="212"/>
        <v>11.111111111111111</v>
      </c>
      <c r="G1709" s="29">
        <f t="shared" ca="1" si="216"/>
        <v>0</v>
      </c>
      <c r="H1709" s="28" t="e">
        <f t="shared" ca="1" si="214"/>
        <v>#NUM!</v>
      </c>
      <c r="I1709" s="26">
        <f t="shared" si="213"/>
        <v>11.666666666666666</v>
      </c>
      <c r="J1709" s="29">
        <f t="shared" ca="1" si="217"/>
        <v>0</v>
      </c>
      <c r="K1709" s="28" t="e">
        <f t="shared" ca="1" si="215"/>
        <v>#NUM!</v>
      </c>
      <c r="L1709" s="26">
        <f ca="1">INDIRECT("Route!E1709")-INDIRECT("Route!E1708")</f>
        <v>0</v>
      </c>
      <c r="M1709" s="24">
        <f ca="1">IF(INDIRECT("Route!D1709")="START",0,IF(S1709=TRUE,M1708,INDIRECT("Route!E1709")))</f>
        <v>115.3</v>
      </c>
      <c r="N1709" s="14" t="e">
        <f ca="1">SEARCH($N$6,INDIRECT("Route!J1709"))</f>
        <v>#VALUE!</v>
      </c>
      <c r="O1709" s="14" t="e">
        <f ca="1">SEARCH($O$6,INDIRECT("Route!J1709"))</f>
        <v>#VALUE!</v>
      </c>
      <c r="P1709" s="14" t="e">
        <f ca="1">SEARCH($P$6,INDIRECT("Route!J1709"))</f>
        <v>#VALUE!</v>
      </c>
      <c r="Q1709" s="14" t="e">
        <f ca="1">SEARCH($Q$6,INDIRECT("Route!J1709"))</f>
        <v>#VALUE!</v>
      </c>
      <c r="R1709" s="14" t="e">
        <f ca="1">SEARCH($R$6,INDIRECT("Route!J1709"))</f>
        <v>#VALUE!</v>
      </c>
      <c r="S1709" s="14" t="b">
        <f t="shared" ca="1" si="210"/>
        <v>1</v>
      </c>
    </row>
    <row r="1710" spans="1:19">
      <c r="A1710" s="23" t="str">
        <f ca="1">IF(INDIRECT("Route!D1710")&gt;0,K1710,(""))</f>
        <v/>
      </c>
      <c r="B1710" s="23" t="str">
        <f ca="1">IF(INDIRECT("Route!D1710")&gt;0,H1710,(""))</f>
        <v/>
      </c>
      <c r="C1710" s="24" t="str">
        <f ca="1">IF(D1710&gt;0,VLOOKUP("FINISH",INDIRECT("route!D$6"):INDIRECT("route!E$8500"),2,FALSE)-D1710," ")</f>
        <v xml:space="preserve"> </v>
      </c>
      <c r="D1710" s="13">
        <f ca="1">INDIRECT("Route!E1710")</f>
        <v>0</v>
      </c>
      <c r="E1710" s="25" t="str">
        <f t="shared" ca="1" si="211"/>
        <v/>
      </c>
      <c r="F1710" s="26">
        <f t="shared" si="212"/>
        <v>11.111111111111111</v>
      </c>
      <c r="G1710" s="29">
        <f t="shared" ca="1" si="216"/>
        <v>0</v>
      </c>
      <c r="H1710" s="28" t="e">
        <f t="shared" ca="1" si="214"/>
        <v>#NUM!</v>
      </c>
      <c r="I1710" s="26">
        <f t="shared" si="213"/>
        <v>11.666666666666666</v>
      </c>
      <c r="J1710" s="29">
        <f t="shared" ca="1" si="217"/>
        <v>0</v>
      </c>
      <c r="K1710" s="28" t="e">
        <f t="shared" ca="1" si="215"/>
        <v>#NUM!</v>
      </c>
      <c r="L1710" s="26">
        <f ca="1">INDIRECT("Route!E1710")-INDIRECT("Route!E1709")</f>
        <v>0</v>
      </c>
      <c r="M1710" s="24">
        <f ca="1">IF(INDIRECT("Route!D1710")="START",0,IF(S1710=TRUE,M1709,INDIRECT("Route!E1710")))</f>
        <v>115.3</v>
      </c>
      <c r="N1710" s="14" t="e">
        <f ca="1">SEARCH($N$6,INDIRECT("Route!J1710"))</f>
        <v>#VALUE!</v>
      </c>
      <c r="O1710" s="14" t="e">
        <f ca="1">SEARCH($O$6,INDIRECT("Route!J1710"))</f>
        <v>#VALUE!</v>
      </c>
      <c r="P1710" s="14" t="e">
        <f ca="1">SEARCH($P$6,INDIRECT("Route!J1710"))</f>
        <v>#VALUE!</v>
      </c>
      <c r="Q1710" s="14" t="e">
        <f ca="1">SEARCH($Q$6,INDIRECT("Route!J1710"))</f>
        <v>#VALUE!</v>
      </c>
      <c r="R1710" s="14" t="e">
        <f ca="1">SEARCH($R$6,INDIRECT("Route!J1710"))</f>
        <v>#VALUE!</v>
      </c>
      <c r="S1710" s="14" t="b">
        <f t="shared" ca="1" si="210"/>
        <v>1</v>
      </c>
    </row>
    <row r="1711" spans="1:19">
      <c r="A1711" s="23" t="str">
        <f ca="1">IF(INDIRECT("Route!D1711")&gt;0,K1711,(""))</f>
        <v/>
      </c>
      <c r="B1711" s="23" t="str">
        <f ca="1">IF(INDIRECT("Route!D1711")&gt;0,H1711,(""))</f>
        <v/>
      </c>
      <c r="C1711" s="24" t="str">
        <f ca="1">IF(D1711&gt;0,VLOOKUP("FINISH",INDIRECT("route!D$6"):INDIRECT("route!E$8500"),2,FALSE)-D1711," ")</f>
        <v xml:space="preserve"> </v>
      </c>
      <c r="D1711" s="13">
        <f ca="1">INDIRECT("Route!E1711")</f>
        <v>0</v>
      </c>
      <c r="E1711" s="25" t="str">
        <f t="shared" ca="1" si="211"/>
        <v/>
      </c>
      <c r="F1711" s="26">
        <f t="shared" si="212"/>
        <v>11.111111111111111</v>
      </c>
      <c r="G1711" s="29">
        <f t="shared" ca="1" si="216"/>
        <v>0</v>
      </c>
      <c r="H1711" s="28" t="e">
        <f t="shared" ca="1" si="214"/>
        <v>#NUM!</v>
      </c>
      <c r="I1711" s="26">
        <f t="shared" si="213"/>
        <v>11.666666666666666</v>
      </c>
      <c r="J1711" s="29">
        <f t="shared" ca="1" si="217"/>
        <v>0</v>
      </c>
      <c r="K1711" s="28" t="e">
        <f t="shared" ca="1" si="215"/>
        <v>#NUM!</v>
      </c>
      <c r="L1711" s="26">
        <f ca="1">INDIRECT("Route!E1711")-INDIRECT("Route!E1710")</f>
        <v>0</v>
      </c>
      <c r="M1711" s="24">
        <f ca="1">IF(INDIRECT("Route!D1711")="START",0,IF(S1711=TRUE,M1710,INDIRECT("Route!E1711")))</f>
        <v>115.3</v>
      </c>
      <c r="N1711" s="14" t="e">
        <f ca="1">SEARCH($N$6,INDIRECT("Route!J1711"))</f>
        <v>#VALUE!</v>
      </c>
      <c r="O1711" s="14" t="e">
        <f ca="1">SEARCH($O$6,INDIRECT("Route!J1711"))</f>
        <v>#VALUE!</v>
      </c>
      <c r="P1711" s="14" t="e">
        <f ca="1">SEARCH($P$6,INDIRECT("Route!J1711"))</f>
        <v>#VALUE!</v>
      </c>
      <c r="Q1711" s="14" t="e">
        <f ca="1">SEARCH($Q$6,INDIRECT("Route!J1711"))</f>
        <v>#VALUE!</v>
      </c>
      <c r="R1711" s="14" t="e">
        <f ca="1">SEARCH($R$6,INDIRECT("Route!J1711"))</f>
        <v>#VALUE!</v>
      </c>
      <c r="S1711" s="14" t="b">
        <f t="shared" ca="1" si="210"/>
        <v>1</v>
      </c>
    </row>
    <row r="1712" spans="1:19">
      <c r="A1712" s="23" t="str">
        <f ca="1">IF(INDIRECT("Route!D1712")&gt;0,K1712,(""))</f>
        <v/>
      </c>
      <c r="B1712" s="23" t="str">
        <f ca="1">IF(INDIRECT("Route!D1712")&gt;0,H1712,(""))</f>
        <v/>
      </c>
      <c r="C1712" s="24" t="str">
        <f ca="1">IF(D1712&gt;0,VLOOKUP("FINISH",INDIRECT("route!D$6"):INDIRECT("route!E$8500"),2,FALSE)-D1712," ")</f>
        <v xml:space="preserve"> </v>
      </c>
      <c r="D1712" s="13">
        <f ca="1">INDIRECT("Route!E1712")</f>
        <v>0</v>
      </c>
      <c r="E1712" s="25" t="str">
        <f t="shared" ca="1" si="211"/>
        <v/>
      </c>
      <c r="F1712" s="26">
        <f t="shared" si="212"/>
        <v>11.111111111111111</v>
      </c>
      <c r="G1712" s="29">
        <f t="shared" ca="1" si="216"/>
        <v>0</v>
      </c>
      <c r="H1712" s="28" t="e">
        <f t="shared" ca="1" si="214"/>
        <v>#NUM!</v>
      </c>
      <c r="I1712" s="26">
        <f t="shared" si="213"/>
        <v>11.666666666666666</v>
      </c>
      <c r="J1712" s="29">
        <f t="shared" ca="1" si="217"/>
        <v>0</v>
      </c>
      <c r="K1712" s="28" t="e">
        <f t="shared" ca="1" si="215"/>
        <v>#NUM!</v>
      </c>
      <c r="L1712" s="26">
        <f ca="1">INDIRECT("Route!E1712")-INDIRECT("Route!E1711")</f>
        <v>0</v>
      </c>
      <c r="M1712" s="24">
        <f ca="1">IF(INDIRECT("Route!D1712")="START",0,IF(S1712=TRUE,M1711,INDIRECT("Route!E1712")))</f>
        <v>115.3</v>
      </c>
      <c r="N1712" s="14" t="e">
        <f ca="1">SEARCH($N$6,INDIRECT("Route!J1712"))</f>
        <v>#VALUE!</v>
      </c>
      <c r="O1712" s="14" t="e">
        <f ca="1">SEARCH($O$6,INDIRECT("Route!J1712"))</f>
        <v>#VALUE!</v>
      </c>
      <c r="P1712" s="14" t="e">
        <f ca="1">SEARCH($P$6,INDIRECT("Route!J1712"))</f>
        <v>#VALUE!</v>
      </c>
      <c r="Q1712" s="14" t="e">
        <f ca="1">SEARCH($Q$6,INDIRECT("Route!J1712"))</f>
        <v>#VALUE!</v>
      </c>
      <c r="R1712" s="14" t="e">
        <f ca="1">SEARCH($R$6,INDIRECT("Route!J1712"))</f>
        <v>#VALUE!</v>
      </c>
      <c r="S1712" s="14" t="b">
        <f t="shared" ca="1" si="210"/>
        <v>1</v>
      </c>
    </row>
    <row r="1713" spans="1:19">
      <c r="A1713" s="23" t="str">
        <f ca="1">IF(INDIRECT("Route!D1713")&gt;0,K1713,(""))</f>
        <v/>
      </c>
      <c r="B1713" s="23" t="str">
        <f ca="1">IF(INDIRECT("Route!D1713")&gt;0,H1713,(""))</f>
        <v/>
      </c>
      <c r="C1713" s="24" t="str">
        <f ca="1">IF(D1713&gt;0,VLOOKUP("FINISH",INDIRECT("route!D$6"):INDIRECT("route!E$8500"),2,FALSE)-D1713," ")</f>
        <v xml:space="preserve"> </v>
      </c>
      <c r="D1713" s="13">
        <f ca="1">INDIRECT("Route!E1713")</f>
        <v>0</v>
      </c>
      <c r="E1713" s="25" t="str">
        <f t="shared" ca="1" si="211"/>
        <v/>
      </c>
      <c r="F1713" s="26">
        <f t="shared" si="212"/>
        <v>11.111111111111111</v>
      </c>
      <c r="G1713" s="29">
        <f t="shared" ca="1" si="216"/>
        <v>0</v>
      </c>
      <c r="H1713" s="28" t="e">
        <f t="shared" ca="1" si="214"/>
        <v>#NUM!</v>
      </c>
      <c r="I1713" s="26">
        <f t="shared" si="213"/>
        <v>11.666666666666666</v>
      </c>
      <c r="J1713" s="29">
        <f t="shared" ca="1" si="217"/>
        <v>0</v>
      </c>
      <c r="K1713" s="28" t="e">
        <f t="shared" ca="1" si="215"/>
        <v>#NUM!</v>
      </c>
      <c r="L1713" s="26">
        <f ca="1">INDIRECT("Route!E1713")-INDIRECT("Route!E1712")</f>
        <v>0</v>
      </c>
      <c r="M1713" s="24">
        <f ca="1">IF(INDIRECT("Route!D1713")="START",0,IF(S1713=TRUE,M1712,INDIRECT("Route!E1713")))</f>
        <v>115.3</v>
      </c>
      <c r="N1713" s="14" t="e">
        <f ca="1">SEARCH($N$6,INDIRECT("Route!J1713"))</f>
        <v>#VALUE!</v>
      </c>
      <c r="O1713" s="14" t="e">
        <f ca="1">SEARCH($O$6,INDIRECT("Route!J1713"))</f>
        <v>#VALUE!</v>
      </c>
      <c r="P1713" s="14" t="e">
        <f ca="1">SEARCH($P$6,INDIRECT("Route!J1713"))</f>
        <v>#VALUE!</v>
      </c>
      <c r="Q1713" s="14" t="e">
        <f ca="1">SEARCH($Q$6,INDIRECT("Route!J1713"))</f>
        <v>#VALUE!</v>
      </c>
      <c r="R1713" s="14" t="e">
        <f ca="1">SEARCH($R$6,INDIRECT("Route!J1713"))</f>
        <v>#VALUE!</v>
      </c>
      <c r="S1713" s="14" t="b">
        <f t="shared" ca="1" si="210"/>
        <v>1</v>
      </c>
    </row>
    <row r="1714" spans="1:19">
      <c r="A1714" s="23" t="str">
        <f ca="1">IF(INDIRECT("Route!D1714")&gt;0,K1714,(""))</f>
        <v/>
      </c>
      <c r="B1714" s="23" t="str">
        <f ca="1">IF(INDIRECT("Route!D1714")&gt;0,H1714,(""))</f>
        <v/>
      </c>
      <c r="C1714" s="24" t="str">
        <f ca="1">IF(D1714&gt;0,VLOOKUP("FINISH",INDIRECT("route!D$6"):INDIRECT("route!E$8500"),2,FALSE)-D1714," ")</f>
        <v xml:space="preserve"> </v>
      </c>
      <c r="D1714" s="13">
        <f ca="1">INDIRECT("Route!E1714")</f>
        <v>0</v>
      </c>
      <c r="E1714" s="25" t="str">
        <f t="shared" ca="1" si="211"/>
        <v/>
      </c>
      <c r="F1714" s="26">
        <f t="shared" si="212"/>
        <v>11.111111111111111</v>
      </c>
      <c r="G1714" s="29">
        <f t="shared" ca="1" si="216"/>
        <v>0</v>
      </c>
      <c r="H1714" s="28" t="e">
        <f t="shared" ca="1" si="214"/>
        <v>#NUM!</v>
      </c>
      <c r="I1714" s="26">
        <f t="shared" si="213"/>
        <v>11.666666666666666</v>
      </c>
      <c r="J1714" s="29">
        <f t="shared" ca="1" si="217"/>
        <v>0</v>
      </c>
      <c r="K1714" s="28" t="e">
        <f t="shared" ca="1" si="215"/>
        <v>#NUM!</v>
      </c>
      <c r="L1714" s="26">
        <f ca="1">INDIRECT("Route!E1714")-INDIRECT("Route!E1713")</f>
        <v>0</v>
      </c>
      <c r="M1714" s="24">
        <f ca="1">IF(INDIRECT("Route!D1714")="START",0,IF(S1714=TRUE,M1713,INDIRECT("Route!E1714")))</f>
        <v>115.3</v>
      </c>
      <c r="N1714" s="14" t="e">
        <f ca="1">SEARCH($N$6,INDIRECT("Route!J1714"))</f>
        <v>#VALUE!</v>
      </c>
      <c r="O1714" s="14" t="e">
        <f ca="1">SEARCH($O$6,INDIRECT("Route!J1714"))</f>
        <v>#VALUE!</v>
      </c>
      <c r="P1714" s="14" t="e">
        <f ca="1">SEARCH($P$6,INDIRECT("Route!J1714"))</f>
        <v>#VALUE!</v>
      </c>
      <c r="Q1714" s="14" t="e">
        <f ca="1">SEARCH($Q$6,INDIRECT("Route!J1714"))</f>
        <v>#VALUE!</v>
      </c>
      <c r="R1714" s="14" t="e">
        <f ca="1">SEARCH($R$6,INDIRECT("Route!J1714"))</f>
        <v>#VALUE!</v>
      </c>
      <c r="S1714" s="14" t="b">
        <f t="shared" ca="1" si="210"/>
        <v>1</v>
      </c>
    </row>
    <row r="1715" spans="1:19">
      <c r="A1715" s="23" t="str">
        <f ca="1">IF(INDIRECT("Route!D1715")&gt;0,K1715,(""))</f>
        <v/>
      </c>
      <c r="B1715" s="23" t="str">
        <f ca="1">IF(INDIRECT("Route!D1715")&gt;0,H1715,(""))</f>
        <v/>
      </c>
      <c r="C1715" s="24" t="str">
        <f ca="1">IF(D1715&gt;0,VLOOKUP("FINISH",INDIRECT("route!D$6"):INDIRECT("route!E$8500"),2,FALSE)-D1715," ")</f>
        <v xml:space="preserve"> </v>
      </c>
      <c r="D1715" s="13">
        <f ca="1">INDIRECT("Route!E1715")</f>
        <v>0</v>
      </c>
      <c r="E1715" s="25" t="str">
        <f t="shared" ca="1" si="211"/>
        <v/>
      </c>
      <c r="F1715" s="26">
        <f t="shared" si="212"/>
        <v>11.111111111111111</v>
      </c>
      <c r="G1715" s="29">
        <f t="shared" ca="1" si="216"/>
        <v>0</v>
      </c>
      <c r="H1715" s="28" t="e">
        <f t="shared" ca="1" si="214"/>
        <v>#NUM!</v>
      </c>
      <c r="I1715" s="26">
        <f t="shared" si="213"/>
        <v>11.666666666666666</v>
      </c>
      <c r="J1715" s="29">
        <f t="shared" ca="1" si="217"/>
        <v>0</v>
      </c>
      <c r="K1715" s="28" t="e">
        <f t="shared" ca="1" si="215"/>
        <v>#NUM!</v>
      </c>
      <c r="L1715" s="26">
        <f ca="1">INDIRECT("Route!E1715")-INDIRECT("Route!E1714")</f>
        <v>0</v>
      </c>
      <c r="M1715" s="24">
        <f ca="1">IF(INDIRECT("Route!D1715")="START",0,IF(S1715=TRUE,M1714,INDIRECT("Route!E1715")))</f>
        <v>115.3</v>
      </c>
      <c r="N1715" s="14" t="e">
        <f ca="1">SEARCH($N$6,INDIRECT("Route!J1715"))</f>
        <v>#VALUE!</v>
      </c>
      <c r="O1715" s="14" t="e">
        <f ca="1">SEARCH($O$6,INDIRECT("Route!J1715"))</f>
        <v>#VALUE!</v>
      </c>
      <c r="P1715" s="14" t="e">
        <f ca="1">SEARCH($P$6,INDIRECT("Route!J1715"))</f>
        <v>#VALUE!</v>
      </c>
      <c r="Q1715" s="14" t="e">
        <f ca="1">SEARCH($Q$6,INDIRECT("Route!J1715"))</f>
        <v>#VALUE!</v>
      </c>
      <c r="R1715" s="14" t="e">
        <f ca="1">SEARCH($R$6,INDIRECT("Route!J1715"))</f>
        <v>#VALUE!</v>
      </c>
      <c r="S1715" s="14" t="b">
        <f t="shared" ca="1" si="210"/>
        <v>1</v>
      </c>
    </row>
    <row r="1716" spans="1:19">
      <c r="A1716" s="23" t="str">
        <f ca="1">IF(INDIRECT("Route!D1716")&gt;0,K1716,(""))</f>
        <v/>
      </c>
      <c r="B1716" s="23" t="str">
        <f ca="1">IF(INDIRECT("Route!D1716")&gt;0,H1716,(""))</f>
        <v/>
      </c>
      <c r="C1716" s="24" t="str">
        <f ca="1">IF(D1716&gt;0,VLOOKUP("FINISH",INDIRECT("route!D$6"):INDIRECT("route!E$8500"),2,FALSE)-D1716," ")</f>
        <v xml:space="preserve"> </v>
      </c>
      <c r="D1716" s="13">
        <f ca="1">INDIRECT("Route!E1716")</f>
        <v>0</v>
      </c>
      <c r="E1716" s="25" t="str">
        <f t="shared" ca="1" si="211"/>
        <v/>
      </c>
      <c r="F1716" s="26">
        <f t="shared" si="212"/>
        <v>11.111111111111111</v>
      </c>
      <c r="G1716" s="29">
        <f t="shared" ca="1" si="216"/>
        <v>0</v>
      </c>
      <c r="H1716" s="28" t="e">
        <f t="shared" ca="1" si="214"/>
        <v>#NUM!</v>
      </c>
      <c r="I1716" s="26">
        <f t="shared" si="213"/>
        <v>11.666666666666666</v>
      </c>
      <c r="J1716" s="29">
        <f t="shared" ca="1" si="217"/>
        <v>0</v>
      </c>
      <c r="K1716" s="28" t="e">
        <f t="shared" ca="1" si="215"/>
        <v>#NUM!</v>
      </c>
      <c r="L1716" s="26">
        <f ca="1">INDIRECT("Route!E1716")-INDIRECT("Route!E1715")</f>
        <v>0</v>
      </c>
      <c r="M1716" s="24">
        <f ca="1">IF(INDIRECT("Route!D1716")="START",0,IF(S1716=TRUE,M1715,INDIRECT("Route!E1716")))</f>
        <v>115.3</v>
      </c>
      <c r="N1716" s="14" t="e">
        <f ca="1">SEARCH($N$6,INDIRECT("Route!J1716"))</f>
        <v>#VALUE!</v>
      </c>
      <c r="O1716" s="14" t="e">
        <f ca="1">SEARCH($O$6,INDIRECT("Route!J1716"))</f>
        <v>#VALUE!</v>
      </c>
      <c r="P1716" s="14" t="e">
        <f ca="1">SEARCH($P$6,INDIRECT("Route!J1716"))</f>
        <v>#VALUE!</v>
      </c>
      <c r="Q1716" s="14" t="e">
        <f ca="1">SEARCH($Q$6,INDIRECT("Route!J1716"))</f>
        <v>#VALUE!</v>
      </c>
      <c r="R1716" s="14" t="e">
        <f ca="1">SEARCH($R$6,INDIRECT("Route!J1716"))</f>
        <v>#VALUE!</v>
      </c>
      <c r="S1716" s="14" t="b">
        <f t="shared" ca="1" si="210"/>
        <v>1</v>
      </c>
    </row>
    <row r="1717" spans="1:19">
      <c r="A1717" s="23" t="str">
        <f ca="1">IF(INDIRECT("Route!D1717")&gt;0,K1717,(""))</f>
        <v/>
      </c>
      <c r="B1717" s="23" t="str">
        <f ca="1">IF(INDIRECT("Route!D1717")&gt;0,H1717,(""))</f>
        <v/>
      </c>
      <c r="C1717" s="24" t="str">
        <f ca="1">IF(D1717&gt;0,VLOOKUP("FINISH",INDIRECT("route!D$6"):INDIRECT("route!E$8500"),2,FALSE)-D1717," ")</f>
        <v xml:space="preserve"> </v>
      </c>
      <c r="D1717" s="13">
        <f ca="1">INDIRECT("Route!E1717")</f>
        <v>0</v>
      </c>
      <c r="E1717" s="25" t="str">
        <f t="shared" ca="1" si="211"/>
        <v/>
      </c>
      <c r="F1717" s="26">
        <f t="shared" si="212"/>
        <v>11.111111111111111</v>
      </c>
      <c r="G1717" s="29">
        <f t="shared" ca="1" si="216"/>
        <v>0</v>
      </c>
      <c r="H1717" s="28" t="e">
        <f t="shared" ca="1" si="214"/>
        <v>#NUM!</v>
      </c>
      <c r="I1717" s="26">
        <f t="shared" si="213"/>
        <v>11.666666666666666</v>
      </c>
      <c r="J1717" s="29">
        <f t="shared" ca="1" si="217"/>
        <v>0</v>
      </c>
      <c r="K1717" s="28" t="e">
        <f t="shared" ca="1" si="215"/>
        <v>#NUM!</v>
      </c>
      <c r="L1717" s="26">
        <f ca="1">INDIRECT("Route!E1717")-INDIRECT("Route!E1716")</f>
        <v>0</v>
      </c>
      <c r="M1717" s="24">
        <f ca="1">IF(INDIRECT("Route!D1717")="START",0,IF(S1717=TRUE,M1716,INDIRECT("Route!E1717")))</f>
        <v>115.3</v>
      </c>
      <c r="N1717" s="14" t="e">
        <f ca="1">SEARCH($N$6,INDIRECT("Route!J1717"))</f>
        <v>#VALUE!</v>
      </c>
      <c r="O1717" s="14" t="e">
        <f ca="1">SEARCH($O$6,INDIRECT("Route!J1717"))</f>
        <v>#VALUE!</v>
      </c>
      <c r="P1717" s="14" t="e">
        <f ca="1">SEARCH($P$6,INDIRECT("Route!J1717"))</f>
        <v>#VALUE!</v>
      </c>
      <c r="Q1717" s="14" t="e">
        <f ca="1">SEARCH($Q$6,INDIRECT("Route!J1717"))</f>
        <v>#VALUE!</v>
      </c>
      <c r="R1717" s="14" t="e">
        <f ca="1">SEARCH($R$6,INDIRECT("Route!J1717"))</f>
        <v>#VALUE!</v>
      </c>
      <c r="S1717" s="14" t="b">
        <f t="shared" ca="1" si="210"/>
        <v>1</v>
      </c>
    </row>
    <row r="1718" spans="1:19">
      <c r="A1718" s="23" t="str">
        <f ca="1">IF(INDIRECT("Route!D1718")&gt;0,K1718,(""))</f>
        <v/>
      </c>
      <c r="B1718" s="23" t="str">
        <f ca="1">IF(INDIRECT("Route!D1718")&gt;0,H1718,(""))</f>
        <v/>
      </c>
      <c r="C1718" s="24" t="str">
        <f ca="1">IF(D1718&gt;0,VLOOKUP("FINISH",INDIRECT("route!D$6"):INDIRECT("route!E$8500"),2,FALSE)-D1718," ")</f>
        <v xml:space="preserve"> </v>
      </c>
      <c r="D1718" s="13">
        <f ca="1">INDIRECT("Route!E1718")</f>
        <v>0</v>
      </c>
      <c r="E1718" s="25" t="str">
        <f t="shared" ca="1" si="211"/>
        <v/>
      </c>
      <c r="F1718" s="26">
        <f t="shared" si="212"/>
        <v>11.111111111111111</v>
      </c>
      <c r="G1718" s="29">
        <f t="shared" ca="1" si="216"/>
        <v>0</v>
      </c>
      <c r="H1718" s="28" t="e">
        <f t="shared" ca="1" si="214"/>
        <v>#NUM!</v>
      </c>
      <c r="I1718" s="26">
        <f t="shared" si="213"/>
        <v>11.666666666666666</v>
      </c>
      <c r="J1718" s="29">
        <f t="shared" ca="1" si="217"/>
        <v>0</v>
      </c>
      <c r="K1718" s="28" t="e">
        <f t="shared" ca="1" si="215"/>
        <v>#NUM!</v>
      </c>
      <c r="L1718" s="26">
        <f ca="1">INDIRECT("Route!E1718")-INDIRECT("Route!E1717")</f>
        <v>0</v>
      </c>
      <c r="M1718" s="24">
        <f ca="1">IF(INDIRECT("Route!D1718")="START",0,IF(S1718=TRUE,M1717,INDIRECT("Route!E1718")))</f>
        <v>115.3</v>
      </c>
      <c r="N1718" s="14" t="e">
        <f ca="1">SEARCH($N$6,INDIRECT("Route!J1718"))</f>
        <v>#VALUE!</v>
      </c>
      <c r="O1718" s="14" t="e">
        <f ca="1">SEARCH($O$6,INDIRECT("Route!J1718"))</f>
        <v>#VALUE!</v>
      </c>
      <c r="P1718" s="14" t="e">
        <f ca="1">SEARCH($P$6,INDIRECT("Route!J1718"))</f>
        <v>#VALUE!</v>
      </c>
      <c r="Q1718" s="14" t="e">
        <f ca="1">SEARCH($Q$6,INDIRECT("Route!J1718"))</f>
        <v>#VALUE!</v>
      </c>
      <c r="R1718" s="14" t="e">
        <f ca="1">SEARCH($R$6,INDIRECT("Route!J1718"))</f>
        <v>#VALUE!</v>
      </c>
      <c r="S1718" s="14" t="b">
        <f t="shared" ca="1" si="210"/>
        <v>1</v>
      </c>
    </row>
    <row r="1719" spans="1:19">
      <c r="A1719" s="23" t="str">
        <f ca="1">IF(INDIRECT("Route!D1719")&gt;0,K1719,(""))</f>
        <v/>
      </c>
      <c r="B1719" s="23" t="str">
        <f ca="1">IF(INDIRECT("Route!D1719")&gt;0,H1719,(""))</f>
        <v/>
      </c>
      <c r="C1719" s="24" t="str">
        <f ca="1">IF(D1719&gt;0,VLOOKUP("FINISH",INDIRECT("route!D$6"):INDIRECT("route!E$8500"),2,FALSE)-D1719," ")</f>
        <v xml:space="preserve"> </v>
      </c>
      <c r="D1719" s="13">
        <f ca="1">INDIRECT("Route!E1719")</f>
        <v>0</v>
      </c>
      <c r="E1719" s="25" t="str">
        <f t="shared" ca="1" si="211"/>
        <v/>
      </c>
      <c r="F1719" s="26">
        <f t="shared" si="212"/>
        <v>11.111111111111111</v>
      </c>
      <c r="G1719" s="29">
        <f t="shared" ca="1" si="216"/>
        <v>0</v>
      </c>
      <c r="H1719" s="28" t="e">
        <f t="shared" ca="1" si="214"/>
        <v>#NUM!</v>
      </c>
      <c r="I1719" s="26">
        <f t="shared" si="213"/>
        <v>11.666666666666666</v>
      </c>
      <c r="J1719" s="29">
        <f t="shared" ca="1" si="217"/>
        <v>0</v>
      </c>
      <c r="K1719" s="28" t="e">
        <f t="shared" ca="1" si="215"/>
        <v>#NUM!</v>
      </c>
      <c r="L1719" s="26">
        <f ca="1">INDIRECT("Route!E1719")-INDIRECT("Route!E1718")</f>
        <v>0</v>
      </c>
      <c r="M1719" s="24">
        <f ca="1">IF(INDIRECT("Route!D1719")="START",0,IF(S1719=TRUE,M1718,INDIRECT("Route!E1719")))</f>
        <v>115.3</v>
      </c>
      <c r="N1719" s="14" t="e">
        <f ca="1">SEARCH($N$6,INDIRECT("Route!J1719"))</f>
        <v>#VALUE!</v>
      </c>
      <c r="O1719" s="14" t="e">
        <f ca="1">SEARCH($O$6,INDIRECT("Route!J1719"))</f>
        <v>#VALUE!</v>
      </c>
      <c r="P1719" s="14" t="e">
        <f ca="1">SEARCH($P$6,INDIRECT("Route!J1719"))</f>
        <v>#VALUE!</v>
      </c>
      <c r="Q1719" s="14" t="e">
        <f ca="1">SEARCH($Q$6,INDIRECT("Route!J1719"))</f>
        <v>#VALUE!</v>
      </c>
      <c r="R1719" s="14" t="e">
        <f ca="1">SEARCH($R$6,INDIRECT("Route!J1719"))</f>
        <v>#VALUE!</v>
      </c>
      <c r="S1719" s="14" t="b">
        <f t="shared" ca="1" si="210"/>
        <v>1</v>
      </c>
    </row>
    <row r="1720" spans="1:19">
      <c r="A1720" s="23" t="str">
        <f ca="1">IF(INDIRECT("Route!D1720")&gt;0,K1720,(""))</f>
        <v/>
      </c>
      <c r="B1720" s="23" t="str">
        <f ca="1">IF(INDIRECT("Route!D1720")&gt;0,H1720,(""))</f>
        <v/>
      </c>
      <c r="C1720" s="24" t="str">
        <f ca="1">IF(D1720&gt;0,VLOOKUP("FINISH",INDIRECT("route!D$6"):INDIRECT("route!E$8500"),2,FALSE)-D1720," ")</f>
        <v xml:space="preserve"> </v>
      </c>
      <c r="D1720" s="13">
        <f ca="1">INDIRECT("Route!E1720")</f>
        <v>0</v>
      </c>
      <c r="E1720" s="25" t="str">
        <f t="shared" ca="1" si="211"/>
        <v/>
      </c>
      <c r="F1720" s="26">
        <f t="shared" si="212"/>
        <v>11.111111111111111</v>
      </c>
      <c r="G1720" s="29">
        <f t="shared" ca="1" si="216"/>
        <v>0</v>
      </c>
      <c r="H1720" s="28" t="e">
        <f t="shared" ca="1" si="214"/>
        <v>#NUM!</v>
      </c>
      <c r="I1720" s="26">
        <f t="shared" si="213"/>
        <v>11.666666666666666</v>
      </c>
      <c r="J1720" s="29">
        <f t="shared" ca="1" si="217"/>
        <v>0</v>
      </c>
      <c r="K1720" s="28" t="e">
        <f t="shared" ca="1" si="215"/>
        <v>#NUM!</v>
      </c>
      <c r="L1720" s="26">
        <f ca="1">INDIRECT("Route!E1720")-INDIRECT("Route!E1719")</f>
        <v>0</v>
      </c>
      <c r="M1720" s="24">
        <f ca="1">IF(INDIRECT("Route!D1720")="START",0,IF(S1720=TRUE,M1719,INDIRECT("Route!E1720")))</f>
        <v>115.3</v>
      </c>
      <c r="N1720" s="14" t="e">
        <f ca="1">SEARCH($N$6,INDIRECT("Route!J1720"))</f>
        <v>#VALUE!</v>
      </c>
      <c r="O1720" s="14" t="e">
        <f ca="1">SEARCH($O$6,INDIRECT("Route!J1720"))</f>
        <v>#VALUE!</v>
      </c>
      <c r="P1720" s="14" t="e">
        <f ca="1">SEARCH($P$6,INDIRECT("Route!J1720"))</f>
        <v>#VALUE!</v>
      </c>
      <c r="Q1720" s="14" t="e">
        <f ca="1">SEARCH($Q$6,INDIRECT("Route!J1720"))</f>
        <v>#VALUE!</v>
      </c>
      <c r="R1720" s="14" t="e">
        <f ca="1">SEARCH($R$6,INDIRECT("Route!J1720"))</f>
        <v>#VALUE!</v>
      </c>
      <c r="S1720" s="14" t="b">
        <f t="shared" ca="1" si="210"/>
        <v>1</v>
      </c>
    </row>
    <row r="1721" spans="1:19">
      <c r="A1721" s="23" t="str">
        <f ca="1">IF(INDIRECT("Route!D1721")&gt;0,K1721,(""))</f>
        <v/>
      </c>
      <c r="B1721" s="23" t="str">
        <f ca="1">IF(INDIRECT("Route!D1721")&gt;0,H1721,(""))</f>
        <v/>
      </c>
      <c r="C1721" s="24" t="str">
        <f ca="1">IF(D1721&gt;0,VLOOKUP("FINISH",INDIRECT("route!D$6"):INDIRECT("route!E$8500"),2,FALSE)-D1721," ")</f>
        <v xml:space="preserve"> </v>
      </c>
      <c r="D1721" s="13">
        <f ca="1">INDIRECT("Route!E1721")</f>
        <v>0</v>
      </c>
      <c r="E1721" s="25" t="str">
        <f t="shared" ca="1" si="211"/>
        <v/>
      </c>
      <c r="F1721" s="26">
        <f t="shared" si="212"/>
        <v>11.111111111111111</v>
      </c>
      <c r="G1721" s="29">
        <f t="shared" ca="1" si="216"/>
        <v>0</v>
      </c>
      <c r="H1721" s="28" t="e">
        <f t="shared" ca="1" si="214"/>
        <v>#NUM!</v>
      </c>
      <c r="I1721" s="26">
        <f t="shared" si="213"/>
        <v>11.666666666666666</v>
      </c>
      <c r="J1721" s="29">
        <f t="shared" ca="1" si="217"/>
        <v>0</v>
      </c>
      <c r="K1721" s="28" t="e">
        <f t="shared" ca="1" si="215"/>
        <v>#NUM!</v>
      </c>
      <c r="L1721" s="26">
        <f ca="1">INDIRECT("Route!E1721")-INDIRECT("Route!E1720")</f>
        <v>0</v>
      </c>
      <c r="M1721" s="24">
        <f ca="1">IF(INDIRECT("Route!D1721")="START",0,IF(S1721=TRUE,M1720,INDIRECT("Route!E1721")))</f>
        <v>115.3</v>
      </c>
      <c r="N1721" s="14" t="e">
        <f ca="1">SEARCH($N$6,INDIRECT("Route!J1721"))</f>
        <v>#VALUE!</v>
      </c>
      <c r="O1721" s="14" t="e">
        <f ca="1">SEARCH($O$6,INDIRECT("Route!J1721"))</f>
        <v>#VALUE!</v>
      </c>
      <c r="P1721" s="14" t="e">
        <f ca="1">SEARCH($P$6,INDIRECT("Route!J1721"))</f>
        <v>#VALUE!</v>
      </c>
      <c r="Q1721" s="14" t="e">
        <f ca="1">SEARCH($Q$6,INDIRECT("Route!J1721"))</f>
        <v>#VALUE!</v>
      </c>
      <c r="R1721" s="14" t="e">
        <f ca="1">SEARCH($R$6,INDIRECT("Route!J1721"))</f>
        <v>#VALUE!</v>
      </c>
      <c r="S1721" s="14" t="b">
        <f t="shared" ca="1" si="210"/>
        <v>1</v>
      </c>
    </row>
    <row r="1722" spans="1:19">
      <c r="A1722" s="23" t="str">
        <f ca="1">IF(INDIRECT("Route!D1722")&gt;0,K1722,(""))</f>
        <v/>
      </c>
      <c r="B1722" s="23" t="str">
        <f ca="1">IF(INDIRECT("Route!D1722")&gt;0,H1722,(""))</f>
        <v/>
      </c>
      <c r="C1722" s="24" t="str">
        <f ca="1">IF(D1722&gt;0,VLOOKUP("FINISH",INDIRECT("route!D$6"):INDIRECT("route!E$8500"),2,FALSE)-D1722," ")</f>
        <v xml:space="preserve"> </v>
      </c>
      <c r="D1722" s="13">
        <f ca="1">INDIRECT("Route!E1722")</f>
        <v>0</v>
      </c>
      <c r="E1722" s="25" t="str">
        <f t="shared" ca="1" si="211"/>
        <v/>
      </c>
      <c r="F1722" s="26">
        <f t="shared" si="212"/>
        <v>11.111111111111111</v>
      </c>
      <c r="G1722" s="29">
        <f t="shared" ca="1" si="216"/>
        <v>0</v>
      </c>
      <c r="H1722" s="28" t="e">
        <f t="shared" ca="1" si="214"/>
        <v>#NUM!</v>
      </c>
      <c r="I1722" s="26">
        <f t="shared" si="213"/>
        <v>11.666666666666666</v>
      </c>
      <c r="J1722" s="29">
        <f t="shared" ca="1" si="217"/>
        <v>0</v>
      </c>
      <c r="K1722" s="28" t="e">
        <f t="shared" ca="1" si="215"/>
        <v>#NUM!</v>
      </c>
      <c r="L1722" s="26">
        <f ca="1">INDIRECT("Route!E1722")-INDIRECT("Route!E1721")</f>
        <v>0</v>
      </c>
      <c r="M1722" s="24">
        <f ca="1">IF(INDIRECT("Route!D1722")="START",0,IF(S1722=TRUE,M1721,INDIRECT("Route!E1722")))</f>
        <v>115.3</v>
      </c>
      <c r="N1722" s="14" t="e">
        <f ca="1">SEARCH($N$6,INDIRECT("Route!J1722"))</f>
        <v>#VALUE!</v>
      </c>
      <c r="O1722" s="14" t="e">
        <f ca="1">SEARCH($O$6,INDIRECT("Route!J1722"))</f>
        <v>#VALUE!</v>
      </c>
      <c r="P1722" s="14" t="e">
        <f ca="1">SEARCH($P$6,INDIRECT("Route!J1722"))</f>
        <v>#VALUE!</v>
      </c>
      <c r="Q1722" s="14" t="e">
        <f ca="1">SEARCH($Q$6,INDIRECT("Route!J1722"))</f>
        <v>#VALUE!</v>
      </c>
      <c r="R1722" s="14" t="e">
        <f ca="1">SEARCH($R$6,INDIRECT("Route!J1722"))</f>
        <v>#VALUE!</v>
      </c>
      <c r="S1722" s="14" t="b">
        <f t="shared" ca="1" si="210"/>
        <v>1</v>
      </c>
    </row>
    <row r="1723" spans="1:19">
      <c r="A1723" s="23" t="str">
        <f ca="1">IF(INDIRECT("Route!D1723")&gt;0,K1723,(""))</f>
        <v/>
      </c>
      <c r="B1723" s="23" t="str">
        <f ca="1">IF(INDIRECT("Route!D1723")&gt;0,H1723,(""))</f>
        <v/>
      </c>
      <c r="C1723" s="24" t="str">
        <f ca="1">IF(D1723&gt;0,VLOOKUP("FINISH",INDIRECT("route!D$6"):INDIRECT("route!E$8500"),2,FALSE)-D1723," ")</f>
        <v xml:space="preserve"> </v>
      </c>
      <c r="D1723" s="13">
        <f ca="1">INDIRECT("Route!E1723")</f>
        <v>0</v>
      </c>
      <c r="E1723" s="25" t="str">
        <f t="shared" ca="1" si="211"/>
        <v/>
      </c>
      <c r="F1723" s="26">
        <f t="shared" si="212"/>
        <v>11.111111111111111</v>
      </c>
      <c r="G1723" s="29">
        <f t="shared" ca="1" si="216"/>
        <v>0</v>
      </c>
      <c r="H1723" s="28" t="e">
        <f t="shared" ca="1" si="214"/>
        <v>#NUM!</v>
      </c>
      <c r="I1723" s="26">
        <f t="shared" si="213"/>
        <v>11.666666666666666</v>
      </c>
      <c r="J1723" s="29">
        <f t="shared" ca="1" si="217"/>
        <v>0</v>
      </c>
      <c r="K1723" s="28" t="e">
        <f t="shared" ca="1" si="215"/>
        <v>#NUM!</v>
      </c>
      <c r="L1723" s="26">
        <f ca="1">INDIRECT("Route!E1723")-INDIRECT("Route!E1722")</f>
        <v>0</v>
      </c>
      <c r="M1723" s="24">
        <f ca="1">IF(INDIRECT("Route!D1723")="START",0,IF(S1723=TRUE,M1722,INDIRECT("Route!E1723")))</f>
        <v>115.3</v>
      </c>
      <c r="N1723" s="14" t="e">
        <f ca="1">SEARCH($N$6,INDIRECT("Route!J1723"))</f>
        <v>#VALUE!</v>
      </c>
      <c r="O1723" s="14" t="e">
        <f ca="1">SEARCH($O$6,INDIRECT("Route!J1723"))</f>
        <v>#VALUE!</v>
      </c>
      <c r="P1723" s="14" t="e">
        <f ca="1">SEARCH($P$6,INDIRECT("Route!J1723"))</f>
        <v>#VALUE!</v>
      </c>
      <c r="Q1723" s="14" t="e">
        <f ca="1">SEARCH($Q$6,INDIRECT("Route!J1723"))</f>
        <v>#VALUE!</v>
      </c>
      <c r="R1723" s="14" t="e">
        <f ca="1">SEARCH($R$6,INDIRECT("Route!J1723"))</f>
        <v>#VALUE!</v>
      </c>
      <c r="S1723" s="14" t="b">
        <f t="shared" ca="1" si="210"/>
        <v>1</v>
      </c>
    </row>
    <row r="1724" spans="1:19">
      <c r="A1724" s="23" t="str">
        <f ca="1">IF(INDIRECT("Route!D1724")&gt;0,K1724,(""))</f>
        <v/>
      </c>
      <c r="B1724" s="23" t="str">
        <f ca="1">IF(INDIRECT("Route!D1724")&gt;0,H1724,(""))</f>
        <v/>
      </c>
      <c r="C1724" s="24" t="str">
        <f ca="1">IF(D1724&gt;0,VLOOKUP("FINISH",INDIRECT("route!D$6"):INDIRECT("route!E$8500"),2,FALSE)-D1724," ")</f>
        <v xml:space="preserve"> </v>
      </c>
      <c r="D1724" s="13">
        <f ca="1">INDIRECT("Route!E1724")</f>
        <v>0</v>
      </c>
      <c r="E1724" s="25" t="str">
        <f t="shared" ca="1" si="211"/>
        <v/>
      </c>
      <c r="F1724" s="26">
        <f t="shared" si="212"/>
        <v>11.111111111111111</v>
      </c>
      <c r="G1724" s="29">
        <f t="shared" ca="1" si="216"/>
        <v>0</v>
      </c>
      <c r="H1724" s="28" t="e">
        <f t="shared" ca="1" si="214"/>
        <v>#NUM!</v>
      </c>
      <c r="I1724" s="26">
        <f t="shared" si="213"/>
        <v>11.666666666666666</v>
      </c>
      <c r="J1724" s="29">
        <f t="shared" ca="1" si="217"/>
        <v>0</v>
      </c>
      <c r="K1724" s="28" t="e">
        <f t="shared" ca="1" si="215"/>
        <v>#NUM!</v>
      </c>
      <c r="L1724" s="26">
        <f ca="1">INDIRECT("Route!E1724")-INDIRECT("Route!E1723")</f>
        <v>0</v>
      </c>
      <c r="M1724" s="24">
        <f ca="1">IF(INDIRECT("Route!D1724")="START",0,IF(S1724=TRUE,M1723,INDIRECT("Route!E1724")))</f>
        <v>115.3</v>
      </c>
      <c r="N1724" s="14" t="e">
        <f ca="1">SEARCH($N$6,INDIRECT("Route!J1724"))</f>
        <v>#VALUE!</v>
      </c>
      <c r="O1724" s="14" t="e">
        <f ca="1">SEARCH($O$6,INDIRECT("Route!J1724"))</f>
        <v>#VALUE!</v>
      </c>
      <c r="P1724" s="14" t="e">
        <f ca="1">SEARCH($P$6,INDIRECT("Route!J1724"))</f>
        <v>#VALUE!</v>
      </c>
      <c r="Q1724" s="14" t="e">
        <f ca="1">SEARCH($Q$6,INDIRECT("Route!J1724"))</f>
        <v>#VALUE!</v>
      </c>
      <c r="R1724" s="14" t="e">
        <f ca="1">SEARCH($R$6,INDIRECT("Route!J1724"))</f>
        <v>#VALUE!</v>
      </c>
      <c r="S1724" s="14" t="b">
        <f t="shared" ca="1" si="210"/>
        <v>1</v>
      </c>
    </row>
    <row r="1725" spans="1:19">
      <c r="A1725" s="23" t="str">
        <f ca="1">IF(INDIRECT("Route!D1725")&gt;0,K1725,(""))</f>
        <v/>
      </c>
      <c r="B1725" s="23" t="str">
        <f ca="1">IF(INDIRECT("Route!D1725")&gt;0,H1725,(""))</f>
        <v/>
      </c>
      <c r="C1725" s="24" t="str">
        <f ca="1">IF(D1725&gt;0,VLOOKUP("FINISH",INDIRECT("route!D$6"):INDIRECT("route!E$8500"),2,FALSE)-D1725," ")</f>
        <v xml:space="preserve"> </v>
      </c>
      <c r="D1725" s="13">
        <f ca="1">INDIRECT("Route!E1725")</f>
        <v>0</v>
      </c>
      <c r="E1725" s="25" t="str">
        <f t="shared" ca="1" si="211"/>
        <v/>
      </c>
      <c r="F1725" s="26">
        <f t="shared" si="212"/>
        <v>11.111111111111111</v>
      </c>
      <c r="G1725" s="29">
        <f t="shared" ca="1" si="216"/>
        <v>0</v>
      </c>
      <c r="H1725" s="28" t="e">
        <f t="shared" ca="1" si="214"/>
        <v>#NUM!</v>
      </c>
      <c r="I1725" s="26">
        <f t="shared" si="213"/>
        <v>11.666666666666666</v>
      </c>
      <c r="J1725" s="29">
        <f t="shared" ca="1" si="217"/>
        <v>0</v>
      </c>
      <c r="K1725" s="28" t="e">
        <f t="shared" ca="1" si="215"/>
        <v>#NUM!</v>
      </c>
      <c r="L1725" s="26">
        <f ca="1">INDIRECT("Route!E1725")-INDIRECT("Route!E1724")</f>
        <v>0</v>
      </c>
      <c r="M1725" s="24">
        <f ca="1">IF(INDIRECT("Route!D1725")="START",0,IF(S1725=TRUE,M1724,INDIRECT("Route!E1725")))</f>
        <v>115.3</v>
      </c>
      <c r="N1725" s="14" t="e">
        <f ca="1">SEARCH($N$6,INDIRECT("Route!J1725"))</f>
        <v>#VALUE!</v>
      </c>
      <c r="O1725" s="14" t="e">
        <f ca="1">SEARCH($O$6,INDIRECT("Route!J1725"))</f>
        <v>#VALUE!</v>
      </c>
      <c r="P1725" s="14" t="e">
        <f ca="1">SEARCH($P$6,INDIRECT("Route!J1725"))</f>
        <v>#VALUE!</v>
      </c>
      <c r="Q1725" s="14" t="e">
        <f ca="1">SEARCH($Q$6,INDIRECT("Route!J1725"))</f>
        <v>#VALUE!</v>
      </c>
      <c r="R1725" s="14" t="e">
        <f ca="1">SEARCH($R$6,INDIRECT("Route!J1725"))</f>
        <v>#VALUE!</v>
      </c>
      <c r="S1725" s="14" t="b">
        <f t="shared" ca="1" si="210"/>
        <v>1</v>
      </c>
    </row>
    <row r="1726" spans="1:19">
      <c r="A1726" s="23" t="str">
        <f ca="1">IF(INDIRECT("Route!D1726")&gt;0,K1726,(""))</f>
        <v/>
      </c>
      <c r="B1726" s="23" t="str">
        <f ca="1">IF(INDIRECT("Route!D1726")&gt;0,H1726,(""))</f>
        <v/>
      </c>
      <c r="C1726" s="24" t="str">
        <f ca="1">IF(D1726&gt;0,VLOOKUP("FINISH",INDIRECT("route!D$6"):INDIRECT("route!E$8500"),2,FALSE)-D1726," ")</f>
        <v xml:space="preserve"> </v>
      </c>
      <c r="D1726" s="13">
        <f ca="1">INDIRECT("Route!E1726")</f>
        <v>0</v>
      </c>
      <c r="E1726" s="25" t="str">
        <f t="shared" ca="1" si="211"/>
        <v/>
      </c>
      <c r="F1726" s="26">
        <f t="shared" si="212"/>
        <v>11.111111111111111</v>
      </c>
      <c r="G1726" s="29">
        <f t="shared" ca="1" si="216"/>
        <v>0</v>
      </c>
      <c r="H1726" s="28" t="e">
        <f t="shared" ca="1" si="214"/>
        <v>#NUM!</v>
      </c>
      <c r="I1726" s="26">
        <f t="shared" si="213"/>
        <v>11.666666666666666</v>
      </c>
      <c r="J1726" s="29">
        <f t="shared" ca="1" si="217"/>
        <v>0</v>
      </c>
      <c r="K1726" s="28" t="e">
        <f t="shared" ca="1" si="215"/>
        <v>#NUM!</v>
      </c>
      <c r="L1726" s="26">
        <f ca="1">INDIRECT("Route!E1726")-INDIRECT("Route!E1725")</f>
        <v>0</v>
      </c>
      <c r="M1726" s="24">
        <f ca="1">IF(INDIRECT("Route!D1726")="START",0,IF(S1726=TRUE,M1725,INDIRECT("Route!E1726")))</f>
        <v>115.3</v>
      </c>
      <c r="N1726" s="14" t="e">
        <f ca="1">SEARCH($N$6,INDIRECT("Route!J1726"))</f>
        <v>#VALUE!</v>
      </c>
      <c r="O1726" s="14" t="e">
        <f ca="1">SEARCH($O$6,INDIRECT("Route!J1726"))</f>
        <v>#VALUE!</v>
      </c>
      <c r="P1726" s="14" t="e">
        <f ca="1">SEARCH($P$6,INDIRECT("Route!J1726"))</f>
        <v>#VALUE!</v>
      </c>
      <c r="Q1726" s="14" t="e">
        <f ca="1">SEARCH($Q$6,INDIRECT("Route!J1726"))</f>
        <v>#VALUE!</v>
      </c>
      <c r="R1726" s="14" t="e">
        <f ca="1">SEARCH($R$6,INDIRECT("Route!J1726"))</f>
        <v>#VALUE!</v>
      </c>
      <c r="S1726" s="14" t="b">
        <f t="shared" ca="1" si="210"/>
        <v>1</v>
      </c>
    </row>
    <row r="1727" spans="1:19">
      <c r="A1727" s="23" t="str">
        <f ca="1">IF(INDIRECT("Route!D1727")&gt;0,K1727,(""))</f>
        <v/>
      </c>
      <c r="B1727" s="23" t="str">
        <f ca="1">IF(INDIRECT("Route!D1727")&gt;0,H1727,(""))</f>
        <v/>
      </c>
      <c r="C1727" s="24" t="str">
        <f ca="1">IF(D1727&gt;0,VLOOKUP("FINISH",INDIRECT("route!D$6"):INDIRECT("route!E$8500"),2,FALSE)-D1727," ")</f>
        <v xml:space="preserve"> </v>
      </c>
      <c r="D1727" s="13">
        <f ca="1">INDIRECT("Route!E1727")</f>
        <v>0</v>
      </c>
      <c r="E1727" s="25" t="str">
        <f t="shared" ca="1" si="211"/>
        <v/>
      </c>
      <c r="F1727" s="26">
        <f t="shared" si="212"/>
        <v>11.111111111111111</v>
      </c>
      <c r="G1727" s="29">
        <f t="shared" ca="1" si="216"/>
        <v>0</v>
      </c>
      <c r="H1727" s="28" t="e">
        <f t="shared" ca="1" si="214"/>
        <v>#NUM!</v>
      </c>
      <c r="I1727" s="26">
        <f t="shared" si="213"/>
        <v>11.666666666666666</v>
      </c>
      <c r="J1727" s="29">
        <f t="shared" ca="1" si="217"/>
        <v>0</v>
      </c>
      <c r="K1727" s="28" t="e">
        <f t="shared" ca="1" si="215"/>
        <v>#NUM!</v>
      </c>
      <c r="L1727" s="26">
        <f ca="1">INDIRECT("Route!E1727")-INDIRECT("Route!E1726")</f>
        <v>0</v>
      </c>
      <c r="M1727" s="24">
        <f ca="1">IF(INDIRECT("Route!D1727")="START",0,IF(S1727=TRUE,M1726,INDIRECT("Route!E1727")))</f>
        <v>115.3</v>
      </c>
      <c r="N1727" s="14" t="e">
        <f ca="1">SEARCH($N$6,INDIRECT("Route!J1727"))</f>
        <v>#VALUE!</v>
      </c>
      <c r="O1727" s="14" t="e">
        <f ca="1">SEARCH($O$6,INDIRECT("Route!J1727"))</f>
        <v>#VALUE!</v>
      </c>
      <c r="P1727" s="14" t="e">
        <f ca="1">SEARCH($P$6,INDIRECT("Route!J1727"))</f>
        <v>#VALUE!</v>
      </c>
      <c r="Q1727" s="14" t="e">
        <f ca="1">SEARCH($Q$6,INDIRECT("Route!J1727"))</f>
        <v>#VALUE!</v>
      </c>
      <c r="R1727" s="14" t="e">
        <f ca="1">SEARCH($R$6,INDIRECT("Route!J1727"))</f>
        <v>#VALUE!</v>
      </c>
      <c r="S1727" s="14" t="b">
        <f t="shared" ca="1" si="210"/>
        <v>1</v>
      </c>
    </row>
    <row r="1728" spans="1:19">
      <c r="A1728" s="23" t="str">
        <f ca="1">IF(INDIRECT("Route!D1728")&gt;0,K1728,(""))</f>
        <v/>
      </c>
      <c r="B1728" s="23" t="str">
        <f ca="1">IF(INDIRECT("Route!D1728")&gt;0,H1728,(""))</f>
        <v/>
      </c>
      <c r="C1728" s="24" t="str">
        <f ca="1">IF(D1728&gt;0,VLOOKUP("FINISH",INDIRECT("route!D$6"):INDIRECT("route!E$8500"),2,FALSE)-D1728," ")</f>
        <v xml:space="preserve"> </v>
      </c>
      <c r="D1728" s="13">
        <f ca="1">INDIRECT("Route!E1728")</f>
        <v>0</v>
      </c>
      <c r="E1728" s="25" t="str">
        <f t="shared" ca="1" si="211"/>
        <v/>
      </c>
      <c r="F1728" s="26">
        <f t="shared" si="212"/>
        <v>11.111111111111111</v>
      </c>
      <c r="G1728" s="29">
        <f t="shared" ca="1" si="216"/>
        <v>0</v>
      </c>
      <c r="H1728" s="28" t="e">
        <f t="shared" ca="1" si="214"/>
        <v>#NUM!</v>
      </c>
      <c r="I1728" s="26">
        <f t="shared" si="213"/>
        <v>11.666666666666666</v>
      </c>
      <c r="J1728" s="29">
        <f t="shared" ca="1" si="217"/>
        <v>0</v>
      </c>
      <c r="K1728" s="28" t="e">
        <f t="shared" ca="1" si="215"/>
        <v>#NUM!</v>
      </c>
      <c r="L1728" s="26">
        <f ca="1">INDIRECT("Route!E1728")-INDIRECT("Route!E1727")</f>
        <v>0</v>
      </c>
      <c r="M1728" s="24">
        <f ca="1">IF(INDIRECT("Route!D1728")="START",0,IF(S1728=TRUE,M1727,INDIRECT("Route!E1728")))</f>
        <v>115.3</v>
      </c>
      <c r="N1728" s="14" t="e">
        <f ca="1">SEARCH($N$6,INDIRECT("Route!J1728"))</f>
        <v>#VALUE!</v>
      </c>
      <c r="O1728" s="14" t="e">
        <f ca="1">SEARCH($O$6,INDIRECT("Route!J1728"))</f>
        <v>#VALUE!</v>
      </c>
      <c r="P1728" s="14" t="e">
        <f ca="1">SEARCH($P$6,INDIRECT("Route!J1728"))</f>
        <v>#VALUE!</v>
      </c>
      <c r="Q1728" s="14" t="e">
        <f ca="1">SEARCH($Q$6,INDIRECT("Route!J1728"))</f>
        <v>#VALUE!</v>
      </c>
      <c r="R1728" s="14" t="e">
        <f ca="1">SEARCH($R$6,INDIRECT("Route!J1728"))</f>
        <v>#VALUE!</v>
      </c>
      <c r="S1728" s="14" t="b">
        <f t="shared" ca="1" si="210"/>
        <v>1</v>
      </c>
    </row>
    <row r="1729" spans="1:19">
      <c r="A1729" s="23" t="str">
        <f ca="1">IF(INDIRECT("Route!D1729")&gt;0,K1729,(""))</f>
        <v/>
      </c>
      <c r="B1729" s="23" t="str">
        <f ca="1">IF(INDIRECT("Route!D1729")&gt;0,H1729,(""))</f>
        <v/>
      </c>
      <c r="C1729" s="24" t="str">
        <f ca="1">IF(D1729&gt;0,VLOOKUP("FINISH",INDIRECT("route!D$6"):INDIRECT("route!E$8500"),2,FALSE)-D1729," ")</f>
        <v xml:space="preserve"> </v>
      </c>
      <c r="D1729" s="13">
        <f ca="1">INDIRECT("Route!E1729")</f>
        <v>0</v>
      </c>
      <c r="E1729" s="25" t="str">
        <f t="shared" ca="1" si="211"/>
        <v/>
      </c>
      <c r="F1729" s="26">
        <f t="shared" si="212"/>
        <v>11.111111111111111</v>
      </c>
      <c r="G1729" s="29">
        <f t="shared" ca="1" si="216"/>
        <v>0</v>
      </c>
      <c r="H1729" s="28" t="e">
        <f t="shared" ca="1" si="214"/>
        <v>#NUM!</v>
      </c>
      <c r="I1729" s="26">
        <f t="shared" si="213"/>
        <v>11.666666666666666</v>
      </c>
      <c r="J1729" s="29">
        <f t="shared" ca="1" si="217"/>
        <v>0</v>
      </c>
      <c r="K1729" s="28" t="e">
        <f t="shared" ca="1" si="215"/>
        <v>#NUM!</v>
      </c>
      <c r="L1729" s="26">
        <f ca="1">INDIRECT("Route!E1729")-INDIRECT("Route!E1728")</f>
        <v>0</v>
      </c>
      <c r="M1729" s="24">
        <f ca="1">IF(INDIRECT("Route!D1729")="START",0,IF(S1729=TRUE,M1728,INDIRECT("Route!E1729")))</f>
        <v>115.3</v>
      </c>
      <c r="N1729" s="14" t="e">
        <f ca="1">SEARCH($N$6,INDIRECT("Route!J1729"))</f>
        <v>#VALUE!</v>
      </c>
      <c r="O1729" s="14" t="e">
        <f ca="1">SEARCH($O$6,INDIRECT("Route!J1729"))</f>
        <v>#VALUE!</v>
      </c>
      <c r="P1729" s="14" t="e">
        <f ca="1">SEARCH($P$6,INDIRECT("Route!J1729"))</f>
        <v>#VALUE!</v>
      </c>
      <c r="Q1729" s="14" t="e">
        <f ca="1">SEARCH($Q$6,INDIRECT("Route!J1729"))</f>
        <v>#VALUE!</v>
      </c>
      <c r="R1729" s="14" t="e">
        <f ca="1">SEARCH($R$6,INDIRECT("Route!J1729"))</f>
        <v>#VALUE!</v>
      </c>
      <c r="S1729" s="14" t="b">
        <f t="shared" ca="1" si="210"/>
        <v>1</v>
      </c>
    </row>
    <row r="1730" spans="1:19">
      <c r="A1730" s="23" t="str">
        <f ca="1">IF(INDIRECT("Route!D1730")&gt;0,K1730,(""))</f>
        <v/>
      </c>
      <c r="B1730" s="23" t="str">
        <f ca="1">IF(INDIRECT("Route!D1730")&gt;0,H1730,(""))</f>
        <v/>
      </c>
      <c r="C1730" s="24" t="str">
        <f ca="1">IF(D1730&gt;0,VLOOKUP("FINISH",INDIRECT("route!D$6"):INDIRECT("route!E$8500"),2,FALSE)-D1730," ")</f>
        <v xml:space="preserve"> </v>
      </c>
      <c r="D1730" s="13">
        <f ca="1">INDIRECT("Route!E1730")</f>
        <v>0</v>
      </c>
      <c r="E1730" s="25" t="str">
        <f t="shared" ca="1" si="211"/>
        <v/>
      </c>
      <c r="F1730" s="26">
        <f t="shared" si="212"/>
        <v>11.111111111111111</v>
      </c>
      <c r="G1730" s="29">
        <f t="shared" ca="1" si="216"/>
        <v>0</v>
      </c>
      <c r="H1730" s="28" t="e">
        <f t="shared" ca="1" si="214"/>
        <v>#NUM!</v>
      </c>
      <c r="I1730" s="26">
        <f t="shared" si="213"/>
        <v>11.666666666666666</v>
      </c>
      <c r="J1730" s="29">
        <f t="shared" ca="1" si="217"/>
        <v>0</v>
      </c>
      <c r="K1730" s="28" t="e">
        <f t="shared" ca="1" si="215"/>
        <v>#NUM!</v>
      </c>
      <c r="L1730" s="26">
        <f ca="1">INDIRECT("Route!E1730")-INDIRECT("Route!E1729")</f>
        <v>0</v>
      </c>
      <c r="M1730" s="24">
        <f ca="1">IF(INDIRECT("Route!D1730")="START",0,IF(S1730=TRUE,M1729,INDIRECT("Route!E1730")))</f>
        <v>115.3</v>
      </c>
      <c r="N1730" s="14" t="e">
        <f ca="1">SEARCH($N$6,INDIRECT("Route!J1730"))</f>
        <v>#VALUE!</v>
      </c>
      <c r="O1730" s="14" t="e">
        <f ca="1">SEARCH($O$6,INDIRECT("Route!J1730"))</f>
        <v>#VALUE!</v>
      </c>
      <c r="P1730" s="14" t="e">
        <f ca="1">SEARCH($P$6,INDIRECT("Route!J1730"))</f>
        <v>#VALUE!</v>
      </c>
      <c r="Q1730" s="14" t="e">
        <f ca="1">SEARCH($Q$6,INDIRECT("Route!J1730"))</f>
        <v>#VALUE!</v>
      </c>
      <c r="R1730" s="14" t="e">
        <f ca="1">SEARCH($R$6,INDIRECT("Route!J1730"))</f>
        <v>#VALUE!</v>
      </c>
      <c r="S1730" s="14" t="b">
        <f t="shared" ca="1" si="210"/>
        <v>1</v>
      </c>
    </row>
    <row r="1731" spans="1:19">
      <c r="A1731" s="23" t="str">
        <f ca="1">IF(INDIRECT("Route!D1731")&gt;0,K1731,(""))</f>
        <v/>
      </c>
      <c r="B1731" s="23" t="str">
        <f ca="1">IF(INDIRECT("Route!D1731")&gt;0,H1731,(""))</f>
        <v/>
      </c>
      <c r="C1731" s="24" t="str">
        <f ca="1">IF(D1731&gt;0,VLOOKUP("FINISH",INDIRECT("route!D$6"):INDIRECT("route!E$8500"),2,FALSE)-D1731," ")</f>
        <v xml:space="preserve"> </v>
      </c>
      <c r="D1731" s="13">
        <f ca="1">INDIRECT("Route!E1731")</f>
        <v>0</v>
      </c>
      <c r="E1731" s="25" t="str">
        <f t="shared" ca="1" si="211"/>
        <v/>
      </c>
      <c r="F1731" s="26">
        <f t="shared" si="212"/>
        <v>11.111111111111111</v>
      </c>
      <c r="G1731" s="29">
        <f t="shared" ca="1" si="216"/>
        <v>0</v>
      </c>
      <c r="H1731" s="28" t="e">
        <f t="shared" ca="1" si="214"/>
        <v>#NUM!</v>
      </c>
      <c r="I1731" s="26">
        <f t="shared" si="213"/>
        <v>11.666666666666666</v>
      </c>
      <c r="J1731" s="29">
        <f t="shared" ca="1" si="217"/>
        <v>0</v>
      </c>
      <c r="K1731" s="28" t="e">
        <f t="shared" ca="1" si="215"/>
        <v>#NUM!</v>
      </c>
      <c r="L1731" s="26">
        <f ca="1">INDIRECT("Route!E1731")-INDIRECT("Route!E1730")</f>
        <v>0</v>
      </c>
      <c r="M1731" s="24">
        <f ca="1">IF(INDIRECT("Route!D1731")="START",0,IF(S1731=TRUE,M1730,INDIRECT("Route!E1731")))</f>
        <v>115.3</v>
      </c>
      <c r="N1731" s="14" t="e">
        <f ca="1">SEARCH($N$6,INDIRECT("Route!J1731"))</f>
        <v>#VALUE!</v>
      </c>
      <c r="O1731" s="14" t="e">
        <f ca="1">SEARCH($O$6,INDIRECT("Route!J1731"))</f>
        <v>#VALUE!</v>
      </c>
      <c r="P1731" s="14" t="e">
        <f ca="1">SEARCH($P$6,INDIRECT("Route!J1731"))</f>
        <v>#VALUE!</v>
      </c>
      <c r="Q1731" s="14" t="e">
        <f ca="1">SEARCH($Q$6,INDIRECT("Route!J1731"))</f>
        <v>#VALUE!</v>
      </c>
      <c r="R1731" s="14" t="e">
        <f ca="1">SEARCH($R$6,INDIRECT("Route!J1731"))</f>
        <v>#VALUE!</v>
      </c>
      <c r="S1731" s="14" t="b">
        <f t="shared" ca="1" si="210"/>
        <v>1</v>
      </c>
    </row>
    <row r="1732" spans="1:19">
      <c r="A1732" s="23" t="str">
        <f ca="1">IF(INDIRECT("Route!D1732")&gt;0,K1732,(""))</f>
        <v/>
      </c>
      <c r="B1732" s="23" t="str">
        <f ca="1">IF(INDIRECT("Route!D1732")&gt;0,H1732,(""))</f>
        <v/>
      </c>
      <c r="C1732" s="24" t="str">
        <f ca="1">IF(D1732&gt;0,VLOOKUP("FINISH",INDIRECT("route!D$6"):INDIRECT("route!E$8500"),2,FALSE)-D1732," ")</f>
        <v xml:space="preserve"> </v>
      </c>
      <c r="D1732" s="13">
        <f ca="1">INDIRECT("Route!E1732")</f>
        <v>0</v>
      </c>
      <c r="E1732" s="25" t="str">
        <f t="shared" ca="1" si="211"/>
        <v/>
      </c>
      <c r="F1732" s="26">
        <f t="shared" si="212"/>
        <v>11.111111111111111</v>
      </c>
      <c r="G1732" s="29">
        <f t="shared" ca="1" si="216"/>
        <v>0</v>
      </c>
      <c r="H1732" s="28" t="e">
        <f t="shared" ca="1" si="214"/>
        <v>#NUM!</v>
      </c>
      <c r="I1732" s="26">
        <f t="shared" si="213"/>
        <v>11.666666666666666</v>
      </c>
      <c r="J1732" s="29">
        <f t="shared" ca="1" si="217"/>
        <v>0</v>
      </c>
      <c r="K1732" s="28" t="e">
        <f t="shared" ca="1" si="215"/>
        <v>#NUM!</v>
      </c>
      <c r="L1732" s="26">
        <f ca="1">INDIRECT("Route!E1732")-INDIRECT("Route!E1731")</f>
        <v>0</v>
      </c>
      <c r="M1732" s="24">
        <f ca="1">IF(INDIRECT("Route!D1732")="START",0,IF(S1732=TRUE,M1731,INDIRECT("Route!E1732")))</f>
        <v>115.3</v>
      </c>
      <c r="N1732" s="14" t="e">
        <f ca="1">SEARCH($N$6,INDIRECT("Route!J1732"))</f>
        <v>#VALUE!</v>
      </c>
      <c r="O1732" s="14" t="e">
        <f ca="1">SEARCH($O$6,INDIRECT("Route!J1732"))</f>
        <v>#VALUE!</v>
      </c>
      <c r="P1732" s="14" t="e">
        <f ca="1">SEARCH($P$6,INDIRECT("Route!J1732"))</f>
        <v>#VALUE!</v>
      </c>
      <c r="Q1732" s="14" t="e">
        <f ca="1">SEARCH($Q$6,INDIRECT("Route!J1732"))</f>
        <v>#VALUE!</v>
      </c>
      <c r="R1732" s="14" t="e">
        <f ca="1">SEARCH($R$6,INDIRECT("Route!J1732"))</f>
        <v>#VALUE!</v>
      </c>
      <c r="S1732" s="14" t="b">
        <f t="shared" ca="1" si="210"/>
        <v>1</v>
      </c>
    </row>
    <row r="1733" spans="1:19">
      <c r="A1733" s="23" t="str">
        <f ca="1">IF(INDIRECT("Route!D1733")&gt;0,K1733,(""))</f>
        <v/>
      </c>
      <c r="B1733" s="23" t="str">
        <f ca="1">IF(INDIRECT("Route!D1733")&gt;0,H1733,(""))</f>
        <v/>
      </c>
      <c r="C1733" s="24" t="str">
        <f ca="1">IF(D1733&gt;0,VLOOKUP("FINISH",INDIRECT("route!D$6"):INDIRECT("route!E$8500"),2,FALSE)-D1733," ")</f>
        <v xml:space="preserve"> </v>
      </c>
      <c r="D1733" s="13">
        <f ca="1">INDIRECT("Route!E1733")</f>
        <v>0</v>
      </c>
      <c r="E1733" s="25" t="str">
        <f t="shared" ca="1" si="211"/>
        <v/>
      </c>
      <c r="F1733" s="26">
        <f t="shared" si="212"/>
        <v>11.111111111111111</v>
      </c>
      <c r="G1733" s="29">
        <f t="shared" ca="1" si="216"/>
        <v>0</v>
      </c>
      <c r="H1733" s="28" t="e">
        <f t="shared" ca="1" si="214"/>
        <v>#NUM!</v>
      </c>
      <c r="I1733" s="26">
        <f t="shared" si="213"/>
        <v>11.666666666666666</v>
      </c>
      <c r="J1733" s="29">
        <f t="shared" ca="1" si="217"/>
        <v>0</v>
      </c>
      <c r="K1733" s="28" t="e">
        <f t="shared" ca="1" si="215"/>
        <v>#NUM!</v>
      </c>
      <c r="L1733" s="26">
        <f ca="1">INDIRECT("Route!E1733")-INDIRECT("Route!E1732")</f>
        <v>0</v>
      </c>
      <c r="M1733" s="24">
        <f ca="1">IF(INDIRECT("Route!D1733")="START",0,IF(S1733=TRUE,M1732,INDIRECT("Route!E1733")))</f>
        <v>115.3</v>
      </c>
      <c r="N1733" s="14" t="e">
        <f ca="1">SEARCH($N$6,INDIRECT("Route!J1733"))</f>
        <v>#VALUE!</v>
      </c>
      <c r="O1733" s="14" t="e">
        <f ca="1">SEARCH($O$6,INDIRECT("Route!J1733"))</f>
        <v>#VALUE!</v>
      </c>
      <c r="P1733" s="14" t="e">
        <f ca="1">SEARCH($P$6,INDIRECT("Route!J1733"))</f>
        <v>#VALUE!</v>
      </c>
      <c r="Q1733" s="14" t="e">
        <f ca="1">SEARCH($Q$6,INDIRECT("Route!J1733"))</f>
        <v>#VALUE!</v>
      </c>
      <c r="R1733" s="14" t="e">
        <f ca="1">SEARCH($R$6,INDIRECT("Route!J1733"))</f>
        <v>#VALUE!</v>
      </c>
      <c r="S1733" s="14" t="b">
        <f t="shared" ca="1" si="210"/>
        <v>1</v>
      </c>
    </row>
    <row r="1734" spans="1:19">
      <c r="A1734" s="23" t="str">
        <f ca="1">IF(INDIRECT("Route!D1734")&gt;0,K1734,(""))</f>
        <v/>
      </c>
      <c r="B1734" s="23" t="str">
        <f ca="1">IF(INDIRECT("Route!D1734")&gt;0,H1734,(""))</f>
        <v/>
      </c>
      <c r="C1734" s="24" t="str">
        <f ca="1">IF(D1734&gt;0,VLOOKUP("FINISH",INDIRECT("route!D$6"):INDIRECT("route!E$8500"),2,FALSE)-D1734," ")</f>
        <v xml:space="preserve"> </v>
      </c>
      <c r="D1734" s="13">
        <f ca="1">INDIRECT("Route!E1734")</f>
        <v>0</v>
      </c>
      <c r="E1734" s="25" t="str">
        <f t="shared" ca="1" si="211"/>
        <v/>
      </c>
      <c r="F1734" s="26">
        <f t="shared" si="212"/>
        <v>11.111111111111111</v>
      </c>
      <c r="G1734" s="29">
        <f t="shared" ca="1" si="216"/>
        <v>0</v>
      </c>
      <c r="H1734" s="28" t="e">
        <f t="shared" ca="1" si="214"/>
        <v>#NUM!</v>
      </c>
      <c r="I1734" s="26">
        <f t="shared" si="213"/>
        <v>11.666666666666666</v>
      </c>
      <c r="J1734" s="29">
        <f t="shared" ca="1" si="217"/>
        <v>0</v>
      </c>
      <c r="K1734" s="28" t="e">
        <f t="shared" ca="1" si="215"/>
        <v>#NUM!</v>
      </c>
      <c r="L1734" s="26">
        <f ca="1">INDIRECT("Route!E1734")-INDIRECT("Route!E1733")</f>
        <v>0</v>
      </c>
      <c r="M1734" s="24">
        <f ca="1">IF(INDIRECT("Route!D1734")="START",0,IF(S1734=TRUE,M1733,INDIRECT("Route!E1734")))</f>
        <v>115.3</v>
      </c>
      <c r="N1734" s="14" t="e">
        <f ca="1">SEARCH($N$6,INDIRECT("Route!J1734"))</f>
        <v>#VALUE!</v>
      </c>
      <c r="O1734" s="14" t="e">
        <f ca="1">SEARCH($O$6,INDIRECT("Route!J1734"))</f>
        <v>#VALUE!</v>
      </c>
      <c r="P1734" s="14" t="e">
        <f ca="1">SEARCH($P$6,INDIRECT("Route!J1734"))</f>
        <v>#VALUE!</v>
      </c>
      <c r="Q1734" s="14" t="e">
        <f ca="1">SEARCH($Q$6,INDIRECT("Route!J1734"))</f>
        <v>#VALUE!</v>
      </c>
      <c r="R1734" s="14" t="e">
        <f ca="1">SEARCH($R$6,INDIRECT("Route!J1734"))</f>
        <v>#VALUE!</v>
      </c>
      <c r="S1734" s="14" t="b">
        <f t="shared" ca="1" si="210"/>
        <v>1</v>
      </c>
    </row>
    <row r="1735" spans="1:19">
      <c r="A1735" s="23" t="str">
        <f ca="1">IF(INDIRECT("Route!D1735")&gt;0,K1735,(""))</f>
        <v/>
      </c>
      <c r="B1735" s="23" t="str">
        <f ca="1">IF(INDIRECT("Route!D1735")&gt;0,H1735,(""))</f>
        <v/>
      </c>
      <c r="C1735" s="24" t="str">
        <f ca="1">IF(D1735&gt;0,VLOOKUP("FINISH",INDIRECT("route!D$6"):INDIRECT("route!E$8500"),2,FALSE)-D1735," ")</f>
        <v xml:space="preserve"> </v>
      </c>
      <c r="D1735" s="13">
        <f ca="1">INDIRECT("Route!E1735")</f>
        <v>0</v>
      </c>
      <c r="E1735" s="25" t="str">
        <f t="shared" ca="1" si="211"/>
        <v/>
      </c>
      <c r="F1735" s="26">
        <f t="shared" si="212"/>
        <v>11.111111111111111</v>
      </c>
      <c r="G1735" s="29">
        <f t="shared" ca="1" si="216"/>
        <v>0</v>
      </c>
      <c r="H1735" s="28" t="e">
        <f t="shared" ca="1" si="214"/>
        <v>#NUM!</v>
      </c>
      <c r="I1735" s="26">
        <f t="shared" si="213"/>
        <v>11.666666666666666</v>
      </c>
      <c r="J1735" s="29">
        <f t="shared" ca="1" si="217"/>
        <v>0</v>
      </c>
      <c r="K1735" s="28" t="e">
        <f t="shared" ca="1" si="215"/>
        <v>#NUM!</v>
      </c>
      <c r="L1735" s="26">
        <f ca="1">INDIRECT("Route!E1735")-INDIRECT("Route!E1734")</f>
        <v>0</v>
      </c>
      <c r="M1735" s="24">
        <f ca="1">IF(INDIRECT("Route!D1735")="START",0,IF(S1735=TRUE,M1734,INDIRECT("Route!E1735")))</f>
        <v>115.3</v>
      </c>
      <c r="N1735" s="14" t="e">
        <f ca="1">SEARCH($N$6,INDIRECT("Route!J1735"))</f>
        <v>#VALUE!</v>
      </c>
      <c r="O1735" s="14" t="e">
        <f ca="1">SEARCH($O$6,INDIRECT("Route!J1735"))</f>
        <v>#VALUE!</v>
      </c>
      <c r="P1735" s="14" t="e">
        <f ca="1">SEARCH($P$6,INDIRECT("Route!J1735"))</f>
        <v>#VALUE!</v>
      </c>
      <c r="Q1735" s="14" t="e">
        <f ca="1">SEARCH($Q$6,INDIRECT("Route!J1735"))</f>
        <v>#VALUE!</v>
      </c>
      <c r="R1735" s="14" t="e">
        <f ca="1">SEARCH($R$6,INDIRECT("Route!J1735"))</f>
        <v>#VALUE!</v>
      </c>
      <c r="S1735" s="14" t="b">
        <f t="shared" ca="1" si="210"/>
        <v>1</v>
      </c>
    </row>
    <row r="1736" spans="1:19">
      <c r="A1736" s="23" t="str">
        <f ca="1">IF(INDIRECT("Route!D1736")&gt;0,K1736,(""))</f>
        <v/>
      </c>
      <c r="B1736" s="23" t="str">
        <f ca="1">IF(INDIRECT("Route!D1736")&gt;0,H1736,(""))</f>
        <v/>
      </c>
      <c r="C1736" s="24" t="str">
        <f ca="1">IF(D1736&gt;0,VLOOKUP("FINISH",INDIRECT("route!D$6"):INDIRECT("route!E$8500"),2,FALSE)-D1736," ")</f>
        <v xml:space="preserve"> </v>
      </c>
      <c r="D1736" s="13">
        <f ca="1">INDIRECT("Route!E1736")</f>
        <v>0</v>
      </c>
      <c r="E1736" s="25" t="str">
        <f t="shared" ca="1" si="211"/>
        <v/>
      </c>
      <c r="F1736" s="26">
        <f t="shared" si="212"/>
        <v>11.111111111111111</v>
      </c>
      <c r="G1736" s="29">
        <f t="shared" ca="1" si="216"/>
        <v>0</v>
      </c>
      <c r="H1736" s="28" t="e">
        <f t="shared" ca="1" si="214"/>
        <v>#NUM!</v>
      </c>
      <c r="I1736" s="26">
        <f t="shared" si="213"/>
        <v>11.666666666666666</v>
      </c>
      <c r="J1736" s="29">
        <f t="shared" ca="1" si="217"/>
        <v>0</v>
      </c>
      <c r="K1736" s="28" t="e">
        <f t="shared" ca="1" si="215"/>
        <v>#NUM!</v>
      </c>
      <c r="L1736" s="26">
        <f ca="1">INDIRECT("Route!E1736")-INDIRECT("Route!E1735")</f>
        <v>0</v>
      </c>
      <c r="M1736" s="24">
        <f ca="1">IF(INDIRECT("Route!D1736")="START",0,IF(S1736=TRUE,M1735,INDIRECT("Route!E1736")))</f>
        <v>115.3</v>
      </c>
      <c r="N1736" s="14" t="e">
        <f ca="1">SEARCH($N$6,INDIRECT("Route!J1736"))</f>
        <v>#VALUE!</v>
      </c>
      <c r="O1736" s="14" t="e">
        <f ca="1">SEARCH($O$6,INDIRECT("Route!J1736"))</f>
        <v>#VALUE!</v>
      </c>
      <c r="P1736" s="14" t="e">
        <f ca="1">SEARCH($P$6,INDIRECT("Route!J1736"))</f>
        <v>#VALUE!</v>
      </c>
      <c r="Q1736" s="14" t="e">
        <f ca="1">SEARCH($Q$6,INDIRECT("Route!J1736"))</f>
        <v>#VALUE!</v>
      </c>
      <c r="R1736" s="14" t="e">
        <f ca="1">SEARCH($R$6,INDIRECT("Route!J1736"))</f>
        <v>#VALUE!</v>
      </c>
      <c r="S1736" s="14" t="b">
        <f t="shared" ref="S1736:S1799" ca="1" si="218">AND(ISERROR(N1736),ISERROR(O1736),ISERROR(P1736),ISERROR(Q1736),ISERROR(R1736))</f>
        <v>1</v>
      </c>
    </row>
    <row r="1737" spans="1:19">
      <c r="A1737" s="23" t="str">
        <f ca="1">IF(INDIRECT("Route!D1737")&gt;0,K1737,(""))</f>
        <v/>
      </c>
      <c r="B1737" s="23" t="str">
        <f ca="1">IF(INDIRECT("Route!D1737")&gt;0,H1737,(""))</f>
        <v/>
      </c>
      <c r="C1737" s="24" t="str">
        <f ca="1">IF(D1737&gt;0,VLOOKUP("FINISH",INDIRECT("route!D$6"):INDIRECT("route!E$8500"),2,FALSE)-D1737," ")</f>
        <v xml:space="preserve"> </v>
      </c>
      <c r="D1737" s="13">
        <f ca="1">INDIRECT("Route!E1737")</f>
        <v>0</v>
      </c>
      <c r="E1737" s="25" t="str">
        <f t="shared" ca="1" si="211"/>
        <v/>
      </c>
      <c r="F1737" s="26">
        <f t="shared" si="212"/>
        <v>11.111111111111111</v>
      </c>
      <c r="G1737" s="29">
        <f t="shared" ca="1" si="216"/>
        <v>0</v>
      </c>
      <c r="H1737" s="28" t="e">
        <f t="shared" ca="1" si="214"/>
        <v>#NUM!</v>
      </c>
      <c r="I1737" s="26">
        <f t="shared" si="213"/>
        <v>11.666666666666666</v>
      </c>
      <c r="J1737" s="29">
        <f t="shared" ca="1" si="217"/>
        <v>0</v>
      </c>
      <c r="K1737" s="28" t="e">
        <f t="shared" ca="1" si="215"/>
        <v>#NUM!</v>
      </c>
      <c r="L1737" s="26">
        <f ca="1">INDIRECT("Route!E1737")-INDIRECT("Route!E1736")</f>
        <v>0</v>
      </c>
      <c r="M1737" s="24">
        <f ca="1">IF(INDIRECT("Route!D1737")="START",0,IF(S1737=TRUE,M1736,INDIRECT("Route!E1737")))</f>
        <v>115.3</v>
      </c>
      <c r="N1737" s="14" t="e">
        <f ca="1">SEARCH($N$6,INDIRECT("Route!J1737"))</f>
        <v>#VALUE!</v>
      </c>
      <c r="O1737" s="14" t="e">
        <f ca="1">SEARCH($O$6,INDIRECT("Route!J1737"))</f>
        <v>#VALUE!</v>
      </c>
      <c r="P1737" s="14" t="e">
        <f ca="1">SEARCH($P$6,INDIRECT("Route!J1737"))</f>
        <v>#VALUE!</v>
      </c>
      <c r="Q1737" s="14" t="e">
        <f ca="1">SEARCH($Q$6,INDIRECT("Route!J1737"))</f>
        <v>#VALUE!</v>
      </c>
      <c r="R1737" s="14" t="e">
        <f ca="1">SEARCH($R$6,INDIRECT("Route!J1737"))</f>
        <v>#VALUE!</v>
      </c>
      <c r="S1737" s="14" t="b">
        <f t="shared" ca="1" si="218"/>
        <v>1</v>
      </c>
    </row>
    <row r="1738" spans="1:19">
      <c r="A1738" s="23" t="str">
        <f ca="1">IF(INDIRECT("Route!D1738")&gt;0,K1738,(""))</f>
        <v/>
      </c>
      <c r="B1738" s="23" t="str">
        <f ca="1">IF(INDIRECT("Route!D1738")&gt;0,H1738,(""))</f>
        <v/>
      </c>
      <c r="C1738" s="24" t="str">
        <f ca="1">IF(D1738&gt;0,VLOOKUP("FINISH",INDIRECT("route!D$6"):INDIRECT("route!E$8500"),2,FALSE)-D1738," ")</f>
        <v xml:space="preserve"> </v>
      </c>
      <c r="D1738" s="13">
        <f ca="1">INDIRECT("Route!E1738")</f>
        <v>0</v>
      </c>
      <c r="E1738" s="25" t="str">
        <f t="shared" ca="1" si="211"/>
        <v/>
      </c>
      <c r="F1738" s="26">
        <f t="shared" si="212"/>
        <v>11.111111111111111</v>
      </c>
      <c r="G1738" s="29">
        <f t="shared" ca="1" si="216"/>
        <v>0</v>
      </c>
      <c r="H1738" s="28" t="e">
        <f t="shared" ca="1" si="214"/>
        <v>#NUM!</v>
      </c>
      <c r="I1738" s="26">
        <f t="shared" si="213"/>
        <v>11.666666666666666</v>
      </c>
      <c r="J1738" s="29">
        <f t="shared" ca="1" si="217"/>
        <v>0</v>
      </c>
      <c r="K1738" s="28" t="e">
        <f t="shared" ca="1" si="215"/>
        <v>#NUM!</v>
      </c>
      <c r="L1738" s="26">
        <f ca="1">INDIRECT("Route!E1738")-INDIRECT("Route!E1737")</f>
        <v>0</v>
      </c>
      <c r="M1738" s="24">
        <f ca="1">IF(INDIRECT("Route!D1738")="START",0,IF(S1738=TRUE,M1737,INDIRECT("Route!E1738")))</f>
        <v>115.3</v>
      </c>
      <c r="N1738" s="14" t="e">
        <f ca="1">SEARCH($N$6,INDIRECT("Route!J1738"))</f>
        <v>#VALUE!</v>
      </c>
      <c r="O1738" s="14" t="e">
        <f ca="1">SEARCH($O$6,INDIRECT("Route!J1738"))</f>
        <v>#VALUE!</v>
      </c>
      <c r="P1738" s="14" t="e">
        <f ca="1">SEARCH($P$6,INDIRECT("Route!J1738"))</f>
        <v>#VALUE!</v>
      </c>
      <c r="Q1738" s="14" t="e">
        <f ca="1">SEARCH($Q$6,INDIRECT("Route!J1738"))</f>
        <v>#VALUE!</v>
      </c>
      <c r="R1738" s="14" t="e">
        <f ca="1">SEARCH($R$6,INDIRECT("Route!J1738"))</f>
        <v>#VALUE!</v>
      </c>
      <c r="S1738" s="14" t="b">
        <f t="shared" ca="1" si="218"/>
        <v>1</v>
      </c>
    </row>
    <row r="1739" spans="1:19">
      <c r="A1739" s="23" t="str">
        <f ca="1">IF(INDIRECT("Route!D1739")&gt;0,K1739,(""))</f>
        <v/>
      </c>
      <c r="B1739" s="23" t="str">
        <f ca="1">IF(INDIRECT("Route!D1739")&gt;0,H1739,(""))</f>
        <v/>
      </c>
      <c r="C1739" s="24" t="str">
        <f ca="1">IF(D1739&gt;0,VLOOKUP("FINISH",INDIRECT("route!D$6"):INDIRECT("route!E$8500"),2,FALSE)-D1739," ")</f>
        <v xml:space="preserve"> </v>
      </c>
      <c r="D1739" s="13">
        <f ca="1">INDIRECT("Route!E1739")</f>
        <v>0</v>
      </c>
      <c r="E1739" s="25" t="str">
        <f t="shared" ca="1" si="211"/>
        <v/>
      </c>
      <c r="F1739" s="26">
        <f t="shared" si="212"/>
        <v>11.111111111111111</v>
      </c>
      <c r="G1739" s="29">
        <f t="shared" ca="1" si="216"/>
        <v>0</v>
      </c>
      <c r="H1739" s="28" t="e">
        <f t="shared" ca="1" si="214"/>
        <v>#NUM!</v>
      </c>
      <c r="I1739" s="26">
        <f t="shared" si="213"/>
        <v>11.666666666666666</v>
      </c>
      <c r="J1739" s="29">
        <f t="shared" ca="1" si="217"/>
        <v>0</v>
      </c>
      <c r="K1739" s="28" t="e">
        <f t="shared" ca="1" si="215"/>
        <v>#NUM!</v>
      </c>
      <c r="L1739" s="26">
        <f ca="1">INDIRECT("Route!E1739")-INDIRECT("Route!E1738")</f>
        <v>0</v>
      </c>
      <c r="M1739" s="24">
        <f ca="1">IF(INDIRECT("Route!D1739")="START",0,IF(S1739=TRUE,M1738,INDIRECT("Route!E1739")))</f>
        <v>115.3</v>
      </c>
      <c r="N1739" s="14" t="e">
        <f ca="1">SEARCH($N$6,INDIRECT("Route!J1739"))</f>
        <v>#VALUE!</v>
      </c>
      <c r="O1739" s="14" t="e">
        <f ca="1">SEARCH($O$6,INDIRECT("Route!J1739"))</f>
        <v>#VALUE!</v>
      </c>
      <c r="P1739" s="14" t="e">
        <f ca="1">SEARCH($P$6,INDIRECT("Route!J1739"))</f>
        <v>#VALUE!</v>
      </c>
      <c r="Q1739" s="14" t="e">
        <f ca="1">SEARCH($Q$6,INDIRECT("Route!J1739"))</f>
        <v>#VALUE!</v>
      </c>
      <c r="R1739" s="14" t="e">
        <f ca="1">SEARCH($R$6,INDIRECT("Route!J1739"))</f>
        <v>#VALUE!</v>
      </c>
      <c r="S1739" s="14" t="b">
        <f t="shared" ca="1" si="218"/>
        <v>1</v>
      </c>
    </row>
    <row r="1740" spans="1:19">
      <c r="A1740" s="23" t="str">
        <f ca="1">IF(INDIRECT("Route!D1740")&gt;0,K1740,(""))</f>
        <v/>
      </c>
      <c r="B1740" s="23" t="str">
        <f ca="1">IF(INDIRECT("Route!D1740")&gt;0,H1740,(""))</f>
        <v/>
      </c>
      <c r="C1740" s="24" t="str">
        <f ca="1">IF(D1740&gt;0,VLOOKUP("FINISH",INDIRECT("route!D$6"):INDIRECT("route!E$8500"),2,FALSE)-D1740," ")</f>
        <v xml:space="preserve"> </v>
      </c>
      <c r="D1740" s="13">
        <f ca="1">INDIRECT("Route!E1740")</f>
        <v>0</v>
      </c>
      <c r="E1740" s="25" t="str">
        <f t="shared" ca="1" si="211"/>
        <v/>
      </c>
      <c r="F1740" s="26">
        <f t="shared" si="212"/>
        <v>11.111111111111111</v>
      </c>
      <c r="G1740" s="29">
        <f t="shared" ca="1" si="216"/>
        <v>0</v>
      </c>
      <c r="H1740" s="28" t="e">
        <f t="shared" ca="1" si="214"/>
        <v>#NUM!</v>
      </c>
      <c r="I1740" s="26">
        <f t="shared" si="213"/>
        <v>11.666666666666666</v>
      </c>
      <c r="J1740" s="29">
        <f t="shared" ca="1" si="217"/>
        <v>0</v>
      </c>
      <c r="K1740" s="28" t="e">
        <f t="shared" ca="1" si="215"/>
        <v>#NUM!</v>
      </c>
      <c r="L1740" s="26">
        <f ca="1">INDIRECT("Route!E1740")-INDIRECT("Route!E1739")</f>
        <v>0</v>
      </c>
      <c r="M1740" s="24">
        <f ca="1">IF(INDIRECT("Route!D1740")="START",0,IF(S1740=TRUE,M1739,INDIRECT("Route!E1740")))</f>
        <v>115.3</v>
      </c>
      <c r="N1740" s="14" t="e">
        <f ca="1">SEARCH($N$6,INDIRECT("Route!J1740"))</f>
        <v>#VALUE!</v>
      </c>
      <c r="O1740" s="14" t="e">
        <f ca="1">SEARCH($O$6,INDIRECT("Route!J1740"))</f>
        <v>#VALUE!</v>
      </c>
      <c r="P1740" s="14" t="e">
        <f ca="1">SEARCH($P$6,INDIRECT("Route!J1740"))</f>
        <v>#VALUE!</v>
      </c>
      <c r="Q1740" s="14" t="e">
        <f ca="1">SEARCH($Q$6,INDIRECT("Route!J1740"))</f>
        <v>#VALUE!</v>
      </c>
      <c r="R1740" s="14" t="e">
        <f ca="1">SEARCH($R$6,INDIRECT("Route!J1740"))</f>
        <v>#VALUE!</v>
      </c>
      <c r="S1740" s="14" t="b">
        <f t="shared" ca="1" si="218"/>
        <v>1</v>
      </c>
    </row>
    <row r="1741" spans="1:19">
      <c r="A1741" s="23" t="str">
        <f ca="1">IF(INDIRECT("Route!D1741")&gt;0,K1741,(""))</f>
        <v/>
      </c>
      <c r="B1741" s="23" t="str">
        <f ca="1">IF(INDIRECT("Route!D1741")&gt;0,H1741,(""))</f>
        <v/>
      </c>
      <c r="C1741" s="24" t="str">
        <f ca="1">IF(D1741&gt;0,VLOOKUP("FINISH",INDIRECT("route!D$6"):INDIRECT("route!E$8500"),2,FALSE)-D1741," ")</f>
        <v xml:space="preserve"> </v>
      </c>
      <c r="D1741" s="13">
        <f ca="1">INDIRECT("Route!E1741")</f>
        <v>0</v>
      </c>
      <c r="E1741" s="25" t="str">
        <f t="shared" ca="1" si="211"/>
        <v/>
      </c>
      <c r="F1741" s="26">
        <f t="shared" si="212"/>
        <v>11.111111111111111</v>
      </c>
      <c r="G1741" s="29">
        <f t="shared" ca="1" si="216"/>
        <v>0</v>
      </c>
      <c r="H1741" s="28" t="e">
        <f t="shared" ca="1" si="214"/>
        <v>#NUM!</v>
      </c>
      <c r="I1741" s="26">
        <f t="shared" si="213"/>
        <v>11.666666666666666</v>
      </c>
      <c r="J1741" s="29">
        <f t="shared" ca="1" si="217"/>
        <v>0</v>
      </c>
      <c r="K1741" s="28" t="e">
        <f t="shared" ca="1" si="215"/>
        <v>#NUM!</v>
      </c>
      <c r="L1741" s="26">
        <f ca="1">INDIRECT("Route!E1741")-INDIRECT("Route!E1740")</f>
        <v>0</v>
      </c>
      <c r="M1741" s="24">
        <f ca="1">IF(INDIRECT("Route!D1741")="START",0,IF(S1741=TRUE,M1740,INDIRECT("Route!E1741")))</f>
        <v>115.3</v>
      </c>
      <c r="N1741" s="14" t="e">
        <f ca="1">SEARCH($N$6,INDIRECT("Route!J1741"))</f>
        <v>#VALUE!</v>
      </c>
      <c r="O1741" s="14" t="e">
        <f ca="1">SEARCH($O$6,INDIRECT("Route!J1741"))</f>
        <v>#VALUE!</v>
      </c>
      <c r="P1741" s="14" t="e">
        <f ca="1">SEARCH($P$6,INDIRECT("Route!J1741"))</f>
        <v>#VALUE!</v>
      </c>
      <c r="Q1741" s="14" t="e">
        <f ca="1">SEARCH($Q$6,INDIRECT("Route!J1741"))</f>
        <v>#VALUE!</v>
      </c>
      <c r="R1741" s="14" t="e">
        <f ca="1">SEARCH($R$6,INDIRECT("Route!J1741"))</f>
        <v>#VALUE!</v>
      </c>
      <c r="S1741" s="14" t="b">
        <f t="shared" ca="1" si="218"/>
        <v>1</v>
      </c>
    </row>
    <row r="1742" spans="1:19">
      <c r="A1742" s="23" t="str">
        <f ca="1">IF(INDIRECT("Route!D1742")&gt;0,K1742,(""))</f>
        <v/>
      </c>
      <c r="B1742" s="23" t="str">
        <f ca="1">IF(INDIRECT("Route!D1742")&gt;0,H1742,(""))</f>
        <v/>
      </c>
      <c r="C1742" s="24" t="str">
        <f ca="1">IF(D1742&gt;0,VLOOKUP("FINISH",INDIRECT("route!D$6"):INDIRECT("route!E$8500"),2,FALSE)-D1742," ")</f>
        <v xml:space="preserve"> </v>
      </c>
      <c r="D1742" s="13">
        <f ca="1">INDIRECT("Route!E1742")</f>
        <v>0</v>
      </c>
      <c r="E1742" s="25" t="str">
        <f t="shared" ca="1" si="211"/>
        <v/>
      </c>
      <c r="F1742" s="26">
        <f t="shared" si="212"/>
        <v>11.111111111111111</v>
      </c>
      <c r="G1742" s="29">
        <f t="shared" ca="1" si="216"/>
        <v>0</v>
      </c>
      <c r="H1742" s="28" t="e">
        <f t="shared" ca="1" si="214"/>
        <v>#NUM!</v>
      </c>
      <c r="I1742" s="26">
        <f t="shared" si="213"/>
        <v>11.666666666666666</v>
      </c>
      <c r="J1742" s="29">
        <f t="shared" ca="1" si="217"/>
        <v>0</v>
      </c>
      <c r="K1742" s="28" t="e">
        <f t="shared" ca="1" si="215"/>
        <v>#NUM!</v>
      </c>
      <c r="L1742" s="26">
        <f ca="1">INDIRECT("Route!E1742")-INDIRECT("Route!E1741")</f>
        <v>0</v>
      </c>
      <c r="M1742" s="24">
        <f ca="1">IF(INDIRECT("Route!D1742")="START",0,IF(S1742=TRUE,M1741,INDIRECT("Route!E1742")))</f>
        <v>115.3</v>
      </c>
      <c r="N1742" s="14" t="e">
        <f ca="1">SEARCH($N$6,INDIRECT("Route!J1742"))</f>
        <v>#VALUE!</v>
      </c>
      <c r="O1742" s="14" t="e">
        <f ca="1">SEARCH($O$6,INDIRECT("Route!J1742"))</f>
        <v>#VALUE!</v>
      </c>
      <c r="P1742" s="14" t="e">
        <f ca="1">SEARCH($P$6,INDIRECT("Route!J1742"))</f>
        <v>#VALUE!</v>
      </c>
      <c r="Q1742" s="14" t="e">
        <f ca="1">SEARCH($Q$6,INDIRECT("Route!J1742"))</f>
        <v>#VALUE!</v>
      </c>
      <c r="R1742" s="14" t="e">
        <f ca="1">SEARCH($R$6,INDIRECT("Route!J1742"))</f>
        <v>#VALUE!</v>
      </c>
      <c r="S1742" s="14" t="b">
        <f t="shared" ca="1" si="218"/>
        <v>1</v>
      </c>
    </row>
    <row r="1743" spans="1:19">
      <c r="A1743" s="23" t="str">
        <f ca="1">IF(INDIRECT("Route!D1743")&gt;0,K1743,(""))</f>
        <v/>
      </c>
      <c r="B1743" s="23" t="str">
        <f ca="1">IF(INDIRECT("Route!D1743")&gt;0,H1743,(""))</f>
        <v/>
      </c>
      <c r="C1743" s="24" t="str">
        <f ca="1">IF(D1743&gt;0,VLOOKUP("FINISH",INDIRECT("route!D$6"):INDIRECT("route!E$8500"),2,FALSE)-D1743," ")</f>
        <v xml:space="preserve"> </v>
      </c>
      <c r="D1743" s="13">
        <f ca="1">INDIRECT("Route!E1743")</f>
        <v>0</v>
      </c>
      <c r="E1743" s="25" t="str">
        <f t="shared" ca="1" si="211"/>
        <v/>
      </c>
      <c r="F1743" s="26">
        <f t="shared" si="212"/>
        <v>11.111111111111111</v>
      </c>
      <c r="G1743" s="29">
        <f t="shared" ca="1" si="216"/>
        <v>0</v>
      </c>
      <c r="H1743" s="28" t="e">
        <f t="shared" ca="1" si="214"/>
        <v>#NUM!</v>
      </c>
      <c r="I1743" s="26">
        <f t="shared" si="213"/>
        <v>11.666666666666666</v>
      </c>
      <c r="J1743" s="29">
        <f t="shared" ca="1" si="217"/>
        <v>0</v>
      </c>
      <c r="K1743" s="28" t="e">
        <f t="shared" ca="1" si="215"/>
        <v>#NUM!</v>
      </c>
      <c r="L1743" s="26">
        <f ca="1">INDIRECT("Route!E1743")-INDIRECT("Route!E1742")</f>
        <v>0</v>
      </c>
      <c r="M1743" s="24">
        <f ca="1">IF(INDIRECT("Route!D1743")="START",0,IF(S1743=TRUE,M1742,INDIRECT("Route!E1743")))</f>
        <v>115.3</v>
      </c>
      <c r="N1743" s="14" t="e">
        <f ca="1">SEARCH($N$6,INDIRECT("Route!J1743"))</f>
        <v>#VALUE!</v>
      </c>
      <c r="O1743" s="14" t="e">
        <f ca="1">SEARCH($O$6,INDIRECT("Route!J1743"))</f>
        <v>#VALUE!</v>
      </c>
      <c r="P1743" s="14" t="e">
        <f ca="1">SEARCH($P$6,INDIRECT("Route!J1743"))</f>
        <v>#VALUE!</v>
      </c>
      <c r="Q1743" s="14" t="e">
        <f ca="1">SEARCH($Q$6,INDIRECT("Route!J1743"))</f>
        <v>#VALUE!</v>
      </c>
      <c r="R1743" s="14" t="e">
        <f ca="1">SEARCH($R$6,INDIRECT("Route!J1743"))</f>
        <v>#VALUE!</v>
      </c>
      <c r="S1743" s="14" t="b">
        <f t="shared" ca="1" si="218"/>
        <v>1</v>
      </c>
    </row>
    <row r="1744" spans="1:19">
      <c r="A1744" s="23" t="str">
        <f ca="1">IF(INDIRECT("Route!D1744")&gt;0,K1744,(""))</f>
        <v/>
      </c>
      <c r="B1744" s="23" t="str">
        <f ca="1">IF(INDIRECT("Route!D1744")&gt;0,H1744,(""))</f>
        <v/>
      </c>
      <c r="C1744" s="24" t="str">
        <f ca="1">IF(D1744&gt;0,VLOOKUP("FINISH",INDIRECT("route!D$6"):INDIRECT("route!E$8500"),2,FALSE)-D1744," ")</f>
        <v xml:space="preserve"> </v>
      </c>
      <c r="D1744" s="13">
        <f ca="1">INDIRECT("Route!E1744")</f>
        <v>0</v>
      </c>
      <c r="E1744" s="25" t="str">
        <f t="shared" ca="1" si="211"/>
        <v/>
      </c>
      <c r="F1744" s="26">
        <f t="shared" si="212"/>
        <v>11.111111111111111</v>
      </c>
      <c r="G1744" s="29">
        <f t="shared" ca="1" si="216"/>
        <v>0</v>
      </c>
      <c r="H1744" s="28" t="e">
        <f t="shared" ca="1" si="214"/>
        <v>#NUM!</v>
      </c>
      <c r="I1744" s="26">
        <f t="shared" si="213"/>
        <v>11.666666666666666</v>
      </c>
      <c r="J1744" s="29">
        <f t="shared" ca="1" si="217"/>
        <v>0</v>
      </c>
      <c r="K1744" s="28" t="e">
        <f t="shared" ca="1" si="215"/>
        <v>#NUM!</v>
      </c>
      <c r="L1744" s="26">
        <f ca="1">INDIRECT("Route!E1744")-INDIRECT("Route!E1743")</f>
        <v>0</v>
      </c>
      <c r="M1744" s="24">
        <f ca="1">IF(INDIRECT("Route!D1744")="START",0,IF(S1744=TRUE,M1743,INDIRECT("Route!E1744")))</f>
        <v>115.3</v>
      </c>
      <c r="N1744" s="14" t="e">
        <f ca="1">SEARCH($N$6,INDIRECT("Route!J1744"))</f>
        <v>#VALUE!</v>
      </c>
      <c r="O1744" s="14" t="e">
        <f ca="1">SEARCH($O$6,INDIRECT("Route!J1744"))</f>
        <v>#VALUE!</v>
      </c>
      <c r="P1744" s="14" t="e">
        <f ca="1">SEARCH($P$6,INDIRECT("Route!J1744"))</f>
        <v>#VALUE!</v>
      </c>
      <c r="Q1744" s="14" t="e">
        <f ca="1">SEARCH($Q$6,INDIRECT("Route!J1744"))</f>
        <v>#VALUE!</v>
      </c>
      <c r="R1744" s="14" t="e">
        <f ca="1">SEARCH($R$6,INDIRECT("Route!J1744"))</f>
        <v>#VALUE!</v>
      </c>
      <c r="S1744" s="14" t="b">
        <f t="shared" ca="1" si="218"/>
        <v>1</v>
      </c>
    </row>
    <row r="1745" spans="1:19">
      <c r="A1745" s="23" t="str">
        <f ca="1">IF(INDIRECT("Route!D1745")&gt;0,K1745,(""))</f>
        <v/>
      </c>
      <c r="B1745" s="23" t="str">
        <f ca="1">IF(INDIRECT("Route!D1745")&gt;0,H1745,(""))</f>
        <v/>
      </c>
      <c r="C1745" s="24" t="str">
        <f ca="1">IF(D1745&gt;0,VLOOKUP("FINISH",INDIRECT("route!D$6"):INDIRECT("route!E$8500"),2,FALSE)-D1745," ")</f>
        <v xml:space="preserve"> </v>
      </c>
      <c r="D1745" s="13">
        <f ca="1">INDIRECT("Route!E1745")</f>
        <v>0</v>
      </c>
      <c r="E1745" s="25" t="str">
        <f t="shared" ca="1" si="211"/>
        <v/>
      </c>
      <c r="F1745" s="26">
        <f t="shared" si="212"/>
        <v>11.111111111111111</v>
      </c>
      <c r="G1745" s="29">
        <f t="shared" ca="1" si="216"/>
        <v>0</v>
      </c>
      <c r="H1745" s="28" t="e">
        <f t="shared" ca="1" si="214"/>
        <v>#NUM!</v>
      </c>
      <c r="I1745" s="26">
        <f t="shared" si="213"/>
        <v>11.666666666666666</v>
      </c>
      <c r="J1745" s="29">
        <f t="shared" ca="1" si="217"/>
        <v>0</v>
      </c>
      <c r="K1745" s="28" t="e">
        <f t="shared" ca="1" si="215"/>
        <v>#NUM!</v>
      </c>
      <c r="L1745" s="26">
        <f ca="1">INDIRECT("Route!E1745")-INDIRECT("Route!E1744")</f>
        <v>0</v>
      </c>
      <c r="M1745" s="24">
        <f ca="1">IF(INDIRECT("Route!D1745")="START",0,IF(S1745=TRUE,M1744,INDIRECT("Route!E1745")))</f>
        <v>115.3</v>
      </c>
      <c r="N1745" s="14" t="e">
        <f ca="1">SEARCH($N$6,INDIRECT("Route!J1745"))</f>
        <v>#VALUE!</v>
      </c>
      <c r="O1745" s="14" t="e">
        <f ca="1">SEARCH($O$6,INDIRECT("Route!J1745"))</f>
        <v>#VALUE!</v>
      </c>
      <c r="P1745" s="14" t="e">
        <f ca="1">SEARCH($P$6,INDIRECT("Route!J1745"))</f>
        <v>#VALUE!</v>
      </c>
      <c r="Q1745" s="14" t="e">
        <f ca="1">SEARCH($Q$6,INDIRECT("Route!J1745"))</f>
        <v>#VALUE!</v>
      </c>
      <c r="R1745" s="14" t="e">
        <f ca="1">SEARCH($R$6,INDIRECT("Route!J1745"))</f>
        <v>#VALUE!</v>
      </c>
      <c r="S1745" s="14" t="b">
        <f t="shared" ca="1" si="218"/>
        <v>1</v>
      </c>
    </row>
    <row r="1746" spans="1:19">
      <c r="A1746" s="23" t="str">
        <f ca="1">IF(INDIRECT("Route!D1746")&gt;0,K1746,(""))</f>
        <v/>
      </c>
      <c r="B1746" s="23" t="str">
        <f ca="1">IF(INDIRECT("Route!D1746")&gt;0,H1746,(""))</f>
        <v/>
      </c>
      <c r="C1746" s="24" t="str">
        <f ca="1">IF(D1746&gt;0,VLOOKUP("FINISH",INDIRECT("route!D$6"):INDIRECT("route!E$8500"),2,FALSE)-D1746," ")</f>
        <v xml:space="preserve"> </v>
      </c>
      <c r="D1746" s="13">
        <f ca="1">INDIRECT("Route!E1746")</f>
        <v>0</v>
      </c>
      <c r="E1746" s="25" t="str">
        <f t="shared" ca="1" si="211"/>
        <v/>
      </c>
      <c r="F1746" s="26">
        <f t="shared" si="212"/>
        <v>11.111111111111111</v>
      </c>
      <c r="G1746" s="29">
        <f t="shared" ca="1" si="216"/>
        <v>0</v>
      </c>
      <c r="H1746" s="28" t="e">
        <f t="shared" ca="1" si="214"/>
        <v>#NUM!</v>
      </c>
      <c r="I1746" s="26">
        <f t="shared" si="213"/>
        <v>11.666666666666666</v>
      </c>
      <c r="J1746" s="29">
        <f t="shared" ca="1" si="217"/>
        <v>0</v>
      </c>
      <c r="K1746" s="28" t="e">
        <f t="shared" ca="1" si="215"/>
        <v>#NUM!</v>
      </c>
      <c r="L1746" s="26">
        <f ca="1">INDIRECT("Route!E1746")-INDIRECT("Route!E1745")</f>
        <v>0</v>
      </c>
      <c r="M1746" s="24">
        <f ca="1">IF(INDIRECT("Route!D1746")="START",0,IF(S1746=TRUE,M1745,INDIRECT("Route!E1746")))</f>
        <v>115.3</v>
      </c>
      <c r="N1746" s="14" t="e">
        <f ca="1">SEARCH($N$6,INDIRECT("Route!J1746"))</f>
        <v>#VALUE!</v>
      </c>
      <c r="O1746" s="14" t="e">
        <f ca="1">SEARCH($O$6,INDIRECT("Route!J1746"))</f>
        <v>#VALUE!</v>
      </c>
      <c r="P1746" s="14" t="e">
        <f ca="1">SEARCH($P$6,INDIRECT("Route!J1746"))</f>
        <v>#VALUE!</v>
      </c>
      <c r="Q1746" s="14" t="e">
        <f ca="1">SEARCH($Q$6,INDIRECT("Route!J1746"))</f>
        <v>#VALUE!</v>
      </c>
      <c r="R1746" s="14" t="e">
        <f ca="1">SEARCH($R$6,INDIRECT("Route!J1746"))</f>
        <v>#VALUE!</v>
      </c>
      <c r="S1746" s="14" t="b">
        <f t="shared" ca="1" si="218"/>
        <v>1</v>
      </c>
    </row>
    <row r="1747" spans="1:19">
      <c r="A1747" s="23" t="str">
        <f ca="1">IF(INDIRECT("Route!D1747")&gt;0,K1747,(""))</f>
        <v/>
      </c>
      <c r="B1747" s="23" t="str">
        <f ca="1">IF(INDIRECT("Route!D1747")&gt;0,H1747,(""))</f>
        <v/>
      </c>
      <c r="C1747" s="24" t="str">
        <f ca="1">IF(D1747&gt;0,VLOOKUP("FINISH",INDIRECT("route!D$6"):INDIRECT("route!E$8500"),2,FALSE)-D1747," ")</f>
        <v xml:space="preserve"> </v>
      </c>
      <c r="D1747" s="13">
        <f ca="1">INDIRECT("Route!E1747")</f>
        <v>0</v>
      </c>
      <c r="E1747" s="25" t="str">
        <f t="shared" ca="1" si="211"/>
        <v/>
      </c>
      <c r="F1747" s="26">
        <f t="shared" si="212"/>
        <v>11.111111111111111</v>
      </c>
      <c r="G1747" s="29">
        <f t="shared" ca="1" si="216"/>
        <v>0</v>
      </c>
      <c r="H1747" s="28" t="e">
        <f t="shared" ca="1" si="214"/>
        <v>#NUM!</v>
      </c>
      <c r="I1747" s="26">
        <f t="shared" si="213"/>
        <v>11.666666666666666</v>
      </c>
      <c r="J1747" s="29">
        <f t="shared" ca="1" si="217"/>
        <v>0</v>
      </c>
      <c r="K1747" s="28" t="e">
        <f t="shared" ca="1" si="215"/>
        <v>#NUM!</v>
      </c>
      <c r="L1747" s="26">
        <f ca="1">INDIRECT("Route!E1747")-INDIRECT("Route!E1746")</f>
        <v>0</v>
      </c>
      <c r="M1747" s="24">
        <f ca="1">IF(INDIRECT("Route!D1747")="START",0,IF(S1747=TRUE,M1746,INDIRECT("Route!E1747")))</f>
        <v>115.3</v>
      </c>
      <c r="N1747" s="14" t="e">
        <f ca="1">SEARCH($N$6,INDIRECT("Route!J1747"))</f>
        <v>#VALUE!</v>
      </c>
      <c r="O1747" s="14" t="e">
        <f ca="1">SEARCH($O$6,INDIRECT("Route!J1747"))</f>
        <v>#VALUE!</v>
      </c>
      <c r="P1747" s="14" t="e">
        <f ca="1">SEARCH($P$6,INDIRECT("Route!J1747"))</f>
        <v>#VALUE!</v>
      </c>
      <c r="Q1747" s="14" t="e">
        <f ca="1">SEARCH($Q$6,INDIRECT("Route!J1747"))</f>
        <v>#VALUE!</v>
      </c>
      <c r="R1747" s="14" t="e">
        <f ca="1">SEARCH($R$6,INDIRECT("Route!J1747"))</f>
        <v>#VALUE!</v>
      </c>
      <c r="S1747" s="14" t="b">
        <f t="shared" ca="1" si="218"/>
        <v>1</v>
      </c>
    </row>
    <row r="1748" spans="1:19">
      <c r="A1748" s="23" t="str">
        <f ca="1">IF(INDIRECT("Route!D1748")&gt;0,K1748,(""))</f>
        <v/>
      </c>
      <c r="B1748" s="23" t="str">
        <f ca="1">IF(INDIRECT("Route!D1748")&gt;0,H1748,(""))</f>
        <v/>
      </c>
      <c r="C1748" s="24" t="str">
        <f ca="1">IF(D1748&gt;0,VLOOKUP("FINISH",INDIRECT("route!D$6"):INDIRECT("route!E$8500"),2,FALSE)-D1748," ")</f>
        <v xml:space="preserve"> </v>
      </c>
      <c r="D1748" s="13">
        <f ca="1">INDIRECT("Route!E1748")</f>
        <v>0</v>
      </c>
      <c r="E1748" s="25" t="str">
        <f t="shared" ca="1" si="211"/>
        <v/>
      </c>
      <c r="F1748" s="26">
        <f t="shared" si="212"/>
        <v>11.111111111111111</v>
      </c>
      <c r="G1748" s="29">
        <f t="shared" ca="1" si="216"/>
        <v>0</v>
      </c>
      <c r="H1748" s="28" t="e">
        <f t="shared" ca="1" si="214"/>
        <v>#NUM!</v>
      </c>
      <c r="I1748" s="26">
        <f t="shared" si="213"/>
        <v>11.666666666666666</v>
      </c>
      <c r="J1748" s="29">
        <f t="shared" ca="1" si="217"/>
        <v>0</v>
      </c>
      <c r="K1748" s="28" t="e">
        <f t="shared" ca="1" si="215"/>
        <v>#NUM!</v>
      </c>
      <c r="L1748" s="26">
        <f ca="1">INDIRECT("Route!E1748")-INDIRECT("Route!E1747")</f>
        <v>0</v>
      </c>
      <c r="M1748" s="24">
        <f ca="1">IF(INDIRECT("Route!D1748")="START",0,IF(S1748=TRUE,M1747,INDIRECT("Route!E1748")))</f>
        <v>115.3</v>
      </c>
      <c r="N1748" s="14" t="e">
        <f ca="1">SEARCH($N$6,INDIRECT("Route!J1748"))</f>
        <v>#VALUE!</v>
      </c>
      <c r="O1748" s="14" t="e">
        <f ca="1">SEARCH($O$6,INDIRECT("Route!J1748"))</f>
        <v>#VALUE!</v>
      </c>
      <c r="P1748" s="14" t="e">
        <f ca="1">SEARCH($P$6,INDIRECT("Route!J1748"))</f>
        <v>#VALUE!</v>
      </c>
      <c r="Q1748" s="14" t="e">
        <f ca="1">SEARCH($Q$6,INDIRECT("Route!J1748"))</f>
        <v>#VALUE!</v>
      </c>
      <c r="R1748" s="14" t="e">
        <f ca="1">SEARCH($R$6,INDIRECT("Route!J1748"))</f>
        <v>#VALUE!</v>
      </c>
      <c r="S1748" s="14" t="b">
        <f t="shared" ca="1" si="218"/>
        <v>1</v>
      </c>
    </row>
    <row r="1749" spans="1:19">
      <c r="A1749" s="23" t="str">
        <f ca="1">IF(INDIRECT("Route!D1749")&gt;0,K1749,(""))</f>
        <v/>
      </c>
      <c r="B1749" s="23" t="str">
        <f ca="1">IF(INDIRECT("Route!D1749")&gt;0,H1749,(""))</f>
        <v/>
      </c>
      <c r="C1749" s="24" t="str">
        <f ca="1">IF(D1749&gt;0,VLOOKUP("FINISH",INDIRECT("route!D$6"):INDIRECT("route!E$8500"),2,FALSE)-D1749," ")</f>
        <v xml:space="preserve"> </v>
      </c>
      <c r="D1749" s="13">
        <f ca="1">INDIRECT("Route!E1749")</f>
        <v>0</v>
      </c>
      <c r="E1749" s="25" t="str">
        <f t="shared" ca="1" si="211"/>
        <v/>
      </c>
      <c r="F1749" s="26">
        <f t="shared" si="212"/>
        <v>11.111111111111111</v>
      </c>
      <c r="G1749" s="29">
        <f t="shared" ca="1" si="216"/>
        <v>0</v>
      </c>
      <c r="H1749" s="28" t="e">
        <f t="shared" ca="1" si="214"/>
        <v>#NUM!</v>
      </c>
      <c r="I1749" s="26">
        <f t="shared" si="213"/>
        <v>11.666666666666666</v>
      </c>
      <c r="J1749" s="29">
        <f t="shared" ca="1" si="217"/>
        <v>0</v>
      </c>
      <c r="K1749" s="28" t="e">
        <f t="shared" ca="1" si="215"/>
        <v>#NUM!</v>
      </c>
      <c r="L1749" s="26">
        <f ca="1">INDIRECT("Route!E1749")-INDIRECT("Route!E1748")</f>
        <v>0</v>
      </c>
      <c r="M1749" s="24">
        <f ca="1">IF(INDIRECT("Route!D1749")="START",0,IF(S1749=TRUE,M1748,INDIRECT("Route!E1749")))</f>
        <v>115.3</v>
      </c>
      <c r="N1749" s="14" t="e">
        <f ca="1">SEARCH($N$6,INDIRECT("Route!J1749"))</f>
        <v>#VALUE!</v>
      </c>
      <c r="O1749" s="14" t="e">
        <f ca="1">SEARCH($O$6,INDIRECT("Route!J1749"))</f>
        <v>#VALUE!</v>
      </c>
      <c r="P1749" s="14" t="e">
        <f ca="1">SEARCH($P$6,INDIRECT("Route!J1749"))</f>
        <v>#VALUE!</v>
      </c>
      <c r="Q1749" s="14" t="e">
        <f ca="1">SEARCH($Q$6,INDIRECT("Route!J1749"))</f>
        <v>#VALUE!</v>
      </c>
      <c r="R1749" s="14" t="e">
        <f ca="1">SEARCH($R$6,INDIRECT("Route!J1749"))</f>
        <v>#VALUE!</v>
      </c>
      <c r="S1749" s="14" t="b">
        <f t="shared" ca="1" si="218"/>
        <v>1</v>
      </c>
    </row>
    <row r="1750" spans="1:19">
      <c r="A1750" s="23" t="str">
        <f ca="1">IF(INDIRECT("Route!D1750")&gt;0,K1750,(""))</f>
        <v/>
      </c>
      <c r="B1750" s="23" t="str">
        <f ca="1">IF(INDIRECT("Route!D1750")&gt;0,H1750,(""))</f>
        <v/>
      </c>
      <c r="C1750" s="24" t="str">
        <f ca="1">IF(D1750&gt;0,VLOOKUP("FINISH",INDIRECT("route!D$6"):INDIRECT("route!E$8500"),2,FALSE)-D1750," ")</f>
        <v xml:space="preserve"> </v>
      </c>
      <c r="D1750" s="13">
        <f ca="1">INDIRECT("Route!E1750")</f>
        <v>0</v>
      </c>
      <c r="E1750" s="25" t="str">
        <f t="shared" ca="1" si="211"/>
        <v/>
      </c>
      <c r="F1750" s="26">
        <f t="shared" si="212"/>
        <v>11.111111111111111</v>
      </c>
      <c r="G1750" s="29">
        <f t="shared" ca="1" si="216"/>
        <v>0</v>
      </c>
      <c r="H1750" s="28" t="e">
        <f t="shared" ca="1" si="214"/>
        <v>#NUM!</v>
      </c>
      <c r="I1750" s="26">
        <f t="shared" si="213"/>
        <v>11.666666666666666</v>
      </c>
      <c r="J1750" s="29">
        <f t="shared" ca="1" si="217"/>
        <v>0</v>
      </c>
      <c r="K1750" s="28" t="e">
        <f t="shared" ca="1" si="215"/>
        <v>#NUM!</v>
      </c>
      <c r="L1750" s="26">
        <f ca="1">INDIRECT("Route!E1750")-INDIRECT("Route!E1749")</f>
        <v>0</v>
      </c>
      <c r="M1750" s="24">
        <f ca="1">IF(INDIRECT("Route!D1750")="START",0,IF(S1750=TRUE,M1749,INDIRECT("Route!E1750")))</f>
        <v>115.3</v>
      </c>
      <c r="N1750" s="14" t="e">
        <f ca="1">SEARCH($N$6,INDIRECT("Route!J1750"))</f>
        <v>#VALUE!</v>
      </c>
      <c r="O1750" s="14" t="e">
        <f ca="1">SEARCH($O$6,INDIRECT("Route!J1750"))</f>
        <v>#VALUE!</v>
      </c>
      <c r="P1750" s="14" t="e">
        <f ca="1">SEARCH($P$6,INDIRECT("Route!J1750"))</f>
        <v>#VALUE!</v>
      </c>
      <c r="Q1750" s="14" t="e">
        <f ca="1">SEARCH($Q$6,INDIRECT("Route!J1750"))</f>
        <v>#VALUE!</v>
      </c>
      <c r="R1750" s="14" t="e">
        <f ca="1">SEARCH($R$6,INDIRECT("Route!J1750"))</f>
        <v>#VALUE!</v>
      </c>
      <c r="S1750" s="14" t="b">
        <f t="shared" ca="1" si="218"/>
        <v>1</v>
      </c>
    </row>
    <row r="1751" spans="1:19">
      <c r="A1751" s="23" t="str">
        <f ca="1">IF(INDIRECT("Route!D1751")&gt;0,K1751,(""))</f>
        <v/>
      </c>
      <c r="B1751" s="23" t="str">
        <f ca="1">IF(INDIRECT("Route!D1751")&gt;0,H1751,(""))</f>
        <v/>
      </c>
      <c r="C1751" s="24" t="str">
        <f ca="1">IF(D1751&gt;0,VLOOKUP("FINISH",INDIRECT("route!D$6"):INDIRECT("route!E$8500"),2,FALSE)-D1751," ")</f>
        <v xml:space="preserve"> </v>
      </c>
      <c r="D1751" s="13">
        <f ca="1">INDIRECT("Route!E1751")</f>
        <v>0</v>
      </c>
      <c r="E1751" s="25" t="str">
        <f t="shared" ca="1" si="211"/>
        <v/>
      </c>
      <c r="F1751" s="26">
        <f t="shared" si="212"/>
        <v>11.111111111111111</v>
      </c>
      <c r="G1751" s="29">
        <f t="shared" ca="1" si="216"/>
        <v>0</v>
      </c>
      <c r="H1751" s="28" t="e">
        <f t="shared" ca="1" si="214"/>
        <v>#NUM!</v>
      </c>
      <c r="I1751" s="26">
        <f t="shared" si="213"/>
        <v>11.666666666666666</v>
      </c>
      <c r="J1751" s="29">
        <f t="shared" ca="1" si="217"/>
        <v>0</v>
      </c>
      <c r="K1751" s="28" t="e">
        <f t="shared" ca="1" si="215"/>
        <v>#NUM!</v>
      </c>
      <c r="L1751" s="26">
        <f ca="1">INDIRECT("Route!E1751")-INDIRECT("Route!E1750")</f>
        <v>0</v>
      </c>
      <c r="M1751" s="24">
        <f ca="1">IF(INDIRECT("Route!D1751")="START",0,IF(S1751=TRUE,M1750,INDIRECT("Route!E1751")))</f>
        <v>115.3</v>
      </c>
      <c r="N1751" s="14" t="e">
        <f ca="1">SEARCH($N$6,INDIRECT("Route!J1751"))</f>
        <v>#VALUE!</v>
      </c>
      <c r="O1751" s="14" t="e">
        <f ca="1">SEARCH($O$6,INDIRECT("Route!J1751"))</f>
        <v>#VALUE!</v>
      </c>
      <c r="P1751" s="14" t="e">
        <f ca="1">SEARCH($P$6,INDIRECT("Route!J1751"))</f>
        <v>#VALUE!</v>
      </c>
      <c r="Q1751" s="14" t="e">
        <f ca="1">SEARCH($Q$6,INDIRECT("Route!J1751"))</f>
        <v>#VALUE!</v>
      </c>
      <c r="R1751" s="14" t="e">
        <f ca="1">SEARCH($R$6,INDIRECT("Route!J1751"))</f>
        <v>#VALUE!</v>
      </c>
      <c r="S1751" s="14" t="b">
        <f t="shared" ca="1" si="218"/>
        <v>1</v>
      </c>
    </row>
    <row r="1752" spans="1:19">
      <c r="A1752" s="23" t="str">
        <f ca="1">IF(INDIRECT("Route!D1752")&gt;0,K1752,(""))</f>
        <v/>
      </c>
      <c r="B1752" s="23" t="str">
        <f ca="1">IF(INDIRECT("Route!D1752")&gt;0,H1752,(""))</f>
        <v/>
      </c>
      <c r="C1752" s="24" t="str">
        <f ca="1">IF(D1752&gt;0,VLOOKUP("FINISH",INDIRECT("route!D$6"):INDIRECT("route!E$8500"),2,FALSE)-D1752," ")</f>
        <v xml:space="preserve"> </v>
      </c>
      <c r="D1752" s="13">
        <f ca="1">INDIRECT("Route!E1752")</f>
        <v>0</v>
      </c>
      <c r="E1752" s="25" t="str">
        <f t="shared" ca="1" si="211"/>
        <v/>
      </c>
      <c r="F1752" s="26">
        <f t="shared" si="212"/>
        <v>11.111111111111111</v>
      </c>
      <c r="G1752" s="29">
        <f t="shared" ca="1" si="216"/>
        <v>0</v>
      </c>
      <c r="H1752" s="28" t="e">
        <f t="shared" ca="1" si="214"/>
        <v>#NUM!</v>
      </c>
      <c r="I1752" s="26">
        <f t="shared" si="213"/>
        <v>11.666666666666666</v>
      </c>
      <c r="J1752" s="29">
        <f t="shared" ca="1" si="217"/>
        <v>0</v>
      </c>
      <c r="K1752" s="28" t="e">
        <f t="shared" ca="1" si="215"/>
        <v>#NUM!</v>
      </c>
      <c r="L1752" s="26">
        <f ca="1">INDIRECT("Route!E1752")-INDIRECT("Route!E1751")</f>
        <v>0</v>
      </c>
      <c r="M1752" s="24">
        <f ca="1">IF(INDIRECT("Route!D1752")="START",0,IF(S1752=TRUE,M1751,INDIRECT("Route!E1752")))</f>
        <v>115.3</v>
      </c>
      <c r="N1752" s="14" t="e">
        <f ca="1">SEARCH($N$6,INDIRECT("Route!J1752"))</f>
        <v>#VALUE!</v>
      </c>
      <c r="O1752" s="14" t="e">
        <f ca="1">SEARCH($O$6,INDIRECT("Route!J1752"))</f>
        <v>#VALUE!</v>
      </c>
      <c r="P1752" s="14" t="e">
        <f ca="1">SEARCH($P$6,INDIRECT("Route!J1752"))</f>
        <v>#VALUE!</v>
      </c>
      <c r="Q1752" s="14" t="e">
        <f ca="1">SEARCH($Q$6,INDIRECT("Route!J1752"))</f>
        <v>#VALUE!</v>
      </c>
      <c r="R1752" s="14" t="e">
        <f ca="1">SEARCH($R$6,INDIRECT("Route!J1752"))</f>
        <v>#VALUE!</v>
      </c>
      <c r="S1752" s="14" t="b">
        <f t="shared" ca="1" si="218"/>
        <v>1</v>
      </c>
    </row>
    <row r="1753" spans="1:19">
      <c r="A1753" s="23" t="str">
        <f ca="1">IF(INDIRECT("Route!D1753")&gt;0,K1753,(""))</f>
        <v/>
      </c>
      <c r="B1753" s="23" t="str">
        <f ca="1">IF(INDIRECT("Route!D1753")&gt;0,H1753,(""))</f>
        <v/>
      </c>
      <c r="C1753" s="24" t="str">
        <f ca="1">IF(D1753&gt;0,VLOOKUP("FINISH",INDIRECT("route!D$6"):INDIRECT("route!E$8500"),2,FALSE)-D1753," ")</f>
        <v xml:space="preserve"> </v>
      </c>
      <c r="D1753" s="13">
        <f ca="1">INDIRECT("Route!E1753")</f>
        <v>0</v>
      </c>
      <c r="E1753" s="25" t="str">
        <f t="shared" ca="1" si="211"/>
        <v/>
      </c>
      <c r="F1753" s="26">
        <f t="shared" si="212"/>
        <v>11.111111111111111</v>
      </c>
      <c r="G1753" s="29">
        <f t="shared" ca="1" si="216"/>
        <v>0</v>
      </c>
      <c r="H1753" s="28" t="e">
        <f t="shared" ca="1" si="214"/>
        <v>#NUM!</v>
      </c>
      <c r="I1753" s="26">
        <f t="shared" si="213"/>
        <v>11.666666666666666</v>
      </c>
      <c r="J1753" s="29">
        <f t="shared" ca="1" si="217"/>
        <v>0</v>
      </c>
      <c r="K1753" s="28" t="e">
        <f t="shared" ca="1" si="215"/>
        <v>#NUM!</v>
      </c>
      <c r="L1753" s="26">
        <f ca="1">INDIRECT("Route!E1753")-INDIRECT("Route!E1752")</f>
        <v>0</v>
      </c>
      <c r="M1753" s="24">
        <f ca="1">IF(INDIRECT("Route!D1753")="START",0,IF(S1753=TRUE,M1752,INDIRECT("Route!E1753")))</f>
        <v>115.3</v>
      </c>
      <c r="N1753" s="14" t="e">
        <f ca="1">SEARCH($N$6,INDIRECT("Route!J1753"))</f>
        <v>#VALUE!</v>
      </c>
      <c r="O1753" s="14" t="e">
        <f ca="1">SEARCH($O$6,INDIRECT("Route!J1753"))</f>
        <v>#VALUE!</v>
      </c>
      <c r="P1753" s="14" t="e">
        <f ca="1">SEARCH($P$6,INDIRECT("Route!J1753"))</f>
        <v>#VALUE!</v>
      </c>
      <c r="Q1753" s="14" t="e">
        <f ca="1">SEARCH($Q$6,INDIRECT("Route!J1753"))</f>
        <v>#VALUE!</v>
      </c>
      <c r="R1753" s="14" t="e">
        <f ca="1">SEARCH($R$6,INDIRECT("Route!J1753"))</f>
        <v>#VALUE!</v>
      </c>
      <c r="S1753" s="14" t="b">
        <f t="shared" ca="1" si="218"/>
        <v>1</v>
      </c>
    </row>
    <row r="1754" spans="1:19">
      <c r="A1754" s="23" t="str">
        <f ca="1">IF(INDIRECT("Route!D1754")&gt;0,K1754,(""))</f>
        <v/>
      </c>
      <c r="B1754" s="23" t="str">
        <f ca="1">IF(INDIRECT("Route!D1754")&gt;0,H1754,(""))</f>
        <v/>
      </c>
      <c r="C1754" s="24" t="str">
        <f ca="1">IF(D1754&gt;0,VLOOKUP("FINISH",INDIRECT("route!D$6"):INDIRECT("route!E$8500"),2,FALSE)-D1754," ")</f>
        <v xml:space="preserve"> </v>
      </c>
      <c r="D1754" s="13">
        <f ca="1">INDIRECT("Route!E1754")</f>
        <v>0</v>
      </c>
      <c r="E1754" s="25" t="str">
        <f t="shared" ca="1" si="211"/>
        <v/>
      </c>
      <c r="F1754" s="26">
        <f t="shared" si="212"/>
        <v>11.111111111111111</v>
      </c>
      <c r="G1754" s="29">
        <f t="shared" ca="1" si="216"/>
        <v>0</v>
      </c>
      <c r="H1754" s="28" t="e">
        <f t="shared" ca="1" si="214"/>
        <v>#NUM!</v>
      </c>
      <c r="I1754" s="26">
        <f t="shared" si="213"/>
        <v>11.666666666666666</v>
      </c>
      <c r="J1754" s="29">
        <f t="shared" ca="1" si="217"/>
        <v>0</v>
      </c>
      <c r="K1754" s="28" t="e">
        <f t="shared" ca="1" si="215"/>
        <v>#NUM!</v>
      </c>
      <c r="L1754" s="26">
        <f ca="1">INDIRECT("Route!E1754")-INDIRECT("Route!E1753")</f>
        <v>0</v>
      </c>
      <c r="M1754" s="24">
        <f ca="1">IF(INDIRECT("Route!D1754")="START",0,IF(S1754=TRUE,M1753,INDIRECT("Route!E1754")))</f>
        <v>115.3</v>
      </c>
      <c r="N1754" s="14" t="e">
        <f ca="1">SEARCH($N$6,INDIRECT("Route!J1754"))</f>
        <v>#VALUE!</v>
      </c>
      <c r="O1754" s="14" t="e">
        <f ca="1">SEARCH($O$6,INDIRECT("Route!J1754"))</f>
        <v>#VALUE!</v>
      </c>
      <c r="P1754" s="14" t="e">
        <f ca="1">SEARCH($P$6,INDIRECT("Route!J1754"))</f>
        <v>#VALUE!</v>
      </c>
      <c r="Q1754" s="14" t="e">
        <f ca="1">SEARCH($Q$6,INDIRECT("Route!J1754"))</f>
        <v>#VALUE!</v>
      </c>
      <c r="R1754" s="14" t="e">
        <f ca="1">SEARCH($R$6,INDIRECT("Route!J1754"))</f>
        <v>#VALUE!</v>
      </c>
      <c r="S1754" s="14" t="b">
        <f t="shared" ca="1" si="218"/>
        <v>1</v>
      </c>
    </row>
    <row r="1755" spans="1:19">
      <c r="A1755" s="23" t="str">
        <f ca="1">IF(INDIRECT("Route!D1755")&gt;0,K1755,(""))</f>
        <v/>
      </c>
      <c r="B1755" s="23" t="str">
        <f ca="1">IF(INDIRECT("Route!D1755")&gt;0,H1755,(""))</f>
        <v/>
      </c>
      <c r="C1755" s="24" t="str">
        <f ca="1">IF(D1755&gt;0,VLOOKUP("FINISH",INDIRECT("route!D$6"):INDIRECT("route!E$8500"),2,FALSE)-D1755," ")</f>
        <v xml:space="preserve"> </v>
      </c>
      <c r="D1755" s="13">
        <f ca="1">INDIRECT("Route!E1755")</f>
        <v>0</v>
      </c>
      <c r="E1755" s="25" t="str">
        <f t="shared" ca="1" si="211"/>
        <v/>
      </c>
      <c r="F1755" s="26">
        <f t="shared" si="212"/>
        <v>11.111111111111111</v>
      </c>
      <c r="G1755" s="29">
        <f t="shared" ca="1" si="216"/>
        <v>0</v>
      </c>
      <c r="H1755" s="28" t="e">
        <f t="shared" ca="1" si="214"/>
        <v>#NUM!</v>
      </c>
      <c r="I1755" s="26">
        <f t="shared" si="213"/>
        <v>11.666666666666666</v>
      </c>
      <c r="J1755" s="29">
        <f t="shared" ca="1" si="217"/>
        <v>0</v>
      </c>
      <c r="K1755" s="28" t="e">
        <f t="shared" ca="1" si="215"/>
        <v>#NUM!</v>
      </c>
      <c r="L1755" s="26">
        <f ca="1">INDIRECT("Route!E1755")-INDIRECT("Route!E1754")</f>
        <v>0</v>
      </c>
      <c r="M1755" s="24">
        <f ca="1">IF(INDIRECT("Route!D1755")="START",0,IF(S1755=TRUE,M1754,INDIRECT("Route!E1755")))</f>
        <v>115.3</v>
      </c>
      <c r="N1755" s="14" t="e">
        <f ca="1">SEARCH($N$6,INDIRECT("Route!J1755"))</f>
        <v>#VALUE!</v>
      </c>
      <c r="O1755" s="14" t="e">
        <f ca="1">SEARCH($O$6,INDIRECT("Route!J1755"))</f>
        <v>#VALUE!</v>
      </c>
      <c r="P1755" s="14" t="e">
        <f ca="1">SEARCH($P$6,INDIRECT("Route!J1755"))</f>
        <v>#VALUE!</v>
      </c>
      <c r="Q1755" s="14" t="e">
        <f ca="1">SEARCH($Q$6,INDIRECT("Route!J1755"))</f>
        <v>#VALUE!</v>
      </c>
      <c r="R1755" s="14" t="e">
        <f ca="1">SEARCH($R$6,INDIRECT("Route!J1755"))</f>
        <v>#VALUE!</v>
      </c>
      <c r="S1755" s="14" t="b">
        <f t="shared" ca="1" si="218"/>
        <v>1</v>
      </c>
    </row>
    <row r="1756" spans="1:19">
      <c r="A1756" s="23" t="str">
        <f ca="1">IF(INDIRECT("Route!D1756")&gt;0,K1756,(""))</f>
        <v/>
      </c>
      <c r="B1756" s="23" t="str">
        <f ca="1">IF(INDIRECT("Route!D1756")&gt;0,H1756,(""))</f>
        <v/>
      </c>
      <c r="C1756" s="24" t="str">
        <f ca="1">IF(D1756&gt;0,VLOOKUP("FINISH",INDIRECT("route!D$6"):INDIRECT("route!E$8500"),2,FALSE)-D1756," ")</f>
        <v xml:space="preserve"> </v>
      </c>
      <c r="D1756" s="13">
        <f ca="1">INDIRECT("Route!E1756")</f>
        <v>0</v>
      </c>
      <c r="E1756" s="25" t="str">
        <f t="shared" ca="1" si="211"/>
        <v/>
      </c>
      <c r="F1756" s="26">
        <f t="shared" si="212"/>
        <v>11.111111111111111</v>
      </c>
      <c r="G1756" s="29">
        <f t="shared" ca="1" si="216"/>
        <v>0</v>
      </c>
      <c r="H1756" s="28" t="e">
        <f t="shared" ca="1" si="214"/>
        <v>#NUM!</v>
      </c>
      <c r="I1756" s="26">
        <f t="shared" si="213"/>
        <v>11.666666666666666</v>
      </c>
      <c r="J1756" s="29">
        <f t="shared" ca="1" si="217"/>
        <v>0</v>
      </c>
      <c r="K1756" s="28" t="e">
        <f t="shared" ca="1" si="215"/>
        <v>#NUM!</v>
      </c>
      <c r="L1756" s="26">
        <f ca="1">INDIRECT("Route!E1756")-INDIRECT("Route!E1755")</f>
        <v>0</v>
      </c>
      <c r="M1756" s="24">
        <f ca="1">IF(INDIRECT("Route!D1756")="START",0,IF(S1756=TRUE,M1755,INDIRECT("Route!E1756")))</f>
        <v>115.3</v>
      </c>
      <c r="N1756" s="14" t="e">
        <f ca="1">SEARCH($N$6,INDIRECT("Route!J1756"))</f>
        <v>#VALUE!</v>
      </c>
      <c r="O1756" s="14" t="e">
        <f ca="1">SEARCH($O$6,INDIRECT("Route!J1756"))</f>
        <v>#VALUE!</v>
      </c>
      <c r="P1756" s="14" t="e">
        <f ca="1">SEARCH($P$6,INDIRECT("Route!J1756"))</f>
        <v>#VALUE!</v>
      </c>
      <c r="Q1756" s="14" t="e">
        <f ca="1">SEARCH($Q$6,INDIRECT("Route!J1756"))</f>
        <v>#VALUE!</v>
      </c>
      <c r="R1756" s="14" t="e">
        <f ca="1">SEARCH($R$6,INDIRECT("Route!J1756"))</f>
        <v>#VALUE!</v>
      </c>
      <c r="S1756" s="14" t="b">
        <f t="shared" ca="1" si="218"/>
        <v>1</v>
      </c>
    </row>
    <row r="1757" spans="1:19">
      <c r="A1757" s="23" t="str">
        <f ca="1">IF(INDIRECT("Route!D1757")&gt;0,K1757,(""))</f>
        <v/>
      </c>
      <c r="B1757" s="23" t="str">
        <f ca="1">IF(INDIRECT("Route!D1757")&gt;0,H1757,(""))</f>
        <v/>
      </c>
      <c r="C1757" s="24" t="str">
        <f ca="1">IF(D1757&gt;0,VLOOKUP("FINISH",INDIRECT("route!D$6"):INDIRECT("route!E$8500"),2,FALSE)-D1757," ")</f>
        <v xml:space="preserve"> </v>
      </c>
      <c r="D1757" s="13">
        <f ca="1">INDIRECT("Route!E1757")</f>
        <v>0</v>
      </c>
      <c r="E1757" s="25" t="str">
        <f t="shared" ca="1" si="211"/>
        <v/>
      </c>
      <c r="F1757" s="26">
        <f t="shared" si="212"/>
        <v>11.111111111111111</v>
      </c>
      <c r="G1757" s="29">
        <f t="shared" ca="1" si="216"/>
        <v>0</v>
      </c>
      <c r="H1757" s="28" t="e">
        <f t="shared" ca="1" si="214"/>
        <v>#NUM!</v>
      </c>
      <c r="I1757" s="26">
        <f t="shared" si="213"/>
        <v>11.666666666666666</v>
      </c>
      <c r="J1757" s="29">
        <f t="shared" ca="1" si="217"/>
        <v>0</v>
      </c>
      <c r="K1757" s="28" t="e">
        <f t="shared" ca="1" si="215"/>
        <v>#NUM!</v>
      </c>
      <c r="L1757" s="26">
        <f ca="1">INDIRECT("Route!E1757")-INDIRECT("Route!E1756")</f>
        <v>0</v>
      </c>
      <c r="M1757" s="24">
        <f ca="1">IF(INDIRECT("Route!D1757")="START",0,IF(S1757=TRUE,M1756,INDIRECT("Route!E1757")))</f>
        <v>115.3</v>
      </c>
      <c r="N1757" s="14" t="e">
        <f ca="1">SEARCH($N$6,INDIRECT("Route!J1757"))</f>
        <v>#VALUE!</v>
      </c>
      <c r="O1757" s="14" t="e">
        <f ca="1">SEARCH($O$6,INDIRECT("Route!J1757"))</f>
        <v>#VALUE!</v>
      </c>
      <c r="P1757" s="14" t="e">
        <f ca="1">SEARCH($P$6,INDIRECT("Route!J1757"))</f>
        <v>#VALUE!</v>
      </c>
      <c r="Q1757" s="14" t="e">
        <f ca="1">SEARCH($Q$6,INDIRECT("Route!J1757"))</f>
        <v>#VALUE!</v>
      </c>
      <c r="R1757" s="14" t="e">
        <f ca="1">SEARCH($R$6,INDIRECT("Route!J1757"))</f>
        <v>#VALUE!</v>
      </c>
      <c r="S1757" s="14" t="b">
        <f t="shared" ca="1" si="218"/>
        <v>1</v>
      </c>
    </row>
    <row r="1758" spans="1:19">
      <c r="A1758" s="23" t="str">
        <f ca="1">IF(INDIRECT("Route!D1758")&gt;0,K1758,(""))</f>
        <v/>
      </c>
      <c r="B1758" s="23" t="str">
        <f ca="1">IF(INDIRECT("Route!D1758")&gt;0,H1758,(""))</f>
        <v/>
      </c>
      <c r="C1758" s="24" t="str">
        <f ca="1">IF(D1758&gt;0,VLOOKUP("FINISH",INDIRECT("route!D$6"):INDIRECT("route!E$8500"),2,FALSE)-D1758," ")</f>
        <v xml:space="preserve"> </v>
      </c>
      <c r="D1758" s="13">
        <f ca="1">INDIRECT("Route!E1758")</f>
        <v>0</v>
      </c>
      <c r="E1758" s="25" t="str">
        <f t="shared" ca="1" si="211"/>
        <v/>
      </c>
      <c r="F1758" s="26">
        <f t="shared" si="212"/>
        <v>11.111111111111111</v>
      </c>
      <c r="G1758" s="29">
        <f t="shared" ca="1" si="216"/>
        <v>0</v>
      </c>
      <c r="H1758" s="28" t="e">
        <f t="shared" ca="1" si="214"/>
        <v>#NUM!</v>
      </c>
      <c r="I1758" s="26">
        <f t="shared" si="213"/>
        <v>11.666666666666666</v>
      </c>
      <c r="J1758" s="29">
        <f t="shared" ca="1" si="217"/>
        <v>0</v>
      </c>
      <c r="K1758" s="28" t="e">
        <f t="shared" ca="1" si="215"/>
        <v>#NUM!</v>
      </c>
      <c r="L1758" s="26">
        <f ca="1">INDIRECT("Route!E1758")-INDIRECT("Route!E1757")</f>
        <v>0</v>
      </c>
      <c r="M1758" s="24">
        <f ca="1">IF(INDIRECT("Route!D1758")="START",0,IF(S1758=TRUE,M1757,INDIRECT("Route!E1758")))</f>
        <v>115.3</v>
      </c>
      <c r="N1758" s="14" t="e">
        <f ca="1">SEARCH($N$6,INDIRECT("Route!J1758"))</f>
        <v>#VALUE!</v>
      </c>
      <c r="O1758" s="14" t="e">
        <f ca="1">SEARCH($O$6,INDIRECT("Route!J1758"))</f>
        <v>#VALUE!</v>
      </c>
      <c r="P1758" s="14" t="e">
        <f ca="1">SEARCH($P$6,INDIRECT("Route!J1758"))</f>
        <v>#VALUE!</v>
      </c>
      <c r="Q1758" s="14" t="e">
        <f ca="1">SEARCH($Q$6,INDIRECT("Route!J1758"))</f>
        <v>#VALUE!</v>
      </c>
      <c r="R1758" s="14" t="e">
        <f ca="1">SEARCH($R$6,INDIRECT("Route!J1758"))</f>
        <v>#VALUE!</v>
      </c>
      <c r="S1758" s="14" t="b">
        <f t="shared" ca="1" si="218"/>
        <v>1</v>
      </c>
    </row>
    <row r="1759" spans="1:19">
      <c r="A1759" s="23" t="str">
        <f ca="1">IF(INDIRECT("Route!D1759")&gt;0,K1759,(""))</f>
        <v/>
      </c>
      <c r="B1759" s="23" t="str">
        <f ca="1">IF(INDIRECT("Route!D1759")&gt;0,H1759,(""))</f>
        <v/>
      </c>
      <c r="C1759" s="24" t="str">
        <f ca="1">IF(D1759&gt;0,VLOOKUP("FINISH",INDIRECT("route!D$6"):INDIRECT("route!E$8500"),2,FALSE)-D1759," ")</f>
        <v xml:space="preserve"> </v>
      </c>
      <c r="D1759" s="13">
        <f ca="1">INDIRECT("Route!E1759")</f>
        <v>0</v>
      </c>
      <c r="E1759" s="25" t="str">
        <f t="shared" ca="1" si="211"/>
        <v/>
      </c>
      <c r="F1759" s="26">
        <f t="shared" si="212"/>
        <v>11.111111111111111</v>
      </c>
      <c r="G1759" s="29">
        <f t="shared" ca="1" si="216"/>
        <v>0</v>
      </c>
      <c r="H1759" s="28" t="e">
        <f t="shared" ca="1" si="214"/>
        <v>#NUM!</v>
      </c>
      <c r="I1759" s="26">
        <f t="shared" si="213"/>
        <v>11.666666666666666</v>
      </c>
      <c r="J1759" s="29">
        <f t="shared" ca="1" si="217"/>
        <v>0</v>
      </c>
      <c r="K1759" s="28" t="e">
        <f t="shared" ca="1" si="215"/>
        <v>#NUM!</v>
      </c>
      <c r="L1759" s="26">
        <f ca="1">INDIRECT("Route!E1759")-INDIRECT("Route!E1758")</f>
        <v>0</v>
      </c>
      <c r="M1759" s="24">
        <f ca="1">IF(INDIRECT("Route!D1759")="START",0,IF(S1759=TRUE,M1758,INDIRECT("Route!E1759")))</f>
        <v>115.3</v>
      </c>
      <c r="N1759" s="14" t="e">
        <f ca="1">SEARCH($N$6,INDIRECT("Route!J1759"))</f>
        <v>#VALUE!</v>
      </c>
      <c r="O1759" s="14" t="e">
        <f ca="1">SEARCH($O$6,INDIRECT("Route!J1759"))</f>
        <v>#VALUE!</v>
      </c>
      <c r="P1759" s="14" t="e">
        <f ca="1">SEARCH($P$6,INDIRECT("Route!J1759"))</f>
        <v>#VALUE!</v>
      </c>
      <c r="Q1759" s="14" t="e">
        <f ca="1">SEARCH($Q$6,INDIRECT("Route!J1759"))</f>
        <v>#VALUE!</v>
      </c>
      <c r="R1759" s="14" t="e">
        <f ca="1">SEARCH($R$6,INDIRECT("Route!J1759"))</f>
        <v>#VALUE!</v>
      </c>
      <c r="S1759" s="14" t="b">
        <f t="shared" ca="1" si="218"/>
        <v>1</v>
      </c>
    </row>
    <row r="1760" spans="1:19">
      <c r="A1760" s="23" t="str">
        <f ca="1">IF(INDIRECT("Route!D1760")&gt;0,K1760,(""))</f>
        <v/>
      </c>
      <c r="B1760" s="23" t="str">
        <f ca="1">IF(INDIRECT("Route!D1760")&gt;0,H1760,(""))</f>
        <v/>
      </c>
      <c r="C1760" s="24" t="str">
        <f ca="1">IF(D1760&gt;0,VLOOKUP("FINISH",INDIRECT("route!D$6"):INDIRECT("route!E$8500"),2,FALSE)-D1760," ")</f>
        <v xml:space="preserve"> </v>
      </c>
      <c r="D1760" s="13">
        <f ca="1">INDIRECT("Route!E1760")</f>
        <v>0</v>
      </c>
      <c r="E1760" s="25" t="str">
        <f t="shared" ca="1" si="211"/>
        <v/>
      </c>
      <c r="F1760" s="26">
        <f t="shared" si="212"/>
        <v>11.111111111111111</v>
      </c>
      <c r="G1760" s="29">
        <f t="shared" ca="1" si="216"/>
        <v>0</v>
      </c>
      <c r="H1760" s="28" t="e">
        <f t="shared" ca="1" si="214"/>
        <v>#NUM!</v>
      </c>
      <c r="I1760" s="26">
        <f t="shared" si="213"/>
        <v>11.666666666666666</v>
      </c>
      <c r="J1760" s="29">
        <f t="shared" ca="1" si="217"/>
        <v>0</v>
      </c>
      <c r="K1760" s="28" t="e">
        <f t="shared" ca="1" si="215"/>
        <v>#NUM!</v>
      </c>
      <c r="L1760" s="26">
        <f ca="1">INDIRECT("Route!E1760")-INDIRECT("Route!E1759")</f>
        <v>0</v>
      </c>
      <c r="M1760" s="24">
        <f ca="1">IF(INDIRECT("Route!D1760")="START",0,IF(S1760=TRUE,M1759,INDIRECT("Route!E1760")))</f>
        <v>115.3</v>
      </c>
      <c r="N1760" s="14" t="e">
        <f ca="1">SEARCH($N$6,INDIRECT("Route!J1760"))</f>
        <v>#VALUE!</v>
      </c>
      <c r="O1760" s="14" t="e">
        <f ca="1">SEARCH($O$6,INDIRECT("Route!J1760"))</f>
        <v>#VALUE!</v>
      </c>
      <c r="P1760" s="14" t="e">
        <f ca="1">SEARCH($P$6,INDIRECT("Route!J1760"))</f>
        <v>#VALUE!</v>
      </c>
      <c r="Q1760" s="14" t="e">
        <f ca="1">SEARCH($Q$6,INDIRECT("Route!J1760"))</f>
        <v>#VALUE!</v>
      </c>
      <c r="R1760" s="14" t="e">
        <f ca="1">SEARCH($R$6,INDIRECT("Route!J1760"))</f>
        <v>#VALUE!</v>
      </c>
      <c r="S1760" s="14" t="b">
        <f t="shared" ca="1" si="218"/>
        <v>1</v>
      </c>
    </row>
    <row r="1761" spans="1:19">
      <c r="A1761" s="23" t="str">
        <f ca="1">IF(INDIRECT("Route!D1761")&gt;0,K1761,(""))</f>
        <v/>
      </c>
      <c r="B1761" s="23" t="str">
        <f ca="1">IF(INDIRECT("Route!D1761")&gt;0,H1761,(""))</f>
        <v/>
      </c>
      <c r="C1761" s="24" t="str">
        <f ca="1">IF(D1761&gt;0,VLOOKUP("FINISH",INDIRECT("route!D$6"):INDIRECT("route!E$8500"),2,FALSE)-D1761," ")</f>
        <v xml:space="preserve"> </v>
      </c>
      <c r="D1761" s="13">
        <f ca="1">INDIRECT("Route!E1761")</f>
        <v>0</v>
      </c>
      <c r="E1761" s="25" t="str">
        <f t="shared" ca="1" si="211"/>
        <v/>
      </c>
      <c r="F1761" s="26">
        <f t="shared" si="212"/>
        <v>11.111111111111111</v>
      </c>
      <c r="G1761" s="29">
        <f t="shared" ca="1" si="216"/>
        <v>0</v>
      </c>
      <c r="H1761" s="28" t="e">
        <f t="shared" ca="1" si="214"/>
        <v>#NUM!</v>
      </c>
      <c r="I1761" s="26">
        <f t="shared" si="213"/>
        <v>11.666666666666666</v>
      </c>
      <c r="J1761" s="29">
        <f t="shared" ca="1" si="217"/>
        <v>0</v>
      </c>
      <c r="K1761" s="28" t="e">
        <f t="shared" ca="1" si="215"/>
        <v>#NUM!</v>
      </c>
      <c r="L1761" s="26">
        <f ca="1">INDIRECT("Route!E1761")-INDIRECT("Route!E1760")</f>
        <v>0</v>
      </c>
      <c r="M1761" s="24">
        <f ca="1">IF(INDIRECT("Route!D1761")="START",0,IF(S1761=TRUE,M1760,INDIRECT("Route!E1761")))</f>
        <v>115.3</v>
      </c>
      <c r="N1761" s="14" t="e">
        <f ca="1">SEARCH($N$6,INDIRECT("Route!J1761"))</f>
        <v>#VALUE!</v>
      </c>
      <c r="O1761" s="14" t="e">
        <f ca="1">SEARCH($O$6,INDIRECT("Route!J1761"))</f>
        <v>#VALUE!</v>
      </c>
      <c r="P1761" s="14" t="e">
        <f ca="1">SEARCH($P$6,INDIRECT("Route!J1761"))</f>
        <v>#VALUE!</v>
      </c>
      <c r="Q1761" s="14" t="e">
        <f ca="1">SEARCH($Q$6,INDIRECT("Route!J1761"))</f>
        <v>#VALUE!</v>
      </c>
      <c r="R1761" s="14" t="e">
        <f ca="1">SEARCH($R$6,INDIRECT("Route!J1761"))</f>
        <v>#VALUE!</v>
      </c>
      <c r="S1761" s="14" t="b">
        <f t="shared" ca="1" si="218"/>
        <v>1</v>
      </c>
    </row>
    <row r="1762" spans="1:19">
      <c r="A1762" s="23" t="str">
        <f ca="1">IF(INDIRECT("Route!D1762")&gt;0,K1762,(""))</f>
        <v/>
      </c>
      <c r="B1762" s="23" t="str">
        <f ca="1">IF(INDIRECT("Route!D1762")&gt;0,H1762,(""))</f>
        <v/>
      </c>
      <c r="C1762" s="24" t="str">
        <f ca="1">IF(D1762&gt;0,VLOOKUP("FINISH",INDIRECT("route!D$6"):INDIRECT("route!E$8500"),2,FALSE)-D1762," ")</f>
        <v xml:space="preserve"> </v>
      </c>
      <c r="D1762" s="13">
        <f ca="1">INDIRECT("Route!E1762")</f>
        <v>0</v>
      </c>
      <c r="E1762" s="25" t="str">
        <f t="shared" ca="1" si="211"/>
        <v/>
      </c>
      <c r="F1762" s="26">
        <f t="shared" si="212"/>
        <v>11.111111111111111</v>
      </c>
      <c r="G1762" s="29">
        <f t="shared" ca="1" si="216"/>
        <v>0</v>
      </c>
      <c r="H1762" s="28" t="e">
        <f t="shared" ca="1" si="214"/>
        <v>#NUM!</v>
      </c>
      <c r="I1762" s="26">
        <f t="shared" si="213"/>
        <v>11.666666666666666</v>
      </c>
      <c r="J1762" s="29">
        <f t="shared" ca="1" si="217"/>
        <v>0</v>
      </c>
      <c r="K1762" s="28" t="e">
        <f t="shared" ca="1" si="215"/>
        <v>#NUM!</v>
      </c>
      <c r="L1762" s="26">
        <f ca="1">INDIRECT("Route!E1762")-INDIRECT("Route!E1761")</f>
        <v>0</v>
      </c>
      <c r="M1762" s="24">
        <f ca="1">IF(INDIRECT("Route!D1762")="START",0,IF(S1762=TRUE,M1761,INDIRECT("Route!E1762")))</f>
        <v>115.3</v>
      </c>
      <c r="N1762" s="14" t="e">
        <f ca="1">SEARCH($N$6,INDIRECT("Route!J1762"))</f>
        <v>#VALUE!</v>
      </c>
      <c r="O1762" s="14" t="e">
        <f ca="1">SEARCH($O$6,INDIRECT("Route!J1762"))</f>
        <v>#VALUE!</v>
      </c>
      <c r="P1762" s="14" t="e">
        <f ca="1">SEARCH($P$6,INDIRECT("Route!J1762"))</f>
        <v>#VALUE!</v>
      </c>
      <c r="Q1762" s="14" t="e">
        <f ca="1">SEARCH($Q$6,INDIRECT("Route!J1762"))</f>
        <v>#VALUE!</v>
      </c>
      <c r="R1762" s="14" t="e">
        <f ca="1">SEARCH($R$6,INDIRECT("Route!J1762"))</f>
        <v>#VALUE!</v>
      </c>
      <c r="S1762" s="14" t="b">
        <f t="shared" ca="1" si="218"/>
        <v>1</v>
      </c>
    </row>
    <row r="1763" spans="1:19">
      <c r="A1763" s="23" t="str">
        <f ca="1">IF(INDIRECT("Route!D1763")&gt;0,K1763,(""))</f>
        <v/>
      </c>
      <c r="B1763" s="23" t="str">
        <f ca="1">IF(INDIRECT("Route!D1763")&gt;0,H1763,(""))</f>
        <v/>
      </c>
      <c r="C1763" s="24" t="str">
        <f ca="1">IF(D1763&gt;0,VLOOKUP("FINISH",INDIRECT("route!D$6"):INDIRECT("route!E$8500"),2,FALSE)-D1763," ")</f>
        <v xml:space="preserve"> </v>
      </c>
      <c r="D1763" s="13">
        <f ca="1">INDIRECT("Route!E1763")</f>
        <v>0</v>
      </c>
      <c r="E1763" s="25" t="str">
        <f t="shared" ca="1" si="211"/>
        <v/>
      </c>
      <c r="F1763" s="26">
        <f t="shared" si="212"/>
        <v>11.111111111111111</v>
      </c>
      <c r="G1763" s="29">
        <f t="shared" ca="1" si="216"/>
        <v>0</v>
      </c>
      <c r="H1763" s="28" t="e">
        <f t="shared" ca="1" si="214"/>
        <v>#NUM!</v>
      </c>
      <c r="I1763" s="26">
        <f t="shared" si="213"/>
        <v>11.666666666666666</v>
      </c>
      <c r="J1763" s="29">
        <f t="shared" ca="1" si="217"/>
        <v>0</v>
      </c>
      <c r="K1763" s="28" t="e">
        <f t="shared" ca="1" si="215"/>
        <v>#NUM!</v>
      </c>
      <c r="L1763" s="26">
        <f ca="1">INDIRECT("Route!E1763")-INDIRECT("Route!E1762")</f>
        <v>0</v>
      </c>
      <c r="M1763" s="24">
        <f ca="1">IF(INDIRECT("Route!D1763")="START",0,IF(S1763=TRUE,M1762,INDIRECT("Route!E1763")))</f>
        <v>115.3</v>
      </c>
      <c r="N1763" s="14" t="e">
        <f ca="1">SEARCH($N$6,INDIRECT("Route!J1763"))</f>
        <v>#VALUE!</v>
      </c>
      <c r="O1763" s="14" t="e">
        <f ca="1">SEARCH($O$6,INDIRECT("Route!J1763"))</f>
        <v>#VALUE!</v>
      </c>
      <c r="P1763" s="14" t="e">
        <f ca="1">SEARCH($P$6,INDIRECT("Route!J1763"))</f>
        <v>#VALUE!</v>
      </c>
      <c r="Q1763" s="14" t="e">
        <f ca="1">SEARCH($Q$6,INDIRECT("Route!J1763"))</f>
        <v>#VALUE!</v>
      </c>
      <c r="R1763" s="14" t="e">
        <f ca="1">SEARCH($R$6,INDIRECT("Route!J1763"))</f>
        <v>#VALUE!</v>
      </c>
      <c r="S1763" s="14" t="b">
        <f t="shared" ca="1" si="218"/>
        <v>1</v>
      </c>
    </row>
    <row r="1764" spans="1:19">
      <c r="A1764" s="23" t="str">
        <f ca="1">IF(INDIRECT("Route!D1764")&gt;0,K1764,(""))</f>
        <v/>
      </c>
      <c r="B1764" s="23" t="str">
        <f ca="1">IF(INDIRECT("Route!D1764")&gt;0,H1764,(""))</f>
        <v/>
      </c>
      <c r="C1764" s="24" t="str">
        <f ca="1">IF(D1764&gt;0,VLOOKUP("FINISH",INDIRECT("route!D$6"):INDIRECT("route!E$8500"),2,FALSE)-D1764," ")</f>
        <v xml:space="preserve"> </v>
      </c>
      <c r="D1764" s="13">
        <f ca="1">INDIRECT("Route!E1764")</f>
        <v>0</v>
      </c>
      <c r="E1764" s="25" t="str">
        <f t="shared" ca="1" si="211"/>
        <v/>
      </c>
      <c r="F1764" s="26">
        <f t="shared" si="212"/>
        <v>11.111111111111111</v>
      </c>
      <c r="G1764" s="29">
        <f t="shared" ca="1" si="216"/>
        <v>0</v>
      </c>
      <c r="H1764" s="28" t="e">
        <f t="shared" ca="1" si="214"/>
        <v>#NUM!</v>
      </c>
      <c r="I1764" s="26">
        <f t="shared" si="213"/>
        <v>11.666666666666666</v>
      </c>
      <c r="J1764" s="29">
        <f t="shared" ca="1" si="217"/>
        <v>0</v>
      </c>
      <c r="K1764" s="28" t="e">
        <f t="shared" ca="1" si="215"/>
        <v>#NUM!</v>
      </c>
      <c r="L1764" s="26">
        <f ca="1">INDIRECT("Route!E1764")-INDIRECT("Route!E1763")</f>
        <v>0</v>
      </c>
      <c r="M1764" s="24">
        <f ca="1">IF(INDIRECT("Route!D1764")="START",0,IF(S1764=TRUE,M1763,INDIRECT("Route!E1764")))</f>
        <v>115.3</v>
      </c>
      <c r="N1764" s="14" t="e">
        <f ca="1">SEARCH($N$6,INDIRECT("Route!J1764"))</f>
        <v>#VALUE!</v>
      </c>
      <c r="O1764" s="14" t="e">
        <f ca="1">SEARCH($O$6,INDIRECT("Route!J1764"))</f>
        <v>#VALUE!</v>
      </c>
      <c r="P1764" s="14" t="e">
        <f ca="1">SEARCH($P$6,INDIRECT("Route!J1764"))</f>
        <v>#VALUE!</v>
      </c>
      <c r="Q1764" s="14" t="e">
        <f ca="1">SEARCH($Q$6,INDIRECT("Route!J1764"))</f>
        <v>#VALUE!</v>
      </c>
      <c r="R1764" s="14" t="e">
        <f ca="1">SEARCH($R$6,INDIRECT("Route!J1764"))</f>
        <v>#VALUE!</v>
      </c>
      <c r="S1764" s="14" t="b">
        <f t="shared" ca="1" si="218"/>
        <v>1</v>
      </c>
    </row>
    <row r="1765" spans="1:19">
      <c r="A1765" s="23" t="str">
        <f ca="1">IF(INDIRECT("Route!D1765")&gt;0,K1765,(""))</f>
        <v/>
      </c>
      <c r="B1765" s="23" t="str">
        <f ca="1">IF(INDIRECT("Route!D1765")&gt;0,H1765,(""))</f>
        <v/>
      </c>
      <c r="C1765" s="24" t="str">
        <f ca="1">IF(D1765&gt;0,VLOOKUP("FINISH",INDIRECT("route!D$6"):INDIRECT("route!E$8500"),2,FALSE)-D1765," ")</f>
        <v xml:space="preserve"> </v>
      </c>
      <c r="D1765" s="13">
        <f ca="1">INDIRECT("Route!E1765")</f>
        <v>0</v>
      </c>
      <c r="E1765" s="25" t="str">
        <f t="shared" ref="E1765:E1799" ca="1" si="219">IF($S1765=TRUE,"",M1765-M1764)</f>
        <v/>
      </c>
      <c r="F1765" s="26">
        <f t="shared" si="212"/>
        <v>11.111111111111111</v>
      </c>
      <c r="G1765" s="29">
        <f t="shared" ca="1" si="216"/>
        <v>0</v>
      </c>
      <c r="H1765" s="28" t="e">
        <f t="shared" ca="1" si="214"/>
        <v>#NUM!</v>
      </c>
      <c r="I1765" s="26">
        <f t="shared" si="213"/>
        <v>11.666666666666666</v>
      </c>
      <c r="J1765" s="29">
        <f t="shared" ca="1" si="217"/>
        <v>0</v>
      </c>
      <c r="K1765" s="28" t="e">
        <f t="shared" ca="1" si="215"/>
        <v>#NUM!</v>
      </c>
      <c r="L1765" s="26">
        <f ca="1">INDIRECT("Route!E1765")-INDIRECT("Route!E1764")</f>
        <v>0</v>
      </c>
      <c r="M1765" s="24">
        <f ca="1">IF(INDIRECT("Route!D1765")="START",0,IF(S1765=TRUE,M1764,INDIRECT("Route!E1765")))</f>
        <v>115.3</v>
      </c>
      <c r="N1765" s="14" t="e">
        <f ca="1">SEARCH($N$6,INDIRECT("Route!J1765"))</f>
        <v>#VALUE!</v>
      </c>
      <c r="O1765" s="14" t="e">
        <f ca="1">SEARCH($O$6,INDIRECT("Route!J1765"))</f>
        <v>#VALUE!</v>
      </c>
      <c r="P1765" s="14" t="e">
        <f ca="1">SEARCH($P$6,INDIRECT("Route!J1765"))</f>
        <v>#VALUE!</v>
      </c>
      <c r="Q1765" s="14" t="e">
        <f ca="1">SEARCH($Q$6,INDIRECT("Route!J1765"))</f>
        <v>#VALUE!</v>
      </c>
      <c r="R1765" s="14" t="e">
        <f ca="1">SEARCH($R$6,INDIRECT("Route!J1765"))</f>
        <v>#VALUE!</v>
      </c>
      <c r="S1765" s="14" t="b">
        <f t="shared" ca="1" si="218"/>
        <v>1</v>
      </c>
    </row>
    <row r="1766" spans="1:19">
      <c r="A1766" s="23" t="str">
        <f ca="1">IF(INDIRECT("Route!D1766")&gt;0,K1766,(""))</f>
        <v/>
      </c>
      <c r="B1766" s="23" t="str">
        <f ca="1">IF(INDIRECT("Route!D1766")&gt;0,H1766,(""))</f>
        <v/>
      </c>
      <c r="C1766" s="24" t="str">
        <f ca="1">IF(D1766&gt;0,VLOOKUP("FINISH",INDIRECT("route!D$6"):INDIRECT("route!E$8500"),2,FALSE)-D1766," ")</f>
        <v xml:space="preserve"> </v>
      </c>
      <c r="D1766" s="13">
        <f ca="1">INDIRECT("Route!E1766")</f>
        <v>0</v>
      </c>
      <c r="E1766" s="25" t="str">
        <f t="shared" ca="1" si="219"/>
        <v/>
      </c>
      <c r="F1766" s="26">
        <f t="shared" si="212"/>
        <v>11.111111111111111</v>
      </c>
      <c r="G1766" s="29">
        <f t="shared" ca="1" si="216"/>
        <v>0</v>
      </c>
      <c r="H1766" s="28" t="e">
        <f t="shared" ca="1" si="214"/>
        <v>#NUM!</v>
      </c>
      <c r="I1766" s="26">
        <f t="shared" si="213"/>
        <v>11.666666666666666</v>
      </c>
      <c r="J1766" s="29">
        <f t="shared" ca="1" si="217"/>
        <v>0</v>
      </c>
      <c r="K1766" s="28" t="e">
        <f t="shared" ca="1" si="215"/>
        <v>#NUM!</v>
      </c>
      <c r="L1766" s="26">
        <f ca="1">INDIRECT("Route!E1766")-INDIRECT("Route!E1765")</f>
        <v>0</v>
      </c>
      <c r="M1766" s="24">
        <f ca="1">IF(INDIRECT("Route!D1766")="START",0,IF(S1766=TRUE,M1765,INDIRECT("Route!E1766")))</f>
        <v>115.3</v>
      </c>
      <c r="N1766" s="14" t="e">
        <f ca="1">SEARCH($N$6,INDIRECT("Route!J1766"))</f>
        <v>#VALUE!</v>
      </c>
      <c r="O1766" s="14" t="e">
        <f ca="1">SEARCH($O$6,INDIRECT("Route!J1766"))</f>
        <v>#VALUE!</v>
      </c>
      <c r="P1766" s="14" t="e">
        <f ca="1">SEARCH($P$6,INDIRECT("Route!J1766"))</f>
        <v>#VALUE!</v>
      </c>
      <c r="Q1766" s="14" t="e">
        <f ca="1">SEARCH($Q$6,INDIRECT("Route!J1766"))</f>
        <v>#VALUE!</v>
      </c>
      <c r="R1766" s="14" t="e">
        <f ca="1">SEARCH($R$6,INDIRECT("Route!J1766"))</f>
        <v>#VALUE!</v>
      </c>
      <c r="S1766" s="14" t="b">
        <f t="shared" ca="1" si="218"/>
        <v>1</v>
      </c>
    </row>
    <row r="1767" spans="1:19">
      <c r="A1767" s="23" t="str">
        <f ca="1">IF(INDIRECT("Route!D1767")&gt;0,K1767,(""))</f>
        <v/>
      </c>
      <c r="B1767" s="23" t="str">
        <f ca="1">IF(INDIRECT("Route!D1767")&gt;0,H1767,(""))</f>
        <v/>
      </c>
      <c r="C1767" s="24" t="str">
        <f ca="1">IF(D1767&gt;0,VLOOKUP("FINISH",INDIRECT("route!D$6"):INDIRECT("route!E$8500"),2,FALSE)-D1767," ")</f>
        <v xml:space="preserve"> </v>
      </c>
      <c r="D1767" s="13">
        <f ca="1">INDIRECT("Route!E1767")</f>
        <v>0</v>
      </c>
      <c r="E1767" s="25" t="str">
        <f t="shared" ca="1" si="219"/>
        <v/>
      </c>
      <c r="F1767" s="26">
        <f t="shared" si="212"/>
        <v>11.111111111111111</v>
      </c>
      <c r="G1767" s="29">
        <f t="shared" ca="1" si="216"/>
        <v>0</v>
      </c>
      <c r="H1767" s="28" t="e">
        <f t="shared" ca="1" si="214"/>
        <v>#NUM!</v>
      </c>
      <c r="I1767" s="26">
        <f t="shared" si="213"/>
        <v>11.666666666666666</v>
      </c>
      <c r="J1767" s="29">
        <f t="shared" ca="1" si="217"/>
        <v>0</v>
      </c>
      <c r="K1767" s="28" t="e">
        <f t="shared" ca="1" si="215"/>
        <v>#NUM!</v>
      </c>
      <c r="L1767" s="26">
        <f ca="1">INDIRECT("Route!E1767")-INDIRECT("Route!E1766")</f>
        <v>0</v>
      </c>
      <c r="M1767" s="24">
        <f ca="1">IF(INDIRECT("Route!D1767")="START",0,IF(S1767=TRUE,M1766,INDIRECT("Route!E1767")))</f>
        <v>115.3</v>
      </c>
      <c r="N1767" s="14" t="e">
        <f ca="1">SEARCH($N$6,INDIRECT("Route!J1767"))</f>
        <v>#VALUE!</v>
      </c>
      <c r="O1767" s="14" t="e">
        <f ca="1">SEARCH($O$6,INDIRECT("Route!J1767"))</f>
        <v>#VALUE!</v>
      </c>
      <c r="P1767" s="14" t="e">
        <f ca="1">SEARCH($P$6,INDIRECT("Route!J1767"))</f>
        <v>#VALUE!</v>
      </c>
      <c r="Q1767" s="14" t="e">
        <f ca="1">SEARCH($Q$6,INDIRECT("Route!J1767"))</f>
        <v>#VALUE!</v>
      </c>
      <c r="R1767" s="14" t="e">
        <f ca="1">SEARCH($R$6,INDIRECT("Route!J1767"))</f>
        <v>#VALUE!</v>
      </c>
      <c r="S1767" s="14" t="b">
        <f t="shared" ca="1" si="218"/>
        <v>1</v>
      </c>
    </row>
    <row r="1768" spans="1:19">
      <c r="A1768" s="23" t="str">
        <f ca="1">IF(INDIRECT("Route!D1768")&gt;0,K1768,(""))</f>
        <v/>
      </c>
      <c r="B1768" s="23" t="str">
        <f ca="1">IF(INDIRECT("Route!D1768")&gt;0,H1768,(""))</f>
        <v/>
      </c>
      <c r="C1768" s="24" t="str">
        <f ca="1">IF(D1768&gt;0,VLOOKUP("FINISH",INDIRECT("route!D$6"):INDIRECT("route!E$8500"),2,FALSE)-D1768," ")</f>
        <v xml:space="preserve"> </v>
      </c>
      <c r="D1768" s="13">
        <f ca="1">INDIRECT("Route!E1768")</f>
        <v>0</v>
      </c>
      <c r="E1768" s="25" t="str">
        <f t="shared" ca="1" si="219"/>
        <v/>
      </c>
      <c r="F1768" s="26">
        <f t="shared" si="212"/>
        <v>11.111111111111111</v>
      </c>
      <c r="G1768" s="29">
        <f t="shared" ca="1" si="216"/>
        <v>0</v>
      </c>
      <c r="H1768" s="28" t="e">
        <f t="shared" ca="1" si="214"/>
        <v>#NUM!</v>
      </c>
      <c r="I1768" s="26">
        <f t="shared" si="213"/>
        <v>11.666666666666666</v>
      </c>
      <c r="J1768" s="29">
        <f t="shared" ca="1" si="217"/>
        <v>0</v>
      </c>
      <c r="K1768" s="28" t="e">
        <f t="shared" ca="1" si="215"/>
        <v>#NUM!</v>
      </c>
      <c r="L1768" s="26">
        <f ca="1">INDIRECT("Route!E1768")-INDIRECT("Route!E1767")</f>
        <v>0</v>
      </c>
      <c r="M1768" s="24">
        <f ca="1">IF(INDIRECT("Route!D1768")="START",0,IF(S1768=TRUE,M1767,INDIRECT("Route!E1768")))</f>
        <v>115.3</v>
      </c>
      <c r="N1768" s="14" t="e">
        <f ca="1">SEARCH($N$6,INDIRECT("Route!J1768"))</f>
        <v>#VALUE!</v>
      </c>
      <c r="O1768" s="14" t="e">
        <f ca="1">SEARCH($O$6,INDIRECT("Route!J1768"))</f>
        <v>#VALUE!</v>
      </c>
      <c r="P1768" s="14" t="e">
        <f ca="1">SEARCH($P$6,INDIRECT("Route!J1768"))</f>
        <v>#VALUE!</v>
      </c>
      <c r="Q1768" s="14" t="e">
        <f ca="1">SEARCH($Q$6,INDIRECT("Route!J1768"))</f>
        <v>#VALUE!</v>
      </c>
      <c r="R1768" s="14" t="e">
        <f ca="1">SEARCH($R$6,INDIRECT("Route!J1768"))</f>
        <v>#VALUE!</v>
      </c>
      <c r="S1768" s="14" t="b">
        <f t="shared" ca="1" si="218"/>
        <v>1</v>
      </c>
    </row>
    <row r="1769" spans="1:19">
      <c r="A1769" s="23" t="str">
        <f ca="1">IF(INDIRECT("Route!D1769")&gt;0,K1769,(""))</f>
        <v/>
      </c>
      <c r="B1769" s="23" t="str">
        <f ca="1">IF(INDIRECT("Route!D1769")&gt;0,H1769,(""))</f>
        <v/>
      </c>
      <c r="C1769" s="24" t="str">
        <f ca="1">IF(D1769&gt;0,VLOOKUP("FINISH",INDIRECT("route!D$6"):INDIRECT("route!E$8500"),2,FALSE)-D1769," ")</f>
        <v xml:space="preserve"> </v>
      </c>
      <c r="D1769" s="13">
        <f ca="1">INDIRECT("Route!E1769")</f>
        <v>0</v>
      </c>
      <c r="E1769" s="25" t="str">
        <f t="shared" ca="1" si="219"/>
        <v/>
      </c>
      <c r="F1769" s="26">
        <f t="shared" ref="F1769:F1832" si="220">$B$5*1000/3600</f>
        <v>11.111111111111111</v>
      </c>
      <c r="G1769" s="29">
        <f t="shared" ca="1" si="216"/>
        <v>0</v>
      </c>
      <c r="H1769" s="28" t="e">
        <f t="shared" ca="1" si="214"/>
        <v>#NUM!</v>
      </c>
      <c r="I1769" s="26">
        <f t="shared" ref="I1769:I1832" si="221">$A$5*1000/3600</f>
        <v>11.666666666666666</v>
      </c>
      <c r="J1769" s="29">
        <f t="shared" ca="1" si="217"/>
        <v>0</v>
      </c>
      <c r="K1769" s="28" t="e">
        <f t="shared" ca="1" si="215"/>
        <v>#NUM!</v>
      </c>
      <c r="L1769" s="26">
        <f ca="1">INDIRECT("Route!E1769")-INDIRECT("Route!E1768")</f>
        <v>0</v>
      </c>
      <c r="M1769" s="24">
        <f ca="1">IF(INDIRECT("Route!D1769")="START",0,IF(S1769=TRUE,M1768,INDIRECT("Route!E1769")))</f>
        <v>115.3</v>
      </c>
      <c r="N1769" s="14" t="e">
        <f ca="1">SEARCH($N$6,INDIRECT("Route!J1769"))</f>
        <v>#VALUE!</v>
      </c>
      <c r="O1769" s="14" t="e">
        <f ca="1">SEARCH($O$6,INDIRECT("Route!J1769"))</f>
        <v>#VALUE!</v>
      </c>
      <c r="P1769" s="14" t="e">
        <f ca="1">SEARCH($P$6,INDIRECT("Route!J1769"))</f>
        <v>#VALUE!</v>
      </c>
      <c r="Q1769" s="14" t="e">
        <f ca="1">SEARCH($Q$6,INDIRECT("Route!J1769"))</f>
        <v>#VALUE!</v>
      </c>
      <c r="R1769" s="14" t="e">
        <f ca="1">SEARCH($R$6,INDIRECT("Route!J1769"))</f>
        <v>#VALUE!</v>
      </c>
      <c r="S1769" s="14" t="b">
        <f t="shared" ca="1" si="218"/>
        <v>1</v>
      </c>
    </row>
    <row r="1770" spans="1:19">
      <c r="A1770" s="23" t="str">
        <f ca="1">IF(INDIRECT("Route!D1770")&gt;0,K1770,(""))</f>
        <v/>
      </c>
      <c r="B1770" s="23" t="str">
        <f ca="1">IF(INDIRECT("Route!D1770")&gt;0,H1770,(""))</f>
        <v/>
      </c>
      <c r="C1770" s="24" t="str">
        <f ca="1">IF(D1770&gt;0,VLOOKUP("FINISH",INDIRECT("route!D$6"):INDIRECT("route!E$8500"),2,FALSE)-D1770," ")</f>
        <v xml:space="preserve"> </v>
      </c>
      <c r="D1770" s="13">
        <f ca="1">INDIRECT("Route!E1770")</f>
        <v>0</v>
      </c>
      <c r="E1770" s="25" t="str">
        <f t="shared" ca="1" si="219"/>
        <v/>
      </c>
      <c r="F1770" s="26">
        <f t="shared" si="220"/>
        <v>11.111111111111111</v>
      </c>
      <c r="G1770" s="29">
        <f t="shared" ca="1" si="216"/>
        <v>0</v>
      </c>
      <c r="H1770" s="28" t="e">
        <f t="shared" ref="H1770:H1833" ca="1" si="222">H1769+G1770</f>
        <v>#NUM!</v>
      </c>
      <c r="I1770" s="26">
        <f t="shared" si="221"/>
        <v>11.666666666666666</v>
      </c>
      <c r="J1770" s="29">
        <f t="shared" ca="1" si="217"/>
        <v>0</v>
      </c>
      <c r="K1770" s="28" t="e">
        <f t="shared" ref="K1770:K1833" ca="1" si="223">K1769+J1770</f>
        <v>#NUM!</v>
      </c>
      <c r="L1770" s="26">
        <f ca="1">INDIRECT("Route!E1770")-INDIRECT("Route!E1769")</f>
        <v>0</v>
      </c>
      <c r="M1770" s="24">
        <f ca="1">IF(INDIRECT("Route!D1770")="START",0,IF(S1770=TRUE,M1769,INDIRECT("Route!E1770")))</f>
        <v>115.3</v>
      </c>
      <c r="N1770" s="14" t="e">
        <f ca="1">SEARCH($N$6,INDIRECT("Route!J1770"))</f>
        <v>#VALUE!</v>
      </c>
      <c r="O1770" s="14" t="e">
        <f ca="1">SEARCH($O$6,INDIRECT("Route!J1770"))</f>
        <v>#VALUE!</v>
      </c>
      <c r="P1770" s="14" t="e">
        <f ca="1">SEARCH($P$6,INDIRECT("Route!J1770"))</f>
        <v>#VALUE!</v>
      </c>
      <c r="Q1770" s="14" t="e">
        <f ca="1">SEARCH($Q$6,INDIRECT("Route!J1770"))</f>
        <v>#VALUE!</v>
      </c>
      <c r="R1770" s="14" t="e">
        <f ca="1">SEARCH($R$6,INDIRECT("Route!J1770"))</f>
        <v>#VALUE!</v>
      </c>
      <c r="S1770" s="14" t="b">
        <f t="shared" ca="1" si="218"/>
        <v>1</v>
      </c>
    </row>
    <row r="1771" spans="1:19">
      <c r="A1771" s="23" t="str">
        <f ca="1">IF(INDIRECT("Route!D1771")&gt;0,K1771,(""))</f>
        <v/>
      </c>
      <c r="B1771" s="23" t="str">
        <f ca="1">IF(INDIRECT("Route!D1771")&gt;0,H1771,(""))</f>
        <v/>
      </c>
      <c r="C1771" s="24" t="str">
        <f ca="1">IF(D1771&gt;0,VLOOKUP("FINISH",INDIRECT("route!D$6"):INDIRECT("route!E$8500"),2,FALSE)-D1771," ")</f>
        <v xml:space="preserve"> </v>
      </c>
      <c r="D1771" s="13">
        <f ca="1">INDIRECT("Route!E1771")</f>
        <v>0</v>
      </c>
      <c r="E1771" s="25" t="str">
        <f t="shared" ca="1" si="219"/>
        <v/>
      </c>
      <c r="F1771" s="26">
        <f t="shared" si="220"/>
        <v>11.111111111111111</v>
      </c>
      <c r="G1771" s="29">
        <f t="shared" ref="G1771:G1834" ca="1" si="224">TIME(0,0,0+L1771*1000/F1771)</f>
        <v>0</v>
      </c>
      <c r="H1771" s="28" t="e">
        <f t="shared" ca="1" si="222"/>
        <v>#NUM!</v>
      </c>
      <c r="I1771" s="26">
        <f t="shared" si="221"/>
        <v>11.666666666666666</v>
      </c>
      <c r="J1771" s="29">
        <f t="shared" ref="J1771:J1834" ca="1" si="225">TIME(0,0,0+L1771*1000/I1771)</f>
        <v>0</v>
      </c>
      <c r="K1771" s="28" t="e">
        <f t="shared" ca="1" si="223"/>
        <v>#NUM!</v>
      </c>
      <c r="L1771" s="26">
        <f ca="1">INDIRECT("Route!E1771")-INDIRECT("Route!E1770")</f>
        <v>0</v>
      </c>
      <c r="M1771" s="24">
        <f ca="1">IF(INDIRECT("Route!D1771")="START",0,IF(S1771=TRUE,M1770,INDIRECT("Route!E1771")))</f>
        <v>115.3</v>
      </c>
      <c r="N1771" s="14" t="e">
        <f ca="1">SEARCH($N$6,INDIRECT("Route!J1771"))</f>
        <v>#VALUE!</v>
      </c>
      <c r="O1771" s="14" t="e">
        <f ca="1">SEARCH($O$6,INDIRECT("Route!J1771"))</f>
        <v>#VALUE!</v>
      </c>
      <c r="P1771" s="14" t="e">
        <f ca="1">SEARCH($P$6,INDIRECT("Route!J1771"))</f>
        <v>#VALUE!</v>
      </c>
      <c r="Q1771" s="14" t="e">
        <f ca="1">SEARCH($Q$6,INDIRECT("Route!J1771"))</f>
        <v>#VALUE!</v>
      </c>
      <c r="R1771" s="14" t="e">
        <f ca="1">SEARCH($R$6,INDIRECT("Route!J1771"))</f>
        <v>#VALUE!</v>
      </c>
      <c r="S1771" s="14" t="b">
        <f t="shared" ca="1" si="218"/>
        <v>1</v>
      </c>
    </row>
    <row r="1772" spans="1:19">
      <c r="A1772" s="23" t="str">
        <f ca="1">IF(INDIRECT("Route!D1772")&gt;0,K1772,(""))</f>
        <v/>
      </c>
      <c r="B1772" s="23" t="str">
        <f ca="1">IF(INDIRECT("Route!D1772")&gt;0,H1772,(""))</f>
        <v/>
      </c>
      <c r="C1772" s="24" t="str">
        <f ca="1">IF(D1772&gt;0,VLOOKUP("FINISH",INDIRECT("route!D$6"):INDIRECT("route!E$8500"),2,FALSE)-D1772," ")</f>
        <v xml:space="preserve"> </v>
      </c>
      <c r="D1772" s="13">
        <f ca="1">INDIRECT("Route!E1772")</f>
        <v>0</v>
      </c>
      <c r="E1772" s="25" t="str">
        <f t="shared" ca="1" si="219"/>
        <v/>
      </c>
      <c r="F1772" s="26">
        <f t="shared" si="220"/>
        <v>11.111111111111111</v>
      </c>
      <c r="G1772" s="29">
        <f t="shared" ca="1" si="224"/>
        <v>0</v>
      </c>
      <c r="H1772" s="28" t="e">
        <f t="shared" ca="1" si="222"/>
        <v>#NUM!</v>
      </c>
      <c r="I1772" s="26">
        <f t="shared" si="221"/>
        <v>11.666666666666666</v>
      </c>
      <c r="J1772" s="29">
        <f t="shared" ca="1" si="225"/>
        <v>0</v>
      </c>
      <c r="K1772" s="28" t="e">
        <f t="shared" ca="1" si="223"/>
        <v>#NUM!</v>
      </c>
      <c r="L1772" s="26">
        <f ca="1">INDIRECT("Route!E1772")-INDIRECT("Route!E1771")</f>
        <v>0</v>
      </c>
      <c r="M1772" s="24">
        <f ca="1">IF(INDIRECT("Route!D1772")="START",0,IF(S1772=TRUE,M1771,INDIRECT("Route!E1772")))</f>
        <v>115.3</v>
      </c>
      <c r="N1772" s="14" t="e">
        <f ca="1">SEARCH($N$6,INDIRECT("Route!J1772"))</f>
        <v>#VALUE!</v>
      </c>
      <c r="O1772" s="14" t="e">
        <f ca="1">SEARCH($O$6,INDIRECT("Route!J1772"))</f>
        <v>#VALUE!</v>
      </c>
      <c r="P1772" s="14" t="e">
        <f ca="1">SEARCH($P$6,INDIRECT("Route!J1772"))</f>
        <v>#VALUE!</v>
      </c>
      <c r="Q1772" s="14" t="e">
        <f ca="1">SEARCH($Q$6,INDIRECT("Route!J1772"))</f>
        <v>#VALUE!</v>
      </c>
      <c r="R1772" s="14" t="e">
        <f ca="1">SEARCH($R$6,INDIRECT("Route!J1772"))</f>
        <v>#VALUE!</v>
      </c>
      <c r="S1772" s="14" t="b">
        <f t="shared" ca="1" si="218"/>
        <v>1</v>
      </c>
    </row>
    <row r="1773" spans="1:19">
      <c r="A1773" s="23" t="str">
        <f ca="1">IF(INDIRECT("Route!D1773")&gt;0,K1773,(""))</f>
        <v/>
      </c>
      <c r="B1773" s="23" t="str">
        <f ca="1">IF(INDIRECT("Route!D1773")&gt;0,H1773,(""))</f>
        <v/>
      </c>
      <c r="C1773" s="24" t="str">
        <f ca="1">IF(D1773&gt;0,VLOOKUP("FINISH",INDIRECT("route!D$6"):INDIRECT("route!E$8500"),2,FALSE)-D1773," ")</f>
        <v xml:space="preserve"> </v>
      </c>
      <c r="D1773" s="13">
        <f ca="1">INDIRECT("Route!E1773")</f>
        <v>0</v>
      </c>
      <c r="E1773" s="25" t="str">
        <f t="shared" ca="1" si="219"/>
        <v/>
      </c>
      <c r="F1773" s="26">
        <f t="shared" si="220"/>
        <v>11.111111111111111</v>
      </c>
      <c r="G1773" s="29">
        <f t="shared" ca="1" si="224"/>
        <v>0</v>
      </c>
      <c r="H1773" s="28" t="e">
        <f t="shared" ca="1" si="222"/>
        <v>#NUM!</v>
      </c>
      <c r="I1773" s="26">
        <f t="shared" si="221"/>
        <v>11.666666666666666</v>
      </c>
      <c r="J1773" s="29">
        <f t="shared" ca="1" si="225"/>
        <v>0</v>
      </c>
      <c r="K1773" s="28" t="e">
        <f t="shared" ca="1" si="223"/>
        <v>#NUM!</v>
      </c>
      <c r="L1773" s="26">
        <f ca="1">INDIRECT("Route!E1773")-INDIRECT("Route!E1772")</f>
        <v>0</v>
      </c>
      <c r="M1773" s="24">
        <f ca="1">IF(INDIRECT("Route!D1773")="START",0,IF(S1773=TRUE,M1772,INDIRECT("Route!E1773")))</f>
        <v>115.3</v>
      </c>
      <c r="N1773" s="14" t="e">
        <f ca="1">SEARCH($N$6,INDIRECT("Route!J1773"))</f>
        <v>#VALUE!</v>
      </c>
      <c r="O1773" s="14" t="e">
        <f ca="1">SEARCH($O$6,INDIRECT("Route!J1773"))</f>
        <v>#VALUE!</v>
      </c>
      <c r="P1773" s="14" t="e">
        <f ca="1">SEARCH($P$6,INDIRECT("Route!J1773"))</f>
        <v>#VALUE!</v>
      </c>
      <c r="Q1773" s="14" t="e">
        <f ca="1">SEARCH($Q$6,INDIRECT("Route!J1773"))</f>
        <v>#VALUE!</v>
      </c>
      <c r="R1773" s="14" t="e">
        <f ca="1">SEARCH($R$6,INDIRECT("Route!J1773"))</f>
        <v>#VALUE!</v>
      </c>
      <c r="S1773" s="14" t="b">
        <f t="shared" ca="1" si="218"/>
        <v>1</v>
      </c>
    </row>
    <row r="1774" spans="1:19">
      <c r="A1774" s="23" t="str">
        <f ca="1">IF(INDIRECT("Route!D1774")&gt;0,K1774,(""))</f>
        <v/>
      </c>
      <c r="B1774" s="23" t="str">
        <f ca="1">IF(INDIRECT("Route!D1774")&gt;0,H1774,(""))</f>
        <v/>
      </c>
      <c r="C1774" s="24" t="str">
        <f ca="1">IF(D1774&gt;0,VLOOKUP("FINISH",INDIRECT("route!D$6"):INDIRECT("route!E$8500"),2,FALSE)-D1774," ")</f>
        <v xml:space="preserve"> </v>
      </c>
      <c r="D1774" s="13">
        <f ca="1">INDIRECT("Route!E1774")</f>
        <v>0</v>
      </c>
      <c r="E1774" s="25" t="str">
        <f t="shared" ca="1" si="219"/>
        <v/>
      </c>
      <c r="F1774" s="26">
        <f t="shared" si="220"/>
        <v>11.111111111111111</v>
      </c>
      <c r="G1774" s="29">
        <f t="shared" ca="1" si="224"/>
        <v>0</v>
      </c>
      <c r="H1774" s="28" t="e">
        <f t="shared" ca="1" si="222"/>
        <v>#NUM!</v>
      </c>
      <c r="I1774" s="26">
        <f t="shared" si="221"/>
        <v>11.666666666666666</v>
      </c>
      <c r="J1774" s="29">
        <f t="shared" ca="1" si="225"/>
        <v>0</v>
      </c>
      <c r="K1774" s="28" t="e">
        <f t="shared" ca="1" si="223"/>
        <v>#NUM!</v>
      </c>
      <c r="L1774" s="26">
        <f ca="1">INDIRECT("Route!E1774")-INDIRECT("Route!E1773")</f>
        <v>0</v>
      </c>
      <c r="M1774" s="24">
        <f ca="1">IF(INDIRECT("Route!D1774")="START",0,IF(S1774=TRUE,M1773,INDIRECT("Route!E1774")))</f>
        <v>115.3</v>
      </c>
      <c r="N1774" s="14" t="e">
        <f ca="1">SEARCH($N$6,INDIRECT("Route!J1774"))</f>
        <v>#VALUE!</v>
      </c>
      <c r="O1774" s="14" t="e">
        <f ca="1">SEARCH($O$6,INDIRECT("Route!J1774"))</f>
        <v>#VALUE!</v>
      </c>
      <c r="P1774" s="14" t="e">
        <f ca="1">SEARCH($P$6,INDIRECT("Route!J1774"))</f>
        <v>#VALUE!</v>
      </c>
      <c r="Q1774" s="14" t="e">
        <f ca="1">SEARCH($Q$6,INDIRECT("Route!J1774"))</f>
        <v>#VALUE!</v>
      </c>
      <c r="R1774" s="14" t="e">
        <f ca="1">SEARCH($R$6,INDIRECT("Route!J1774"))</f>
        <v>#VALUE!</v>
      </c>
      <c r="S1774" s="14" t="b">
        <f t="shared" ca="1" si="218"/>
        <v>1</v>
      </c>
    </row>
    <row r="1775" spans="1:19">
      <c r="A1775" s="23" t="str">
        <f ca="1">IF(INDIRECT("Route!D1775")&gt;0,K1775,(""))</f>
        <v/>
      </c>
      <c r="B1775" s="23" t="str">
        <f ca="1">IF(INDIRECT("Route!D1775")&gt;0,H1775,(""))</f>
        <v/>
      </c>
      <c r="C1775" s="24" t="str">
        <f ca="1">IF(D1775&gt;0,VLOOKUP("FINISH",INDIRECT("route!D$6"):INDIRECT("route!E$8500"),2,FALSE)-D1775," ")</f>
        <v xml:space="preserve"> </v>
      </c>
      <c r="D1775" s="13">
        <f ca="1">INDIRECT("Route!E1775")</f>
        <v>0</v>
      </c>
      <c r="E1775" s="25" t="str">
        <f t="shared" ca="1" si="219"/>
        <v/>
      </c>
      <c r="F1775" s="26">
        <f t="shared" si="220"/>
        <v>11.111111111111111</v>
      </c>
      <c r="G1775" s="29">
        <f t="shared" ca="1" si="224"/>
        <v>0</v>
      </c>
      <c r="H1775" s="28" t="e">
        <f t="shared" ca="1" si="222"/>
        <v>#NUM!</v>
      </c>
      <c r="I1775" s="26">
        <f t="shared" si="221"/>
        <v>11.666666666666666</v>
      </c>
      <c r="J1775" s="29">
        <f t="shared" ca="1" si="225"/>
        <v>0</v>
      </c>
      <c r="K1775" s="28" t="e">
        <f t="shared" ca="1" si="223"/>
        <v>#NUM!</v>
      </c>
      <c r="L1775" s="26">
        <f ca="1">INDIRECT("Route!E1775")-INDIRECT("Route!E1774")</f>
        <v>0</v>
      </c>
      <c r="M1775" s="24">
        <f ca="1">IF(INDIRECT("Route!D1775")="START",0,IF(S1775=TRUE,M1774,INDIRECT("Route!E1775")))</f>
        <v>115.3</v>
      </c>
      <c r="N1775" s="14" t="e">
        <f ca="1">SEARCH($N$6,INDIRECT("Route!J1775"))</f>
        <v>#VALUE!</v>
      </c>
      <c r="O1775" s="14" t="e">
        <f ca="1">SEARCH($O$6,INDIRECT("Route!J1775"))</f>
        <v>#VALUE!</v>
      </c>
      <c r="P1775" s="14" t="e">
        <f ca="1">SEARCH($P$6,INDIRECT("Route!J1775"))</f>
        <v>#VALUE!</v>
      </c>
      <c r="Q1775" s="14" t="e">
        <f ca="1">SEARCH($Q$6,INDIRECT("Route!J1775"))</f>
        <v>#VALUE!</v>
      </c>
      <c r="R1775" s="14" t="e">
        <f ca="1">SEARCH($R$6,INDIRECT("Route!J1775"))</f>
        <v>#VALUE!</v>
      </c>
      <c r="S1775" s="14" t="b">
        <f t="shared" ca="1" si="218"/>
        <v>1</v>
      </c>
    </row>
    <row r="1776" spans="1:19">
      <c r="A1776" s="23" t="str">
        <f ca="1">IF(INDIRECT("Route!D1776")&gt;0,K1776,(""))</f>
        <v/>
      </c>
      <c r="B1776" s="23" t="str">
        <f ca="1">IF(INDIRECT("Route!D1776")&gt;0,H1776,(""))</f>
        <v/>
      </c>
      <c r="C1776" s="24" t="str">
        <f ca="1">IF(D1776&gt;0,VLOOKUP("FINISH",INDIRECT("route!D$6"):INDIRECT("route!E$8500"),2,FALSE)-D1776," ")</f>
        <v xml:space="preserve"> </v>
      </c>
      <c r="D1776" s="13">
        <f ca="1">INDIRECT("Route!E1776")</f>
        <v>0</v>
      </c>
      <c r="E1776" s="25" t="str">
        <f t="shared" ca="1" si="219"/>
        <v/>
      </c>
      <c r="F1776" s="26">
        <f t="shared" si="220"/>
        <v>11.111111111111111</v>
      </c>
      <c r="G1776" s="29">
        <f t="shared" ca="1" si="224"/>
        <v>0</v>
      </c>
      <c r="H1776" s="28" t="e">
        <f t="shared" ca="1" si="222"/>
        <v>#NUM!</v>
      </c>
      <c r="I1776" s="26">
        <f t="shared" si="221"/>
        <v>11.666666666666666</v>
      </c>
      <c r="J1776" s="29">
        <f t="shared" ca="1" si="225"/>
        <v>0</v>
      </c>
      <c r="K1776" s="28" t="e">
        <f t="shared" ca="1" si="223"/>
        <v>#NUM!</v>
      </c>
      <c r="L1776" s="26">
        <f ca="1">INDIRECT("Route!E1776")-INDIRECT("Route!E1775")</f>
        <v>0</v>
      </c>
      <c r="M1776" s="24">
        <f ca="1">IF(INDIRECT("Route!D1776")="START",0,IF(S1776=TRUE,M1775,INDIRECT("Route!E1776")))</f>
        <v>115.3</v>
      </c>
      <c r="N1776" s="14" t="e">
        <f ca="1">SEARCH($N$6,INDIRECT("Route!J1776"))</f>
        <v>#VALUE!</v>
      </c>
      <c r="O1776" s="14" t="e">
        <f ca="1">SEARCH($O$6,INDIRECT("Route!J1776"))</f>
        <v>#VALUE!</v>
      </c>
      <c r="P1776" s="14" t="e">
        <f ca="1">SEARCH($P$6,INDIRECT("Route!J1776"))</f>
        <v>#VALUE!</v>
      </c>
      <c r="Q1776" s="14" t="e">
        <f ca="1">SEARCH($Q$6,INDIRECT("Route!J1776"))</f>
        <v>#VALUE!</v>
      </c>
      <c r="R1776" s="14" t="e">
        <f ca="1">SEARCH($R$6,INDIRECT("Route!J1776"))</f>
        <v>#VALUE!</v>
      </c>
      <c r="S1776" s="14" t="b">
        <f t="shared" ca="1" si="218"/>
        <v>1</v>
      </c>
    </row>
    <row r="1777" spans="1:19">
      <c r="A1777" s="23" t="str">
        <f ca="1">IF(INDIRECT("Route!D1777")&gt;0,K1777,(""))</f>
        <v/>
      </c>
      <c r="B1777" s="23" t="str">
        <f ca="1">IF(INDIRECT("Route!D1777")&gt;0,H1777,(""))</f>
        <v/>
      </c>
      <c r="C1777" s="24" t="str">
        <f ca="1">IF(D1777&gt;0,VLOOKUP("FINISH",INDIRECT("route!D$6"):INDIRECT("route!E$8500"),2,FALSE)-D1777," ")</f>
        <v xml:space="preserve"> </v>
      </c>
      <c r="D1777" s="13">
        <f ca="1">INDIRECT("Route!E1777")</f>
        <v>0</v>
      </c>
      <c r="E1777" s="25" t="str">
        <f t="shared" ca="1" si="219"/>
        <v/>
      </c>
      <c r="F1777" s="26">
        <f t="shared" si="220"/>
        <v>11.111111111111111</v>
      </c>
      <c r="G1777" s="29">
        <f t="shared" ca="1" si="224"/>
        <v>0</v>
      </c>
      <c r="H1777" s="28" t="e">
        <f t="shared" ca="1" si="222"/>
        <v>#NUM!</v>
      </c>
      <c r="I1777" s="26">
        <f t="shared" si="221"/>
        <v>11.666666666666666</v>
      </c>
      <c r="J1777" s="29">
        <f t="shared" ca="1" si="225"/>
        <v>0</v>
      </c>
      <c r="K1777" s="28" t="e">
        <f t="shared" ca="1" si="223"/>
        <v>#NUM!</v>
      </c>
      <c r="L1777" s="26">
        <f ca="1">INDIRECT("Route!E1777")-INDIRECT("Route!E1776")</f>
        <v>0</v>
      </c>
      <c r="M1777" s="24">
        <f ca="1">IF(INDIRECT("Route!D1777")="START",0,IF(S1777=TRUE,M1776,INDIRECT("Route!E1777")))</f>
        <v>115.3</v>
      </c>
      <c r="N1777" s="14" t="e">
        <f ca="1">SEARCH($N$6,INDIRECT("Route!J1777"))</f>
        <v>#VALUE!</v>
      </c>
      <c r="O1777" s="14" t="e">
        <f ca="1">SEARCH($O$6,INDIRECT("Route!J1777"))</f>
        <v>#VALUE!</v>
      </c>
      <c r="P1777" s="14" t="e">
        <f ca="1">SEARCH($P$6,INDIRECT("Route!J1777"))</f>
        <v>#VALUE!</v>
      </c>
      <c r="Q1777" s="14" t="e">
        <f ca="1">SEARCH($Q$6,INDIRECT("Route!J1777"))</f>
        <v>#VALUE!</v>
      </c>
      <c r="R1777" s="14" t="e">
        <f ca="1">SEARCH($R$6,INDIRECT("Route!J1777"))</f>
        <v>#VALUE!</v>
      </c>
      <c r="S1777" s="14" t="b">
        <f t="shared" ca="1" si="218"/>
        <v>1</v>
      </c>
    </row>
    <row r="1778" spans="1:19">
      <c r="A1778" s="23" t="str">
        <f ca="1">IF(INDIRECT("Route!D1778")&gt;0,K1778,(""))</f>
        <v/>
      </c>
      <c r="B1778" s="23" t="str">
        <f ca="1">IF(INDIRECT("Route!D1778")&gt;0,H1778,(""))</f>
        <v/>
      </c>
      <c r="C1778" s="24" t="str">
        <f ca="1">IF(D1778&gt;0,VLOOKUP("FINISH",INDIRECT("route!D$6"):INDIRECT("route!E$8500"),2,FALSE)-D1778," ")</f>
        <v xml:space="preserve"> </v>
      </c>
      <c r="D1778" s="13">
        <f ca="1">INDIRECT("Route!E1778")</f>
        <v>0</v>
      </c>
      <c r="E1778" s="25" t="str">
        <f t="shared" ca="1" si="219"/>
        <v/>
      </c>
      <c r="F1778" s="26">
        <f t="shared" si="220"/>
        <v>11.111111111111111</v>
      </c>
      <c r="G1778" s="29">
        <f t="shared" ca="1" si="224"/>
        <v>0</v>
      </c>
      <c r="H1778" s="28" t="e">
        <f t="shared" ca="1" si="222"/>
        <v>#NUM!</v>
      </c>
      <c r="I1778" s="26">
        <f t="shared" si="221"/>
        <v>11.666666666666666</v>
      </c>
      <c r="J1778" s="29">
        <f t="shared" ca="1" si="225"/>
        <v>0</v>
      </c>
      <c r="K1778" s="28" t="e">
        <f t="shared" ca="1" si="223"/>
        <v>#NUM!</v>
      </c>
      <c r="L1778" s="26">
        <f ca="1">INDIRECT("Route!E1778")-INDIRECT("Route!E1777")</f>
        <v>0</v>
      </c>
      <c r="M1778" s="24">
        <f ca="1">IF(INDIRECT("Route!D1778")="START",0,IF(S1778=TRUE,M1777,INDIRECT("Route!E1778")))</f>
        <v>115.3</v>
      </c>
      <c r="N1778" s="14" t="e">
        <f ca="1">SEARCH($N$6,INDIRECT("Route!J1778"))</f>
        <v>#VALUE!</v>
      </c>
      <c r="O1778" s="14" t="e">
        <f ca="1">SEARCH($O$6,INDIRECT("Route!J1778"))</f>
        <v>#VALUE!</v>
      </c>
      <c r="P1778" s="14" t="e">
        <f ca="1">SEARCH($P$6,INDIRECT("Route!J1778"))</f>
        <v>#VALUE!</v>
      </c>
      <c r="Q1778" s="14" t="e">
        <f ca="1">SEARCH($Q$6,INDIRECT("Route!J1778"))</f>
        <v>#VALUE!</v>
      </c>
      <c r="R1778" s="14" t="e">
        <f ca="1">SEARCH($R$6,INDIRECT("Route!J1778"))</f>
        <v>#VALUE!</v>
      </c>
      <c r="S1778" s="14" t="b">
        <f t="shared" ca="1" si="218"/>
        <v>1</v>
      </c>
    </row>
    <row r="1779" spans="1:19">
      <c r="A1779" s="23" t="str">
        <f ca="1">IF(INDIRECT("Route!D1779")&gt;0,K1779,(""))</f>
        <v/>
      </c>
      <c r="B1779" s="23" t="str">
        <f ca="1">IF(INDIRECT("Route!D1779")&gt;0,H1779,(""))</f>
        <v/>
      </c>
      <c r="C1779" s="24" t="str">
        <f ca="1">IF(D1779&gt;0,VLOOKUP("FINISH",INDIRECT("route!D$6"):INDIRECT("route!E$8500"),2,FALSE)-D1779," ")</f>
        <v xml:space="preserve"> </v>
      </c>
      <c r="D1779" s="13">
        <f ca="1">INDIRECT("Route!E1779")</f>
        <v>0</v>
      </c>
      <c r="E1779" s="25" t="str">
        <f t="shared" ca="1" si="219"/>
        <v/>
      </c>
      <c r="F1779" s="26">
        <f t="shared" si="220"/>
        <v>11.111111111111111</v>
      </c>
      <c r="G1779" s="29">
        <f t="shared" ca="1" si="224"/>
        <v>0</v>
      </c>
      <c r="H1779" s="28" t="e">
        <f t="shared" ca="1" si="222"/>
        <v>#NUM!</v>
      </c>
      <c r="I1779" s="26">
        <f t="shared" si="221"/>
        <v>11.666666666666666</v>
      </c>
      <c r="J1779" s="29">
        <f t="shared" ca="1" si="225"/>
        <v>0</v>
      </c>
      <c r="K1779" s="28" t="e">
        <f t="shared" ca="1" si="223"/>
        <v>#NUM!</v>
      </c>
      <c r="L1779" s="26">
        <f ca="1">INDIRECT("Route!E1779")-INDIRECT("Route!E1778")</f>
        <v>0</v>
      </c>
      <c r="M1779" s="24">
        <f ca="1">IF(INDIRECT("Route!D1779")="START",0,IF(S1779=TRUE,M1778,INDIRECT("Route!E1779")))</f>
        <v>115.3</v>
      </c>
      <c r="N1779" s="14" t="e">
        <f ca="1">SEARCH($N$6,INDIRECT("Route!J1779"))</f>
        <v>#VALUE!</v>
      </c>
      <c r="O1779" s="14" t="e">
        <f ca="1">SEARCH($O$6,INDIRECT("Route!J1779"))</f>
        <v>#VALUE!</v>
      </c>
      <c r="P1779" s="14" t="e">
        <f ca="1">SEARCH($P$6,INDIRECT("Route!J1779"))</f>
        <v>#VALUE!</v>
      </c>
      <c r="Q1779" s="14" t="e">
        <f ca="1">SEARCH($Q$6,INDIRECT("Route!J1779"))</f>
        <v>#VALUE!</v>
      </c>
      <c r="R1779" s="14" t="e">
        <f ca="1">SEARCH($R$6,INDIRECT("Route!J1779"))</f>
        <v>#VALUE!</v>
      </c>
      <c r="S1779" s="14" t="b">
        <f t="shared" ca="1" si="218"/>
        <v>1</v>
      </c>
    </row>
    <row r="1780" spans="1:19">
      <c r="A1780" s="23" t="str">
        <f ca="1">IF(INDIRECT("Route!D1780")&gt;0,K1780,(""))</f>
        <v/>
      </c>
      <c r="B1780" s="23" t="str">
        <f ca="1">IF(INDIRECT("Route!D1780")&gt;0,H1780,(""))</f>
        <v/>
      </c>
      <c r="C1780" s="24" t="str">
        <f ca="1">IF(D1780&gt;0,VLOOKUP("FINISH",INDIRECT("route!D$6"):INDIRECT("route!E$8500"),2,FALSE)-D1780," ")</f>
        <v xml:space="preserve"> </v>
      </c>
      <c r="D1780" s="13">
        <f ca="1">INDIRECT("Route!E1780")</f>
        <v>0</v>
      </c>
      <c r="E1780" s="25" t="str">
        <f t="shared" ca="1" si="219"/>
        <v/>
      </c>
      <c r="F1780" s="26">
        <f t="shared" si="220"/>
        <v>11.111111111111111</v>
      </c>
      <c r="G1780" s="29">
        <f t="shared" ca="1" si="224"/>
        <v>0</v>
      </c>
      <c r="H1780" s="28" t="e">
        <f t="shared" ca="1" si="222"/>
        <v>#NUM!</v>
      </c>
      <c r="I1780" s="26">
        <f t="shared" si="221"/>
        <v>11.666666666666666</v>
      </c>
      <c r="J1780" s="29">
        <f t="shared" ca="1" si="225"/>
        <v>0</v>
      </c>
      <c r="K1780" s="28" t="e">
        <f t="shared" ca="1" si="223"/>
        <v>#NUM!</v>
      </c>
      <c r="L1780" s="26">
        <f ca="1">INDIRECT("Route!E1780")-INDIRECT("Route!E1779")</f>
        <v>0</v>
      </c>
      <c r="M1780" s="24">
        <f ca="1">IF(INDIRECT("Route!D1780")="START",0,IF(S1780=TRUE,M1779,INDIRECT("Route!E1780")))</f>
        <v>115.3</v>
      </c>
      <c r="N1780" s="14" t="e">
        <f ca="1">SEARCH($N$6,INDIRECT("Route!J1780"))</f>
        <v>#VALUE!</v>
      </c>
      <c r="O1780" s="14" t="e">
        <f ca="1">SEARCH($O$6,INDIRECT("Route!J1780"))</f>
        <v>#VALUE!</v>
      </c>
      <c r="P1780" s="14" t="e">
        <f ca="1">SEARCH($P$6,INDIRECT("Route!J1780"))</f>
        <v>#VALUE!</v>
      </c>
      <c r="Q1780" s="14" t="e">
        <f ca="1">SEARCH($Q$6,INDIRECT("Route!J1780"))</f>
        <v>#VALUE!</v>
      </c>
      <c r="R1780" s="14" t="e">
        <f ca="1">SEARCH($R$6,INDIRECT("Route!J1780"))</f>
        <v>#VALUE!</v>
      </c>
      <c r="S1780" s="14" t="b">
        <f t="shared" ca="1" si="218"/>
        <v>1</v>
      </c>
    </row>
    <row r="1781" spans="1:19">
      <c r="A1781" s="23" t="str">
        <f ca="1">IF(INDIRECT("Route!D1781")&gt;0,K1781,(""))</f>
        <v/>
      </c>
      <c r="B1781" s="23" t="str">
        <f ca="1">IF(INDIRECT("Route!D1781")&gt;0,H1781,(""))</f>
        <v/>
      </c>
      <c r="C1781" s="24" t="str">
        <f ca="1">IF(D1781&gt;0,VLOOKUP("FINISH",INDIRECT("route!D$6"):INDIRECT("route!E$8500"),2,FALSE)-D1781," ")</f>
        <v xml:space="preserve"> </v>
      </c>
      <c r="D1781" s="13">
        <f ca="1">INDIRECT("Route!E1781")</f>
        <v>0</v>
      </c>
      <c r="E1781" s="25" t="str">
        <f t="shared" ca="1" si="219"/>
        <v/>
      </c>
      <c r="F1781" s="26">
        <f t="shared" si="220"/>
        <v>11.111111111111111</v>
      </c>
      <c r="G1781" s="29">
        <f t="shared" ca="1" si="224"/>
        <v>0</v>
      </c>
      <c r="H1781" s="28" t="e">
        <f t="shared" ca="1" si="222"/>
        <v>#NUM!</v>
      </c>
      <c r="I1781" s="26">
        <f t="shared" si="221"/>
        <v>11.666666666666666</v>
      </c>
      <c r="J1781" s="29">
        <f t="shared" ca="1" si="225"/>
        <v>0</v>
      </c>
      <c r="K1781" s="28" t="e">
        <f t="shared" ca="1" si="223"/>
        <v>#NUM!</v>
      </c>
      <c r="L1781" s="26">
        <f ca="1">INDIRECT("Route!E1781")-INDIRECT("Route!E1780")</f>
        <v>0</v>
      </c>
      <c r="M1781" s="24">
        <f ca="1">IF(INDIRECT("Route!D1781")="START",0,IF(S1781=TRUE,M1780,INDIRECT("Route!E1781")))</f>
        <v>115.3</v>
      </c>
      <c r="N1781" s="14" t="e">
        <f ca="1">SEARCH($N$6,INDIRECT("Route!J1781"))</f>
        <v>#VALUE!</v>
      </c>
      <c r="O1781" s="14" t="e">
        <f ca="1">SEARCH($O$6,INDIRECT("Route!J1781"))</f>
        <v>#VALUE!</v>
      </c>
      <c r="P1781" s="14" t="e">
        <f ca="1">SEARCH($P$6,INDIRECT("Route!J1781"))</f>
        <v>#VALUE!</v>
      </c>
      <c r="Q1781" s="14" t="e">
        <f ca="1">SEARCH($Q$6,INDIRECT("Route!J1781"))</f>
        <v>#VALUE!</v>
      </c>
      <c r="R1781" s="14" t="e">
        <f ca="1">SEARCH($R$6,INDIRECT("Route!J1781"))</f>
        <v>#VALUE!</v>
      </c>
      <c r="S1781" s="14" t="b">
        <f t="shared" ca="1" si="218"/>
        <v>1</v>
      </c>
    </row>
    <row r="1782" spans="1:19">
      <c r="A1782" s="23" t="str">
        <f ca="1">IF(INDIRECT("Route!D1782")&gt;0,K1782,(""))</f>
        <v/>
      </c>
      <c r="B1782" s="23" t="str">
        <f ca="1">IF(INDIRECT("Route!D1782")&gt;0,H1782,(""))</f>
        <v/>
      </c>
      <c r="C1782" s="24" t="str">
        <f ca="1">IF(D1782&gt;0,VLOOKUP("FINISH",INDIRECT("route!D$6"):INDIRECT("route!E$8500"),2,FALSE)-D1782," ")</f>
        <v xml:space="preserve"> </v>
      </c>
      <c r="D1782" s="13">
        <f ca="1">INDIRECT("Route!E1782")</f>
        <v>0</v>
      </c>
      <c r="E1782" s="25" t="str">
        <f t="shared" ca="1" si="219"/>
        <v/>
      </c>
      <c r="F1782" s="26">
        <f t="shared" si="220"/>
        <v>11.111111111111111</v>
      </c>
      <c r="G1782" s="29">
        <f t="shared" ca="1" si="224"/>
        <v>0</v>
      </c>
      <c r="H1782" s="28" t="e">
        <f t="shared" ca="1" si="222"/>
        <v>#NUM!</v>
      </c>
      <c r="I1782" s="26">
        <f t="shared" si="221"/>
        <v>11.666666666666666</v>
      </c>
      <c r="J1782" s="29">
        <f t="shared" ca="1" si="225"/>
        <v>0</v>
      </c>
      <c r="K1782" s="28" t="e">
        <f t="shared" ca="1" si="223"/>
        <v>#NUM!</v>
      </c>
      <c r="L1782" s="26">
        <f ca="1">INDIRECT("Route!E1782")-INDIRECT("Route!E1781")</f>
        <v>0</v>
      </c>
      <c r="M1782" s="24">
        <f ca="1">IF(INDIRECT("Route!D1782")="START",0,IF(S1782=TRUE,M1781,INDIRECT("Route!E1782")))</f>
        <v>115.3</v>
      </c>
      <c r="N1782" s="14" t="e">
        <f ca="1">SEARCH($N$6,INDIRECT("Route!J1782"))</f>
        <v>#VALUE!</v>
      </c>
      <c r="O1782" s="14" t="e">
        <f ca="1">SEARCH($O$6,INDIRECT("Route!J1782"))</f>
        <v>#VALUE!</v>
      </c>
      <c r="P1782" s="14" t="e">
        <f ca="1">SEARCH($P$6,INDIRECT("Route!J1782"))</f>
        <v>#VALUE!</v>
      </c>
      <c r="Q1782" s="14" t="e">
        <f ca="1">SEARCH($Q$6,INDIRECT("Route!J1782"))</f>
        <v>#VALUE!</v>
      </c>
      <c r="R1782" s="14" t="e">
        <f ca="1">SEARCH($R$6,INDIRECT("Route!J1782"))</f>
        <v>#VALUE!</v>
      </c>
      <c r="S1782" s="14" t="b">
        <f t="shared" ca="1" si="218"/>
        <v>1</v>
      </c>
    </row>
    <row r="1783" spans="1:19">
      <c r="A1783" s="23" t="str">
        <f ca="1">IF(INDIRECT("Route!D1783")&gt;0,K1783,(""))</f>
        <v/>
      </c>
      <c r="B1783" s="23" t="str">
        <f ca="1">IF(INDIRECT("Route!D1783")&gt;0,H1783,(""))</f>
        <v/>
      </c>
      <c r="C1783" s="24" t="str">
        <f ca="1">IF(D1783&gt;0,VLOOKUP("FINISH",INDIRECT("route!D$6"):INDIRECT("route!E$8500"),2,FALSE)-D1783," ")</f>
        <v xml:space="preserve"> </v>
      </c>
      <c r="D1783" s="13">
        <f ca="1">INDIRECT("Route!E1783")</f>
        <v>0</v>
      </c>
      <c r="E1783" s="25" t="str">
        <f t="shared" ca="1" si="219"/>
        <v/>
      </c>
      <c r="F1783" s="26">
        <f t="shared" si="220"/>
        <v>11.111111111111111</v>
      </c>
      <c r="G1783" s="29">
        <f t="shared" ca="1" si="224"/>
        <v>0</v>
      </c>
      <c r="H1783" s="28" t="e">
        <f t="shared" ca="1" si="222"/>
        <v>#NUM!</v>
      </c>
      <c r="I1783" s="26">
        <f t="shared" si="221"/>
        <v>11.666666666666666</v>
      </c>
      <c r="J1783" s="29">
        <f t="shared" ca="1" si="225"/>
        <v>0</v>
      </c>
      <c r="K1783" s="28" t="e">
        <f t="shared" ca="1" si="223"/>
        <v>#NUM!</v>
      </c>
      <c r="L1783" s="26">
        <f ca="1">INDIRECT("Route!E1783")-INDIRECT("Route!E1782")</f>
        <v>0</v>
      </c>
      <c r="M1783" s="24">
        <f ca="1">IF(INDIRECT("Route!D1783")="START",0,IF(S1783=TRUE,M1782,INDIRECT("Route!E1783")))</f>
        <v>115.3</v>
      </c>
      <c r="N1783" s="14" t="e">
        <f ca="1">SEARCH($N$6,INDIRECT("Route!J1783"))</f>
        <v>#VALUE!</v>
      </c>
      <c r="O1783" s="14" t="e">
        <f ca="1">SEARCH($O$6,INDIRECT("Route!J1783"))</f>
        <v>#VALUE!</v>
      </c>
      <c r="P1783" s="14" t="e">
        <f ca="1">SEARCH($P$6,INDIRECT("Route!J1783"))</f>
        <v>#VALUE!</v>
      </c>
      <c r="Q1783" s="14" t="e">
        <f ca="1">SEARCH($Q$6,INDIRECT("Route!J1783"))</f>
        <v>#VALUE!</v>
      </c>
      <c r="R1783" s="14" t="e">
        <f ca="1">SEARCH($R$6,INDIRECT("Route!J1783"))</f>
        <v>#VALUE!</v>
      </c>
      <c r="S1783" s="14" t="b">
        <f t="shared" ca="1" si="218"/>
        <v>1</v>
      </c>
    </row>
    <row r="1784" spans="1:19">
      <c r="A1784" s="23" t="str">
        <f ca="1">IF(INDIRECT("Route!D1784")&gt;0,K1784,(""))</f>
        <v/>
      </c>
      <c r="B1784" s="23" t="str">
        <f ca="1">IF(INDIRECT("Route!D1784")&gt;0,H1784,(""))</f>
        <v/>
      </c>
      <c r="C1784" s="24" t="str">
        <f ca="1">IF(D1784&gt;0,VLOOKUP("FINISH",INDIRECT("route!D$6"):INDIRECT("route!E$8500"),2,FALSE)-D1784," ")</f>
        <v xml:space="preserve"> </v>
      </c>
      <c r="D1784" s="13">
        <f ca="1">INDIRECT("Route!E1784")</f>
        <v>0</v>
      </c>
      <c r="E1784" s="25" t="str">
        <f t="shared" ca="1" si="219"/>
        <v/>
      </c>
      <c r="F1784" s="26">
        <f t="shared" si="220"/>
        <v>11.111111111111111</v>
      </c>
      <c r="G1784" s="29">
        <f t="shared" ca="1" si="224"/>
        <v>0</v>
      </c>
      <c r="H1784" s="28" t="e">
        <f t="shared" ca="1" si="222"/>
        <v>#NUM!</v>
      </c>
      <c r="I1784" s="26">
        <f t="shared" si="221"/>
        <v>11.666666666666666</v>
      </c>
      <c r="J1784" s="29">
        <f t="shared" ca="1" si="225"/>
        <v>0</v>
      </c>
      <c r="K1784" s="28" t="e">
        <f t="shared" ca="1" si="223"/>
        <v>#NUM!</v>
      </c>
      <c r="L1784" s="26">
        <f ca="1">INDIRECT("Route!E1784")-INDIRECT("Route!E1783")</f>
        <v>0</v>
      </c>
      <c r="M1784" s="24">
        <f ca="1">IF(INDIRECT("Route!D1784")="START",0,IF(S1784=TRUE,M1783,INDIRECT("Route!E1784")))</f>
        <v>115.3</v>
      </c>
      <c r="N1784" s="14" t="e">
        <f ca="1">SEARCH($N$6,INDIRECT("Route!J1784"))</f>
        <v>#VALUE!</v>
      </c>
      <c r="O1784" s="14" t="e">
        <f ca="1">SEARCH($O$6,INDIRECT("Route!J1784"))</f>
        <v>#VALUE!</v>
      </c>
      <c r="P1784" s="14" t="e">
        <f ca="1">SEARCH($P$6,INDIRECT("Route!J1784"))</f>
        <v>#VALUE!</v>
      </c>
      <c r="Q1784" s="14" t="e">
        <f ca="1">SEARCH($Q$6,INDIRECT("Route!J1784"))</f>
        <v>#VALUE!</v>
      </c>
      <c r="R1784" s="14" t="e">
        <f ca="1">SEARCH($R$6,INDIRECT("Route!J1784"))</f>
        <v>#VALUE!</v>
      </c>
      <c r="S1784" s="14" t="b">
        <f t="shared" ca="1" si="218"/>
        <v>1</v>
      </c>
    </row>
    <row r="1785" spans="1:19">
      <c r="A1785" s="23" t="str">
        <f ca="1">IF(INDIRECT("Route!D1785")&gt;0,K1785,(""))</f>
        <v/>
      </c>
      <c r="B1785" s="23" t="str">
        <f ca="1">IF(INDIRECT("Route!D1785")&gt;0,H1785,(""))</f>
        <v/>
      </c>
      <c r="C1785" s="24" t="str">
        <f ca="1">IF(D1785&gt;0,VLOOKUP("FINISH",INDIRECT("route!D$6"):INDIRECT("route!E$8500"),2,FALSE)-D1785," ")</f>
        <v xml:space="preserve"> </v>
      </c>
      <c r="D1785" s="13">
        <f ca="1">INDIRECT("Route!E1785")</f>
        <v>0</v>
      </c>
      <c r="E1785" s="25" t="str">
        <f t="shared" ca="1" si="219"/>
        <v/>
      </c>
      <c r="F1785" s="26">
        <f t="shared" si="220"/>
        <v>11.111111111111111</v>
      </c>
      <c r="G1785" s="29">
        <f t="shared" ca="1" si="224"/>
        <v>0</v>
      </c>
      <c r="H1785" s="28" t="e">
        <f t="shared" ca="1" si="222"/>
        <v>#NUM!</v>
      </c>
      <c r="I1785" s="26">
        <f t="shared" si="221"/>
        <v>11.666666666666666</v>
      </c>
      <c r="J1785" s="29">
        <f t="shared" ca="1" si="225"/>
        <v>0</v>
      </c>
      <c r="K1785" s="28" t="e">
        <f t="shared" ca="1" si="223"/>
        <v>#NUM!</v>
      </c>
      <c r="L1785" s="26">
        <f ca="1">INDIRECT("Route!E1785")-INDIRECT("Route!E1784")</f>
        <v>0</v>
      </c>
      <c r="M1785" s="24">
        <f ca="1">IF(INDIRECT("Route!D1785")="START",0,IF(S1785=TRUE,M1784,INDIRECT("Route!E1785")))</f>
        <v>115.3</v>
      </c>
      <c r="N1785" s="14" t="e">
        <f ca="1">SEARCH($N$6,INDIRECT("Route!J1785"))</f>
        <v>#VALUE!</v>
      </c>
      <c r="O1785" s="14" t="e">
        <f ca="1">SEARCH($O$6,INDIRECT("Route!J1785"))</f>
        <v>#VALUE!</v>
      </c>
      <c r="P1785" s="14" t="e">
        <f ca="1">SEARCH($P$6,INDIRECT("Route!J1785"))</f>
        <v>#VALUE!</v>
      </c>
      <c r="Q1785" s="14" t="e">
        <f ca="1">SEARCH($Q$6,INDIRECT("Route!J1785"))</f>
        <v>#VALUE!</v>
      </c>
      <c r="R1785" s="14" t="e">
        <f ca="1">SEARCH($R$6,INDIRECT("Route!J1785"))</f>
        <v>#VALUE!</v>
      </c>
      <c r="S1785" s="14" t="b">
        <f t="shared" ca="1" si="218"/>
        <v>1</v>
      </c>
    </row>
    <row r="1786" spans="1:19">
      <c r="A1786" s="23" t="str">
        <f ca="1">IF(INDIRECT("Route!D1786")&gt;0,K1786,(""))</f>
        <v/>
      </c>
      <c r="B1786" s="23" t="str">
        <f ca="1">IF(INDIRECT("Route!D1786")&gt;0,H1786,(""))</f>
        <v/>
      </c>
      <c r="C1786" s="24" t="str">
        <f ca="1">IF(D1786&gt;0,VLOOKUP("FINISH",INDIRECT("route!D$6"):INDIRECT("route!E$8500"),2,FALSE)-D1786," ")</f>
        <v xml:space="preserve"> </v>
      </c>
      <c r="D1786" s="13">
        <f ca="1">INDIRECT("Route!E1786")</f>
        <v>0</v>
      </c>
      <c r="E1786" s="25" t="str">
        <f t="shared" ca="1" si="219"/>
        <v/>
      </c>
      <c r="F1786" s="26">
        <f t="shared" si="220"/>
        <v>11.111111111111111</v>
      </c>
      <c r="G1786" s="29">
        <f t="shared" ca="1" si="224"/>
        <v>0</v>
      </c>
      <c r="H1786" s="28" t="e">
        <f t="shared" ca="1" si="222"/>
        <v>#NUM!</v>
      </c>
      <c r="I1786" s="26">
        <f t="shared" si="221"/>
        <v>11.666666666666666</v>
      </c>
      <c r="J1786" s="29">
        <f t="shared" ca="1" si="225"/>
        <v>0</v>
      </c>
      <c r="K1786" s="28" t="e">
        <f t="shared" ca="1" si="223"/>
        <v>#NUM!</v>
      </c>
      <c r="L1786" s="26">
        <f ca="1">INDIRECT("Route!E1786")-INDIRECT("Route!E1785")</f>
        <v>0</v>
      </c>
      <c r="M1786" s="24">
        <f ca="1">IF(INDIRECT("Route!D1786")="START",0,IF(S1786=TRUE,M1785,INDIRECT("Route!E1786")))</f>
        <v>115.3</v>
      </c>
      <c r="N1786" s="14" t="e">
        <f ca="1">SEARCH($N$6,INDIRECT("Route!J1786"))</f>
        <v>#VALUE!</v>
      </c>
      <c r="O1786" s="14" t="e">
        <f ca="1">SEARCH($O$6,INDIRECT("Route!J1786"))</f>
        <v>#VALUE!</v>
      </c>
      <c r="P1786" s="14" t="e">
        <f ca="1">SEARCH($P$6,INDIRECT("Route!J1786"))</f>
        <v>#VALUE!</v>
      </c>
      <c r="Q1786" s="14" t="e">
        <f ca="1">SEARCH($Q$6,INDIRECT("Route!J1786"))</f>
        <v>#VALUE!</v>
      </c>
      <c r="R1786" s="14" t="e">
        <f ca="1">SEARCH($R$6,INDIRECT("Route!J1786"))</f>
        <v>#VALUE!</v>
      </c>
      <c r="S1786" s="14" t="b">
        <f t="shared" ca="1" si="218"/>
        <v>1</v>
      </c>
    </row>
    <row r="1787" spans="1:19">
      <c r="A1787" s="23" t="str">
        <f ca="1">IF(INDIRECT("Route!D1787")&gt;0,K1787,(""))</f>
        <v/>
      </c>
      <c r="B1787" s="23" t="str">
        <f ca="1">IF(INDIRECT("Route!D1787")&gt;0,H1787,(""))</f>
        <v/>
      </c>
      <c r="C1787" s="24" t="str">
        <f ca="1">IF(D1787&gt;0,VLOOKUP("FINISH",INDIRECT("route!D$6"):INDIRECT("route!E$8500"),2,FALSE)-D1787," ")</f>
        <v xml:space="preserve"> </v>
      </c>
      <c r="D1787" s="13">
        <f ca="1">INDIRECT("Route!E1787")</f>
        <v>0</v>
      </c>
      <c r="E1787" s="25" t="str">
        <f t="shared" ca="1" si="219"/>
        <v/>
      </c>
      <c r="F1787" s="26">
        <f t="shared" si="220"/>
        <v>11.111111111111111</v>
      </c>
      <c r="G1787" s="29">
        <f t="shared" ca="1" si="224"/>
        <v>0</v>
      </c>
      <c r="H1787" s="28" t="e">
        <f t="shared" ca="1" si="222"/>
        <v>#NUM!</v>
      </c>
      <c r="I1787" s="26">
        <f t="shared" si="221"/>
        <v>11.666666666666666</v>
      </c>
      <c r="J1787" s="29">
        <f t="shared" ca="1" si="225"/>
        <v>0</v>
      </c>
      <c r="K1787" s="28" t="e">
        <f t="shared" ca="1" si="223"/>
        <v>#NUM!</v>
      </c>
      <c r="L1787" s="26">
        <f ca="1">INDIRECT("Route!E1787")-INDIRECT("Route!E1786")</f>
        <v>0</v>
      </c>
      <c r="M1787" s="24">
        <f ca="1">IF(INDIRECT("Route!D1787")="START",0,IF(S1787=TRUE,M1786,INDIRECT("Route!E1787")))</f>
        <v>115.3</v>
      </c>
      <c r="N1787" s="14" t="e">
        <f ca="1">SEARCH($N$6,INDIRECT("Route!J1787"))</f>
        <v>#VALUE!</v>
      </c>
      <c r="O1787" s="14" t="e">
        <f ca="1">SEARCH($O$6,INDIRECT("Route!J1787"))</f>
        <v>#VALUE!</v>
      </c>
      <c r="P1787" s="14" t="e">
        <f ca="1">SEARCH($P$6,INDIRECT("Route!J1787"))</f>
        <v>#VALUE!</v>
      </c>
      <c r="Q1787" s="14" t="e">
        <f ca="1">SEARCH($Q$6,INDIRECT("Route!J1787"))</f>
        <v>#VALUE!</v>
      </c>
      <c r="R1787" s="14" t="e">
        <f ca="1">SEARCH($R$6,INDIRECT("Route!J1787"))</f>
        <v>#VALUE!</v>
      </c>
      <c r="S1787" s="14" t="b">
        <f t="shared" ca="1" si="218"/>
        <v>1</v>
      </c>
    </row>
    <row r="1788" spans="1:19">
      <c r="A1788" s="23" t="str">
        <f ca="1">IF(INDIRECT("Route!D1788")&gt;0,K1788,(""))</f>
        <v/>
      </c>
      <c r="B1788" s="23" t="str">
        <f ca="1">IF(INDIRECT("Route!D1788")&gt;0,H1788,(""))</f>
        <v/>
      </c>
      <c r="C1788" s="24" t="str">
        <f ca="1">IF(D1788&gt;0,VLOOKUP("FINISH",INDIRECT("route!D$6"):INDIRECT("route!E$8500"),2,FALSE)-D1788," ")</f>
        <v xml:space="preserve"> </v>
      </c>
      <c r="D1788" s="13">
        <f ca="1">INDIRECT("Route!E1788")</f>
        <v>0</v>
      </c>
      <c r="E1788" s="25" t="str">
        <f t="shared" ca="1" si="219"/>
        <v/>
      </c>
      <c r="F1788" s="26">
        <f t="shared" si="220"/>
        <v>11.111111111111111</v>
      </c>
      <c r="G1788" s="29">
        <f t="shared" ca="1" si="224"/>
        <v>0</v>
      </c>
      <c r="H1788" s="28" t="e">
        <f t="shared" ca="1" si="222"/>
        <v>#NUM!</v>
      </c>
      <c r="I1788" s="26">
        <f t="shared" si="221"/>
        <v>11.666666666666666</v>
      </c>
      <c r="J1788" s="29">
        <f t="shared" ca="1" si="225"/>
        <v>0</v>
      </c>
      <c r="K1788" s="28" t="e">
        <f t="shared" ca="1" si="223"/>
        <v>#NUM!</v>
      </c>
      <c r="L1788" s="26">
        <f ca="1">INDIRECT("Route!E1788")-INDIRECT("Route!E1787")</f>
        <v>0</v>
      </c>
      <c r="M1788" s="24">
        <f ca="1">IF(INDIRECT("Route!D1788")="START",0,IF(S1788=TRUE,M1787,INDIRECT("Route!E1788")))</f>
        <v>115.3</v>
      </c>
      <c r="N1788" s="14" t="e">
        <f ca="1">SEARCH($N$6,INDIRECT("Route!J1788"))</f>
        <v>#VALUE!</v>
      </c>
      <c r="O1788" s="14" t="e">
        <f ca="1">SEARCH($O$6,INDIRECT("Route!J1788"))</f>
        <v>#VALUE!</v>
      </c>
      <c r="P1788" s="14" t="e">
        <f ca="1">SEARCH($P$6,INDIRECT("Route!J1788"))</f>
        <v>#VALUE!</v>
      </c>
      <c r="Q1788" s="14" t="e">
        <f ca="1">SEARCH($Q$6,INDIRECT("Route!J1788"))</f>
        <v>#VALUE!</v>
      </c>
      <c r="R1788" s="14" t="e">
        <f ca="1">SEARCH($R$6,INDIRECT("Route!J1788"))</f>
        <v>#VALUE!</v>
      </c>
      <c r="S1788" s="14" t="b">
        <f t="shared" ca="1" si="218"/>
        <v>1</v>
      </c>
    </row>
    <row r="1789" spans="1:19">
      <c r="A1789" s="23" t="str">
        <f ca="1">IF(INDIRECT("Route!D1789")&gt;0,K1789,(""))</f>
        <v/>
      </c>
      <c r="B1789" s="23" t="str">
        <f ca="1">IF(INDIRECT("Route!D1789")&gt;0,H1789,(""))</f>
        <v/>
      </c>
      <c r="C1789" s="24" t="str">
        <f ca="1">IF(D1789&gt;0,VLOOKUP("FINISH",INDIRECT("route!D$6"):INDIRECT("route!E$8500"),2,FALSE)-D1789," ")</f>
        <v xml:space="preserve"> </v>
      </c>
      <c r="D1789" s="13">
        <f ca="1">INDIRECT("Route!E1789")</f>
        <v>0</v>
      </c>
      <c r="E1789" s="25" t="str">
        <f t="shared" ca="1" si="219"/>
        <v/>
      </c>
      <c r="F1789" s="26">
        <f t="shared" si="220"/>
        <v>11.111111111111111</v>
      </c>
      <c r="G1789" s="29">
        <f t="shared" ca="1" si="224"/>
        <v>0</v>
      </c>
      <c r="H1789" s="28" t="e">
        <f t="shared" ca="1" si="222"/>
        <v>#NUM!</v>
      </c>
      <c r="I1789" s="26">
        <f t="shared" si="221"/>
        <v>11.666666666666666</v>
      </c>
      <c r="J1789" s="29">
        <f t="shared" ca="1" si="225"/>
        <v>0</v>
      </c>
      <c r="K1789" s="28" t="e">
        <f t="shared" ca="1" si="223"/>
        <v>#NUM!</v>
      </c>
      <c r="L1789" s="26">
        <f ca="1">INDIRECT("Route!E1789")-INDIRECT("Route!E1788")</f>
        <v>0</v>
      </c>
      <c r="M1789" s="24">
        <f ca="1">IF(INDIRECT("Route!D1789")="START",0,IF(S1789=TRUE,M1788,INDIRECT("Route!E1789")))</f>
        <v>115.3</v>
      </c>
      <c r="N1789" s="14" t="e">
        <f ca="1">SEARCH($N$6,INDIRECT("Route!J1789"))</f>
        <v>#VALUE!</v>
      </c>
      <c r="O1789" s="14" t="e">
        <f ca="1">SEARCH($O$6,INDIRECT("Route!J1789"))</f>
        <v>#VALUE!</v>
      </c>
      <c r="P1789" s="14" t="e">
        <f ca="1">SEARCH($P$6,INDIRECT("Route!J1789"))</f>
        <v>#VALUE!</v>
      </c>
      <c r="Q1789" s="14" t="e">
        <f ca="1">SEARCH($Q$6,INDIRECT("Route!J1789"))</f>
        <v>#VALUE!</v>
      </c>
      <c r="R1789" s="14" t="e">
        <f ca="1">SEARCH($R$6,INDIRECT("Route!J1789"))</f>
        <v>#VALUE!</v>
      </c>
      <c r="S1789" s="14" t="b">
        <f t="shared" ca="1" si="218"/>
        <v>1</v>
      </c>
    </row>
    <row r="1790" spans="1:19">
      <c r="A1790" s="23" t="str">
        <f ca="1">IF(INDIRECT("Route!D1790")&gt;0,K1790,(""))</f>
        <v/>
      </c>
      <c r="B1790" s="23" t="str">
        <f ca="1">IF(INDIRECT("Route!D1790")&gt;0,H1790,(""))</f>
        <v/>
      </c>
      <c r="C1790" s="24" t="str">
        <f ca="1">IF(D1790&gt;0,VLOOKUP("FINISH",INDIRECT("route!D$6"):INDIRECT("route!E$8500"),2,FALSE)-D1790," ")</f>
        <v xml:space="preserve"> </v>
      </c>
      <c r="D1790" s="13">
        <f ca="1">INDIRECT("Route!E1790")</f>
        <v>0</v>
      </c>
      <c r="E1790" s="25" t="str">
        <f t="shared" ca="1" si="219"/>
        <v/>
      </c>
      <c r="F1790" s="26">
        <f t="shared" si="220"/>
        <v>11.111111111111111</v>
      </c>
      <c r="G1790" s="29">
        <f t="shared" ca="1" si="224"/>
        <v>0</v>
      </c>
      <c r="H1790" s="28" t="e">
        <f t="shared" ca="1" si="222"/>
        <v>#NUM!</v>
      </c>
      <c r="I1790" s="26">
        <f t="shared" si="221"/>
        <v>11.666666666666666</v>
      </c>
      <c r="J1790" s="29">
        <f t="shared" ca="1" si="225"/>
        <v>0</v>
      </c>
      <c r="K1790" s="28" t="e">
        <f t="shared" ca="1" si="223"/>
        <v>#NUM!</v>
      </c>
      <c r="L1790" s="26">
        <f ca="1">INDIRECT("Route!E1790")-INDIRECT("Route!E1789")</f>
        <v>0</v>
      </c>
      <c r="M1790" s="24">
        <f ca="1">IF(INDIRECT("Route!D1790")="START",0,IF(S1790=TRUE,M1789,INDIRECT("Route!E1790")))</f>
        <v>115.3</v>
      </c>
      <c r="N1790" s="14" t="e">
        <f ca="1">SEARCH($N$6,INDIRECT("Route!J1790"))</f>
        <v>#VALUE!</v>
      </c>
      <c r="O1790" s="14" t="e">
        <f ca="1">SEARCH($O$6,INDIRECT("Route!J1790"))</f>
        <v>#VALUE!</v>
      </c>
      <c r="P1790" s="14" t="e">
        <f ca="1">SEARCH($P$6,INDIRECT("Route!J1790"))</f>
        <v>#VALUE!</v>
      </c>
      <c r="Q1790" s="14" t="e">
        <f ca="1">SEARCH($Q$6,INDIRECT("Route!J1790"))</f>
        <v>#VALUE!</v>
      </c>
      <c r="R1790" s="14" t="e">
        <f ca="1">SEARCH($R$6,INDIRECT("Route!J1790"))</f>
        <v>#VALUE!</v>
      </c>
      <c r="S1790" s="14" t="b">
        <f t="shared" ca="1" si="218"/>
        <v>1</v>
      </c>
    </row>
    <row r="1791" spans="1:19">
      <c r="A1791" s="23" t="str">
        <f ca="1">IF(INDIRECT("Route!D1791")&gt;0,K1791,(""))</f>
        <v/>
      </c>
      <c r="B1791" s="23" t="str">
        <f ca="1">IF(INDIRECT("Route!D1791")&gt;0,H1791,(""))</f>
        <v/>
      </c>
      <c r="C1791" s="24" t="str">
        <f ca="1">IF(D1791&gt;0,VLOOKUP("FINISH",INDIRECT("route!D$6"):INDIRECT("route!E$8500"),2,FALSE)-D1791," ")</f>
        <v xml:space="preserve"> </v>
      </c>
      <c r="D1791" s="13">
        <f ca="1">INDIRECT("Route!E1791")</f>
        <v>0</v>
      </c>
      <c r="E1791" s="25" t="str">
        <f t="shared" ca="1" si="219"/>
        <v/>
      </c>
      <c r="F1791" s="26">
        <f t="shared" si="220"/>
        <v>11.111111111111111</v>
      </c>
      <c r="G1791" s="29">
        <f t="shared" ca="1" si="224"/>
        <v>0</v>
      </c>
      <c r="H1791" s="28" t="e">
        <f t="shared" ca="1" si="222"/>
        <v>#NUM!</v>
      </c>
      <c r="I1791" s="26">
        <f t="shared" si="221"/>
        <v>11.666666666666666</v>
      </c>
      <c r="J1791" s="29">
        <f t="shared" ca="1" si="225"/>
        <v>0</v>
      </c>
      <c r="K1791" s="28" t="e">
        <f t="shared" ca="1" si="223"/>
        <v>#NUM!</v>
      </c>
      <c r="L1791" s="26">
        <f ca="1">INDIRECT("Route!E1791")-INDIRECT("Route!E1790")</f>
        <v>0</v>
      </c>
      <c r="M1791" s="24">
        <f ca="1">IF(INDIRECT("Route!D1791")="START",0,IF(S1791=TRUE,M1790,INDIRECT("Route!E1791")))</f>
        <v>115.3</v>
      </c>
      <c r="N1791" s="14" t="e">
        <f ca="1">SEARCH($N$6,INDIRECT("Route!J1791"))</f>
        <v>#VALUE!</v>
      </c>
      <c r="O1791" s="14" t="e">
        <f ca="1">SEARCH($O$6,INDIRECT("Route!J1791"))</f>
        <v>#VALUE!</v>
      </c>
      <c r="P1791" s="14" t="e">
        <f ca="1">SEARCH($P$6,INDIRECT("Route!J1791"))</f>
        <v>#VALUE!</v>
      </c>
      <c r="Q1791" s="14" t="e">
        <f ca="1">SEARCH($Q$6,INDIRECT("Route!J1791"))</f>
        <v>#VALUE!</v>
      </c>
      <c r="R1791" s="14" t="e">
        <f ca="1">SEARCH($R$6,INDIRECT("Route!J1791"))</f>
        <v>#VALUE!</v>
      </c>
      <c r="S1791" s="14" t="b">
        <f t="shared" ca="1" si="218"/>
        <v>1</v>
      </c>
    </row>
    <row r="1792" spans="1:19">
      <c r="A1792" s="23" t="str">
        <f ca="1">IF(INDIRECT("Route!D1792")&gt;0,K1792,(""))</f>
        <v/>
      </c>
      <c r="B1792" s="23" t="str">
        <f ca="1">IF(INDIRECT("Route!D1792")&gt;0,H1792,(""))</f>
        <v/>
      </c>
      <c r="C1792" s="24" t="str">
        <f ca="1">IF(D1792&gt;0,VLOOKUP("FINISH",INDIRECT("route!D$6"):INDIRECT("route!E$8500"),2,FALSE)-D1792," ")</f>
        <v xml:space="preserve"> </v>
      </c>
      <c r="D1792" s="13">
        <f ca="1">INDIRECT("Route!E1792")</f>
        <v>0</v>
      </c>
      <c r="E1792" s="25" t="str">
        <f t="shared" ca="1" si="219"/>
        <v/>
      </c>
      <c r="F1792" s="26">
        <f t="shared" si="220"/>
        <v>11.111111111111111</v>
      </c>
      <c r="G1792" s="29">
        <f t="shared" ca="1" si="224"/>
        <v>0</v>
      </c>
      <c r="H1792" s="28" t="e">
        <f t="shared" ca="1" si="222"/>
        <v>#NUM!</v>
      </c>
      <c r="I1792" s="26">
        <f t="shared" si="221"/>
        <v>11.666666666666666</v>
      </c>
      <c r="J1792" s="29">
        <f t="shared" ca="1" si="225"/>
        <v>0</v>
      </c>
      <c r="K1792" s="28" t="e">
        <f t="shared" ca="1" si="223"/>
        <v>#NUM!</v>
      </c>
      <c r="L1792" s="26">
        <f ca="1">INDIRECT("Route!E1792")-INDIRECT("Route!E1791")</f>
        <v>0</v>
      </c>
      <c r="M1792" s="24">
        <f ca="1">IF(INDIRECT("Route!D1792")="START",0,IF(S1792=TRUE,M1791,INDIRECT("Route!E1792")))</f>
        <v>115.3</v>
      </c>
      <c r="N1792" s="14" t="e">
        <f ca="1">SEARCH($N$6,INDIRECT("Route!J1792"))</f>
        <v>#VALUE!</v>
      </c>
      <c r="O1792" s="14" t="e">
        <f ca="1">SEARCH($O$6,INDIRECT("Route!J1792"))</f>
        <v>#VALUE!</v>
      </c>
      <c r="P1792" s="14" t="e">
        <f ca="1">SEARCH($P$6,INDIRECT("Route!J1792"))</f>
        <v>#VALUE!</v>
      </c>
      <c r="Q1792" s="14" t="e">
        <f ca="1">SEARCH($Q$6,INDIRECT("Route!J1792"))</f>
        <v>#VALUE!</v>
      </c>
      <c r="R1792" s="14" t="e">
        <f ca="1">SEARCH($R$6,INDIRECT("Route!J1792"))</f>
        <v>#VALUE!</v>
      </c>
      <c r="S1792" s="14" t="b">
        <f t="shared" ca="1" si="218"/>
        <v>1</v>
      </c>
    </row>
    <row r="1793" spans="1:19">
      <c r="A1793" s="23" t="str">
        <f ca="1">IF(INDIRECT("Route!D1793")&gt;0,K1793,(""))</f>
        <v/>
      </c>
      <c r="B1793" s="23" t="str">
        <f ca="1">IF(INDIRECT("Route!D1793")&gt;0,H1793,(""))</f>
        <v/>
      </c>
      <c r="C1793" s="24" t="str">
        <f ca="1">IF(D1793&gt;0,VLOOKUP("FINISH",INDIRECT("route!D$6"):INDIRECT("route!E$8500"),2,FALSE)-D1793," ")</f>
        <v xml:space="preserve"> </v>
      </c>
      <c r="D1793" s="13">
        <f ca="1">INDIRECT("Route!E1793")</f>
        <v>0</v>
      </c>
      <c r="E1793" s="25" t="str">
        <f t="shared" ca="1" si="219"/>
        <v/>
      </c>
      <c r="F1793" s="26">
        <f t="shared" si="220"/>
        <v>11.111111111111111</v>
      </c>
      <c r="G1793" s="29">
        <f t="shared" ca="1" si="224"/>
        <v>0</v>
      </c>
      <c r="H1793" s="28" t="e">
        <f t="shared" ca="1" si="222"/>
        <v>#NUM!</v>
      </c>
      <c r="I1793" s="26">
        <f t="shared" si="221"/>
        <v>11.666666666666666</v>
      </c>
      <c r="J1793" s="29">
        <f t="shared" ca="1" si="225"/>
        <v>0</v>
      </c>
      <c r="K1793" s="28" t="e">
        <f t="shared" ca="1" si="223"/>
        <v>#NUM!</v>
      </c>
      <c r="L1793" s="26">
        <f ca="1">INDIRECT("Route!E1793")-INDIRECT("Route!E1792")</f>
        <v>0</v>
      </c>
      <c r="M1793" s="24">
        <f ca="1">IF(INDIRECT("Route!D1793")="START",0,IF(S1793=TRUE,M1792,INDIRECT("Route!E1793")))</f>
        <v>115.3</v>
      </c>
      <c r="N1793" s="14" t="e">
        <f ca="1">SEARCH($N$6,INDIRECT("Route!J1793"))</f>
        <v>#VALUE!</v>
      </c>
      <c r="O1793" s="14" t="e">
        <f ca="1">SEARCH($O$6,INDIRECT("Route!J1793"))</f>
        <v>#VALUE!</v>
      </c>
      <c r="P1793" s="14" t="e">
        <f ca="1">SEARCH($P$6,INDIRECT("Route!J1793"))</f>
        <v>#VALUE!</v>
      </c>
      <c r="Q1793" s="14" t="e">
        <f ca="1">SEARCH($Q$6,INDIRECT("Route!J1793"))</f>
        <v>#VALUE!</v>
      </c>
      <c r="R1793" s="14" t="e">
        <f ca="1">SEARCH($R$6,INDIRECT("Route!J1793"))</f>
        <v>#VALUE!</v>
      </c>
      <c r="S1793" s="14" t="b">
        <f t="shared" ca="1" si="218"/>
        <v>1</v>
      </c>
    </row>
    <row r="1794" spans="1:19">
      <c r="A1794" s="23" t="str">
        <f ca="1">IF(INDIRECT("Route!D1794")&gt;0,K1794,(""))</f>
        <v/>
      </c>
      <c r="B1794" s="23" t="str">
        <f ca="1">IF(INDIRECT("Route!D1794")&gt;0,H1794,(""))</f>
        <v/>
      </c>
      <c r="C1794" s="24" t="str">
        <f ca="1">IF(D1794&gt;0,VLOOKUP("FINISH",INDIRECT("route!D$6"):INDIRECT("route!E$8500"),2,FALSE)-D1794," ")</f>
        <v xml:space="preserve"> </v>
      </c>
      <c r="D1794" s="13">
        <f ca="1">INDIRECT("Route!E1794")</f>
        <v>0</v>
      </c>
      <c r="E1794" s="25" t="str">
        <f t="shared" ca="1" si="219"/>
        <v/>
      </c>
      <c r="F1794" s="26">
        <f t="shared" si="220"/>
        <v>11.111111111111111</v>
      </c>
      <c r="G1794" s="29">
        <f t="shared" ca="1" si="224"/>
        <v>0</v>
      </c>
      <c r="H1794" s="28" t="e">
        <f t="shared" ca="1" si="222"/>
        <v>#NUM!</v>
      </c>
      <c r="I1794" s="26">
        <f t="shared" si="221"/>
        <v>11.666666666666666</v>
      </c>
      <c r="J1794" s="29">
        <f t="shared" ca="1" si="225"/>
        <v>0</v>
      </c>
      <c r="K1794" s="28" t="e">
        <f t="shared" ca="1" si="223"/>
        <v>#NUM!</v>
      </c>
      <c r="L1794" s="26">
        <f ca="1">INDIRECT("Route!E1794")-INDIRECT("Route!E1793")</f>
        <v>0</v>
      </c>
      <c r="M1794" s="24">
        <f ca="1">IF(INDIRECT("Route!D1794")="START",0,IF(S1794=TRUE,M1793,INDIRECT("Route!E1794")))</f>
        <v>115.3</v>
      </c>
      <c r="N1794" s="14" t="e">
        <f ca="1">SEARCH($N$6,INDIRECT("Route!J1794"))</f>
        <v>#VALUE!</v>
      </c>
      <c r="O1794" s="14" t="e">
        <f ca="1">SEARCH($O$6,INDIRECT("Route!J1794"))</f>
        <v>#VALUE!</v>
      </c>
      <c r="P1794" s="14" t="e">
        <f ca="1">SEARCH($P$6,INDIRECT("Route!J1794"))</f>
        <v>#VALUE!</v>
      </c>
      <c r="Q1794" s="14" t="e">
        <f ca="1">SEARCH($Q$6,INDIRECT("Route!J1794"))</f>
        <v>#VALUE!</v>
      </c>
      <c r="R1794" s="14" t="e">
        <f ca="1">SEARCH($R$6,INDIRECT("Route!J1794"))</f>
        <v>#VALUE!</v>
      </c>
      <c r="S1794" s="14" t="b">
        <f t="shared" ca="1" si="218"/>
        <v>1</v>
      </c>
    </row>
    <row r="1795" spans="1:19">
      <c r="A1795" s="23" t="str">
        <f ca="1">IF(INDIRECT("Route!D1795")&gt;0,K1795,(""))</f>
        <v/>
      </c>
      <c r="B1795" s="23" t="str">
        <f ca="1">IF(INDIRECT("Route!D1795")&gt;0,H1795,(""))</f>
        <v/>
      </c>
      <c r="C1795" s="24" t="str">
        <f ca="1">IF(D1795&gt;0,VLOOKUP("FINISH",INDIRECT("route!D$6"):INDIRECT("route!E$8500"),2,FALSE)-D1795," ")</f>
        <v xml:space="preserve"> </v>
      </c>
      <c r="D1795" s="13">
        <f ca="1">INDIRECT("Route!E1795")</f>
        <v>0</v>
      </c>
      <c r="E1795" s="25" t="str">
        <f t="shared" ca="1" si="219"/>
        <v/>
      </c>
      <c r="F1795" s="26">
        <f t="shared" si="220"/>
        <v>11.111111111111111</v>
      </c>
      <c r="G1795" s="29">
        <f t="shared" ca="1" si="224"/>
        <v>0</v>
      </c>
      <c r="H1795" s="28" t="e">
        <f t="shared" ca="1" si="222"/>
        <v>#NUM!</v>
      </c>
      <c r="I1795" s="26">
        <f t="shared" si="221"/>
        <v>11.666666666666666</v>
      </c>
      <c r="J1795" s="29">
        <f t="shared" ca="1" si="225"/>
        <v>0</v>
      </c>
      <c r="K1795" s="28" t="e">
        <f t="shared" ca="1" si="223"/>
        <v>#NUM!</v>
      </c>
      <c r="L1795" s="26">
        <f ca="1">INDIRECT("Route!E1795")-INDIRECT("Route!E1794")</f>
        <v>0</v>
      </c>
      <c r="M1795" s="24">
        <f ca="1">IF(INDIRECT("Route!D1795")="START",0,IF(S1795=TRUE,M1794,INDIRECT("Route!E1795")))</f>
        <v>115.3</v>
      </c>
      <c r="N1795" s="14" t="e">
        <f ca="1">SEARCH($N$6,INDIRECT("Route!J1795"))</f>
        <v>#VALUE!</v>
      </c>
      <c r="O1795" s="14" t="e">
        <f ca="1">SEARCH($O$6,INDIRECT("Route!J1795"))</f>
        <v>#VALUE!</v>
      </c>
      <c r="P1795" s="14" t="e">
        <f ca="1">SEARCH($P$6,INDIRECT("Route!J1795"))</f>
        <v>#VALUE!</v>
      </c>
      <c r="Q1795" s="14" t="e">
        <f ca="1">SEARCH($Q$6,INDIRECT("Route!J1795"))</f>
        <v>#VALUE!</v>
      </c>
      <c r="R1795" s="14" t="e">
        <f ca="1">SEARCH($R$6,INDIRECT("Route!J1795"))</f>
        <v>#VALUE!</v>
      </c>
      <c r="S1795" s="14" t="b">
        <f t="shared" ca="1" si="218"/>
        <v>1</v>
      </c>
    </row>
    <row r="1796" spans="1:19">
      <c r="A1796" s="23" t="str">
        <f ca="1">IF(INDIRECT("Route!D1796")&gt;0,K1796,(""))</f>
        <v/>
      </c>
      <c r="B1796" s="23" t="str">
        <f ca="1">IF(INDIRECT("Route!D1796")&gt;0,H1796,(""))</f>
        <v/>
      </c>
      <c r="C1796" s="24" t="str">
        <f ca="1">IF(D1796&gt;0,VLOOKUP("FINISH",INDIRECT("route!D$6"):INDIRECT("route!E$8500"),2,FALSE)-D1796," ")</f>
        <v xml:space="preserve"> </v>
      </c>
      <c r="D1796" s="13">
        <f ca="1">INDIRECT("Route!E1796")</f>
        <v>0</v>
      </c>
      <c r="E1796" s="25" t="str">
        <f t="shared" ca="1" si="219"/>
        <v/>
      </c>
      <c r="F1796" s="26">
        <f t="shared" si="220"/>
        <v>11.111111111111111</v>
      </c>
      <c r="G1796" s="29">
        <f t="shared" ca="1" si="224"/>
        <v>0</v>
      </c>
      <c r="H1796" s="28" t="e">
        <f t="shared" ca="1" si="222"/>
        <v>#NUM!</v>
      </c>
      <c r="I1796" s="26">
        <f t="shared" si="221"/>
        <v>11.666666666666666</v>
      </c>
      <c r="J1796" s="29">
        <f t="shared" ca="1" si="225"/>
        <v>0</v>
      </c>
      <c r="K1796" s="28" t="e">
        <f t="shared" ca="1" si="223"/>
        <v>#NUM!</v>
      </c>
      <c r="L1796" s="26">
        <f ca="1">INDIRECT("Route!E1796")-INDIRECT("Route!E1795")</f>
        <v>0</v>
      </c>
      <c r="M1796" s="24">
        <f ca="1">IF(INDIRECT("Route!D1796")="START",0,IF(S1796=TRUE,M1795,INDIRECT("Route!E1796")))</f>
        <v>115.3</v>
      </c>
      <c r="N1796" s="14" t="e">
        <f ca="1">SEARCH($N$6,INDIRECT("Route!J1796"))</f>
        <v>#VALUE!</v>
      </c>
      <c r="O1796" s="14" t="e">
        <f ca="1">SEARCH($O$6,INDIRECT("Route!J1796"))</f>
        <v>#VALUE!</v>
      </c>
      <c r="P1796" s="14" t="e">
        <f ca="1">SEARCH($P$6,INDIRECT("Route!J1796"))</f>
        <v>#VALUE!</v>
      </c>
      <c r="Q1796" s="14" t="e">
        <f ca="1">SEARCH($Q$6,INDIRECT("Route!J1796"))</f>
        <v>#VALUE!</v>
      </c>
      <c r="R1796" s="14" t="e">
        <f ca="1">SEARCH($R$6,INDIRECT("Route!J1796"))</f>
        <v>#VALUE!</v>
      </c>
      <c r="S1796" s="14" t="b">
        <f t="shared" ca="1" si="218"/>
        <v>1</v>
      </c>
    </row>
    <row r="1797" spans="1:19">
      <c r="A1797" s="23" t="str">
        <f ca="1">IF(INDIRECT("Route!D1797")&gt;0,K1797,(""))</f>
        <v/>
      </c>
      <c r="B1797" s="23" t="str">
        <f ca="1">IF(INDIRECT("Route!D1797")&gt;0,H1797,(""))</f>
        <v/>
      </c>
      <c r="C1797" s="24" t="str">
        <f ca="1">IF(D1797&gt;0,VLOOKUP("FINISH",INDIRECT("route!D$6"):INDIRECT("route!E$8500"),2,FALSE)-D1797," ")</f>
        <v xml:space="preserve"> </v>
      </c>
      <c r="D1797" s="13">
        <f ca="1">INDIRECT("Route!E1797")</f>
        <v>0</v>
      </c>
      <c r="E1797" s="25" t="str">
        <f t="shared" ca="1" si="219"/>
        <v/>
      </c>
      <c r="F1797" s="26">
        <f t="shared" si="220"/>
        <v>11.111111111111111</v>
      </c>
      <c r="G1797" s="29">
        <f t="shared" ca="1" si="224"/>
        <v>0</v>
      </c>
      <c r="H1797" s="28" t="e">
        <f t="shared" ca="1" si="222"/>
        <v>#NUM!</v>
      </c>
      <c r="I1797" s="26">
        <f t="shared" si="221"/>
        <v>11.666666666666666</v>
      </c>
      <c r="J1797" s="29">
        <f t="shared" ca="1" si="225"/>
        <v>0</v>
      </c>
      <c r="K1797" s="28" t="e">
        <f t="shared" ca="1" si="223"/>
        <v>#NUM!</v>
      </c>
      <c r="L1797" s="26">
        <f ca="1">INDIRECT("Route!E1797")-INDIRECT("Route!E1796")</f>
        <v>0</v>
      </c>
      <c r="M1797" s="24">
        <f ca="1">IF(INDIRECT("Route!D1797")="START",0,IF(S1797=TRUE,M1796,INDIRECT("Route!E1797")))</f>
        <v>115.3</v>
      </c>
      <c r="N1797" s="14" t="e">
        <f ca="1">SEARCH($N$6,INDIRECT("Route!J1797"))</f>
        <v>#VALUE!</v>
      </c>
      <c r="O1797" s="14" t="e">
        <f ca="1">SEARCH($O$6,INDIRECT("Route!J1797"))</f>
        <v>#VALUE!</v>
      </c>
      <c r="P1797" s="14" t="e">
        <f ca="1">SEARCH($P$6,INDIRECT("Route!J1797"))</f>
        <v>#VALUE!</v>
      </c>
      <c r="Q1797" s="14" t="e">
        <f ca="1">SEARCH($Q$6,INDIRECT("Route!J1797"))</f>
        <v>#VALUE!</v>
      </c>
      <c r="R1797" s="14" t="e">
        <f ca="1">SEARCH($R$6,INDIRECT("Route!J1797"))</f>
        <v>#VALUE!</v>
      </c>
      <c r="S1797" s="14" t="b">
        <f t="shared" ca="1" si="218"/>
        <v>1</v>
      </c>
    </row>
    <row r="1798" spans="1:19">
      <c r="A1798" s="23" t="str">
        <f ca="1">IF(INDIRECT("Route!D1798")&gt;0,K1798,(""))</f>
        <v/>
      </c>
      <c r="B1798" s="23" t="str">
        <f ca="1">IF(INDIRECT("Route!D1798")&gt;0,H1798,(""))</f>
        <v/>
      </c>
      <c r="C1798" s="24" t="str">
        <f ca="1">IF(D1798&gt;0,VLOOKUP("FINISH",INDIRECT("route!D$6"):INDIRECT("route!E$8500"),2,FALSE)-D1798," ")</f>
        <v xml:space="preserve"> </v>
      </c>
      <c r="D1798" s="13">
        <f ca="1">INDIRECT("Route!E1798")</f>
        <v>0</v>
      </c>
      <c r="E1798" s="25" t="str">
        <f t="shared" ca="1" si="219"/>
        <v/>
      </c>
      <c r="F1798" s="26">
        <f t="shared" si="220"/>
        <v>11.111111111111111</v>
      </c>
      <c r="G1798" s="29">
        <f t="shared" ca="1" si="224"/>
        <v>0</v>
      </c>
      <c r="H1798" s="28" t="e">
        <f t="shared" ca="1" si="222"/>
        <v>#NUM!</v>
      </c>
      <c r="I1798" s="26">
        <f t="shared" si="221"/>
        <v>11.666666666666666</v>
      </c>
      <c r="J1798" s="29">
        <f t="shared" ca="1" si="225"/>
        <v>0</v>
      </c>
      <c r="K1798" s="28" t="e">
        <f t="shared" ca="1" si="223"/>
        <v>#NUM!</v>
      </c>
      <c r="L1798" s="26">
        <f ca="1">INDIRECT("Route!E1798")-INDIRECT("Route!E1797")</f>
        <v>0</v>
      </c>
      <c r="M1798" s="24">
        <f ca="1">IF(INDIRECT("Route!D1798")="START",0,IF(S1798=TRUE,M1797,INDIRECT("Route!E1798")))</f>
        <v>115.3</v>
      </c>
      <c r="N1798" s="14" t="e">
        <f ca="1">SEARCH($N$6,INDIRECT("Route!J1798"))</f>
        <v>#VALUE!</v>
      </c>
      <c r="O1798" s="14" t="e">
        <f ca="1">SEARCH($O$6,INDIRECT("Route!J1798"))</f>
        <v>#VALUE!</v>
      </c>
      <c r="P1798" s="14" t="e">
        <f ca="1">SEARCH($P$6,INDIRECT("Route!J1798"))</f>
        <v>#VALUE!</v>
      </c>
      <c r="Q1798" s="14" t="e">
        <f ca="1">SEARCH($Q$6,INDIRECT("Route!J1798"))</f>
        <v>#VALUE!</v>
      </c>
      <c r="R1798" s="14" t="e">
        <f ca="1">SEARCH($R$6,INDIRECT("Route!J1798"))</f>
        <v>#VALUE!</v>
      </c>
      <c r="S1798" s="14" t="b">
        <f t="shared" ca="1" si="218"/>
        <v>1</v>
      </c>
    </row>
    <row r="1799" spans="1:19">
      <c r="A1799" s="23" t="str">
        <f ca="1">IF(INDIRECT("Route!D1799")&gt;0,K1799,(""))</f>
        <v/>
      </c>
      <c r="B1799" s="23" t="str">
        <f ca="1">IF(INDIRECT("Route!D1799")&gt;0,H1799,(""))</f>
        <v/>
      </c>
      <c r="C1799" s="24" t="str">
        <f ca="1">IF(D1799&gt;0,VLOOKUP("FINISH",INDIRECT("route!D$6"):INDIRECT("route!E$8500"),2,FALSE)-D1799," ")</f>
        <v xml:space="preserve"> </v>
      </c>
      <c r="D1799" s="13">
        <f ca="1">INDIRECT("Route!E1799")</f>
        <v>0</v>
      </c>
      <c r="E1799" s="25" t="str">
        <f t="shared" ca="1" si="219"/>
        <v/>
      </c>
      <c r="F1799" s="26">
        <f t="shared" si="220"/>
        <v>11.111111111111111</v>
      </c>
      <c r="G1799" s="29">
        <f t="shared" ca="1" si="224"/>
        <v>0</v>
      </c>
      <c r="H1799" s="28" t="e">
        <f t="shared" ca="1" si="222"/>
        <v>#NUM!</v>
      </c>
      <c r="I1799" s="26">
        <f t="shared" si="221"/>
        <v>11.666666666666666</v>
      </c>
      <c r="J1799" s="29">
        <f t="shared" ca="1" si="225"/>
        <v>0</v>
      </c>
      <c r="K1799" s="28" t="e">
        <f t="shared" ca="1" si="223"/>
        <v>#NUM!</v>
      </c>
      <c r="L1799" s="26">
        <f ca="1">INDIRECT("Route!E1799")-INDIRECT("Route!E1798")</f>
        <v>0</v>
      </c>
      <c r="M1799" s="24">
        <f ca="1">IF(INDIRECT("Route!D1799")="START",0,IF(S1799=TRUE,M1798,INDIRECT("Route!E1799")))</f>
        <v>115.3</v>
      </c>
      <c r="N1799" s="14" t="e">
        <f ca="1">SEARCH($N$6,INDIRECT("Route!J1799"))</f>
        <v>#VALUE!</v>
      </c>
      <c r="O1799" s="14" t="e">
        <f ca="1">SEARCH($O$6,INDIRECT("Route!J1799"))</f>
        <v>#VALUE!</v>
      </c>
      <c r="P1799" s="14" t="e">
        <f ca="1">SEARCH($P$6,INDIRECT("Route!J1799"))</f>
        <v>#VALUE!</v>
      </c>
      <c r="Q1799" s="14" t="e">
        <f ca="1">SEARCH($Q$6,INDIRECT("Route!J1799"))</f>
        <v>#VALUE!</v>
      </c>
      <c r="R1799" s="14" t="e">
        <f ca="1">SEARCH($R$6,INDIRECT("Route!J1799"))</f>
        <v>#VALUE!</v>
      </c>
      <c r="S1799" s="14" t="b">
        <f t="shared" ca="1" si="218"/>
        <v>1</v>
      </c>
    </row>
    <row r="1800" spans="1:19">
      <c r="A1800" s="23" t="str">
        <f ca="1">IF(INDIRECT("Route!D1800")&gt;0,K1800,(""))</f>
        <v/>
      </c>
      <c r="B1800" s="23" t="str">
        <f ca="1">IF(INDIRECT("Route!D1800")&gt;0,H1800,(""))</f>
        <v/>
      </c>
      <c r="C1800" s="24" t="str">
        <f ca="1">IF(D1800&gt;0,VLOOKUP("FINISH",INDIRECT("route!D$6"):INDIRECT("route!E$8500"),2,FALSE)-D1800," ")</f>
        <v xml:space="preserve"> </v>
      </c>
      <c r="D1800" s="13">
        <f ca="1">INDIRECT("Route!E1800")</f>
        <v>0</v>
      </c>
      <c r="E1800" s="25" t="str">
        <f ca="1">IF($S1800=TRUE,"",M1800-M1799)</f>
        <v/>
      </c>
      <c r="F1800" s="26">
        <f t="shared" si="220"/>
        <v>11.111111111111111</v>
      </c>
      <c r="G1800" s="29">
        <f t="shared" ca="1" si="224"/>
        <v>0</v>
      </c>
      <c r="H1800" s="28" t="e">
        <f t="shared" ca="1" si="222"/>
        <v>#NUM!</v>
      </c>
      <c r="I1800" s="26">
        <f t="shared" si="221"/>
        <v>11.666666666666666</v>
      </c>
      <c r="J1800" s="29">
        <f t="shared" ca="1" si="225"/>
        <v>0</v>
      </c>
      <c r="K1800" s="28" t="e">
        <f t="shared" ca="1" si="223"/>
        <v>#NUM!</v>
      </c>
      <c r="L1800" s="26">
        <f ca="1">INDIRECT("Route!E1800")-INDIRECT("Route!E1799")</f>
        <v>0</v>
      </c>
      <c r="M1800" s="24">
        <f ca="1">IF(INDIRECT("Route!D1800")="START",0,IF(S1800=TRUE,M1799,INDIRECT("Route!E1800")))</f>
        <v>115.3</v>
      </c>
      <c r="N1800" s="14" t="e">
        <f ca="1">SEARCH($N$6,INDIRECT("route!J1800"))</f>
        <v>#VALUE!</v>
      </c>
      <c r="O1800" s="14" t="e">
        <f ca="1">SEARCH($O$6,INDIRECT("route!J1800"))</f>
        <v>#VALUE!</v>
      </c>
      <c r="P1800" s="14" t="e">
        <f ca="1">SEARCH($P$6,INDIRECT("route!J1800"))</f>
        <v>#VALUE!</v>
      </c>
      <c r="Q1800" s="14" t="e">
        <f ca="1">SEARCH($Q$6,INDIRECT("route!J1800"))</f>
        <v>#VALUE!</v>
      </c>
      <c r="R1800" s="14" t="e">
        <f ca="1">SEARCH($R$6,INDIRECT("route!J1800"))</f>
        <v>#VALUE!</v>
      </c>
      <c r="S1800" s="14" t="b">
        <f t="shared" ref="S1800:S1863" ca="1" si="226">AND(ISERROR(N1800),ISERROR(O1800),ISERROR(P1800),ISERROR(Q1800),ISERROR(R1800))</f>
        <v>1</v>
      </c>
    </row>
    <row r="1801" spans="1:19">
      <c r="A1801" s="23" t="str">
        <f ca="1">IF(INDIRECT("Route!D1801")&gt;0,K1801,(""))</f>
        <v/>
      </c>
      <c r="B1801" s="23" t="str">
        <f ca="1">IF(INDIRECT("Route!D1801")&gt;0,H1801,(""))</f>
        <v/>
      </c>
      <c r="C1801" s="24" t="str">
        <f ca="1">IF(D1801&gt;0,VLOOKUP("FINISH",INDIRECT("route!D$6"):INDIRECT("route!E$8500"),2,FALSE)-D1801," ")</f>
        <v xml:space="preserve"> </v>
      </c>
      <c r="D1801" s="13">
        <f ca="1">INDIRECT("Route!E1801")</f>
        <v>0</v>
      </c>
      <c r="E1801" s="25" t="str">
        <f t="shared" ref="E1801:E1864" ca="1" si="227">IF($S1801=TRUE,"",M1801-M1800)</f>
        <v/>
      </c>
      <c r="F1801" s="26">
        <f t="shared" si="220"/>
        <v>11.111111111111111</v>
      </c>
      <c r="G1801" s="29">
        <f t="shared" ca="1" si="224"/>
        <v>0</v>
      </c>
      <c r="H1801" s="28" t="e">
        <f t="shared" ca="1" si="222"/>
        <v>#NUM!</v>
      </c>
      <c r="I1801" s="26">
        <f t="shared" si="221"/>
        <v>11.666666666666666</v>
      </c>
      <c r="J1801" s="29">
        <f t="shared" ca="1" si="225"/>
        <v>0</v>
      </c>
      <c r="K1801" s="28" t="e">
        <f t="shared" ca="1" si="223"/>
        <v>#NUM!</v>
      </c>
      <c r="L1801" s="26">
        <f ca="1">INDIRECT("Route!E1801")-INDIRECT("Route!E1800")</f>
        <v>0</v>
      </c>
      <c r="M1801" s="24">
        <f ca="1">IF(INDIRECT("Route!D1801")="START",0,IF(S1801=TRUE,M1800,INDIRECT("Route!E1801")))</f>
        <v>115.3</v>
      </c>
      <c r="N1801" s="14" t="e">
        <f ca="1">SEARCH($N$6,INDIRECT("Route!J1801"))</f>
        <v>#VALUE!</v>
      </c>
      <c r="O1801" s="14" t="e">
        <f ca="1">SEARCH($O$6,INDIRECT("Route!J1801"))</f>
        <v>#VALUE!</v>
      </c>
      <c r="P1801" s="14" t="e">
        <f ca="1">SEARCH($P$6,INDIRECT("Route!J1801"))</f>
        <v>#VALUE!</v>
      </c>
      <c r="Q1801" s="14" t="e">
        <f ca="1">SEARCH($Q$6,INDIRECT("Route!J1801"))</f>
        <v>#VALUE!</v>
      </c>
      <c r="R1801" s="14" t="e">
        <f ca="1">SEARCH($R$6,INDIRECT("Route!J1801"))</f>
        <v>#VALUE!</v>
      </c>
      <c r="S1801" s="14" t="b">
        <f t="shared" ca="1" si="226"/>
        <v>1</v>
      </c>
    </row>
    <row r="1802" spans="1:19">
      <c r="A1802" s="23" t="str">
        <f ca="1">IF(INDIRECT("Route!D1802")&gt;0,K1802,(""))</f>
        <v/>
      </c>
      <c r="B1802" s="23" t="str">
        <f ca="1">IF(INDIRECT("Route!D1802")&gt;0,H1802,(""))</f>
        <v/>
      </c>
      <c r="C1802" s="24" t="str">
        <f ca="1">IF(D1802&gt;0,VLOOKUP("FINISH",INDIRECT("route!D$6"):INDIRECT("route!E$8500"),2,FALSE)-D1802," ")</f>
        <v xml:space="preserve"> </v>
      </c>
      <c r="D1802" s="13">
        <f ca="1">INDIRECT("Route!E1802")</f>
        <v>0</v>
      </c>
      <c r="E1802" s="25" t="str">
        <f t="shared" ca="1" si="227"/>
        <v/>
      </c>
      <c r="F1802" s="26">
        <f t="shared" si="220"/>
        <v>11.111111111111111</v>
      </c>
      <c r="G1802" s="29">
        <f t="shared" ca="1" si="224"/>
        <v>0</v>
      </c>
      <c r="H1802" s="28" t="e">
        <f t="shared" ca="1" si="222"/>
        <v>#NUM!</v>
      </c>
      <c r="I1802" s="26">
        <f t="shared" si="221"/>
        <v>11.666666666666666</v>
      </c>
      <c r="J1802" s="29">
        <f t="shared" ca="1" si="225"/>
        <v>0</v>
      </c>
      <c r="K1802" s="28" t="e">
        <f t="shared" ca="1" si="223"/>
        <v>#NUM!</v>
      </c>
      <c r="L1802" s="26">
        <f ca="1">INDIRECT("Route!E1802")-INDIRECT("Route!E1801")</f>
        <v>0</v>
      </c>
      <c r="M1802" s="24">
        <f ca="1">IF(INDIRECT("Route!D1802")="START",0,IF(S1802=TRUE,M1801,INDIRECT("Route!E1802")))</f>
        <v>115.3</v>
      </c>
      <c r="N1802" s="14" t="e">
        <f ca="1">SEARCH($N$6,INDIRECT("Route!J1802"))</f>
        <v>#VALUE!</v>
      </c>
      <c r="O1802" s="14" t="e">
        <f ca="1">SEARCH($O$6,INDIRECT("Route!J1802"))</f>
        <v>#VALUE!</v>
      </c>
      <c r="P1802" s="14" t="e">
        <f ca="1">SEARCH($P$6,INDIRECT("Route!J1802"))</f>
        <v>#VALUE!</v>
      </c>
      <c r="Q1802" s="14" t="e">
        <f ca="1">SEARCH($Q$6,INDIRECT("Route!J1802"))</f>
        <v>#VALUE!</v>
      </c>
      <c r="R1802" s="14" t="e">
        <f ca="1">SEARCH($R$6,INDIRECT("Route!J1802"))</f>
        <v>#VALUE!</v>
      </c>
      <c r="S1802" s="14" t="b">
        <f t="shared" ca="1" si="226"/>
        <v>1</v>
      </c>
    </row>
    <row r="1803" spans="1:19">
      <c r="A1803" s="23" t="str">
        <f ca="1">IF(INDIRECT("Route!D1803")&gt;0,K1803,(""))</f>
        <v/>
      </c>
      <c r="B1803" s="23" t="str">
        <f ca="1">IF(INDIRECT("Route!D1803")&gt;0,H1803,(""))</f>
        <v/>
      </c>
      <c r="C1803" s="24" t="str">
        <f ca="1">IF(D1803&gt;0,VLOOKUP("FINISH",INDIRECT("route!D$6"):INDIRECT("route!E$8500"),2,FALSE)-D1803," ")</f>
        <v xml:space="preserve"> </v>
      </c>
      <c r="D1803" s="13">
        <f ca="1">INDIRECT("Route!E1803")</f>
        <v>0</v>
      </c>
      <c r="E1803" s="25" t="str">
        <f t="shared" ca="1" si="227"/>
        <v/>
      </c>
      <c r="F1803" s="26">
        <f t="shared" si="220"/>
        <v>11.111111111111111</v>
      </c>
      <c r="G1803" s="29">
        <f t="shared" ca="1" si="224"/>
        <v>0</v>
      </c>
      <c r="H1803" s="28" t="e">
        <f t="shared" ca="1" si="222"/>
        <v>#NUM!</v>
      </c>
      <c r="I1803" s="26">
        <f t="shared" si="221"/>
        <v>11.666666666666666</v>
      </c>
      <c r="J1803" s="29">
        <f t="shared" ca="1" si="225"/>
        <v>0</v>
      </c>
      <c r="K1803" s="28" t="e">
        <f t="shared" ca="1" si="223"/>
        <v>#NUM!</v>
      </c>
      <c r="L1803" s="26">
        <f ca="1">INDIRECT("Route!E1803")-INDIRECT("Route!E1802")</f>
        <v>0</v>
      </c>
      <c r="M1803" s="24">
        <f ca="1">IF(INDIRECT("Route!D1803")="START",0,IF(S1803=TRUE,M1802,INDIRECT("Route!E1803")))</f>
        <v>115.3</v>
      </c>
      <c r="N1803" s="14" t="e">
        <f ca="1">SEARCH($N$6,INDIRECT("Route!J1803"))</f>
        <v>#VALUE!</v>
      </c>
      <c r="O1803" s="14" t="e">
        <f ca="1">SEARCH($O$6,INDIRECT("Route!J1803"))</f>
        <v>#VALUE!</v>
      </c>
      <c r="P1803" s="14" t="e">
        <f ca="1">SEARCH($P$6,INDIRECT("Route!J1803"))</f>
        <v>#VALUE!</v>
      </c>
      <c r="Q1803" s="14" t="e">
        <f ca="1">SEARCH($Q$6,INDIRECT("Route!J1803"))</f>
        <v>#VALUE!</v>
      </c>
      <c r="R1803" s="14" t="e">
        <f ca="1">SEARCH($R$6,INDIRECT("Route!J1803"))</f>
        <v>#VALUE!</v>
      </c>
      <c r="S1803" s="14" t="b">
        <f t="shared" ca="1" si="226"/>
        <v>1</v>
      </c>
    </row>
    <row r="1804" spans="1:19">
      <c r="A1804" s="23" t="str">
        <f ca="1">IF(INDIRECT("Route!D1804")&gt;0,K1804,(""))</f>
        <v/>
      </c>
      <c r="B1804" s="23" t="str">
        <f ca="1">IF(INDIRECT("Route!D1804")&gt;0,H1804,(""))</f>
        <v/>
      </c>
      <c r="C1804" s="24" t="str">
        <f ca="1">IF(D1804&gt;0,VLOOKUP("FINISH",INDIRECT("route!D$6"):INDIRECT("route!E$8500"),2,FALSE)-D1804," ")</f>
        <v xml:space="preserve"> </v>
      </c>
      <c r="D1804" s="13">
        <f ca="1">INDIRECT("Route!E1804")</f>
        <v>0</v>
      </c>
      <c r="E1804" s="25" t="str">
        <f t="shared" ca="1" si="227"/>
        <v/>
      </c>
      <c r="F1804" s="26">
        <f t="shared" si="220"/>
        <v>11.111111111111111</v>
      </c>
      <c r="G1804" s="29">
        <f t="shared" ca="1" si="224"/>
        <v>0</v>
      </c>
      <c r="H1804" s="28" t="e">
        <f t="shared" ca="1" si="222"/>
        <v>#NUM!</v>
      </c>
      <c r="I1804" s="26">
        <f t="shared" si="221"/>
        <v>11.666666666666666</v>
      </c>
      <c r="J1804" s="29">
        <f t="shared" ca="1" si="225"/>
        <v>0</v>
      </c>
      <c r="K1804" s="28" t="e">
        <f t="shared" ca="1" si="223"/>
        <v>#NUM!</v>
      </c>
      <c r="L1804" s="26">
        <f ca="1">INDIRECT("Route!E1804")-INDIRECT("Route!E1803")</f>
        <v>0</v>
      </c>
      <c r="M1804" s="24">
        <f ca="1">IF(INDIRECT("Route!D1804")="START",0,IF(S1804=TRUE,M1803,INDIRECT("Route!E1804")))</f>
        <v>115.3</v>
      </c>
      <c r="N1804" s="14" t="e">
        <f ca="1">SEARCH($N$6,INDIRECT("Route!J1804"))</f>
        <v>#VALUE!</v>
      </c>
      <c r="O1804" s="14" t="e">
        <f ca="1">SEARCH($O$6,INDIRECT("Route!J1804"))</f>
        <v>#VALUE!</v>
      </c>
      <c r="P1804" s="14" t="e">
        <f ca="1">SEARCH($P$6,INDIRECT("Route!J1804"))</f>
        <v>#VALUE!</v>
      </c>
      <c r="Q1804" s="14" t="e">
        <f ca="1">SEARCH($Q$6,INDIRECT("Route!J1804"))</f>
        <v>#VALUE!</v>
      </c>
      <c r="R1804" s="14" t="e">
        <f ca="1">SEARCH($R$6,INDIRECT("Route!J1804"))</f>
        <v>#VALUE!</v>
      </c>
      <c r="S1804" s="14" t="b">
        <f t="shared" ca="1" si="226"/>
        <v>1</v>
      </c>
    </row>
    <row r="1805" spans="1:19">
      <c r="A1805" s="23" t="str">
        <f ca="1">IF(INDIRECT("Route!D1805")&gt;0,K1805,(""))</f>
        <v/>
      </c>
      <c r="B1805" s="23" t="str">
        <f ca="1">IF(INDIRECT("Route!D1805")&gt;0,H1805,(""))</f>
        <v/>
      </c>
      <c r="C1805" s="24" t="str">
        <f ca="1">IF(D1805&gt;0,VLOOKUP("FINISH",INDIRECT("route!D$6"):INDIRECT("route!E$8500"),2,FALSE)-D1805," ")</f>
        <v xml:space="preserve"> </v>
      </c>
      <c r="D1805" s="13">
        <f ca="1">INDIRECT("Route!E1805")</f>
        <v>0</v>
      </c>
      <c r="E1805" s="25" t="str">
        <f t="shared" ca="1" si="227"/>
        <v/>
      </c>
      <c r="F1805" s="26">
        <f t="shared" si="220"/>
        <v>11.111111111111111</v>
      </c>
      <c r="G1805" s="29">
        <f t="shared" ca="1" si="224"/>
        <v>0</v>
      </c>
      <c r="H1805" s="28" t="e">
        <f t="shared" ca="1" si="222"/>
        <v>#NUM!</v>
      </c>
      <c r="I1805" s="26">
        <f t="shared" si="221"/>
        <v>11.666666666666666</v>
      </c>
      <c r="J1805" s="29">
        <f t="shared" ca="1" si="225"/>
        <v>0</v>
      </c>
      <c r="K1805" s="28" t="e">
        <f t="shared" ca="1" si="223"/>
        <v>#NUM!</v>
      </c>
      <c r="L1805" s="26">
        <f ca="1">INDIRECT("Route!E1805")-INDIRECT("Route!E1804")</f>
        <v>0</v>
      </c>
      <c r="M1805" s="24">
        <f ca="1">IF(INDIRECT("Route!D1805")="START",0,IF(S1805=TRUE,M1804,INDIRECT("Route!E1805")))</f>
        <v>115.3</v>
      </c>
      <c r="N1805" s="14" t="e">
        <f ca="1">SEARCH($N$6,INDIRECT("Route!J1805"))</f>
        <v>#VALUE!</v>
      </c>
      <c r="O1805" s="14" t="e">
        <f ca="1">SEARCH($O$6,INDIRECT("Route!J1805"))</f>
        <v>#VALUE!</v>
      </c>
      <c r="P1805" s="14" t="e">
        <f ca="1">SEARCH($P$6,INDIRECT("Route!J1805"))</f>
        <v>#VALUE!</v>
      </c>
      <c r="Q1805" s="14" t="e">
        <f ca="1">SEARCH($Q$6,INDIRECT("Route!J1805"))</f>
        <v>#VALUE!</v>
      </c>
      <c r="R1805" s="14" t="e">
        <f ca="1">SEARCH($R$6,INDIRECT("Route!J1805"))</f>
        <v>#VALUE!</v>
      </c>
      <c r="S1805" s="14" t="b">
        <f t="shared" ca="1" si="226"/>
        <v>1</v>
      </c>
    </row>
    <row r="1806" spans="1:19">
      <c r="A1806" s="23" t="str">
        <f ca="1">IF(INDIRECT("Route!D1806")&gt;0,K1806,(""))</f>
        <v/>
      </c>
      <c r="B1806" s="23" t="str">
        <f ca="1">IF(INDIRECT("Route!D1806")&gt;0,H1806,(""))</f>
        <v/>
      </c>
      <c r="C1806" s="24" t="str">
        <f ca="1">IF(D1806&gt;0,VLOOKUP("FINISH",INDIRECT("route!D$6"):INDIRECT("route!E$8500"),2,FALSE)-D1806," ")</f>
        <v xml:space="preserve"> </v>
      </c>
      <c r="D1806" s="13">
        <f ca="1">INDIRECT("Route!E1806")</f>
        <v>0</v>
      </c>
      <c r="E1806" s="25" t="str">
        <f t="shared" ca="1" si="227"/>
        <v/>
      </c>
      <c r="F1806" s="26">
        <f t="shared" si="220"/>
        <v>11.111111111111111</v>
      </c>
      <c r="G1806" s="29">
        <f t="shared" ca="1" si="224"/>
        <v>0</v>
      </c>
      <c r="H1806" s="28" t="e">
        <f t="shared" ca="1" si="222"/>
        <v>#NUM!</v>
      </c>
      <c r="I1806" s="26">
        <f t="shared" si="221"/>
        <v>11.666666666666666</v>
      </c>
      <c r="J1806" s="29">
        <f t="shared" ca="1" si="225"/>
        <v>0</v>
      </c>
      <c r="K1806" s="28" t="e">
        <f t="shared" ca="1" si="223"/>
        <v>#NUM!</v>
      </c>
      <c r="L1806" s="26">
        <f ca="1">INDIRECT("Route!E1806")-INDIRECT("Route!E1805")</f>
        <v>0</v>
      </c>
      <c r="M1806" s="24">
        <f ca="1">IF(INDIRECT("Route!D1806")="START",0,IF(S1806=TRUE,M1805,INDIRECT("Route!E1806")))</f>
        <v>115.3</v>
      </c>
      <c r="N1806" s="14" t="e">
        <f ca="1">SEARCH($N$6,INDIRECT("Route!J1806"))</f>
        <v>#VALUE!</v>
      </c>
      <c r="O1806" s="14" t="e">
        <f ca="1">SEARCH($O$6,INDIRECT("Route!J1806"))</f>
        <v>#VALUE!</v>
      </c>
      <c r="P1806" s="14" t="e">
        <f ca="1">SEARCH($P$6,INDIRECT("Route!J1806"))</f>
        <v>#VALUE!</v>
      </c>
      <c r="Q1806" s="14" t="e">
        <f ca="1">SEARCH($Q$6,INDIRECT("Route!J1806"))</f>
        <v>#VALUE!</v>
      </c>
      <c r="R1806" s="14" t="e">
        <f ca="1">SEARCH($R$6,INDIRECT("Route!J1806"))</f>
        <v>#VALUE!</v>
      </c>
      <c r="S1806" s="14" t="b">
        <f t="shared" ca="1" si="226"/>
        <v>1</v>
      </c>
    </row>
    <row r="1807" spans="1:19">
      <c r="A1807" s="23" t="str">
        <f ca="1">IF(INDIRECT("Route!D1807")&gt;0,K1807,(""))</f>
        <v/>
      </c>
      <c r="B1807" s="23" t="str">
        <f ca="1">IF(INDIRECT("Route!D1807")&gt;0,H1807,(""))</f>
        <v/>
      </c>
      <c r="C1807" s="24" t="str">
        <f ca="1">IF(D1807&gt;0,VLOOKUP("FINISH",INDIRECT("route!D$6"):INDIRECT("route!E$8500"),2,FALSE)-D1807," ")</f>
        <v xml:space="preserve"> </v>
      </c>
      <c r="D1807" s="13">
        <f ca="1">INDIRECT("Route!E1807")</f>
        <v>0</v>
      </c>
      <c r="E1807" s="25" t="str">
        <f t="shared" ca="1" si="227"/>
        <v/>
      </c>
      <c r="F1807" s="26">
        <f t="shared" si="220"/>
        <v>11.111111111111111</v>
      </c>
      <c r="G1807" s="29">
        <f t="shared" ca="1" si="224"/>
        <v>0</v>
      </c>
      <c r="H1807" s="28" t="e">
        <f t="shared" ca="1" si="222"/>
        <v>#NUM!</v>
      </c>
      <c r="I1807" s="26">
        <f t="shared" si="221"/>
        <v>11.666666666666666</v>
      </c>
      <c r="J1807" s="29">
        <f t="shared" ca="1" si="225"/>
        <v>0</v>
      </c>
      <c r="K1807" s="28" t="e">
        <f t="shared" ca="1" si="223"/>
        <v>#NUM!</v>
      </c>
      <c r="L1807" s="26">
        <f ca="1">INDIRECT("Route!E1807")-INDIRECT("Route!E1806")</f>
        <v>0</v>
      </c>
      <c r="M1807" s="24">
        <f ca="1">IF(INDIRECT("Route!D1807")="START",0,IF(S1807=TRUE,M1806,INDIRECT("Route!E1807")))</f>
        <v>115.3</v>
      </c>
      <c r="N1807" s="14" t="e">
        <f ca="1">SEARCH($N$6,INDIRECT("Route!J1807"))</f>
        <v>#VALUE!</v>
      </c>
      <c r="O1807" s="14" t="e">
        <f ca="1">SEARCH($O$6,INDIRECT("Route!J1807"))</f>
        <v>#VALUE!</v>
      </c>
      <c r="P1807" s="14" t="e">
        <f ca="1">SEARCH($P$6,INDIRECT("Route!J1807"))</f>
        <v>#VALUE!</v>
      </c>
      <c r="Q1807" s="14" t="e">
        <f ca="1">SEARCH($Q$6,INDIRECT("Route!J1807"))</f>
        <v>#VALUE!</v>
      </c>
      <c r="R1807" s="14" t="e">
        <f ca="1">SEARCH($R$6,INDIRECT("Route!J1807"))</f>
        <v>#VALUE!</v>
      </c>
      <c r="S1807" s="14" t="b">
        <f t="shared" ca="1" si="226"/>
        <v>1</v>
      </c>
    </row>
    <row r="1808" spans="1:19">
      <c r="A1808" s="23" t="str">
        <f ca="1">IF(INDIRECT("Route!D1808")&gt;0,K1808,(""))</f>
        <v/>
      </c>
      <c r="B1808" s="23" t="str">
        <f ca="1">IF(INDIRECT("Route!D1808")&gt;0,H1808,(""))</f>
        <v/>
      </c>
      <c r="C1808" s="24" t="str">
        <f ca="1">IF(D1808&gt;0,VLOOKUP("FINISH",INDIRECT("route!D$6"):INDIRECT("route!E$8500"),2,FALSE)-D1808," ")</f>
        <v xml:space="preserve"> </v>
      </c>
      <c r="D1808" s="13">
        <f ca="1">INDIRECT("Route!E1808")</f>
        <v>0</v>
      </c>
      <c r="E1808" s="25" t="str">
        <f t="shared" ca="1" si="227"/>
        <v/>
      </c>
      <c r="F1808" s="26">
        <f t="shared" si="220"/>
        <v>11.111111111111111</v>
      </c>
      <c r="G1808" s="29">
        <f t="shared" ca="1" si="224"/>
        <v>0</v>
      </c>
      <c r="H1808" s="28" t="e">
        <f t="shared" ca="1" si="222"/>
        <v>#NUM!</v>
      </c>
      <c r="I1808" s="26">
        <f t="shared" si="221"/>
        <v>11.666666666666666</v>
      </c>
      <c r="J1808" s="29">
        <f t="shared" ca="1" si="225"/>
        <v>0</v>
      </c>
      <c r="K1808" s="28" t="e">
        <f t="shared" ca="1" si="223"/>
        <v>#NUM!</v>
      </c>
      <c r="L1808" s="26">
        <f ca="1">INDIRECT("Route!E1808")-INDIRECT("Route!E1807")</f>
        <v>0</v>
      </c>
      <c r="M1808" s="24">
        <f ca="1">IF(INDIRECT("Route!D1808")="START",0,IF(S1808=TRUE,M1807,INDIRECT("Route!E1808")))</f>
        <v>115.3</v>
      </c>
      <c r="N1808" s="14" t="e">
        <f ca="1">SEARCH($N$6,INDIRECT("Route!J1808"))</f>
        <v>#VALUE!</v>
      </c>
      <c r="O1808" s="14" t="e">
        <f ca="1">SEARCH($O$6,INDIRECT("Route!J1808"))</f>
        <v>#VALUE!</v>
      </c>
      <c r="P1808" s="14" t="e">
        <f ca="1">SEARCH($P$6,INDIRECT("Route!J1808"))</f>
        <v>#VALUE!</v>
      </c>
      <c r="Q1808" s="14" t="e">
        <f ca="1">SEARCH($Q$6,INDIRECT("Route!J1808"))</f>
        <v>#VALUE!</v>
      </c>
      <c r="R1808" s="14" t="e">
        <f ca="1">SEARCH($R$6,INDIRECT("Route!J1808"))</f>
        <v>#VALUE!</v>
      </c>
      <c r="S1808" s="14" t="b">
        <f t="shared" ca="1" si="226"/>
        <v>1</v>
      </c>
    </row>
    <row r="1809" spans="1:19">
      <c r="A1809" s="23" t="str">
        <f ca="1">IF(INDIRECT("Route!D1809")&gt;0,K1809,(""))</f>
        <v/>
      </c>
      <c r="B1809" s="23" t="str">
        <f ca="1">IF(INDIRECT("Route!D1809")&gt;0,H1809,(""))</f>
        <v/>
      </c>
      <c r="C1809" s="24" t="str">
        <f ca="1">IF(D1809&gt;0,VLOOKUP("FINISH",INDIRECT("route!D$6"):INDIRECT("route!E$8500"),2,FALSE)-D1809," ")</f>
        <v xml:space="preserve"> </v>
      </c>
      <c r="D1809" s="13">
        <f ca="1">INDIRECT("Route!E1809")</f>
        <v>0</v>
      </c>
      <c r="E1809" s="25" t="str">
        <f t="shared" ca="1" si="227"/>
        <v/>
      </c>
      <c r="F1809" s="26">
        <f t="shared" si="220"/>
        <v>11.111111111111111</v>
      </c>
      <c r="G1809" s="29">
        <f t="shared" ca="1" si="224"/>
        <v>0</v>
      </c>
      <c r="H1809" s="28" t="e">
        <f t="shared" ca="1" si="222"/>
        <v>#NUM!</v>
      </c>
      <c r="I1809" s="26">
        <f t="shared" si="221"/>
        <v>11.666666666666666</v>
      </c>
      <c r="J1809" s="29">
        <f t="shared" ca="1" si="225"/>
        <v>0</v>
      </c>
      <c r="K1809" s="28" t="e">
        <f t="shared" ca="1" si="223"/>
        <v>#NUM!</v>
      </c>
      <c r="L1809" s="26">
        <f ca="1">INDIRECT("Route!E1809")-INDIRECT("Route!E1808")</f>
        <v>0</v>
      </c>
      <c r="M1809" s="24">
        <f ca="1">IF(INDIRECT("Route!D1809")="START",0,IF(S1809=TRUE,M1808,INDIRECT("Route!E1809")))</f>
        <v>115.3</v>
      </c>
      <c r="N1809" s="14" t="e">
        <f ca="1">SEARCH($N$6,INDIRECT("Route!J1809"))</f>
        <v>#VALUE!</v>
      </c>
      <c r="O1809" s="14" t="e">
        <f ca="1">SEARCH($O$6,INDIRECT("Route!J1809"))</f>
        <v>#VALUE!</v>
      </c>
      <c r="P1809" s="14" t="e">
        <f ca="1">SEARCH($P$6,INDIRECT("Route!J1809"))</f>
        <v>#VALUE!</v>
      </c>
      <c r="Q1809" s="14" t="e">
        <f ca="1">SEARCH($Q$6,INDIRECT("Route!J1809"))</f>
        <v>#VALUE!</v>
      </c>
      <c r="R1809" s="14" t="e">
        <f ca="1">SEARCH($R$6,INDIRECT("Route!J1809"))</f>
        <v>#VALUE!</v>
      </c>
      <c r="S1809" s="14" t="b">
        <f t="shared" ca="1" si="226"/>
        <v>1</v>
      </c>
    </row>
    <row r="1810" spans="1:19">
      <c r="A1810" s="23" t="str">
        <f ca="1">IF(INDIRECT("Route!D1810")&gt;0,K1810,(""))</f>
        <v/>
      </c>
      <c r="B1810" s="23" t="str">
        <f ca="1">IF(INDIRECT("Route!D1810")&gt;0,H1810,(""))</f>
        <v/>
      </c>
      <c r="C1810" s="24" t="str">
        <f ca="1">IF(D1810&gt;0,VLOOKUP("FINISH",INDIRECT("route!D$6"):INDIRECT("route!E$8500"),2,FALSE)-D1810," ")</f>
        <v xml:space="preserve"> </v>
      </c>
      <c r="D1810" s="13">
        <f ca="1">INDIRECT("Route!E1810")</f>
        <v>0</v>
      </c>
      <c r="E1810" s="25" t="str">
        <f t="shared" ca="1" si="227"/>
        <v/>
      </c>
      <c r="F1810" s="26">
        <f t="shared" si="220"/>
        <v>11.111111111111111</v>
      </c>
      <c r="G1810" s="29">
        <f t="shared" ca="1" si="224"/>
        <v>0</v>
      </c>
      <c r="H1810" s="28" t="e">
        <f t="shared" ca="1" si="222"/>
        <v>#NUM!</v>
      </c>
      <c r="I1810" s="26">
        <f t="shared" si="221"/>
        <v>11.666666666666666</v>
      </c>
      <c r="J1810" s="29">
        <f t="shared" ca="1" si="225"/>
        <v>0</v>
      </c>
      <c r="K1810" s="28" t="e">
        <f t="shared" ca="1" si="223"/>
        <v>#NUM!</v>
      </c>
      <c r="L1810" s="26">
        <f ca="1">INDIRECT("Route!E1810")-INDIRECT("Route!E1809")</f>
        <v>0</v>
      </c>
      <c r="M1810" s="24">
        <f ca="1">IF(INDIRECT("Route!D1810")="START",0,IF(S1810=TRUE,M1809,INDIRECT("Route!E1810")))</f>
        <v>115.3</v>
      </c>
      <c r="N1810" s="14" t="e">
        <f ca="1">SEARCH($N$6,INDIRECT("Route!J1810"))</f>
        <v>#VALUE!</v>
      </c>
      <c r="O1810" s="14" t="e">
        <f ca="1">SEARCH($O$6,INDIRECT("Route!J1810"))</f>
        <v>#VALUE!</v>
      </c>
      <c r="P1810" s="14" t="e">
        <f ca="1">SEARCH($P$6,INDIRECT("Route!J1810"))</f>
        <v>#VALUE!</v>
      </c>
      <c r="Q1810" s="14" t="e">
        <f ca="1">SEARCH($Q$6,INDIRECT("Route!J1810"))</f>
        <v>#VALUE!</v>
      </c>
      <c r="R1810" s="14" t="e">
        <f ca="1">SEARCH($R$6,INDIRECT("Route!J1810"))</f>
        <v>#VALUE!</v>
      </c>
      <c r="S1810" s="14" t="b">
        <f t="shared" ca="1" si="226"/>
        <v>1</v>
      </c>
    </row>
    <row r="1811" spans="1:19">
      <c r="A1811" s="23" t="str">
        <f ca="1">IF(INDIRECT("Route!D1811")&gt;0,K1811,(""))</f>
        <v/>
      </c>
      <c r="B1811" s="23" t="str">
        <f ca="1">IF(INDIRECT("Route!D1811")&gt;0,H1811,(""))</f>
        <v/>
      </c>
      <c r="C1811" s="24" t="str">
        <f ca="1">IF(D1811&gt;0,VLOOKUP("FINISH",INDIRECT("route!D$6"):INDIRECT("route!E$8500"),2,FALSE)-D1811," ")</f>
        <v xml:space="preserve"> </v>
      </c>
      <c r="D1811" s="13">
        <f ca="1">INDIRECT("Route!E1811")</f>
        <v>0</v>
      </c>
      <c r="E1811" s="25" t="str">
        <f t="shared" ca="1" si="227"/>
        <v/>
      </c>
      <c r="F1811" s="26">
        <f t="shared" si="220"/>
        <v>11.111111111111111</v>
      </c>
      <c r="G1811" s="29">
        <f t="shared" ca="1" si="224"/>
        <v>0</v>
      </c>
      <c r="H1811" s="28" t="e">
        <f t="shared" ca="1" si="222"/>
        <v>#NUM!</v>
      </c>
      <c r="I1811" s="26">
        <f t="shared" si="221"/>
        <v>11.666666666666666</v>
      </c>
      <c r="J1811" s="29">
        <f t="shared" ca="1" si="225"/>
        <v>0</v>
      </c>
      <c r="K1811" s="28" t="e">
        <f t="shared" ca="1" si="223"/>
        <v>#NUM!</v>
      </c>
      <c r="L1811" s="26">
        <f ca="1">INDIRECT("Route!E1811")-INDIRECT("Route!E1810")</f>
        <v>0</v>
      </c>
      <c r="M1811" s="24">
        <f ca="1">IF(INDIRECT("Route!D1811")="START",0,IF(S1811=TRUE,M1810,INDIRECT("Route!E1811")))</f>
        <v>115.3</v>
      </c>
      <c r="N1811" s="14" t="e">
        <f ca="1">SEARCH($N$6,INDIRECT("Route!J1811"))</f>
        <v>#VALUE!</v>
      </c>
      <c r="O1811" s="14" t="e">
        <f ca="1">SEARCH($O$6,INDIRECT("Route!J1811"))</f>
        <v>#VALUE!</v>
      </c>
      <c r="P1811" s="14" t="e">
        <f ca="1">SEARCH($P$6,INDIRECT("Route!J1811"))</f>
        <v>#VALUE!</v>
      </c>
      <c r="Q1811" s="14" t="e">
        <f ca="1">SEARCH($Q$6,INDIRECT("Route!J1811"))</f>
        <v>#VALUE!</v>
      </c>
      <c r="R1811" s="14" t="e">
        <f ca="1">SEARCH($R$6,INDIRECT("Route!J1811"))</f>
        <v>#VALUE!</v>
      </c>
      <c r="S1811" s="14" t="b">
        <f t="shared" ca="1" si="226"/>
        <v>1</v>
      </c>
    </row>
    <row r="1812" spans="1:19">
      <c r="A1812" s="23" t="str">
        <f ca="1">IF(INDIRECT("Route!D1812")&gt;0,K1812,(""))</f>
        <v/>
      </c>
      <c r="B1812" s="23" t="str">
        <f ca="1">IF(INDIRECT("Route!D1812")&gt;0,H1812,(""))</f>
        <v/>
      </c>
      <c r="C1812" s="24" t="str">
        <f ca="1">IF(D1812&gt;0,VLOOKUP("FINISH",INDIRECT("route!D$6"):INDIRECT("route!E$8500"),2,FALSE)-D1812," ")</f>
        <v xml:space="preserve"> </v>
      </c>
      <c r="D1812" s="13">
        <f ca="1">INDIRECT("Route!E1812")</f>
        <v>0</v>
      </c>
      <c r="E1812" s="25" t="str">
        <f t="shared" ca="1" si="227"/>
        <v/>
      </c>
      <c r="F1812" s="26">
        <f t="shared" si="220"/>
        <v>11.111111111111111</v>
      </c>
      <c r="G1812" s="29">
        <f t="shared" ca="1" si="224"/>
        <v>0</v>
      </c>
      <c r="H1812" s="28" t="e">
        <f t="shared" ca="1" si="222"/>
        <v>#NUM!</v>
      </c>
      <c r="I1812" s="26">
        <f t="shared" si="221"/>
        <v>11.666666666666666</v>
      </c>
      <c r="J1812" s="29">
        <f t="shared" ca="1" si="225"/>
        <v>0</v>
      </c>
      <c r="K1812" s="28" t="e">
        <f t="shared" ca="1" si="223"/>
        <v>#NUM!</v>
      </c>
      <c r="L1812" s="26">
        <f ca="1">INDIRECT("Route!E1812")-INDIRECT("Route!E1811")</f>
        <v>0</v>
      </c>
      <c r="M1812" s="24">
        <f ca="1">IF(INDIRECT("Route!D1812")="START",0,IF(S1812=TRUE,M1811,INDIRECT("Route!E1812")))</f>
        <v>115.3</v>
      </c>
      <c r="N1812" s="14" t="e">
        <f ca="1">SEARCH($N$6,INDIRECT("Route!J1812"))</f>
        <v>#VALUE!</v>
      </c>
      <c r="O1812" s="14" t="e">
        <f ca="1">SEARCH($O$6,INDIRECT("Route!J1812"))</f>
        <v>#VALUE!</v>
      </c>
      <c r="P1812" s="14" t="e">
        <f ca="1">SEARCH($P$6,INDIRECT("Route!J1812"))</f>
        <v>#VALUE!</v>
      </c>
      <c r="Q1812" s="14" t="e">
        <f ca="1">SEARCH($Q$6,INDIRECT("Route!J1812"))</f>
        <v>#VALUE!</v>
      </c>
      <c r="R1812" s="14" t="e">
        <f ca="1">SEARCH($R$6,INDIRECT("Route!J1812"))</f>
        <v>#VALUE!</v>
      </c>
      <c r="S1812" s="14" t="b">
        <f t="shared" ca="1" si="226"/>
        <v>1</v>
      </c>
    </row>
    <row r="1813" spans="1:19">
      <c r="A1813" s="23" t="str">
        <f ca="1">IF(INDIRECT("Route!D1813")&gt;0,K1813,(""))</f>
        <v/>
      </c>
      <c r="B1813" s="23" t="str">
        <f ca="1">IF(INDIRECT("Route!D1813")&gt;0,H1813,(""))</f>
        <v/>
      </c>
      <c r="C1813" s="24" t="str">
        <f ca="1">IF(D1813&gt;0,VLOOKUP("FINISH",INDIRECT("route!D$6"):INDIRECT("route!E$8500"),2,FALSE)-D1813," ")</f>
        <v xml:space="preserve"> </v>
      </c>
      <c r="D1813" s="13">
        <f ca="1">INDIRECT("Route!E1813")</f>
        <v>0</v>
      </c>
      <c r="E1813" s="25" t="str">
        <f t="shared" ca="1" si="227"/>
        <v/>
      </c>
      <c r="F1813" s="26">
        <f t="shared" si="220"/>
        <v>11.111111111111111</v>
      </c>
      <c r="G1813" s="29">
        <f t="shared" ca="1" si="224"/>
        <v>0</v>
      </c>
      <c r="H1813" s="28" t="e">
        <f t="shared" ca="1" si="222"/>
        <v>#NUM!</v>
      </c>
      <c r="I1813" s="26">
        <f t="shared" si="221"/>
        <v>11.666666666666666</v>
      </c>
      <c r="J1813" s="29">
        <f t="shared" ca="1" si="225"/>
        <v>0</v>
      </c>
      <c r="K1813" s="28" t="e">
        <f t="shared" ca="1" si="223"/>
        <v>#NUM!</v>
      </c>
      <c r="L1813" s="26">
        <f ca="1">INDIRECT("Route!E1813")-INDIRECT("Route!E1812")</f>
        <v>0</v>
      </c>
      <c r="M1813" s="24">
        <f ca="1">IF(INDIRECT("Route!D1813")="START",0,IF(S1813=TRUE,M1812,INDIRECT("Route!E1813")))</f>
        <v>115.3</v>
      </c>
      <c r="N1813" s="14" t="e">
        <f ca="1">SEARCH($N$6,INDIRECT("Route!J1813"))</f>
        <v>#VALUE!</v>
      </c>
      <c r="O1813" s="14" t="e">
        <f ca="1">SEARCH($O$6,INDIRECT("Route!J1813"))</f>
        <v>#VALUE!</v>
      </c>
      <c r="P1813" s="14" t="e">
        <f ca="1">SEARCH($P$6,INDIRECT("Route!J1813"))</f>
        <v>#VALUE!</v>
      </c>
      <c r="Q1813" s="14" t="e">
        <f ca="1">SEARCH($Q$6,INDIRECT("Route!J1813"))</f>
        <v>#VALUE!</v>
      </c>
      <c r="R1813" s="14" t="e">
        <f ca="1">SEARCH($R$6,INDIRECT("Route!J1813"))</f>
        <v>#VALUE!</v>
      </c>
      <c r="S1813" s="14" t="b">
        <f t="shared" ca="1" si="226"/>
        <v>1</v>
      </c>
    </row>
    <row r="1814" spans="1:19">
      <c r="A1814" s="23" t="str">
        <f ca="1">IF(INDIRECT("Route!D1814")&gt;0,K1814,(""))</f>
        <v/>
      </c>
      <c r="B1814" s="23" t="str">
        <f ca="1">IF(INDIRECT("Route!D1814")&gt;0,H1814,(""))</f>
        <v/>
      </c>
      <c r="C1814" s="24" t="str">
        <f ca="1">IF(D1814&gt;0,VLOOKUP("FINISH",INDIRECT("route!D$6"):INDIRECT("route!E$8500"),2,FALSE)-D1814," ")</f>
        <v xml:space="preserve"> </v>
      </c>
      <c r="D1814" s="13">
        <f ca="1">INDIRECT("Route!E1814")</f>
        <v>0</v>
      </c>
      <c r="E1814" s="25" t="str">
        <f t="shared" ca="1" si="227"/>
        <v/>
      </c>
      <c r="F1814" s="26">
        <f t="shared" si="220"/>
        <v>11.111111111111111</v>
      </c>
      <c r="G1814" s="29">
        <f t="shared" ca="1" si="224"/>
        <v>0</v>
      </c>
      <c r="H1814" s="28" t="e">
        <f t="shared" ca="1" si="222"/>
        <v>#NUM!</v>
      </c>
      <c r="I1814" s="26">
        <f t="shared" si="221"/>
        <v>11.666666666666666</v>
      </c>
      <c r="J1814" s="29">
        <f t="shared" ca="1" si="225"/>
        <v>0</v>
      </c>
      <c r="K1814" s="28" t="e">
        <f t="shared" ca="1" si="223"/>
        <v>#NUM!</v>
      </c>
      <c r="L1814" s="26">
        <f ca="1">INDIRECT("Route!E1814")-INDIRECT("Route!E1813")</f>
        <v>0</v>
      </c>
      <c r="M1814" s="24">
        <f ca="1">IF(INDIRECT("Route!D1814")="START",0,IF(S1814=TRUE,M1813,INDIRECT("Route!E1814")))</f>
        <v>115.3</v>
      </c>
      <c r="N1814" s="14" t="e">
        <f ca="1">SEARCH($N$6,INDIRECT("Route!J1814"))</f>
        <v>#VALUE!</v>
      </c>
      <c r="O1814" s="14" t="e">
        <f ca="1">SEARCH($O$6,INDIRECT("Route!J1814"))</f>
        <v>#VALUE!</v>
      </c>
      <c r="P1814" s="14" t="e">
        <f ca="1">SEARCH($P$6,INDIRECT("Route!J1814"))</f>
        <v>#VALUE!</v>
      </c>
      <c r="Q1814" s="14" t="e">
        <f ca="1">SEARCH($Q$6,INDIRECT("Route!J1814"))</f>
        <v>#VALUE!</v>
      </c>
      <c r="R1814" s="14" t="e">
        <f ca="1">SEARCH($R$6,INDIRECT("Route!J1814"))</f>
        <v>#VALUE!</v>
      </c>
      <c r="S1814" s="14" t="b">
        <f t="shared" ca="1" si="226"/>
        <v>1</v>
      </c>
    </row>
    <row r="1815" spans="1:19">
      <c r="A1815" s="23" t="str">
        <f ca="1">IF(INDIRECT("Route!D1815")&gt;0,K1815,(""))</f>
        <v/>
      </c>
      <c r="B1815" s="23" t="str">
        <f ca="1">IF(INDIRECT("Route!D1815")&gt;0,H1815,(""))</f>
        <v/>
      </c>
      <c r="C1815" s="24" t="str">
        <f ca="1">IF(D1815&gt;0,VLOOKUP("FINISH",INDIRECT("route!D$6"):INDIRECT("route!E$8500"),2,FALSE)-D1815," ")</f>
        <v xml:space="preserve"> </v>
      </c>
      <c r="D1815" s="13">
        <f ca="1">INDIRECT("Route!E1815")</f>
        <v>0</v>
      </c>
      <c r="E1815" s="25" t="str">
        <f t="shared" ca="1" si="227"/>
        <v/>
      </c>
      <c r="F1815" s="26">
        <f t="shared" si="220"/>
        <v>11.111111111111111</v>
      </c>
      <c r="G1815" s="29">
        <f t="shared" ca="1" si="224"/>
        <v>0</v>
      </c>
      <c r="H1815" s="28" t="e">
        <f t="shared" ca="1" si="222"/>
        <v>#NUM!</v>
      </c>
      <c r="I1815" s="26">
        <f t="shared" si="221"/>
        <v>11.666666666666666</v>
      </c>
      <c r="J1815" s="29">
        <f t="shared" ca="1" si="225"/>
        <v>0</v>
      </c>
      <c r="K1815" s="28" t="e">
        <f t="shared" ca="1" si="223"/>
        <v>#NUM!</v>
      </c>
      <c r="L1815" s="26">
        <f ca="1">INDIRECT("Route!E1815")-INDIRECT("Route!E1814")</f>
        <v>0</v>
      </c>
      <c r="M1815" s="24">
        <f ca="1">IF(INDIRECT("Route!D1815")="START",0,IF(S1815=TRUE,M1814,INDIRECT("Route!E1815")))</f>
        <v>115.3</v>
      </c>
      <c r="N1815" s="14" t="e">
        <f ca="1">SEARCH($N$6,INDIRECT("Route!J1815"))</f>
        <v>#VALUE!</v>
      </c>
      <c r="O1815" s="14" t="e">
        <f ca="1">SEARCH($O$6,INDIRECT("Route!J1815"))</f>
        <v>#VALUE!</v>
      </c>
      <c r="P1815" s="14" t="e">
        <f ca="1">SEARCH($P$6,INDIRECT("Route!J1815"))</f>
        <v>#VALUE!</v>
      </c>
      <c r="Q1815" s="14" t="e">
        <f ca="1">SEARCH($Q$6,INDIRECT("Route!J1815"))</f>
        <v>#VALUE!</v>
      </c>
      <c r="R1815" s="14" t="e">
        <f ca="1">SEARCH($R$6,INDIRECT("Route!J1815"))</f>
        <v>#VALUE!</v>
      </c>
      <c r="S1815" s="14" t="b">
        <f t="shared" ca="1" si="226"/>
        <v>1</v>
      </c>
    </row>
    <row r="1816" spans="1:19">
      <c r="A1816" s="23" t="str">
        <f ca="1">IF(INDIRECT("Route!D1816")&gt;0,K1816,(""))</f>
        <v/>
      </c>
      <c r="B1816" s="23" t="str">
        <f ca="1">IF(INDIRECT("Route!D1816")&gt;0,H1816,(""))</f>
        <v/>
      </c>
      <c r="C1816" s="24" t="str">
        <f ca="1">IF(D1816&gt;0,VLOOKUP("FINISH",INDIRECT("route!D$6"):INDIRECT("route!E$8500"),2,FALSE)-D1816," ")</f>
        <v xml:space="preserve"> </v>
      </c>
      <c r="D1816" s="13">
        <f ca="1">INDIRECT("Route!E1816")</f>
        <v>0</v>
      </c>
      <c r="E1816" s="25" t="str">
        <f t="shared" ca="1" si="227"/>
        <v/>
      </c>
      <c r="F1816" s="26">
        <f t="shared" si="220"/>
        <v>11.111111111111111</v>
      </c>
      <c r="G1816" s="29">
        <f t="shared" ca="1" si="224"/>
        <v>0</v>
      </c>
      <c r="H1816" s="28" t="e">
        <f t="shared" ca="1" si="222"/>
        <v>#NUM!</v>
      </c>
      <c r="I1816" s="26">
        <f t="shared" si="221"/>
        <v>11.666666666666666</v>
      </c>
      <c r="J1816" s="29">
        <f t="shared" ca="1" si="225"/>
        <v>0</v>
      </c>
      <c r="K1816" s="28" t="e">
        <f t="shared" ca="1" si="223"/>
        <v>#NUM!</v>
      </c>
      <c r="L1816" s="26">
        <f ca="1">INDIRECT("Route!E1816")-INDIRECT("Route!E1815")</f>
        <v>0</v>
      </c>
      <c r="M1816" s="24">
        <f ca="1">IF(INDIRECT("Route!D1816")="START",0,IF(S1816=TRUE,M1815,INDIRECT("Route!E1816")))</f>
        <v>115.3</v>
      </c>
      <c r="N1816" s="14" t="e">
        <f ca="1">SEARCH($N$6,INDIRECT("Route!J1816"))</f>
        <v>#VALUE!</v>
      </c>
      <c r="O1816" s="14" t="e">
        <f ca="1">SEARCH($O$6,INDIRECT("Route!J1816"))</f>
        <v>#VALUE!</v>
      </c>
      <c r="P1816" s="14" t="e">
        <f ca="1">SEARCH($P$6,INDIRECT("Route!J1816"))</f>
        <v>#VALUE!</v>
      </c>
      <c r="Q1816" s="14" t="e">
        <f ca="1">SEARCH($Q$6,INDIRECT("Route!J1816"))</f>
        <v>#VALUE!</v>
      </c>
      <c r="R1816" s="14" t="e">
        <f ca="1">SEARCH($R$6,INDIRECT("Route!J1816"))</f>
        <v>#VALUE!</v>
      </c>
      <c r="S1816" s="14" t="b">
        <f t="shared" ca="1" si="226"/>
        <v>1</v>
      </c>
    </row>
    <row r="1817" spans="1:19">
      <c r="A1817" s="23" t="str">
        <f ca="1">IF(INDIRECT("Route!D1817")&gt;0,K1817,(""))</f>
        <v/>
      </c>
      <c r="B1817" s="23" t="str">
        <f ca="1">IF(INDIRECT("Route!D1817")&gt;0,H1817,(""))</f>
        <v/>
      </c>
      <c r="C1817" s="24" t="str">
        <f ca="1">IF(D1817&gt;0,VLOOKUP("FINISH",INDIRECT("route!D$6"):INDIRECT("route!E$8500"),2,FALSE)-D1817," ")</f>
        <v xml:space="preserve"> </v>
      </c>
      <c r="D1817" s="13">
        <f ca="1">INDIRECT("Route!E1817")</f>
        <v>0</v>
      </c>
      <c r="E1817" s="25" t="str">
        <f t="shared" ca="1" si="227"/>
        <v/>
      </c>
      <c r="F1817" s="26">
        <f t="shared" si="220"/>
        <v>11.111111111111111</v>
      </c>
      <c r="G1817" s="29">
        <f t="shared" ca="1" si="224"/>
        <v>0</v>
      </c>
      <c r="H1817" s="28" t="e">
        <f t="shared" ca="1" si="222"/>
        <v>#NUM!</v>
      </c>
      <c r="I1817" s="26">
        <f t="shared" si="221"/>
        <v>11.666666666666666</v>
      </c>
      <c r="J1817" s="29">
        <f t="shared" ca="1" si="225"/>
        <v>0</v>
      </c>
      <c r="K1817" s="28" t="e">
        <f t="shared" ca="1" si="223"/>
        <v>#NUM!</v>
      </c>
      <c r="L1817" s="26">
        <f ca="1">INDIRECT("Route!E1817")-INDIRECT("Route!E1816")</f>
        <v>0</v>
      </c>
      <c r="M1817" s="24">
        <f ca="1">IF(INDIRECT("Route!D1817")="START",0,IF(S1817=TRUE,M1816,INDIRECT("Route!E1817")))</f>
        <v>115.3</v>
      </c>
      <c r="N1817" s="14" t="e">
        <f ca="1">SEARCH($N$6,INDIRECT("Route!J1817"))</f>
        <v>#VALUE!</v>
      </c>
      <c r="O1817" s="14" t="e">
        <f ca="1">SEARCH($O$6,INDIRECT("Route!J1817"))</f>
        <v>#VALUE!</v>
      </c>
      <c r="P1817" s="14" t="e">
        <f ca="1">SEARCH($P$6,INDIRECT("Route!J1817"))</f>
        <v>#VALUE!</v>
      </c>
      <c r="Q1817" s="14" t="e">
        <f ca="1">SEARCH($Q$6,INDIRECT("Route!J1817"))</f>
        <v>#VALUE!</v>
      </c>
      <c r="R1817" s="14" t="e">
        <f ca="1">SEARCH($R$6,INDIRECT("Route!J1817"))</f>
        <v>#VALUE!</v>
      </c>
      <c r="S1817" s="14" t="b">
        <f t="shared" ca="1" si="226"/>
        <v>1</v>
      </c>
    </row>
    <row r="1818" spans="1:19">
      <c r="A1818" s="23" t="str">
        <f ca="1">IF(INDIRECT("Route!D1818")&gt;0,K1818,(""))</f>
        <v/>
      </c>
      <c r="B1818" s="23" t="str">
        <f ca="1">IF(INDIRECT("Route!D1818")&gt;0,H1818,(""))</f>
        <v/>
      </c>
      <c r="C1818" s="24" t="str">
        <f ca="1">IF(D1818&gt;0,VLOOKUP("FINISH",INDIRECT("route!D$6"):INDIRECT("route!E$8500"),2,FALSE)-D1818," ")</f>
        <v xml:space="preserve"> </v>
      </c>
      <c r="D1818" s="13">
        <f ca="1">INDIRECT("Route!E1818")</f>
        <v>0</v>
      </c>
      <c r="E1818" s="25" t="str">
        <f t="shared" ca="1" si="227"/>
        <v/>
      </c>
      <c r="F1818" s="26">
        <f t="shared" si="220"/>
        <v>11.111111111111111</v>
      </c>
      <c r="G1818" s="29">
        <f t="shared" ca="1" si="224"/>
        <v>0</v>
      </c>
      <c r="H1818" s="28" t="e">
        <f t="shared" ca="1" si="222"/>
        <v>#NUM!</v>
      </c>
      <c r="I1818" s="26">
        <f t="shared" si="221"/>
        <v>11.666666666666666</v>
      </c>
      <c r="J1818" s="29">
        <f t="shared" ca="1" si="225"/>
        <v>0</v>
      </c>
      <c r="K1818" s="28" t="e">
        <f t="shared" ca="1" si="223"/>
        <v>#NUM!</v>
      </c>
      <c r="L1818" s="26">
        <f ca="1">INDIRECT("Route!E1818")-INDIRECT("Route!E1817")</f>
        <v>0</v>
      </c>
      <c r="M1818" s="24">
        <f ca="1">IF(INDIRECT("Route!D1818")="START",0,IF(S1818=TRUE,M1817,INDIRECT("Route!E1818")))</f>
        <v>115.3</v>
      </c>
      <c r="N1818" s="14" t="e">
        <f ca="1">SEARCH($N$6,INDIRECT("Route!J1818"))</f>
        <v>#VALUE!</v>
      </c>
      <c r="O1818" s="14" t="e">
        <f ca="1">SEARCH($O$6,INDIRECT("Route!J1818"))</f>
        <v>#VALUE!</v>
      </c>
      <c r="P1818" s="14" t="e">
        <f ca="1">SEARCH($P$6,INDIRECT("Route!J1818"))</f>
        <v>#VALUE!</v>
      </c>
      <c r="Q1818" s="14" t="e">
        <f ca="1">SEARCH($Q$6,INDIRECT("Route!J1818"))</f>
        <v>#VALUE!</v>
      </c>
      <c r="R1818" s="14" t="e">
        <f ca="1">SEARCH($R$6,INDIRECT("Route!J1818"))</f>
        <v>#VALUE!</v>
      </c>
      <c r="S1818" s="14" t="b">
        <f t="shared" ca="1" si="226"/>
        <v>1</v>
      </c>
    </row>
    <row r="1819" spans="1:19">
      <c r="A1819" s="23" t="str">
        <f ca="1">IF(INDIRECT("Route!D1819")&gt;0,K1819,(""))</f>
        <v/>
      </c>
      <c r="B1819" s="23" t="str">
        <f ca="1">IF(INDIRECT("Route!D1819")&gt;0,H1819,(""))</f>
        <v/>
      </c>
      <c r="C1819" s="24" t="str">
        <f ca="1">IF(D1819&gt;0,VLOOKUP("FINISH",INDIRECT("route!D$6"):INDIRECT("route!E$8500"),2,FALSE)-D1819," ")</f>
        <v xml:space="preserve"> </v>
      </c>
      <c r="D1819" s="13">
        <f ca="1">INDIRECT("Route!E1819")</f>
        <v>0</v>
      </c>
      <c r="E1819" s="25" t="str">
        <f t="shared" ca="1" si="227"/>
        <v/>
      </c>
      <c r="F1819" s="26">
        <f t="shared" si="220"/>
        <v>11.111111111111111</v>
      </c>
      <c r="G1819" s="29">
        <f t="shared" ca="1" si="224"/>
        <v>0</v>
      </c>
      <c r="H1819" s="28" t="e">
        <f t="shared" ca="1" si="222"/>
        <v>#NUM!</v>
      </c>
      <c r="I1819" s="26">
        <f t="shared" si="221"/>
        <v>11.666666666666666</v>
      </c>
      <c r="J1819" s="29">
        <f t="shared" ca="1" si="225"/>
        <v>0</v>
      </c>
      <c r="K1819" s="28" t="e">
        <f t="shared" ca="1" si="223"/>
        <v>#NUM!</v>
      </c>
      <c r="L1819" s="26">
        <f ca="1">INDIRECT("Route!E1819")-INDIRECT("Route!E1818")</f>
        <v>0</v>
      </c>
      <c r="M1819" s="24">
        <f ca="1">IF(INDIRECT("Route!D1819")="START",0,IF(S1819=TRUE,M1818,INDIRECT("Route!E1819")))</f>
        <v>115.3</v>
      </c>
      <c r="N1819" s="14" t="e">
        <f ca="1">SEARCH($N$6,INDIRECT("Route!J1819"))</f>
        <v>#VALUE!</v>
      </c>
      <c r="O1819" s="14" t="e">
        <f ca="1">SEARCH($O$6,INDIRECT("Route!J1819"))</f>
        <v>#VALUE!</v>
      </c>
      <c r="P1819" s="14" t="e">
        <f ca="1">SEARCH($P$6,INDIRECT("Route!J1819"))</f>
        <v>#VALUE!</v>
      </c>
      <c r="Q1819" s="14" t="e">
        <f ca="1">SEARCH($Q$6,INDIRECT("Route!J1819"))</f>
        <v>#VALUE!</v>
      </c>
      <c r="R1819" s="14" t="e">
        <f ca="1">SEARCH($R$6,INDIRECT("Route!J1819"))</f>
        <v>#VALUE!</v>
      </c>
      <c r="S1819" s="14" t="b">
        <f t="shared" ca="1" si="226"/>
        <v>1</v>
      </c>
    </row>
    <row r="1820" spans="1:19">
      <c r="A1820" s="23" t="str">
        <f ca="1">IF(INDIRECT("Route!D1820")&gt;0,K1820,(""))</f>
        <v/>
      </c>
      <c r="B1820" s="23" t="str">
        <f ca="1">IF(INDIRECT("Route!D1820")&gt;0,H1820,(""))</f>
        <v/>
      </c>
      <c r="C1820" s="24" t="str">
        <f ca="1">IF(D1820&gt;0,VLOOKUP("FINISH",INDIRECT("route!D$6"):INDIRECT("route!E$8500"),2,FALSE)-D1820," ")</f>
        <v xml:space="preserve"> </v>
      </c>
      <c r="D1820" s="13">
        <f ca="1">INDIRECT("Route!E1820")</f>
        <v>0</v>
      </c>
      <c r="E1820" s="25" t="str">
        <f t="shared" ca="1" si="227"/>
        <v/>
      </c>
      <c r="F1820" s="26">
        <f t="shared" si="220"/>
        <v>11.111111111111111</v>
      </c>
      <c r="G1820" s="29">
        <f t="shared" ca="1" si="224"/>
        <v>0</v>
      </c>
      <c r="H1820" s="28" t="e">
        <f t="shared" ca="1" si="222"/>
        <v>#NUM!</v>
      </c>
      <c r="I1820" s="26">
        <f t="shared" si="221"/>
        <v>11.666666666666666</v>
      </c>
      <c r="J1820" s="29">
        <f t="shared" ca="1" si="225"/>
        <v>0</v>
      </c>
      <c r="K1820" s="28" t="e">
        <f t="shared" ca="1" si="223"/>
        <v>#NUM!</v>
      </c>
      <c r="L1820" s="26">
        <f ca="1">INDIRECT("Route!E1820")-INDIRECT("Route!E1819")</f>
        <v>0</v>
      </c>
      <c r="M1820" s="24">
        <f ca="1">IF(INDIRECT("Route!D1820")="START",0,IF(S1820=TRUE,M1819,INDIRECT("Route!E1820")))</f>
        <v>115.3</v>
      </c>
      <c r="N1820" s="14" t="e">
        <f ca="1">SEARCH($N$6,INDIRECT("Route!J1820"))</f>
        <v>#VALUE!</v>
      </c>
      <c r="O1820" s="14" t="e">
        <f ca="1">SEARCH($O$6,INDIRECT("Route!J1820"))</f>
        <v>#VALUE!</v>
      </c>
      <c r="P1820" s="14" t="e">
        <f ca="1">SEARCH($P$6,INDIRECT("Route!J1820"))</f>
        <v>#VALUE!</v>
      </c>
      <c r="Q1820" s="14" t="e">
        <f ca="1">SEARCH($Q$6,INDIRECT("Route!J1820"))</f>
        <v>#VALUE!</v>
      </c>
      <c r="R1820" s="14" t="e">
        <f ca="1">SEARCH($R$6,INDIRECT("Route!J1820"))</f>
        <v>#VALUE!</v>
      </c>
      <c r="S1820" s="14" t="b">
        <f t="shared" ca="1" si="226"/>
        <v>1</v>
      </c>
    </row>
    <row r="1821" spans="1:19">
      <c r="A1821" s="23" t="str">
        <f ca="1">IF(INDIRECT("Route!D1821")&gt;0,K1821,(""))</f>
        <v/>
      </c>
      <c r="B1821" s="23" t="str">
        <f ca="1">IF(INDIRECT("Route!D1821")&gt;0,H1821,(""))</f>
        <v/>
      </c>
      <c r="C1821" s="24" t="str">
        <f ca="1">IF(D1821&gt;0,VLOOKUP("FINISH",INDIRECT("route!D$6"):INDIRECT("route!E$8500"),2,FALSE)-D1821," ")</f>
        <v xml:space="preserve"> </v>
      </c>
      <c r="D1821" s="13">
        <f ca="1">INDIRECT("Route!E1821")</f>
        <v>0</v>
      </c>
      <c r="E1821" s="25" t="str">
        <f t="shared" ca="1" si="227"/>
        <v/>
      </c>
      <c r="F1821" s="26">
        <f t="shared" si="220"/>
        <v>11.111111111111111</v>
      </c>
      <c r="G1821" s="29">
        <f t="shared" ca="1" si="224"/>
        <v>0</v>
      </c>
      <c r="H1821" s="28" t="e">
        <f t="shared" ca="1" si="222"/>
        <v>#NUM!</v>
      </c>
      <c r="I1821" s="26">
        <f t="shared" si="221"/>
        <v>11.666666666666666</v>
      </c>
      <c r="J1821" s="29">
        <f t="shared" ca="1" si="225"/>
        <v>0</v>
      </c>
      <c r="K1821" s="28" t="e">
        <f t="shared" ca="1" si="223"/>
        <v>#NUM!</v>
      </c>
      <c r="L1821" s="26">
        <f ca="1">INDIRECT("Route!E1821")-INDIRECT("Route!E1820")</f>
        <v>0</v>
      </c>
      <c r="M1821" s="24">
        <f ca="1">IF(INDIRECT("Route!D1821")="START",0,IF(S1821=TRUE,M1820,INDIRECT("Route!E1821")))</f>
        <v>115.3</v>
      </c>
      <c r="N1821" s="14" t="e">
        <f ca="1">SEARCH($N$6,INDIRECT("Route!J1821"))</f>
        <v>#VALUE!</v>
      </c>
      <c r="O1821" s="14" t="e">
        <f ca="1">SEARCH($O$6,INDIRECT("Route!J1821"))</f>
        <v>#VALUE!</v>
      </c>
      <c r="P1821" s="14" t="e">
        <f ca="1">SEARCH($P$6,INDIRECT("Route!J1821"))</f>
        <v>#VALUE!</v>
      </c>
      <c r="Q1821" s="14" t="e">
        <f ca="1">SEARCH($Q$6,INDIRECT("Route!J1821"))</f>
        <v>#VALUE!</v>
      </c>
      <c r="R1821" s="14" t="e">
        <f ca="1">SEARCH($R$6,INDIRECT("Route!J1821"))</f>
        <v>#VALUE!</v>
      </c>
      <c r="S1821" s="14" t="b">
        <f t="shared" ca="1" si="226"/>
        <v>1</v>
      </c>
    </row>
    <row r="1822" spans="1:19">
      <c r="A1822" s="23" t="str">
        <f ca="1">IF(INDIRECT("Route!D1822")&gt;0,K1822,(""))</f>
        <v/>
      </c>
      <c r="B1822" s="23" t="str">
        <f ca="1">IF(INDIRECT("Route!D1822")&gt;0,H1822,(""))</f>
        <v/>
      </c>
      <c r="C1822" s="24" t="str">
        <f ca="1">IF(D1822&gt;0,VLOOKUP("FINISH",INDIRECT("route!D$6"):INDIRECT("route!E$8500"),2,FALSE)-D1822," ")</f>
        <v xml:space="preserve"> </v>
      </c>
      <c r="D1822" s="13">
        <f ca="1">INDIRECT("Route!E1822")</f>
        <v>0</v>
      </c>
      <c r="E1822" s="25" t="str">
        <f t="shared" ca="1" si="227"/>
        <v/>
      </c>
      <c r="F1822" s="26">
        <f t="shared" si="220"/>
        <v>11.111111111111111</v>
      </c>
      <c r="G1822" s="29">
        <f t="shared" ca="1" si="224"/>
        <v>0</v>
      </c>
      <c r="H1822" s="28" t="e">
        <f t="shared" ca="1" si="222"/>
        <v>#NUM!</v>
      </c>
      <c r="I1822" s="26">
        <f t="shared" si="221"/>
        <v>11.666666666666666</v>
      </c>
      <c r="J1822" s="29">
        <f t="shared" ca="1" si="225"/>
        <v>0</v>
      </c>
      <c r="K1822" s="28" t="e">
        <f t="shared" ca="1" si="223"/>
        <v>#NUM!</v>
      </c>
      <c r="L1822" s="26">
        <f ca="1">INDIRECT("Route!E1822")-INDIRECT("Route!E1821")</f>
        <v>0</v>
      </c>
      <c r="M1822" s="24">
        <f ca="1">IF(INDIRECT("Route!D1822")="START",0,IF(S1822=TRUE,M1821,INDIRECT("Route!E1822")))</f>
        <v>115.3</v>
      </c>
      <c r="N1822" s="14" t="e">
        <f ca="1">SEARCH($N$6,INDIRECT("Route!J1822"))</f>
        <v>#VALUE!</v>
      </c>
      <c r="O1822" s="14" t="e">
        <f ca="1">SEARCH($O$6,INDIRECT("Route!J1822"))</f>
        <v>#VALUE!</v>
      </c>
      <c r="P1822" s="14" t="e">
        <f ca="1">SEARCH($P$6,INDIRECT("Route!J1822"))</f>
        <v>#VALUE!</v>
      </c>
      <c r="Q1822" s="14" t="e">
        <f ca="1">SEARCH($Q$6,INDIRECT("Route!J1822"))</f>
        <v>#VALUE!</v>
      </c>
      <c r="R1822" s="14" t="e">
        <f ca="1">SEARCH($R$6,INDIRECT("Route!J1822"))</f>
        <v>#VALUE!</v>
      </c>
      <c r="S1822" s="14" t="b">
        <f t="shared" ca="1" si="226"/>
        <v>1</v>
      </c>
    </row>
    <row r="1823" spans="1:19">
      <c r="A1823" s="23" t="str">
        <f ca="1">IF(INDIRECT("Route!D1823")&gt;0,K1823,(""))</f>
        <v/>
      </c>
      <c r="B1823" s="23" t="str">
        <f ca="1">IF(INDIRECT("Route!D1823")&gt;0,H1823,(""))</f>
        <v/>
      </c>
      <c r="C1823" s="24" t="str">
        <f ca="1">IF(D1823&gt;0,VLOOKUP("FINISH",INDIRECT("route!D$6"):INDIRECT("route!E$8500"),2,FALSE)-D1823," ")</f>
        <v xml:space="preserve"> </v>
      </c>
      <c r="D1823" s="13">
        <f ca="1">INDIRECT("Route!E1823")</f>
        <v>0</v>
      </c>
      <c r="E1823" s="25" t="str">
        <f t="shared" ca="1" si="227"/>
        <v/>
      </c>
      <c r="F1823" s="26">
        <f t="shared" si="220"/>
        <v>11.111111111111111</v>
      </c>
      <c r="G1823" s="29">
        <f t="shared" ca="1" si="224"/>
        <v>0</v>
      </c>
      <c r="H1823" s="28" t="e">
        <f t="shared" ca="1" si="222"/>
        <v>#NUM!</v>
      </c>
      <c r="I1823" s="26">
        <f t="shared" si="221"/>
        <v>11.666666666666666</v>
      </c>
      <c r="J1823" s="29">
        <f t="shared" ca="1" si="225"/>
        <v>0</v>
      </c>
      <c r="K1823" s="28" t="e">
        <f t="shared" ca="1" si="223"/>
        <v>#NUM!</v>
      </c>
      <c r="L1823" s="26">
        <f ca="1">INDIRECT("Route!E1823")-INDIRECT("Route!E1822")</f>
        <v>0</v>
      </c>
      <c r="M1823" s="24">
        <f ca="1">IF(INDIRECT("Route!D1823")="START",0,IF(S1823=TRUE,M1822,INDIRECT("Route!E1823")))</f>
        <v>115.3</v>
      </c>
      <c r="N1823" s="14" t="e">
        <f ca="1">SEARCH($N$6,INDIRECT("Route!J1823"))</f>
        <v>#VALUE!</v>
      </c>
      <c r="O1823" s="14" t="e">
        <f ca="1">SEARCH($O$6,INDIRECT("Route!J1823"))</f>
        <v>#VALUE!</v>
      </c>
      <c r="P1823" s="14" t="e">
        <f ca="1">SEARCH($P$6,INDIRECT("Route!J1823"))</f>
        <v>#VALUE!</v>
      </c>
      <c r="Q1823" s="14" t="e">
        <f ca="1">SEARCH($Q$6,INDIRECT("Route!J1823"))</f>
        <v>#VALUE!</v>
      </c>
      <c r="R1823" s="14" t="e">
        <f ca="1">SEARCH($R$6,INDIRECT("Route!J1823"))</f>
        <v>#VALUE!</v>
      </c>
      <c r="S1823" s="14" t="b">
        <f t="shared" ca="1" si="226"/>
        <v>1</v>
      </c>
    </row>
    <row r="1824" spans="1:19">
      <c r="A1824" s="23" t="str">
        <f ca="1">IF(INDIRECT("Route!D1824")&gt;0,K1824,(""))</f>
        <v/>
      </c>
      <c r="B1824" s="23" t="str">
        <f ca="1">IF(INDIRECT("Route!D1824")&gt;0,H1824,(""))</f>
        <v/>
      </c>
      <c r="C1824" s="24" t="str">
        <f ca="1">IF(D1824&gt;0,VLOOKUP("FINISH",INDIRECT("route!D$6"):INDIRECT("route!E$8500"),2,FALSE)-D1824," ")</f>
        <v xml:space="preserve"> </v>
      </c>
      <c r="D1824" s="13">
        <f ca="1">INDIRECT("Route!E1824")</f>
        <v>0</v>
      </c>
      <c r="E1824" s="25" t="str">
        <f t="shared" ca="1" si="227"/>
        <v/>
      </c>
      <c r="F1824" s="26">
        <f t="shared" si="220"/>
        <v>11.111111111111111</v>
      </c>
      <c r="G1824" s="29">
        <f t="shared" ca="1" si="224"/>
        <v>0</v>
      </c>
      <c r="H1824" s="28" t="e">
        <f t="shared" ca="1" si="222"/>
        <v>#NUM!</v>
      </c>
      <c r="I1824" s="26">
        <f t="shared" si="221"/>
        <v>11.666666666666666</v>
      </c>
      <c r="J1824" s="29">
        <f t="shared" ca="1" si="225"/>
        <v>0</v>
      </c>
      <c r="K1824" s="28" t="e">
        <f t="shared" ca="1" si="223"/>
        <v>#NUM!</v>
      </c>
      <c r="L1824" s="26">
        <f ca="1">INDIRECT("Route!E1824")-INDIRECT("Route!E1823")</f>
        <v>0</v>
      </c>
      <c r="M1824" s="24">
        <f ca="1">IF(INDIRECT("Route!D1824")="START",0,IF(S1824=TRUE,M1823,INDIRECT("Route!E1824")))</f>
        <v>115.3</v>
      </c>
      <c r="N1824" s="14" t="e">
        <f ca="1">SEARCH($N$6,INDIRECT("Route!J1824"))</f>
        <v>#VALUE!</v>
      </c>
      <c r="O1824" s="14" t="e">
        <f ca="1">SEARCH($O$6,INDIRECT("Route!J1824"))</f>
        <v>#VALUE!</v>
      </c>
      <c r="P1824" s="14" t="e">
        <f ca="1">SEARCH($P$6,INDIRECT("Route!J1824"))</f>
        <v>#VALUE!</v>
      </c>
      <c r="Q1824" s="14" t="e">
        <f ca="1">SEARCH($Q$6,INDIRECT("Route!J1824"))</f>
        <v>#VALUE!</v>
      </c>
      <c r="R1824" s="14" t="e">
        <f ca="1">SEARCH($R$6,INDIRECT("Route!J1824"))</f>
        <v>#VALUE!</v>
      </c>
      <c r="S1824" s="14" t="b">
        <f t="shared" ca="1" si="226"/>
        <v>1</v>
      </c>
    </row>
    <row r="1825" spans="1:19">
      <c r="A1825" s="23" t="str">
        <f ca="1">IF(INDIRECT("Route!D1825")&gt;0,K1825,(""))</f>
        <v/>
      </c>
      <c r="B1825" s="23" t="str">
        <f ca="1">IF(INDIRECT("Route!D1825")&gt;0,H1825,(""))</f>
        <v/>
      </c>
      <c r="C1825" s="24" t="str">
        <f ca="1">IF(D1825&gt;0,VLOOKUP("FINISH",INDIRECT("route!D$6"):INDIRECT("route!E$8500"),2,FALSE)-D1825," ")</f>
        <v xml:space="preserve"> </v>
      </c>
      <c r="D1825" s="13">
        <f ca="1">INDIRECT("Route!E1825")</f>
        <v>0</v>
      </c>
      <c r="E1825" s="25" t="str">
        <f t="shared" ca="1" si="227"/>
        <v/>
      </c>
      <c r="F1825" s="26">
        <f t="shared" si="220"/>
        <v>11.111111111111111</v>
      </c>
      <c r="G1825" s="29">
        <f t="shared" ca="1" si="224"/>
        <v>0</v>
      </c>
      <c r="H1825" s="28" t="e">
        <f t="shared" ca="1" si="222"/>
        <v>#NUM!</v>
      </c>
      <c r="I1825" s="26">
        <f t="shared" si="221"/>
        <v>11.666666666666666</v>
      </c>
      <c r="J1825" s="29">
        <f t="shared" ca="1" si="225"/>
        <v>0</v>
      </c>
      <c r="K1825" s="28" t="e">
        <f t="shared" ca="1" si="223"/>
        <v>#NUM!</v>
      </c>
      <c r="L1825" s="26">
        <f ca="1">INDIRECT("Route!E1825")-INDIRECT("Route!E1824")</f>
        <v>0</v>
      </c>
      <c r="M1825" s="24">
        <f ca="1">IF(INDIRECT("Route!D1825")="START",0,IF(S1825=TRUE,M1824,INDIRECT("Route!E1825")))</f>
        <v>115.3</v>
      </c>
      <c r="N1825" s="14" t="e">
        <f ca="1">SEARCH($N$6,INDIRECT("Route!J1825"))</f>
        <v>#VALUE!</v>
      </c>
      <c r="O1825" s="14" t="e">
        <f ca="1">SEARCH($O$6,INDIRECT("Route!J1825"))</f>
        <v>#VALUE!</v>
      </c>
      <c r="P1825" s="14" t="e">
        <f ca="1">SEARCH($P$6,INDIRECT("Route!J1825"))</f>
        <v>#VALUE!</v>
      </c>
      <c r="Q1825" s="14" t="e">
        <f ca="1">SEARCH($Q$6,INDIRECT("Route!J1825"))</f>
        <v>#VALUE!</v>
      </c>
      <c r="R1825" s="14" t="e">
        <f ca="1">SEARCH($R$6,INDIRECT("Route!J1825"))</f>
        <v>#VALUE!</v>
      </c>
      <c r="S1825" s="14" t="b">
        <f t="shared" ca="1" si="226"/>
        <v>1</v>
      </c>
    </row>
    <row r="1826" spans="1:19">
      <c r="A1826" s="23" t="str">
        <f ca="1">IF(INDIRECT("Route!D1826")&gt;0,K1826,(""))</f>
        <v/>
      </c>
      <c r="B1826" s="23" t="str">
        <f ca="1">IF(INDIRECT("Route!D1826")&gt;0,H1826,(""))</f>
        <v/>
      </c>
      <c r="C1826" s="24" t="str">
        <f ca="1">IF(D1826&gt;0,VLOOKUP("FINISH",INDIRECT("route!D$6"):INDIRECT("route!E$8500"),2,FALSE)-D1826," ")</f>
        <v xml:space="preserve"> </v>
      </c>
      <c r="D1826" s="13">
        <f ca="1">INDIRECT("Route!E1826")</f>
        <v>0</v>
      </c>
      <c r="E1826" s="25" t="str">
        <f t="shared" ca="1" si="227"/>
        <v/>
      </c>
      <c r="F1826" s="26">
        <f t="shared" si="220"/>
        <v>11.111111111111111</v>
      </c>
      <c r="G1826" s="29">
        <f t="shared" ca="1" si="224"/>
        <v>0</v>
      </c>
      <c r="H1826" s="28" t="e">
        <f t="shared" ca="1" si="222"/>
        <v>#NUM!</v>
      </c>
      <c r="I1826" s="26">
        <f t="shared" si="221"/>
        <v>11.666666666666666</v>
      </c>
      <c r="J1826" s="29">
        <f t="shared" ca="1" si="225"/>
        <v>0</v>
      </c>
      <c r="K1826" s="28" t="e">
        <f t="shared" ca="1" si="223"/>
        <v>#NUM!</v>
      </c>
      <c r="L1826" s="26">
        <f ca="1">INDIRECT("Route!E1826")-INDIRECT("Route!E1825")</f>
        <v>0</v>
      </c>
      <c r="M1826" s="24">
        <f ca="1">IF(INDIRECT("Route!D1826")="START",0,IF(S1826=TRUE,M1825,INDIRECT("Route!E1826")))</f>
        <v>115.3</v>
      </c>
      <c r="N1826" s="14" t="e">
        <f ca="1">SEARCH($N$6,INDIRECT("Route!J1826"))</f>
        <v>#VALUE!</v>
      </c>
      <c r="O1826" s="14" t="e">
        <f ca="1">SEARCH($O$6,INDIRECT("Route!J1826"))</f>
        <v>#VALUE!</v>
      </c>
      <c r="P1826" s="14" t="e">
        <f ca="1">SEARCH($P$6,INDIRECT("Route!J1826"))</f>
        <v>#VALUE!</v>
      </c>
      <c r="Q1826" s="14" t="e">
        <f ca="1">SEARCH($Q$6,INDIRECT("Route!J1826"))</f>
        <v>#VALUE!</v>
      </c>
      <c r="R1826" s="14" t="e">
        <f ca="1">SEARCH($R$6,INDIRECT("Route!J1826"))</f>
        <v>#VALUE!</v>
      </c>
      <c r="S1826" s="14" t="b">
        <f t="shared" ca="1" si="226"/>
        <v>1</v>
      </c>
    </row>
    <row r="1827" spans="1:19">
      <c r="A1827" s="23" t="str">
        <f ca="1">IF(INDIRECT("Route!D1827")&gt;0,K1827,(""))</f>
        <v/>
      </c>
      <c r="B1827" s="23" t="str">
        <f ca="1">IF(INDIRECT("Route!D1827")&gt;0,H1827,(""))</f>
        <v/>
      </c>
      <c r="C1827" s="24" t="str">
        <f ca="1">IF(D1827&gt;0,VLOOKUP("FINISH",INDIRECT("route!D$6"):INDIRECT("route!E$8500"),2,FALSE)-D1827," ")</f>
        <v xml:space="preserve"> </v>
      </c>
      <c r="D1827" s="13">
        <f ca="1">INDIRECT("Route!E1827")</f>
        <v>0</v>
      </c>
      <c r="E1827" s="25" t="str">
        <f t="shared" ca="1" si="227"/>
        <v/>
      </c>
      <c r="F1827" s="26">
        <f t="shared" si="220"/>
        <v>11.111111111111111</v>
      </c>
      <c r="G1827" s="29">
        <f t="shared" ca="1" si="224"/>
        <v>0</v>
      </c>
      <c r="H1827" s="28" t="e">
        <f t="shared" ca="1" si="222"/>
        <v>#NUM!</v>
      </c>
      <c r="I1827" s="26">
        <f t="shared" si="221"/>
        <v>11.666666666666666</v>
      </c>
      <c r="J1827" s="29">
        <f t="shared" ca="1" si="225"/>
        <v>0</v>
      </c>
      <c r="K1827" s="28" t="e">
        <f t="shared" ca="1" si="223"/>
        <v>#NUM!</v>
      </c>
      <c r="L1827" s="26">
        <f ca="1">INDIRECT("Route!E1827")-INDIRECT("Route!E1826")</f>
        <v>0</v>
      </c>
      <c r="M1827" s="24">
        <f ca="1">IF(INDIRECT("Route!D1827")="START",0,IF(S1827=TRUE,M1826,INDIRECT("Route!E1827")))</f>
        <v>115.3</v>
      </c>
      <c r="N1827" s="14" t="e">
        <f ca="1">SEARCH($N$6,INDIRECT("Route!J1827"))</f>
        <v>#VALUE!</v>
      </c>
      <c r="O1827" s="14" t="e">
        <f ca="1">SEARCH($O$6,INDIRECT("Route!J1827"))</f>
        <v>#VALUE!</v>
      </c>
      <c r="P1827" s="14" t="e">
        <f ca="1">SEARCH($P$6,INDIRECT("Route!J1827"))</f>
        <v>#VALUE!</v>
      </c>
      <c r="Q1827" s="14" t="e">
        <f ca="1">SEARCH($Q$6,INDIRECT("Route!J1827"))</f>
        <v>#VALUE!</v>
      </c>
      <c r="R1827" s="14" t="e">
        <f ca="1">SEARCH($R$6,INDIRECT("Route!J1827"))</f>
        <v>#VALUE!</v>
      </c>
      <c r="S1827" s="14" t="b">
        <f t="shared" ca="1" si="226"/>
        <v>1</v>
      </c>
    </row>
    <row r="1828" spans="1:19">
      <c r="A1828" s="23" t="str">
        <f ca="1">IF(INDIRECT("Route!D1828")&gt;0,K1828,(""))</f>
        <v/>
      </c>
      <c r="B1828" s="23" t="str">
        <f ca="1">IF(INDIRECT("Route!D1828")&gt;0,H1828,(""))</f>
        <v/>
      </c>
      <c r="C1828" s="24" t="str">
        <f ca="1">IF(D1828&gt;0,VLOOKUP("FINISH",INDIRECT("route!D$6"):INDIRECT("route!E$8500"),2,FALSE)-D1828," ")</f>
        <v xml:space="preserve"> </v>
      </c>
      <c r="D1828" s="13">
        <f ca="1">INDIRECT("Route!E1828")</f>
        <v>0</v>
      </c>
      <c r="E1828" s="25" t="str">
        <f t="shared" ca="1" si="227"/>
        <v/>
      </c>
      <c r="F1828" s="26">
        <f t="shared" si="220"/>
        <v>11.111111111111111</v>
      </c>
      <c r="G1828" s="29">
        <f t="shared" ca="1" si="224"/>
        <v>0</v>
      </c>
      <c r="H1828" s="28" t="e">
        <f t="shared" ca="1" si="222"/>
        <v>#NUM!</v>
      </c>
      <c r="I1828" s="26">
        <f t="shared" si="221"/>
        <v>11.666666666666666</v>
      </c>
      <c r="J1828" s="29">
        <f t="shared" ca="1" si="225"/>
        <v>0</v>
      </c>
      <c r="K1828" s="28" t="e">
        <f t="shared" ca="1" si="223"/>
        <v>#NUM!</v>
      </c>
      <c r="L1828" s="26">
        <f ca="1">INDIRECT("Route!E1828")-INDIRECT("Route!E1827")</f>
        <v>0</v>
      </c>
      <c r="M1828" s="24">
        <f ca="1">IF(INDIRECT("Route!D1828")="START",0,IF(S1828=TRUE,M1827,INDIRECT("Route!E1828")))</f>
        <v>115.3</v>
      </c>
      <c r="N1828" s="14" t="e">
        <f ca="1">SEARCH($N$6,INDIRECT("Route!J1828"))</f>
        <v>#VALUE!</v>
      </c>
      <c r="O1828" s="14" t="e">
        <f ca="1">SEARCH($O$6,INDIRECT("Route!J1828"))</f>
        <v>#VALUE!</v>
      </c>
      <c r="P1828" s="14" t="e">
        <f ca="1">SEARCH($P$6,INDIRECT("Route!J1828"))</f>
        <v>#VALUE!</v>
      </c>
      <c r="Q1828" s="14" t="e">
        <f ca="1">SEARCH($Q$6,INDIRECT("Route!J1828"))</f>
        <v>#VALUE!</v>
      </c>
      <c r="R1828" s="14" t="e">
        <f ca="1">SEARCH($R$6,INDIRECT("Route!J1828"))</f>
        <v>#VALUE!</v>
      </c>
      <c r="S1828" s="14" t="b">
        <f t="shared" ca="1" si="226"/>
        <v>1</v>
      </c>
    </row>
    <row r="1829" spans="1:19">
      <c r="A1829" s="23" t="str">
        <f ca="1">IF(INDIRECT("Route!D1829")&gt;0,K1829,(""))</f>
        <v/>
      </c>
      <c r="B1829" s="23" t="str">
        <f ca="1">IF(INDIRECT("Route!D1829")&gt;0,H1829,(""))</f>
        <v/>
      </c>
      <c r="C1829" s="24" t="str">
        <f ca="1">IF(D1829&gt;0,VLOOKUP("FINISH",INDIRECT("route!D$6"):INDIRECT("route!E$8500"),2,FALSE)-D1829," ")</f>
        <v xml:space="preserve"> </v>
      </c>
      <c r="D1829" s="13">
        <f ca="1">INDIRECT("Route!E1829")</f>
        <v>0</v>
      </c>
      <c r="E1829" s="25" t="str">
        <f t="shared" ca="1" si="227"/>
        <v/>
      </c>
      <c r="F1829" s="26">
        <f t="shared" si="220"/>
        <v>11.111111111111111</v>
      </c>
      <c r="G1829" s="29">
        <f t="shared" ca="1" si="224"/>
        <v>0</v>
      </c>
      <c r="H1829" s="28" t="e">
        <f t="shared" ca="1" si="222"/>
        <v>#NUM!</v>
      </c>
      <c r="I1829" s="26">
        <f t="shared" si="221"/>
        <v>11.666666666666666</v>
      </c>
      <c r="J1829" s="29">
        <f t="shared" ca="1" si="225"/>
        <v>0</v>
      </c>
      <c r="K1829" s="28" t="e">
        <f t="shared" ca="1" si="223"/>
        <v>#NUM!</v>
      </c>
      <c r="L1829" s="26">
        <f ca="1">INDIRECT("Route!E1829")-INDIRECT("Route!E1828")</f>
        <v>0</v>
      </c>
      <c r="M1829" s="24">
        <f ca="1">IF(INDIRECT("Route!D1829")="START",0,IF(S1829=TRUE,M1828,INDIRECT("Route!E1829")))</f>
        <v>115.3</v>
      </c>
      <c r="N1829" s="14" t="e">
        <f ca="1">SEARCH($N$6,INDIRECT("Route!J1829"))</f>
        <v>#VALUE!</v>
      </c>
      <c r="O1829" s="14" t="e">
        <f ca="1">SEARCH($O$6,INDIRECT("Route!J1829"))</f>
        <v>#VALUE!</v>
      </c>
      <c r="P1829" s="14" t="e">
        <f ca="1">SEARCH($P$6,INDIRECT("Route!J1829"))</f>
        <v>#VALUE!</v>
      </c>
      <c r="Q1829" s="14" t="e">
        <f ca="1">SEARCH($Q$6,INDIRECT("Route!J1829"))</f>
        <v>#VALUE!</v>
      </c>
      <c r="R1829" s="14" t="e">
        <f ca="1">SEARCH($R$6,INDIRECT("Route!J1829"))</f>
        <v>#VALUE!</v>
      </c>
      <c r="S1829" s="14" t="b">
        <f t="shared" ca="1" si="226"/>
        <v>1</v>
      </c>
    </row>
    <row r="1830" spans="1:19">
      <c r="A1830" s="23" t="str">
        <f ca="1">IF(INDIRECT("Route!D1830")&gt;0,K1830,(""))</f>
        <v/>
      </c>
      <c r="B1830" s="23" t="str">
        <f ca="1">IF(INDIRECT("Route!D1830")&gt;0,H1830,(""))</f>
        <v/>
      </c>
      <c r="C1830" s="24" t="str">
        <f ca="1">IF(D1830&gt;0,VLOOKUP("FINISH",INDIRECT("route!D$6"):INDIRECT("route!E$8500"),2,FALSE)-D1830," ")</f>
        <v xml:space="preserve"> </v>
      </c>
      <c r="D1830" s="13">
        <f ca="1">INDIRECT("Route!E1830")</f>
        <v>0</v>
      </c>
      <c r="E1830" s="25" t="str">
        <f t="shared" ca="1" si="227"/>
        <v/>
      </c>
      <c r="F1830" s="26">
        <f t="shared" si="220"/>
        <v>11.111111111111111</v>
      </c>
      <c r="G1830" s="29">
        <f t="shared" ca="1" si="224"/>
        <v>0</v>
      </c>
      <c r="H1830" s="28" t="e">
        <f t="shared" ca="1" si="222"/>
        <v>#NUM!</v>
      </c>
      <c r="I1830" s="26">
        <f t="shared" si="221"/>
        <v>11.666666666666666</v>
      </c>
      <c r="J1830" s="29">
        <f t="shared" ca="1" si="225"/>
        <v>0</v>
      </c>
      <c r="K1830" s="28" t="e">
        <f t="shared" ca="1" si="223"/>
        <v>#NUM!</v>
      </c>
      <c r="L1830" s="26">
        <f ca="1">INDIRECT("Route!E1830")-INDIRECT("Route!E1829")</f>
        <v>0</v>
      </c>
      <c r="M1830" s="24">
        <f ca="1">IF(INDIRECT("Route!D1830")="START",0,IF(S1830=TRUE,M1829,INDIRECT("Route!E1830")))</f>
        <v>115.3</v>
      </c>
      <c r="N1830" s="14" t="e">
        <f ca="1">SEARCH($N$6,INDIRECT("Route!J1830"))</f>
        <v>#VALUE!</v>
      </c>
      <c r="O1830" s="14" t="e">
        <f ca="1">SEARCH($O$6,INDIRECT("Route!J1830"))</f>
        <v>#VALUE!</v>
      </c>
      <c r="P1830" s="14" t="e">
        <f ca="1">SEARCH($P$6,INDIRECT("Route!J1830"))</f>
        <v>#VALUE!</v>
      </c>
      <c r="Q1830" s="14" t="e">
        <f ca="1">SEARCH($Q$6,INDIRECT("Route!J1830"))</f>
        <v>#VALUE!</v>
      </c>
      <c r="R1830" s="14" t="e">
        <f ca="1">SEARCH($R$6,INDIRECT("Route!J1830"))</f>
        <v>#VALUE!</v>
      </c>
      <c r="S1830" s="14" t="b">
        <f t="shared" ca="1" si="226"/>
        <v>1</v>
      </c>
    </row>
    <row r="1831" spans="1:19">
      <c r="A1831" s="23" t="str">
        <f ca="1">IF(INDIRECT("Route!D1831")&gt;0,K1831,(""))</f>
        <v/>
      </c>
      <c r="B1831" s="23" t="str">
        <f ca="1">IF(INDIRECT("Route!D1831")&gt;0,H1831,(""))</f>
        <v/>
      </c>
      <c r="C1831" s="24" t="str">
        <f ca="1">IF(D1831&gt;0,VLOOKUP("FINISH",INDIRECT("route!D$6"):INDIRECT("route!E$8500"),2,FALSE)-D1831," ")</f>
        <v xml:space="preserve"> </v>
      </c>
      <c r="D1831" s="13">
        <f ca="1">INDIRECT("Route!E1831")</f>
        <v>0</v>
      </c>
      <c r="E1831" s="25" t="str">
        <f t="shared" ca="1" si="227"/>
        <v/>
      </c>
      <c r="F1831" s="26">
        <f t="shared" si="220"/>
        <v>11.111111111111111</v>
      </c>
      <c r="G1831" s="29">
        <f t="shared" ca="1" si="224"/>
        <v>0</v>
      </c>
      <c r="H1831" s="28" t="e">
        <f t="shared" ca="1" si="222"/>
        <v>#NUM!</v>
      </c>
      <c r="I1831" s="26">
        <f t="shared" si="221"/>
        <v>11.666666666666666</v>
      </c>
      <c r="J1831" s="29">
        <f t="shared" ca="1" si="225"/>
        <v>0</v>
      </c>
      <c r="K1831" s="28" t="e">
        <f t="shared" ca="1" si="223"/>
        <v>#NUM!</v>
      </c>
      <c r="L1831" s="26">
        <f ca="1">INDIRECT("Route!E1831")-INDIRECT("Route!E1830")</f>
        <v>0</v>
      </c>
      <c r="M1831" s="24">
        <f ca="1">IF(INDIRECT("Route!D1831")="START",0,IF(S1831=TRUE,M1830,INDIRECT("Route!E1831")))</f>
        <v>115.3</v>
      </c>
      <c r="N1831" s="14" t="e">
        <f ca="1">SEARCH($N$6,INDIRECT("Route!J1831"))</f>
        <v>#VALUE!</v>
      </c>
      <c r="O1831" s="14" t="e">
        <f ca="1">SEARCH($O$6,INDIRECT("Route!J1831"))</f>
        <v>#VALUE!</v>
      </c>
      <c r="P1831" s="14" t="e">
        <f ca="1">SEARCH($P$6,INDIRECT("Route!J1831"))</f>
        <v>#VALUE!</v>
      </c>
      <c r="Q1831" s="14" t="e">
        <f ca="1">SEARCH($Q$6,INDIRECT("Route!J1831"))</f>
        <v>#VALUE!</v>
      </c>
      <c r="R1831" s="14" t="e">
        <f ca="1">SEARCH($R$6,INDIRECT("Route!J1831"))</f>
        <v>#VALUE!</v>
      </c>
      <c r="S1831" s="14" t="b">
        <f t="shared" ca="1" si="226"/>
        <v>1</v>
      </c>
    </row>
    <row r="1832" spans="1:19">
      <c r="A1832" s="23" t="str">
        <f ca="1">IF(INDIRECT("Route!D1832")&gt;0,K1832,(""))</f>
        <v/>
      </c>
      <c r="B1832" s="23" t="str">
        <f ca="1">IF(INDIRECT("Route!D1832")&gt;0,H1832,(""))</f>
        <v/>
      </c>
      <c r="C1832" s="24" t="str">
        <f ca="1">IF(D1832&gt;0,VLOOKUP("FINISH",INDIRECT("route!D$6"):INDIRECT("route!E$8500"),2,FALSE)-D1832," ")</f>
        <v xml:space="preserve"> </v>
      </c>
      <c r="D1832" s="13">
        <f ca="1">INDIRECT("Route!E1832")</f>
        <v>0</v>
      </c>
      <c r="E1832" s="25" t="str">
        <f t="shared" ca="1" si="227"/>
        <v/>
      </c>
      <c r="F1832" s="26">
        <f t="shared" si="220"/>
        <v>11.111111111111111</v>
      </c>
      <c r="G1832" s="29">
        <f t="shared" ca="1" si="224"/>
        <v>0</v>
      </c>
      <c r="H1832" s="28" t="e">
        <f t="shared" ca="1" si="222"/>
        <v>#NUM!</v>
      </c>
      <c r="I1832" s="26">
        <f t="shared" si="221"/>
        <v>11.666666666666666</v>
      </c>
      <c r="J1832" s="29">
        <f t="shared" ca="1" si="225"/>
        <v>0</v>
      </c>
      <c r="K1832" s="28" t="e">
        <f t="shared" ca="1" si="223"/>
        <v>#NUM!</v>
      </c>
      <c r="L1832" s="26">
        <f ca="1">INDIRECT("Route!E1832")-INDIRECT("Route!E1831")</f>
        <v>0</v>
      </c>
      <c r="M1832" s="24">
        <f ca="1">IF(INDIRECT("Route!D1832")="START",0,IF(S1832=TRUE,M1831,INDIRECT("Route!E1832")))</f>
        <v>115.3</v>
      </c>
      <c r="N1832" s="14" t="e">
        <f ca="1">SEARCH($N$6,INDIRECT("Route!J1832"))</f>
        <v>#VALUE!</v>
      </c>
      <c r="O1832" s="14" t="e">
        <f ca="1">SEARCH($O$6,INDIRECT("Route!J1832"))</f>
        <v>#VALUE!</v>
      </c>
      <c r="P1832" s="14" t="e">
        <f ca="1">SEARCH($P$6,INDIRECT("Route!J1832"))</f>
        <v>#VALUE!</v>
      </c>
      <c r="Q1832" s="14" t="e">
        <f ca="1">SEARCH($Q$6,INDIRECT("Route!J1832"))</f>
        <v>#VALUE!</v>
      </c>
      <c r="R1832" s="14" t="e">
        <f ca="1">SEARCH($R$6,INDIRECT("Route!J1832"))</f>
        <v>#VALUE!</v>
      </c>
      <c r="S1832" s="14" t="b">
        <f t="shared" ca="1" si="226"/>
        <v>1</v>
      </c>
    </row>
    <row r="1833" spans="1:19">
      <c r="A1833" s="23" t="str">
        <f ca="1">IF(INDIRECT("Route!D1833")&gt;0,K1833,(""))</f>
        <v/>
      </c>
      <c r="B1833" s="23" t="str">
        <f ca="1">IF(INDIRECT("Route!D1833")&gt;0,H1833,(""))</f>
        <v/>
      </c>
      <c r="C1833" s="24" t="str">
        <f ca="1">IF(D1833&gt;0,VLOOKUP("FINISH",INDIRECT("route!D$6"):INDIRECT("route!E$8500"),2,FALSE)-D1833," ")</f>
        <v xml:space="preserve"> </v>
      </c>
      <c r="D1833" s="13">
        <f ca="1">INDIRECT("Route!E1833")</f>
        <v>0</v>
      </c>
      <c r="E1833" s="25" t="str">
        <f t="shared" ca="1" si="227"/>
        <v/>
      </c>
      <c r="F1833" s="26">
        <f t="shared" ref="F1833:F1896" si="228">$B$5*1000/3600</f>
        <v>11.111111111111111</v>
      </c>
      <c r="G1833" s="29">
        <f t="shared" ca="1" si="224"/>
        <v>0</v>
      </c>
      <c r="H1833" s="28" t="e">
        <f t="shared" ca="1" si="222"/>
        <v>#NUM!</v>
      </c>
      <c r="I1833" s="26">
        <f t="shared" ref="I1833:I1896" si="229">$A$5*1000/3600</f>
        <v>11.666666666666666</v>
      </c>
      <c r="J1833" s="29">
        <f t="shared" ca="1" si="225"/>
        <v>0</v>
      </c>
      <c r="K1833" s="28" t="e">
        <f t="shared" ca="1" si="223"/>
        <v>#NUM!</v>
      </c>
      <c r="L1833" s="26">
        <f ca="1">INDIRECT("Route!E1833")-INDIRECT("Route!E1832")</f>
        <v>0</v>
      </c>
      <c r="M1833" s="24">
        <f ca="1">IF(INDIRECT("Route!D1833")="START",0,IF(S1833=TRUE,M1832,INDIRECT("Route!E1833")))</f>
        <v>115.3</v>
      </c>
      <c r="N1833" s="14" t="e">
        <f ca="1">SEARCH($N$6,INDIRECT("Route!J1833"))</f>
        <v>#VALUE!</v>
      </c>
      <c r="O1833" s="14" t="e">
        <f ca="1">SEARCH($O$6,INDIRECT("Route!J1833"))</f>
        <v>#VALUE!</v>
      </c>
      <c r="P1833" s="14" t="e">
        <f ca="1">SEARCH($P$6,INDIRECT("Route!J1833"))</f>
        <v>#VALUE!</v>
      </c>
      <c r="Q1833" s="14" t="e">
        <f ca="1">SEARCH($Q$6,INDIRECT("Route!J1833"))</f>
        <v>#VALUE!</v>
      </c>
      <c r="R1833" s="14" t="e">
        <f ca="1">SEARCH($R$6,INDIRECT("Route!J1833"))</f>
        <v>#VALUE!</v>
      </c>
      <c r="S1833" s="14" t="b">
        <f t="shared" ca="1" si="226"/>
        <v>1</v>
      </c>
    </row>
    <row r="1834" spans="1:19">
      <c r="A1834" s="23" t="str">
        <f ca="1">IF(INDIRECT("Route!D1834")&gt;0,K1834,(""))</f>
        <v/>
      </c>
      <c r="B1834" s="23" t="str">
        <f ca="1">IF(INDIRECT("Route!D1834")&gt;0,H1834,(""))</f>
        <v/>
      </c>
      <c r="C1834" s="24" t="str">
        <f ca="1">IF(D1834&gt;0,VLOOKUP("FINISH",INDIRECT("route!D$6"):INDIRECT("route!E$8500"),2,FALSE)-D1834," ")</f>
        <v xml:space="preserve"> </v>
      </c>
      <c r="D1834" s="13">
        <f ca="1">INDIRECT("Route!E1834")</f>
        <v>0</v>
      </c>
      <c r="E1834" s="25" t="str">
        <f t="shared" ca="1" si="227"/>
        <v/>
      </c>
      <c r="F1834" s="26">
        <f t="shared" si="228"/>
        <v>11.111111111111111</v>
      </c>
      <c r="G1834" s="29">
        <f t="shared" ca="1" si="224"/>
        <v>0</v>
      </c>
      <c r="H1834" s="28" t="e">
        <f t="shared" ref="H1834:H1897" ca="1" si="230">H1833+G1834</f>
        <v>#NUM!</v>
      </c>
      <c r="I1834" s="26">
        <f t="shared" si="229"/>
        <v>11.666666666666666</v>
      </c>
      <c r="J1834" s="29">
        <f t="shared" ca="1" si="225"/>
        <v>0</v>
      </c>
      <c r="K1834" s="28" t="e">
        <f t="shared" ref="K1834:K1897" ca="1" si="231">K1833+J1834</f>
        <v>#NUM!</v>
      </c>
      <c r="L1834" s="26">
        <f ca="1">INDIRECT("Route!E1834")-INDIRECT("Route!E1833")</f>
        <v>0</v>
      </c>
      <c r="M1834" s="24">
        <f ca="1">IF(INDIRECT("Route!D1834")="START",0,IF(S1834=TRUE,M1833,INDIRECT("Route!E1834")))</f>
        <v>115.3</v>
      </c>
      <c r="N1834" s="14" t="e">
        <f ca="1">SEARCH($N$6,INDIRECT("Route!J1834"))</f>
        <v>#VALUE!</v>
      </c>
      <c r="O1834" s="14" t="e">
        <f ca="1">SEARCH($O$6,INDIRECT("Route!J1834"))</f>
        <v>#VALUE!</v>
      </c>
      <c r="P1834" s="14" t="e">
        <f ca="1">SEARCH($P$6,INDIRECT("Route!J1834"))</f>
        <v>#VALUE!</v>
      </c>
      <c r="Q1834" s="14" t="e">
        <f ca="1">SEARCH($Q$6,INDIRECT("Route!J1834"))</f>
        <v>#VALUE!</v>
      </c>
      <c r="R1834" s="14" t="e">
        <f ca="1">SEARCH($R$6,INDIRECT("Route!J1834"))</f>
        <v>#VALUE!</v>
      </c>
      <c r="S1834" s="14" t="b">
        <f t="shared" ca="1" si="226"/>
        <v>1</v>
      </c>
    </row>
    <row r="1835" spans="1:19">
      <c r="A1835" s="23" t="str">
        <f ca="1">IF(INDIRECT("Route!D1835")&gt;0,K1835,(""))</f>
        <v/>
      </c>
      <c r="B1835" s="23" t="str">
        <f ca="1">IF(INDIRECT("Route!D1835")&gt;0,H1835,(""))</f>
        <v/>
      </c>
      <c r="C1835" s="24" t="str">
        <f ca="1">IF(D1835&gt;0,VLOOKUP("FINISH",INDIRECT("route!D$6"):INDIRECT("route!E$8500"),2,FALSE)-D1835," ")</f>
        <v xml:space="preserve"> </v>
      </c>
      <c r="D1835" s="13">
        <f ca="1">INDIRECT("Route!E1835")</f>
        <v>0</v>
      </c>
      <c r="E1835" s="25" t="str">
        <f t="shared" ca="1" si="227"/>
        <v/>
      </c>
      <c r="F1835" s="26">
        <f t="shared" si="228"/>
        <v>11.111111111111111</v>
      </c>
      <c r="G1835" s="29">
        <f t="shared" ref="G1835:G1898" ca="1" si="232">TIME(0,0,0+L1835*1000/F1835)</f>
        <v>0</v>
      </c>
      <c r="H1835" s="28" t="e">
        <f t="shared" ca="1" si="230"/>
        <v>#NUM!</v>
      </c>
      <c r="I1835" s="26">
        <f t="shared" si="229"/>
        <v>11.666666666666666</v>
      </c>
      <c r="J1835" s="29">
        <f t="shared" ref="J1835:J1898" ca="1" si="233">TIME(0,0,0+L1835*1000/I1835)</f>
        <v>0</v>
      </c>
      <c r="K1835" s="28" t="e">
        <f t="shared" ca="1" si="231"/>
        <v>#NUM!</v>
      </c>
      <c r="L1835" s="26">
        <f ca="1">INDIRECT("Route!E1835")-INDIRECT("Route!E1834")</f>
        <v>0</v>
      </c>
      <c r="M1835" s="24">
        <f ca="1">IF(INDIRECT("Route!D1835")="START",0,IF(S1835=TRUE,M1834,INDIRECT("Route!E1835")))</f>
        <v>115.3</v>
      </c>
      <c r="N1835" s="14" t="e">
        <f ca="1">SEARCH($N$6,INDIRECT("Route!J1835"))</f>
        <v>#VALUE!</v>
      </c>
      <c r="O1835" s="14" t="e">
        <f ca="1">SEARCH($O$6,INDIRECT("Route!J1835"))</f>
        <v>#VALUE!</v>
      </c>
      <c r="P1835" s="14" t="e">
        <f ca="1">SEARCH($P$6,INDIRECT("Route!J1835"))</f>
        <v>#VALUE!</v>
      </c>
      <c r="Q1835" s="14" t="e">
        <f ca="1">SEARCH($Q$6,INDIRECT("Route!J1835"))</f>
        <v>#VALUE!</v>
      </c>
      <c r="R1835" s="14" t="e">
        <f ca="1">SEARCH($R$6,INDIRECT("Route!J1835"))</f>
        <v>#VALUE!</v>
      </c>
      <c r="S1835" s="14" t="b">
        <f t="shared" ca="1" si="226"/>
        <v>1</v>
      </c>
    </row>
    <row r="1836" spans="1:19">
      <c r="A1836" s="23" t="str">
        <f ca="1">IF(INDIRECT("Route!D1836")&gt;0,K1836,(""))</f>
        <v/>
      </c>
      <c r="B1836" s="23" t="str">
        <f ca="1">IF(INDIRECT("Route!D1836")&gt;0,H1836,(""))</f>
        <v/>
      </c>
      <c r="C1836" s="24" t="str">
        <f ca="1">IF(D1836&gt;0,VLOOKUP("FINISH",INDIRECT("route!D$6"):INDIRECT("route!E$8500"),2,FALSE)-D1836," ")</f>
        <v xml:space="preserve"> </v>
      </c>
      <c r="D1836" s="13">
        <f ca="1">INDIRECT("Route!E1836")</f>
        <v>0</v>
      </c>
      <c r="E1836" s="25" t="str">
        <f t="shared" ca="1" si="227"/>
        <v/>
      </c>
      <c r="F1836" s="26">
        <f t="shared" si="228"/>
        <v>11.111111111111111</v>
      </c>
      <c r="G1836" s="29">
        <f t="shared" ca="1" si="232"/>
        <v>0</v>
      </c>
      <c r="H1836" s="28" t="e">
        <f t="shared" ca="1" si="230"/>
        <v>#NUM!</v>
      </c>
      <c r="I1836" s="26">
        <f t="shared" si="229"/>
        <v>11.666666666666666</v>
      </c>
      <c r="J1836" s="29">
        <f t="shared" ca="1" si="233"/>
        <v>0</v>
      </c>
      <c r="K1836" s="28" t="e">
        <f t="shared" ca="1" si="231"/>
        <v>#NUM!</v>
      </c>
      <c r="L1836" s="26">
        <f ca="1">INDIRECT("Route!E1836")-INDIRECT("Route!E1835")</f>
        <v>0</v>
      </c>
      <c r="M1836" s="24">
        <f ca="1">IF(INDIRECT("Route!D1836")="START",0,IF(S1836=TRUE,M1835,INDIRECT("Route!E1836")))</f>
        <v>115.3</v>
      </c>
      <c r="N1836" s="14" t="e">
        <f ca="1">SEARCH($N$6,INDIRECT("Route!J1836"))</f>
        <v>#VALUE!</v>
      </c>
      <c r="O1836" s="14" t="e">
        <f ca="1">SEARCH($O$6,INDIRECT("Route!J1836"))</f>
        <v>#VALUE!</v>
      </c>
      <c r="P1836" s="14" t="e">
        <f ca="1">SEARCH($P$6,INDIRECT("Route!J1836"))</f>
        <v>#VALUE!</v>
      </c>
      <c r="Q1836" s="14" t="e">
        <f ca="1">SEARCH($Q$6,INDIRECT("Route!J1836"))</f>
        <v>#VALUE!</v>
      </c>
      <c r="R1836" s="14" t="e">
        <f ca="1">SEARCH($R$6,INDIRECT("Route!J1836"))</f>
        <v>#VALUE!</v>
      </c>
      <c r="S1836" s="14" t="b">
        <f t="shared" ca="1" si="226"/>
        <v>1</v>
      </c>
    </row>
    <row r="1837" spans="1:19">
      <c r="A1837" s="23" t="str">
        <f ca="1">IF(INDIRECT("Route!D1837")&gt;0,K1837,(""))</f>
        <v/>
      </c>
      <c r="B1837" s="23" t="str">
        <f ca="1">IF(INDIRECT("Route!D1837")&gt;0,H1837,(""))</f>
        <v/>
      </c>
      <c r="C1837" s="24" t="str">
        <f ca="1">IF(D1837&gt;0,VLOOKUP("FINISH",INDIRECT("route!D$6"):INDIRECT("route!E$8500"),2,FALSE)-D1837," ")</f>
        <v xml:space="preserve"> </v>
      </c>
      <c r="D1837" s="13">
        <f ca="1">INDIRECT("Route!E1837")</f>
        <v>0</v>
      </c>
      <c r="E1837" s="25" t="str">
        <f t="shared" ca="1" si="227"/>
        <v/>
      </c>
      <c r="F1837" s="26">
        <f t="shared" si="228"/>
        <v>11.111111111111111</v>
      </c>
      <c r="G1837" s="29">
        <f t="shared" ca="1" si="232"/>
        <v>0</v>
      </c>
      <c r="H1837" s="28" t="e">
        <f t="shared" ca="1" si="230"/>
        <v>#NUM!</v>
      </c>
      <c r="I1837" s="26">
        <f t="shared" si="229"/>
        <v>11.666666666666666</v>
      </c>
      <c r="J1837" s="29">
        <f t="shared" ca="1" si="233"/>
        <v>0</v>
      </c>
      <c r="K1837" s="28" t="e">
        <f t="shared" ca="1" si="231"/>
        <v>#NUM!</v>
      </c>
      <c r="L1837" s="26">
        <f ca="1">INDIRECT("Route!E1837")-INDIRECT("Route!E1836")</f>
        <v>0</v>
      </c>
      <c r="M1837" s="24">
        <f ca="1">IF(INDIRECT("Route!D1837")="START",0,IF(S1837=TRUE,M1836,INDIRECT("Route!E1837")))</f>
        <v>115.3</v>
      </c>
      <c r="N1837" s="14" t="e">
        <f ca="1">SEARCH($N$6,INDIRECT("Route!J1837"))</f>
        <v>#VALUE!</v>
      </c>
      <c r="O1837" s="14" t="e">
        <f ca="1">SEARCH($O$6,INDIRECT("Route!J1837"))</f>
        <v>#VALUE!</v>
      </c>
      <c r="P1837" s="14" t="e">
        <f ca="1">SEARCH($P$6,INDIRECT("Route!J1837"))</f>
        <v>#VALUE!</v>
      </c>
      <c r="Q1837" s="14" t="e">
        <f ca="1">SEARCH($Q$6,INDIRECT("Route!J1837"))</f>
        <v>#VALUE!</v>
      </c>
      <c r="R1837" s="14" t="e">
        <f ca="1">SEARCH($R$6,INDIRECT("Route!J1837"))</f>
        <v>#VALUE!</v>
      </c>
      <c r="S1837" s="14" t="b">
        <f t="shared" ca="1" si="226"/>
        <v>1</v>
      </c>
    </row>
    <row r="1838" spans="1:19">
      <c r="A1838" s="23" t="str">
        <f ca="1">IF(INDIRECT("Route!D1838")&gt;0,K1838,(""))</f>
        <v/>
      </c>
      <c r="B1838" s="23" t="str">
        <f ca="1">IF(INDIRECT("Route!D1838")&gt;0,H1838,(""))</f>
        <v/>
      </c>
      <c r="C1838" s="24" t="str">
        <f ca="1">IF(D1838&gt;0,VLOOKUP("FINISH",INDIRECT("route!D$6"):INDIRECT("route!E$8500"),2,FALSE)-D1838," ")</f>
        <v xml:space="preserve"> </v>
      </c>
      <c r="D1838" s="13">
        <f ca="1">INDIRECT("Route!E1838")</f>
        <v>0</v>
      </c>
      <c r="E1838" s="25" t="str">
        <f t="shared" ca="1" si="227"/>
        <v/>
      </c>
      <c r="F1838" s="26">
        <f t="shared" si="228"/>
        <v>11.111111111111111</v>
      </c>
      <c r="G1838" s="29">
        <f t="shared" ca="1" si="232"/>
        <v>0</v>
      </c>
      <c r="H1838" s="28" t="e">
        <f t="shared" ca="1" si="230"/>
        <v>#NUM!</v>
      </c>
      <c r="I1838" s="26">
        <f t="shared" si="229"/>
        <v>11.666666666666666</v>
      </c>
      <c r="J1838" s="29">
        <f t="shared" ca="1" si="233"/>
        <v>0</v>
      </c>
      <c r="K1838" s="28" t="e">
        <f t="shared" ca="1" si="231"/>
        <v>#NUM!</v>
      </c>
      <c r="L1838" s="26">
        <f ca="1">INDIRECT("Route!E1838")-INDIRECT("Route!E1837")</f>
        <v>0</v>
      </c>
      <c r="M1838" s="24">
        <f ca="1">IF(INDIRECT("Route!D1838")="START",0,IF(S1838=TRUE,M1837,INDIRECT("Route!E1838")))</f>
        <v>115.3</v>
      </c>
      <c r="N1838" s="14" t="e">
        <f ca="1">SEARCH($N$6,INDIRECT("Route!J1838"))</f>
        <v>#VALUE!</v>
      </c>
      <c r="O1838" s="14" t="e">
        <f ca="1">SEARCH($O$6,INDIRECT("Route!J1838"))</f>
        <v>#VALUE!</v>
      </c>
      <c r="P1838" s="14" t="e">
        <f ca="1">SEARCH($P$6,INDIRECT("Route!J1838"))</f>
        <v>#VALUE!</v>
      </c>
      <c r="Q1838" s="14" t="e">
        <f ca="1">SEARCH($Q$6,INDIRECT("Route!J1838"))</f>
        <v>#VALUE!</v>
      </c>
      <c r="R1838" s="14" t="e">
        <f ca="1">SEARCH($R$6,INDIRECT("Route!J1838"))</f>
        <v>#VALUE!</v>
      </c>
      <c r="S1838" s="14" t="b">
        <f t="shared" ca="1" si="226"/>
        <v>1</v>
      </c>
    </row>
    <row r="1839" spans="1:19">
      <c r="A1839" s="23" t="str">
        <f ca="1">IF(INDIRECT("Route!D1839")&gt;0,K1839,(""))</f>
        <v/>
      </c>
      <c r="B1839" s="23" t="str">
        <f ca="1">IF(INDIRECT("Route!D1839")&gt;0,H1839,(""))</f>
        <v/>
      </c>
      <c r="C1839" s="24" t="str">
        <f ca="1">IF(D1839&gt;0,VLOOKUP("FINISH",INDIRECT("route!D$6"):INDIRECT("route!E$8500"),2,FALSE)-D1839," ")</f>
        <v xml:space="preserve"> </v>
      </c>
      <c r="D1839" s="13">
        <f ca="1">INDIRECT("Route!E1839")</f>
        <v>0</v>
      </c>
      <c r="E1839" s="25" t="str">
        <f t="shared" ca="1" si="227"/>
        <v/>
      </c>
      <c r="F1839" s="26">
        <f t="shared" si="228"/>
        <v>11.111111111111111</v>
      </c>
      <c r="G1839" s="29">
        <f t="shared" ca="1" si="232"/>
        <v>0</v>
      </c>
      <c r="H1839" s="28" t="e">
        <f t="shared" ca="1" si="230"/>
        <v>#NUM!</v>
      </c>
      <c r="I1839" s="26">
        <f t="shared" si="229"/>
        <v>11.666666666666666</v>
      </c>
      <c r="J1839" s="29">
        <f t="shared" ca="1" si="233"/>
        <v>0</v>
      </c>
      <c r="K1839" s="28" t="e">
        <f t="shared" ca="1" si="231"/>
        <v>#NUM!</v>
      </c>
      <c r="L1839" s="26">
        <f ca="1">INDIRECT("Route!E1839")-INDIRECT("Route!E1838")</f>
        <v>0</v>
      </c>
      <c r="M1839" s="24">
        <f ca="1">IF(INDIRECT("Route!D1839")="START",0,IF(S1839=TRUE,M1838,INDIRECT("Route!E1839")))</f>
        <v>115.3</v>
      </c>
      <c r="N1839" s="14" t="e">
        <f ca="1">SEARCH($N$6,INDIRECT("Route!J1839"))</f>
        <v>#VALUE!</v>
      </c>
      <c r="O1839" s="14" t="e">
        <f ca="1">SEARCH($O$6,INDIRECT("Route!J1839"))</f>
        <v>#VALUE!</v>
      </c>
      <c r="P1839" s="14" t="e">
        <f ca="1">SEARCH($P$6,INDIRECT("Route!J1839"))</f>
        <v>#VALUE!</v>
      </c>
      <c r="Q1839" s="14" t="e">
        <f ca="1">SEARCH($Q$6,INDIRECT("Route!J1839"))</f>
        <v>#VALUE!</v>
      </c>
      <c r="R1839" s="14" t="e">
        <f ca="1">SEARCH($R$6,INDIRECT("Route!J1839"))</f>
        <v>#VALUE!</v>
      </c>
      <c r="S1839" s="14" t="b">
        <f t="shared" ca="1" si="226"/>
        <v>1</v>
      </c>
    </row>
    <row r="1840" spans="1:19">
      <c r="A1840" s="23" t="str">
        <f ca="1">IF(INDIRECT("Route!D1840")&gt;0,K1840,(""))</f>
        <v/>
      </c>
      <c r="B1840" s="23" t="str">
        <f ca="1">IF(INDIRECT("Route!D1840")&gt;0,H1840,(""))</f>
        <v/>
      </c>
      <c r="C1840" s="24" t="str">
        <f ca="1">IF(D1840&gt;0,VLOOKUP("FINISH",INDIRECT("route!D$6"):INDIRECT("route!E$8500"),2,FALSE)-D1840," ")</f>
        <v xml:space="preserve"> </v>
      </c>
      <c r="D1840" s="13">
        <f ca="1">INDIRECT("Route!E1840")</f>
        <v>0</v>
      </c>
      <c r="E1840" s="25" t="str">
        <f t="shared" ca="1" si="227"/>
        <v/>
      </c>
      <c r="F1840" s="26">
        <f t="shared" si="228"/>
        <v>11.111111111111111</v>
      </c>
      <c r="G1840" s="29">
        <f t="shared" ca="1" si="232"/>
        <v>0</v>
      </c>
      <c r="H1840" s="28" t="e">
        <f t="shared" ca="1" si="230"/>
        <v>#NUM!</v>
      </c>
      <c r="I1840" s="26">
        <f t="shared" si="229"/>
        <v>11.666666666666666</v>
      </c>
      <c r="J1840" s="29">
        <f t="shared" ca="1" si="233"/>
        <v>0</v>
      </c>
      <c r="K1840" s="28" t="e">
        <f t="shared" ca="1" si="231"/>
        <v>#NUM!</v>
      </c>
      <c r="L1840" s="26">
        <f ca="1">INDIRECT("Route!E1840")-INDIRECT("Route!E1839")</f>
        <v>0</v>
      </c>
      <c r="M1840" s="24">
        <f ca="1">IF(INDIRECT("Route!D1840")="START",0,IF(S1840=TRUE,M1839,INDIRECT("Route!E1840")))</f>
        <v>115.3</v>
      </c>
      <c r="N1840" s="14" t="e">
        <f ca="1">SEARCH($N$6,INDIRECT("Route!J1840"))</f>
        <v>#VALUE!</v>
      </c>
      <c r="O1840" s="14" t="e">
        <f ca="1">SEARCH($O$6,INDIRECT("Route!J1840"))</f>
        <v>#VALUE!</v>
      </c>
      <c r="P1840" s="14" t="e">
        <f ca="1">SEARCH($P$6,INDIRECT("Route!J1840"))</f>
        <v>#VALUE!</v>
      </c>
      <c r="Q1840" s="14" t="e">
        <f ca="1">SEARCH($Q$6,INDIRECT("Route!J1840"))</f>
        <v>#VALUE!</v>
      </c>
      <c r="R1840" s="14" t="e">
        <f ca="1">SEARCH($R$6,INDIRECT("Route!J1840"))</f>
        <v>#VALUE!</v>
      </c>
      <c r="S1840" s="14" t="b">
        <f t="shared" ca="1" si="226"/>
        <v>1</v>
      </c>
    </row>
    <row r="1841" spans="1:19">
      <c r="A1841" s="23" t="str">
        <f ca="1">IF(INDIRECT("Route!D1841")&gt;0,K1841,(""))</f>
        <v/>
      </c>
      <c r="B1841" s="23" t="str">
        <f ca="1">IF(INDIRECT("Route!D1841")&gt;0,H1841,(""))</f>
        <v/>
      </c>
      <c r="C1841" s="24" t="str">
        <f ca="1">IF(D1841&gt;0,VLOOKUP("FINISH",INDIRECT("route!D$6"):INDIRECT("route!E$8500"),2,FALSE)-D1841," ")</f>
        <v xml:space="preserve"> </v>
      </c>
      <c r="D1841" s="13">
        <f ca="1">INDIRECT("Route!E1841")</f>
        <v>0</v>
      </c>
      <c r="E1841" s="25" t="str">
        <f t="shared" ca="1" si="227"/>
        <v/>
      </c>
      <c r="F1841" s="26">
        <f t="shared" si="228"/>
        <v>11.111111111111111</v>
      </c>
      <c r="G1841" s="29">
        <f t="shared" ca="1" si="232"/>
        <v>0</v>
      </c>
      <c r="H1841" s="28" t="e">
        <f t="shared" ca="1" si="230"/>
        <v>#NUM!</v>
      </c>
      <c r="I1841" s="26">
        <f t="shared" si="229"/>
        <v>11.666666666666666</v>
      </c>
      <c r="J1841" s="29">
        <f t="shared" ca="1" si="233"/>
        <v>0</v>
      </c>
      <c r="K1841" s="28" t="e">
        <f t="shared" ca="1" si="231"/>
        <v>#NUM!</v>
      </c>
      <c r="L1841" s="26">
        <f ca="1">INDIRECT("Route!E1841")-INDIRECT("Route!E1840")</f>
        <v>0</v>
      </c>
      <c r="M1841" s="24">
        <f ca="1">IF(INDIRECT("Route!D1841")="START",0,IF(S1841=TRUE,M1840,INDIRECT("Route!E1841")))</f>
        <v>115.3</v>
      </c>
      <c r="N1841" s="14" t="e">
        <f ca="1">SEARCH($N$6,INDIRECT("Route!J1841"))</f>
        <v>#VALUE!</v>
      </c>
      <c r="O1841" s="14" t="e">
        <f ca="1">SEARCH($O$6,INDIRECT("Route!J1841"))</f>
        <v>#VALUE!</v>
      </c>
      <c r="P1841" s="14" t="e">
        <f ca="1">SEARCH($P$6,INDIRECT("Route!J1841"))</f>
        <v>#VALUE!</v>
      </c>
      <c r="Q1841" s="14" t="e">
        <f ca="1">SEARCH($Q$6,INDIRECT("Route!J1841"))</f>
        <v>#VALUE!</v>
      </c>
      <c r="R1841" s="14" t="e">
        <f ca="1">SEARCH($R$6,INDIRECT("Route!J1841"))</f>
        <v>#VALUE!</v>
      </c>
      <c r="S1841" s="14" t="b">
        <f t="shared" ca="1" si="226"/>
        <v>1</v>
      </c>
    </row>
    <row r="1842" spans="1:19">
      <c r="A1842" s="23" t="str">
        <f ca="1">IF(INDIRECT("Route!D1842")&gt;0,K1842,(""))</f>
        <v/>
      </c>
      <c r="B1842" s="23" t="str">
        <f ca="1">IF(INDIRECT("Route!D1842")&gt;0,H1842,(""))</f>
        <v/>
      </c>
      <c r="C1842" s="24" t="str">
        <f ca="1">IF(D1842&gt;0,VLOOKUP("FINISH",INDIRECT("route!D$6"):INDIRECT("route!E$8500"),2,FALSE)-D1842," ")</f>
        <v xml:space="preserve"> </v>
      </c>
      <c r="D1842" s="13">
        <f ca="1">INDIRECT("Route!E1842")</f>
        <v>0</v>
      </c>
      <c r="E1842" s="25" t="str">
        <f t="shared" ca="1" si="227"/>
        <v/>
      </c>
      <c r="F1842" s="26">
        <f t="shared" si="228"/>
        <v>11.111111111111111</v>
      </c>
      <c r="G1842" s="29">
        <f t="shared" ca="1" si="232"/>
        <v>0</v>
      </c>
      <c r="H1842" s="28" t="e">
        <f t="shared" ca="1" si="230"/>
        <v>#NUM!</v>
      </c>
      <c r="I1842" s="26">
        <f t="shared" si="229"/>
        <v>11.666666666666666</v>
      </c>
      <c r="J1842" s="29">
        <f t="shared" ca="1" si="233"/>
        <v>0</v>
      </c>
      <c r="K1842" s="28" t="e">
        <f t="shared" ca="1" si="231"/>
        <v>#NUM!</v>
      </c>
      <c r="L1842" s="26">
        <f ca="1">INDIRECT("Route!E1842")-INDIRECT("Route!E1841")</f>
        <v>0</v>
      </c>
      <c r="M1842" s="24">
        <f ca="1">IF(INDIRECT("Route!D1842")="START",0,IF(S1842=TRUE,M1841,INDIRECT("Route!E1842")))</f>
        <v>115.3</v>
      </c>
      <c r="N1842" s="14" t="e">
        <f ca="1">SEARCH($N$6,INDIRECT("Route!J1842"))</f>
        <v>#VALUE!</v>
      </c>
      <c r="O1842" s="14" t="e">
        <f ca="1">SEARCH($O$6,INDIRECT("Route!J1842"))</f>
        <v>#VALUE!</v>
      </c>
      <c r="P1842" s="14" t="e">
        <f ca="1">SEARCH($P$6,INDIRECT("Route!J1842"))</f>
        <v>#VALUE!</v>
      </c>
      <c r="Q1842" s="14" t="e">
        <f ca="1">SEARCH($Q$6,INDIRECT("Route!J1842"))</f>
        <v>#VALUE!</v>
      </c>
      <c r="R1842" s="14" t="e">
        <f ca="1">SEARCH($R$6,INDIRECT("Route!J1842"))</f>
        <v>#VALUE!</v>
      </c>
      <c r="S1842" s="14" t="b">
        <f t="shared" ca="1" si="226"/>
        <v>1</v>
      </c>
    </row>
    <row r="1843" spans="1:19">
      <c r="A1843" s="23" t="str">
        <f ca="1">IF(INDIRECT("Route!D1843")&gt;0,K1843,(""))</f>
        <v/>
      </c>
      <c r="B1843" s="23" t="str">
        <f ca="1">IF(INDIRECT("Route!D1843")&gt;0,H1843,(""))</f>
        <v/>
      </c>
      <c r="C1843" s="24" t="str">
        <f ca="1">IF(D1843&gt;0,VLOOKUP("FINISH",INDIRECT("route!D$6"):INDIRECT("route!E$8500"),2,FALSE)-D1843," ")</f>
        <v xml:space="preserve"> </v>
      </c>
      <c r="D1843" s="13">
        <f ca="1">INDIRECT("Route!E1843")</f>
        <v>0</v>
      </c>
      <c r="E1843" s="25" t="str">
        <f t="shared" ca="1" si="227"/>
        <v/>
      </c>
      <c r="F1843" s="26">
        <f t="shared" si="228"/>
        <v>11.111111111111111</v>
      </c>
      <c r="G1843" s="29">
        <f t="shared" ca="1" si="232"/>
        <v>0</v>
      </c>
      <c r="H1843" s="28" t="e">
        <f t="shared" ca="1" si="230"/>
        <v>#NUM!</v>
      </c>
      <c r="I1843" s="26">
        <f t="shared" si="229"/>
        <v>11.666666666666666</v>
      </c>
      <c r="J1843" s="29">
        <f t="shared" ca="1" si="233"/>
        <v>0</v>
      </c>
      <c r="K1843" s="28" t="e">
        <f t="shared" ca="1" si="231"/>
        <v>#NUM!</v>
      </c>
      <c r="L1843" s="26">
        <f ca="1">INDIRECT("Route!E1843")-INDIRECT("Route!E1842")</f>
        <v>0</v>
      </c>
      <c r="M1843" s="24">
        <f ca="1">IF(INDIRECT("Route!D1843")="START",0,IF(S1843=TRUE,M1842,INDIRECT("Route!E1843")))</f>
        <v>115.3</v>
      </c>
      <c r="N1843" s="14" t="e">
        <f ca="1">SEARCH($N$6,INDIRECT("Route!J1843"))</f>
        <v>#VALUE!</v>
      </c>
      <c r="O1843" s="14" t="e">
        <f ca="1">SEARCH($O$6,INDIRECT("Route!J1843"))</f>
        <v>#VALUE!</v>
      </c>
      <c r="P1843" s="14" t="e">
        <f ca="1">SEARCH($P$6,INDIRECT("Route!J1843"))</f>
        <v>#VALUE!</v>
      </c>
      <c r="Q1843" s="14" t="e">
        <f ca="1">SEARCH($Q$6,INDIRECT("Route!J1843"))</f>
        <v>#VALUE!</v>
      </c>
      <c r="R1843" s="14" t="e">
        <f ca="1">SEARCH($R$6,INDIRECT("Route!J1843"))</f>
        <v>#VALUE!</v>
      </c>
      <c r="S1843" s="14" t="b">
        <f t="shared" ca="1" si="226"/>
        <v>1</v>
      </c>
    </row>
    <row r="1844" spans="1:19">
      <c r="A1844" s="23" t="str">
        <f ca="1">IF(INDIRECT("Route!D1844")&gt;0,K1844,(""))</f>
        <v/>
      </c>
      <c r="B1844" s="23" t="str">
        <f ca="1">IF(INDIRECT("Route!D1844")&gt;0,H1844,(""))</f>
        <v/>
      </c>
      <c r="C1844" s="24" t="str">
        <f ca="1">IF(D1844&gt;0,VLOOKUP("FINISH",INDIRECT("route!D$6"):INDIRECT("route!E$8500"),2,FALSE)-D1844," ")</f>
        <v xml:space="preserve"> </v>
      </c>
      <c r="D1844" s="13">
        <f ca="1">INDIRECT("Route!E1844")</f>
        <v>0</v>
      </c>
      <c r="E1844" s="25" t="str">
        <f t="shared" ca="1" si="227"/>
        <v/>
      </c>
      <c r="F1844" s="26">
        <f t="shared" si="228"/>
        <v>11.111111111111111</v>
      </c>
      <c r="G1844" s="29">
        <f t="shared" ca="1" si="232"/>
        <v>0</v>
      </c>
      <c r="H1844" s="28" t="e">
        <f t="shared" ca="1" si="230"/>
        <v>#NUM!</v>
      </c>
      <c r="I1844" s="26">
        <f t="shared" si="229"/>
        <v>11.666666666666666</v>
      </c>
      <c r="J1844" s="29">
        <f t="shared" ca="1" si="233"/>
        <v>0</v>
      </c>
      <c r="K1844" s="28" t="e">
        <f t="shared" ca="1" si="231"/>
        <v>#NUM!</v>
      </c>
      <c r="L1844" s="26">
        <f ca="1">INDIRECT("Route!E1844")-INDIRECT("Route!E1843")</f>
        <v>0</v>
      </c>
      <c r="M1844" s="24">
        <f ca="1">IF(INDIRECT("Route!D1844")="START",0,IF(S1844=TRUE,M1843,INDIRECT("Route!E1844")))</f>
        <v>115.3</v>
      </c>
      <c r="N1844" s="14" t="e">
        <f ca="1">SEARCH($N$6,INDIRECT("Route!J1844"))</f>
        <v>#VALUE!</v>
      </c>
      <c r="O1844" s="14" t="e">
        <f ca="1">SEARCH($O$6,INDIRECT("Route!J1844"))</f>
        <v>#VALUE!</v>
      </c>
      <c r="P1844" s="14" t="e">
        <f ca="1">SEARCH($P$6,INDIRECT("Route!J1844"))</f>
        <v>#VALUE!</v>
      </c>
      <c r="Q1844" s="14" t="e">
        <f ca="1">SEARCH($Q$6,INDIRECT("Route!J1844"))</f>
        <v>#VALUE!</v>
      </c>
      <c r="R1844" s="14" t="e">
        <f ca="1">SEARCH($R$6,INDIRECT("Route!J1844"))</f>
        <v>#VALUE!</v>
      </c>
      <c r="S1844" s="14" t="b">
        <f t="shared" ca="1" si="226"/>
        <v>1</v>
      </c>
    </row>
    <row r="1845" spans="1:19">
      <c r="A1845" s="23" t="str">
        <f ca="1">IF(INDIRECT("Route!D1845")&gt;0,K1845,(""))</f>
        <v/>
      </c>
      <c r="B1845" s="23" t="str">
        <f ca="1">IF(INDIRECT("Route!D1845")&gt;0,H1845,(""))</f>
        <v/>
      </c>
      <c r="C1845" s="24" t="str">
        <f ca="1">IF(D1845&gt;0,VLOOKUP("FINISH",INDIRECT("route!D$6"):INDIRECT("route!E$8500"),2,FALSE)-D1845," ")</f>
        <v xml:space="preserve"> </v>
      </c>
      <c r="D1845" s="13">
        <f ca="1">INDIRECT("Route!E1845")</f>
        <v>0</v>
      </c>
      <c r="E1845" s="25" t="str">
        <f t="shared" ca="1" si="227"/>
        <v/>
      </c>
      <c r="F1845" s="26">
        <f t="shared" si="228"/>
        <v>11.111111111111111</v>
      </c>
      <c r="G1845" s="29">
        <f t="shared" ca="1" si="232"/>
        <v>0</v>
      </c>
      <c r="H1845" s="28" t="e">
        <f t="shared" ca="1" si="230"/>
        <v>#NUM!</v>
      </c>
      <c r="I1845" s="26">
        <f t="shared" si="229"/>
        <v>11.666666666666666</v>
      </c>
      <c r="J1845" s="29">
        <f t="shared" ca="1" si="233"/>
        <v>0</v>
      </c>
      <c r="K1845" s="28" t="e">
        <f t="shared" ca="1" si="231"/>
        <v>#NUM!</v>
      </c>
      <c r="L1845" s="26">
        <f ca="1">INDIRECT("Route!E1845")-INDIRECT("Route!E1844")</f>
        <v>0</v>
      </c>
      <c r="M1845" s="24">
        <f ca="1">IF(INDIRECT("Route!D1845")="START",0,IF(S1845=TRUE,M1844,INDIRECT("Route!E1845")))</f>
        <v>115.3</v>
      </c>
      <c r="N1845" s="14" t="e">
        <f ca="1">SEARCH($N$6,INDIRECT("Route!J1845"))</f>
        <v>#VALUE!</v>
      </c>
      <c r="O1845" s="14" t="e">
        <f ca="1">SEARCH($O$6,INDIRECT("Route!J1845"))</f>
        <v>#VALUE!</v>
      </c>
      <c r="P1845" s="14" t="e">
        <f ca="1">SEARCH($P$6,INDIRECT("Route!J1845"))</f>
        <v>#VALUE!</v>
      </c>
      <c r="Q1845" s="14" t="e">
        <f ca="1">SEARCH($Q$6,INDIRECT("Route!J1845"))</f>
        <v>#VALUE!</v>
      </c>
      <c r="R1845" s="14" t="e">
        <f ca="1">SEARCH($R$6,INDIRECT("Route!J1845"))</f>
        <v>#VALUE!</v>
      </c>
      <c r="S1845" s="14" t="b">
        <f t="shared" ca="1" si="226"/>
        <v>1</v>
      </c>
    </row>
    <row r="1846" spans="1:19">
      <c r="A1846" s="23" t="str">
        <f ca="1">IF(INDIRECT("Route!D1846")&gt;0,K1846,(""))</f>
        <v/>
      </c>
      <c r="B1846" s="23" t="str">
        <f ca="1">IF(INDIRECT("Route!D1846")&gt;0,H1846,(""))</f>
        <v/>
      </c>
      <c r="C1846" s="24" t="str">
        <f ca="1">IF(D1846&gt;0,VLOOKUP("FINISH",INDIRECT("route!D$6"):INDIRECT("route!E$8500"),2,FALSE)-D1846," ")</f>
        <v xml:space="preserve"> </v>
      </c>
      <c r="D1846" s="13">
        <f ca="1">INDIRECT("Route!E1846")</f>
        <v>0</v>
      </c>
      <c r="E1846" s="25" t="str">
        <f t="shared" ca="1" si="227"/>
        <v/>
      </c>
      <c r="F1846" s="26">
        <f t="shared" si="228"/>
        <v>11.111111111111111</v>
      </c>
      <c r="G1846" s="29">
        <f t="shared" ca="1" si="232"/>
        <v>0</v>
      </c>
      <c r="H1846" s="28" t="e">
        <f t="shared" ca="1" si="230"/>
        <v>#NUM!</v>
      </c>
      <c r="I1846" s="26">
        <f t="shared" si="229"/>
        <v>11.666666666666666</v>
      </c>
      <c r="J1846" s="29">
        <f t="shared" ca="1" si="233"/>
        <v>0</v>
      </c>
      <c r="K1846" s="28" t="e">
        <f t="shared" ca="1" si="231"/>
        <v>#NUM!</v>
      </c>
      <c r="L1846" s="26">
        <f ca="1">INDIRECT("Route!E1846")-INDIRECT("Route!E1845")</f>
        <v>0</v>
      </c>
      <c r="M1846" s="24">
        <f ca="1">IF(INDIRECT("Route!D1846")="START",0,IF(S1846=TRUE,M1845,INDIRECT("Route!E1846")))</f>
        <v>115.3</v>
      </c>
      <c r="N1846" s="14" t="e">
        <f ca="1">SEARCH($N$6,INDIRECT("Route!J1846"))</f>
        <v>#VALUE!</v>
      </c>
      <c r="O1846" s="14" t="e">
        <f ca="1">SEARCH($O$6,INDIRECT("Route!J1846"))</f>
        <v>#VALUE!</v>
      </c>
      <c r="P1846" s="14" t="e">
        <f ca="1">SEARCH($P$6,INDIRECT("Route!J1846"))</f>
        <v>#VALUE!</v>
      </c>
      <c r="Q1846" s="14" t="e">
        <f ca="1">SEARCH($Q$6,INDIRECT("Route!J1846"))</f>
        <v>#VALUE!</v>
      </c>
      <c r="R1846" s="14" t="e">
        <f ca="1">SEARCH($R$6,INDIRECT("Route!J1846"))</f>
        <v>#VALUE!</v>
      </c>
      <c r="S1846" s="14" t="b">
        <f t="shared" ca="1" si="226"/>
        <v>1</v>
      </c>
    </row>
    <row r="1847" spans="1:19">
      <c r="A1847" s="23" t="str">
        <f ca="1">IF(INDIRECT("Route!D1847")&gt;0,K1847,(""))</f>
        <v/>
      </c>
      <c r="B1847" s="23" t="str">
        <f ca="1">IF(INDIRECT("Route!D1847")&gt;0,H1847,(""))</f>
        <v/>
      </c>
      <c r="C1847" s="24" t="str">
        <f ca="1">IF(D1847&gt;0,VLOOKUP("FINISH",INDIRECT("route!D$6"):INDIRECT("route!E$8500"),2,FALSE)-D1847," ")</f>
        <v xml:space="preserve"> </v>
      </c>
      <c r="D1847" s="13">
        <f ca="1">INDIRECT("Route!E1847")</f>
        <v>0</v>
      </c>
      <c r="E1847" s="25" t="str">
        <f t="shared" ca="1" si="227"/>
        <v/>
      </c>
      <c r="F1847" s="26">
        <f t="shared" si="228"/>
        <v>11.111111111111111</v>
      </c>
      <c r="G1847" s="29">
        <f t="shared" ca="1" si="232"/>
        <v>0</v>
      </c>
      <c r="H1847" s="28" t="e">
        <f t="shared" ca="1" si="230"/>
        <v>#NUM!</v>
      </c>
      <c r="I1847" s="26">
        <f t="shared" si="229"/>
        <v>11.666666666666666</v>
      </c>
      <c r="J1847" s="29">
        <f t="shared" ca="1" si="233"/>
        <v>0</v>
      </c>
      <c r="K1847" s="28" t="e">
        <f t="shared" ca="1" si="231"/>
        <v>#NUM!</v>
      </c>
      <c r="L1847" s="26">
        <f ca="1">INDIRECT("Route!E1847")-INDIRECT("Route!E1846")</f>
        <v>0</v>
      </c>
      <c r="M1847" s="24">
        <f ca="1">IF(INDIRECT("Route!D1847")="START",0,IF(S1847=TRUE,M1846,INDIRECT("Route!E1847")))</f>
        <v>115.3</v>
      </c>
      <c r="N1847" s="14" t="e">
        <f ca="1">SEARCH($N$6,INDIRECT("Route!J1847"))</f>
        <v>#VALUE!</v>
      </c>
      <c r="O1847" s="14" t="e">
        <f ca="1">SEARCH($O$6,INDIRECT("Route!J1847"))</f>
        <v>#VALUE!</v>
      </c>
      <c r="P1847" s="14" t="e">
        <f ca="1">SEARCH($P$6,INDIRECT("Route!J1847"))</f>
        <v>#VALUE!</v>
      </c>
      <c r="Q1847" s="14" t="e">
        <f ca="1">SEARCH($Q$6,INDIRECT("Route!J1847"))</f>
        <v>#VALUE!</v>
      </c>
      <c r="R1847" s="14" t="e">
        <f ca="1">SEARCH($R$6,INDIRECT("Route!J1847"))</f>
        <v>#VALUE!</v>
      </c>
      <c r="S1847" s="14" t="b">
        <f t="shared" ca="1" si="226"/>
        <v>1</v>
      </c>
    </row>
    <row r="1848" spans="1:19">
      <c r="A1848" s="23" t="str">
        <f ca="1">IF(INDIRECT("Route!D1848")&gt;0,K1848,(""))</f>
        <v/>
      </c>
      <c r="B1848" s="23" t="str">
        <f ca="1">IF(INDIRECT("Route!D1848")&gt;0,H1848,(""))</f>
        <v/>
      </c>
      <c r="C1848" s="24" t="str">
        <f ca="1">IF(D1848&gt;0,VLOOKUP("FINISH",INDIRECT("route!D$6"):INDIRECT("route!E$8500"),2,FALSE)-D1848," ")</f>
        <v xml:space="preserve"> </v>
      </c>
      <c r="D1848" s="13">
        <f ca="1">INDIRECT("Route!E1848")</f>
        <v>0</v>
      </c>
      <c r="E1848" s="25" t="str">
        <f t="shared" ca="1" si="227"/>
        <v/>
      </c>
      <c r="F1848" s="26">
        <f t="shared" si="228"/>
        <v>11.111111111111111</v>
      </c>
      <c r="G1848" s="29">
        <f t="shared" ca="1" si="232"/>
        <v>0</v>
      </c>
      <c r="H1848" s="28" t="e">
        <f t="shared" ca="1" si="230"/>
        <v>#NUM!</v>
      </c>
      <c r="I1848" s="26">
        <f t="shared" si="229"/>
        <v>11.666666666666666</v>
      </c>
      <c r="J1848" s="29">
        <f t="shared" ca="1" si="233"/>
        <v>0</v>
      </c>
      <c r="K1848" s="28" t="e">
        <f t="shared" ca="1" si="231"/>
        <v>#NUM!</v>
      </c>
      <c r="L1848" s="26">
        <f ca="1">INDIRECT("Route!E1848")-INDIRECT("Route!E1847")</f>
        <v>0</v>
      </c>
      <c r="M1848" s="24">
        <f ca="1">IF(INDIRECT("Route!D1848")="START",0,IF(S1848=TRUE,M1847,INDIRECT("Route!E1848")))</f>
        <v>115.3</v>
      </c>
      <c r="N1848" s="14" t="e">
        <f ca="1">SEARCH($N$6,INDIRECT("Route!J1848"))</f>
        <v>#VALUE!</v>
      </c>
      <c r="O1848" s="14" t="e">
        <f ca="1">SEARCH($O$6,INDIRECT("Route!J1848"))</f>
        <v>#VALUE!</v>
      </c>
      <c r="P1848" s="14" t="e">
        <f ca="1">SEARCH($P$6,INDIRECT("Route!J1848"))</f>
        <v>#VALUE!</v>
      </c>
      <c r="Q1848" s="14" t="e">
        <f ca="1">SEARCH($Q$6,INDIRECT("Route!J1848"))</f>
        <v>#VALUE!</v>
      </c>
      <c r="R1848" s="14" t="e">
        <f ca="1">SEARCH($R$6,INDIRECT("Route!J1848"))</f>
        <v>#VALUE!</v>
      </c>
      <c r="S1848" s="14" t="b">
        <f t="shared" ca="1" si="226"/>
        <v>1</v>
      </c>
    </row>
    <row r="1849" spans="1:19">
      <c r="A1849" s="23" t="str">
        <f ca="1">IF(INDIRECT("Route!D1849")&gt;0,K1849,(""))</f>
        <v/>
      </c>
      <c r="B1849" s="23" t="str">
        <f ca="1">IF(INDIRECT("Route!D1849")&gt;0,H1849,(""))</f>
        <v/>
      </c>
      <c r="C1849" s="24" t="str">
        <f ca="1">IF(D1849&gt;0,VLOOKUP("FINISH",INDIRECT("route!D$6"):INDIRECT("route!E$8500"),2,FALSE)-D1849," ")</f>
        <v xml:space="preserve"> </v>
      </c>
      <c r="D1849" s="13">
        <f ca="1">INDIRECT("Route!E1849")</f>
        <v>0</v>
      </c>
      <c r="E1849" s="25" t="str">
        <f t="shared" ca="1" si="227"/>
        <v/>
      </c>
      <c r="F1849" s="26">
        <f t="shared" si="228"/>
        <v>11.111111111111111</v>
      </c>
      <c r="G1849" s="29">
        <f t="shared" ca="1" si="232"/>
        <v>0</v>
      </c>
      <c r="H1849" s="28" t="e">
        <f t="shared" ca="1" si="230"/>
        <v>#NUM!</v>
      </c>
      <c r="I1849" s="26">
        <f t="shared" si="229"/>
        <v>11.666666666666666</v>
      </c>
      <c r="J1849" s="29">
        <f t="shared" ca="1" si="233"/>
        <v>0</v>
      </c>
      <c r="K1849" s="28" t="e">
        <f t="shared" ca="1" si="231"/>
        <v>#NUM!</v>
      </c>
      <c r="L1849" s="26">
        <f ca="1">INDIRECT("Route!E1849")-INDIRECT("Route!E1848")</f>
        <v>0</v>
      </c>
      <c r="M1849" s="24">
        <f ca="1">IF(INDIRECT("Route!D1849")="START",0,IF(S1849=TRUE,M1848,INDIRECT("Route!E1849")))</f>
        <v>115.3</v>
      </c>
      <c r="N1849" s="14" t="e">
        <f ca="1">SEARCH($N$6,INDIRECT("Route!J1849"))</f>
        <v>#VALUE!</v>
      </c>
      <c r="O1849" s="14" t="e">
        <f ca="1">SEARCH($O$6,INDIRECT("Route!J1849"))</f>
        <v>#VALUE!</v>
      </c>
      <c r="P1849" s="14" t="e">
        <f ca="1">SEARCH($P$6,INDIRECT("Route!J1849"))</f>
        <v>#VALUE!</v>
      </c>
      <c r="Q1849" s="14" t="e">
        <f ca="1">SEARCH($Q$6,INDIRECT("Route!J1849"))</f>
        <v>#VALUE!</v>
      </c>
      <c r="R1849" s="14" t="e">
        <f ca="1">SEARCH($R$6,INDIRECT("Route!J1849"))</f>
        <v>#VALUE!</v>
      </c>
      <c r="S1849" s="14" t="b">
        <f t="shared" ca="1" si="226"/>
        <v>1</v>
      </c>
    </row>
    <row r="1850" spans="1:19">
      <c r="A1850" s="23" t="str">
        <f ca="1">IF(INDIRECT("Route!D1850")&gt;0,K1850,(""))</f>
        <v/>
      </c>
      <c r="B1850" s="23" t="str">
        <f ca="1">IF(INDIRECT("Route!D1850")&gt;0,H1850,(""))</f>
        <v/>
      </c>
      <c r="C1850" s="24" t="str">
        <f ca="1">IF(D1850&gt;0,VLOOKUP("FINISH",INDIRECT("route!D$6"):INDIRECT("route!E$8500"),2,FALSE)-D1850," ")</f>
        <v xml:space="preserve"> </v>
      </c>
      <c r="D1850" s="13">
        <f ca="1">INDIRECT("Route!E1850")</f>
        <v>0</v>
      </c>
      <c r="E1850" s="25" t="str">
        <f t="shared" ca="1" si="227"/>
        <v/>
      </c>
      <c r="F1850" s="26">
        <f t="shared" si="228"/>
        <v>11.111111111111111</v>
      </c>
      <c r="G1850" s="29">
        <f t="shared" ca="1" si="232"/>
        <v>0</v>
      </c>
      <c r="H1850" s="28" t="e">
        <f t="shared" ca="1" si="230"/>
        <v>#NUM!</v>
      </c>
      <c r="I1850" s="26">
        <f t="shared" si="229"/>
        <v>11.666666666666666</v>
      </c>
      <c r="J1850" s="29">
        <f t="shared" ca="1" si="233"/>
        <v>0</v>
      </c>
      <c r="K1850" s="28" t="e">
        <f t="shared" ca="1" si="231"/>
        <v>#NUM!</v>
      </c>
      <c r="L1850" s="26">
        <f ca="1">INDIRECT("Route!E1850")-INDIRECT("Route!E1849")</f>
        <v>0</v>
      </c>
      <c r="M1850" s="24">
        <f ca="1">IF(INDIRECT("Route!D1850")="START",0,IF(S1850=TRUE,M1849,INDIRECT("Route!E1850")))</f>
        <v>115.3</v>
      </c>
      <c r="N1850" s="14" t="e">
        <f ca="1">SEARCH($N$6,INDIRECT("Route!J1850"))</f>
        <v>#VALUE!</v>
      </c>
      <c r="O1850" s="14" t="e">
        <f ca="1">SEARCH($O$6,INDIRECT("Route!J1850"))</f>
        <v>#VALUE!</v>
      </c>
      <c r="P1850" s="14" t="e">
        <f ca="1">SEARCH($P$6,INDIRECT("Route!J1850"))</f>
        <v>#VALUE!</v>
      </c>
      <c r="Q1850" s="14" t="e">
        <f ca="1">SEARCH($Q$6,INDIRECT("Route!J1850"))</f>
        <v>#VALUE!</v>
      </c>
      <c r="R1850" s="14" t="e">
        <f ca="1">SEARCH($R$6,INDIRECT("Route!J1850"))</f>
        <v>#VALUE!</v>
      </c>
      <c r="S1850" s="14" t="b">
        <f t="shared" ca="1" si="226"/>
        <v>1</v>
      </c>
    </row>
    <row r="1851" spans="1:19">
      <c r="A1851" s="23" t="str">
        <f ca="1">IF(INDIRECT("Route!D1851")&gt;0,K1851,(""))</f>
        <v/>
      </c>
      <c r="B1851" s="23" t="str">
        <f ca="1">IF(INDIRECT("Route!D1851")&gt;0,H1851,(""))</f>
        <v/>
      </c>
      <c r="C1851" s="24" t="str">
        <f ca="1">IF(D1851&gt;0,VLOOKUP("FINISH",INDIRECT("route!D$6"):INDIRECT("route!E$8500"),2,FALSE)-D1851," ")</f>
        <v xml:space="preserve"> </v>
      </c>
      <c r="D1851" s="13">
        <f ca="1">INDIRECT("Route!E1851")</f>
        <v>0</v>
      </c>
      <c r="E1851" s="25" t="str">
        <f t="shared" ca="1" si="227"/>
        <v/>
      </c>
      <c r="F1851" s="26">
        <f t="shared" si="228"/>
        <v>11.111111111111111</v>
      </c>
      <c r="G1851" s="29">
        <f t="shared" ca="1" si="232"/>
        <v>0</v>
      </c>
      <c r="H1851" s="28" t="e">
        <f t="shared" ca="1" si="230"/>
        <v>#NUM!</v>
      </c>
      <c r="I1851" s="26">
        <f t="shared" si="229"/>
        <v>11.666666666666666</v>
      </c>
      <c r="J1851" s="29">
        <f t="shared" ca="1" si="233"/>
        <v>0</v>
      </c>
      <c r="K1851" s="28" t="e">
        <f t="shared" ca="1" si="231"/>
        <v>#NUM!</v>
      </c>
      <c r="L1851" s="26">
        <f ca="1">INDIRECT("Route!E1851")-INDIRECT("Route!E1850")</f>
        <v>0</v>
      </c>
      <c r="M1851" s="24">
        <f ca="1">IF(INDIRECT("Route!D1851")="START",0,IF(S1851=TRUE,M1850,INDIRECT("Route!E1851")))</f>
        <v>115.3</v>
      </c>
      <c r="N1851" s="14" t="e">
        <f ca="1">SEARCH($N$6,INDIRECT("Route!J1851"))</f>
        <v>#VALUE!</v>
      </c>
      <c r="O1851" s="14" t="e">
        <f ca="1">SEARCH($O$6,INDIRECT("Route!J1851"))</f>
        <v>#VALUE!</v>
      </c>
      <c r="P1851" s="14" t="e">
        <f ca="1">SEARCH($P$6,INDIRECT("Route!J1851"))</f>
        <v>#VALUE!</v>
      </c>
      <c r="Q1851" s="14" t="e">
        <f ca="1">SEARCH($Q$6,INDIRECT("Route!J1851"))</f>
        <v>#VALUE!</v>
      </c>
      <c r="R1851" s="14" t="e">
        <f ca="1">SEARCH($R$6,INDIRECT("Route!J1851"))</f>
        <v>#VALUE!</v>
      </c>
      <c r="S1851" s="14" t="b">
        <f t="shared" ca="1" si="226"/>
        <v>1</v>
      </c>
    </row>
    <row r="1852" spans="1:19">
      <c r="A1852" s="23" t="str">
        <f ca="1">IF(INDIRECT("Route!D1852")&gt;0,K1852,(""))</f>
        <v/>
      </c>
      <c r="B1852" s="23" t="str">
        <f ca="1">IF(INDIRECT("Route!D1852")&gt;0,H1852,(""))</f>
        <v/>
      </c>
      <c r="C1852" s="24" t="str">
        <f ca="1">IF(D1852&gt;0,VLOOKUP("FINISH",INDIRECT("route!D$6"):INDIRECT("route!E$8500"),2,FALSE)-D1852," ")</f>
        <v xml:space="preserve"> </v>
      </c>
      <c r="D1852" s="13">
        <f ca="1">INDIRECT("Route!E1852")</f>
        <v>0</v>
      </c>
      <c r="E1852" s="25" t="str">
        <f t="shared" ca="1" si="227"/>
        <v/>
      </c>
      <c r="F1852" s="26">
        <f t="shared" si="228"/>
        <v>11.111111111111111</v>
      </c>
      <c r="G1852" s="29">
        <f t="shared" ca="1" si="232"/>
        <v>0</v>
      </c>
      <c r="H1852" s="28" t="e">
        <f t="shared" ca="1" si="230"/>
        <v>#NUM!</v>
      </c>
      <c r="I1852" s="26">
        <f t="shared" si="229"/>
        <v>11.666666666666666</v>
      </c>
      <c r="J1852" s="29">
        <f t="shared" ca="1" si="233"/>
        <v>0</v>
      </c>
      <c r="K1852" s="28" t="e">
        <f t="shared" ca="1" si="231"/>
        <v>#NUM!</v>
      </c>
      <c r="L1852" s="26">
        <f ca="1">INDIRECT("Route!E1852")-INDIRECT("Route!E1851")</f>
        <v>0</v>
      </c>
      <c r="M1852" s="24">
        <f ca="1">IF(INDIRECT("Route!D1852")="START",0,IF(S1852=TRUE,M1851,INDIRECT("Route!E1852")))</f>
        <v>115.3</v>
      </c>
      <c r="N1852" s="14" t="e">
        <f ca="1">SEARCH($N$6,INDIRECT("Route!J1852"))</f>
        <v>#VALUE!</v>
      </c>
      <c r="O1852" s="14" t="e">
        <f ca="1">SEARCH($O$6,INDIRECT("Route!J1852"))</f>
        <v>#VALUE!</v>
      </c>
      <c r="P1852" s="14" t="e">
        <f ca="1">SEARCH($P$6,INDIRECT("Route!J1852"))</f>
        <v>#VALUE!</v>
      </c>
      <c r="Q1852" s="14" t="e">
        <f ca="1">SEARCH($Q$6,INDIRECT("Route!J1852"))</f>
        <v>#VALUE!</v>
      </c>
      <c r="R1852" s="14" t="e">
        <f ca="1">SEARCH($R$6,INDIRECT("Route!J1852"))</f>
        <v>#VALUE!</v>
      </c>
      <c r="S1852" s="14" t="b">
        <f t="shared" ca="1" si="226"/>
        <v>1</v>
      </c>
    </row>
    <row r="1853" spans="1:19">
      <c r="A1853" s="23" t="str">
        <f ca="1">IF(INDIRECT("Route!D1853")&gt;0,K1853,(""))</f>
        <v/>
      </c>
      <c r="B1853" s="23" t="str">
        <f ca="1">IF(INDIRECT("Route!D1853")&gt;0,H1853,(""))</f>
        <v/>
      </c>
      <c r="C1853" s="24" t="str">
        <f ca="1">IF(D1853&gt;0,VLOOKUP("FINISH",INDIRECT("route!D$6"):INDIRECT("route!E$8500"),2,FALSE)-D1853," ")</f>
        <v xml:space="preserve"> </v>
      </c>
      <c r="D1853" s="13">
        <f ca="1">INDIRECT("Route!E1853")</f>
        <v>0</v>
      </c>
      <c r="E1853" s="25" t="str">
        <f t="shared" ca="1" si="227"/>
        <v/>
      </c>
      <c r="F1853" s="26">
        <f t="shared" si="228"/>
        <v>11.111111111111111</v>
      </c>
      <c r="G1853" s="29">
        <f t="shared" ca="1" si="232"/>
        <v>0</v>
      </c>
      <c r="H1853" s="28" t="e">
        <f t="shared" ca="1" si="230"/>
        <v>#NUM!</v>
      </c>
      <c r="I1853" s="26">
        <f t="shared" si="229"/>
        <v>11.666666666666666</v>
      </c>
      <c r="J1853" s="29">
        <f t="shared" ca="1" si="233"/>
        <v>0</v>
      </c>
      <c r="K1853" s="28" t="e">
        <f t="shared" ca="1" si="231"/>
        <v>#NUM!</v>
      </c>
      <c r="L1853" s="26">
        <f ca="1">INDIRECT("Route!E1853")-INDIRECT("Route!E1852")</f>
        <v>0</v>
      </c>
      <c r="M1853" s="24">
        <f ca="1">IF(INDIRECT("Route!D1853")="START",0,IF(S1853=TRUE,M1852,INDIRECT("Route!E1853")))</f>
        <v>115.3</v>
      </c>
      <c r="N1853" s="14" t="e">
        <f ca="1">SEARCH($N$6,INDIRECT("Route!J1853"))</f>
        <v>#VALUE!</v>
      </c>
      <c r="O1853" s="14" t="e">
        <f ca="1">SEARCH($O$6,INDIRECT("Route!J1853"))</f>
        <v>#VALUE!</v>
      </c>
      <c r="P1853" s="14" t="e">
        <f ca="1">SEARCH($P$6,INDIRECT("Route!J1853"))</f>
        <v>#VALUE!</v>
      </c>
      <c r="Q1853" s="14" t="e">
        <f ca="1">SEARCH($Q$6,INDIRECT("Route!J1853"))</f>
        <v>#VALUE!</v>
      </c>
      <c r="R1853" s="14" t="e">
        <f ca="1">SEARCH($R$6,INDIRECT("Route!J1853"))</f>
        <v>#VALUE!</v>
      </c>
      <c r="S1853" s="14" t="b">
        <f t="shared" ca="1" si="226"/>
        <v>1</v>
      </c>
    </row>
    <row r="1854" spans="1:19">
      <c r="A1854" s="23" t="str">
        <f ca="1">IF(INDIRECT("Route!D1854")&gt;0,K1854,(""))</f>
        <v/>
      </c>
      <c r="B1854" s="23" t="str">
        <f ca="1">IF(INDIRECT("Route!D1854")&gt;0,H1854,(""))</f>
        <v/>
      </c>
      <c r="C1854" s="24" t="str">
        <f ca="1">IF(D1854&gt;0,VLOOKUP("FINISH",INDIRECT("route!D$6"):INDIRECT("route!E$8500"),2,FALSE)-D1854," ")</f>
        <v xml:space="preserve"> </v>
      </c>
      <c r="D1854" s="13">
        <f ca="1">INDIRECT("Route!E1854")</f>
        <v>0</v>
      </c>
      <c r="E1854" s="25" t="str">
        <f t="shared" ca="1" si="227"/>
        <v/>
      </c>
      <c r="F1854" s="26">
        <f t="shared" si="228"/>
        <v>11.111111111111111</v>
      </c>
      <c r="G1854" s="29">
        <f t="shared" ca="1" si="232"/>
        <v>0</v>
      </c>
      <c r="H1854" s="28" t="e">
        <f t="shared" ca="1" si="230"/>
        <v>#NUM!</v>
      </c>
      <c r="I1854" s="26">
        <f t="shared" si="229"/>
        <v>11.666666666666666</v>
      </c>
      <c r="J1854" s="29">
        <f t="shared" ca="1" si="233"/>
        <v>0</v>
      </c>
      <c r="K1854" s="28" t="e">
        <f t="shared" ca="1" si="231"/>
        <v>#NUM!</v>
      </c>
      <c r="L1854" s="26">
        <f ca="1">INDIRECT("Route!E1854")-INDIRECT("Route!E1853")</f>
        <v>0</v>
      </c>
      <c r="M1854" s="24">
        <f ca="1">IF(INDIRECT("Route!D1854")="START",0,IF(S1854=TRUE,M1853,INDIRECT("Route!E1854")))</f>
        <v>115.3</v>
      </c>
      <c r="N1854" s="14" t="e">
        <f ca="1">SEARCH($N$6,INDIRECT("Route!J1854"))</f>
        <v>#VALUE!</v>
      </c>
      <c r="O1854" s="14" t="e">
        <f ca="1">SEARCH($O$6,INDIRECT("Route!J1854"))</f>
        <v>#VALUE!</v>
      </c>
      <c r="P1854" s="14" t="e">
        <f ca="1">SEARCH($P$6,INDIRECT("Route!J1854"))</f>
        <v>#VALUE!</v>
      </c>
      <c r="Q1854" s="14" t="e">
        <f ca="1">SEARCH($Q$6,INDIRECT("Route!J1854"))</f>
        <v>#VALUE!</v>
      </c>
      <c r="R1854" s="14" t="e">
        <f ca="1">SEARCH($R$6,INDIRECT("Route!J1854"))</f>
        <v>#VALUE!</v>
      </c>
      <c r="S1854" s="14" t="b">
        <f t="shared" ca="1" si="226"/>
        <v>1</v>
      </c>
    </row>
    <row r="1855" spans="1:19">
      <c r="A1855" s="23" t="str">
        <f ca="1">IF(INDIRECT("Route!D1855")&gt;0,K1855,(""))</f>
        <v/>
      </c>
      <c r="B1855" s="23" t="str">
        <f ca="1">IF(INDIRECT("Route!D1855")&gt;0,H1855,(""))</f>
        <v/>
      </c>
      <c r="C1855" s="24" t="str">
        <f ca="1">IF(D1855&gt;0,VLOOKUP("FINISH",INDIRECT("route!D$6"):INDIRECT("route!E$8500"),2,FALSE)-D1855," ")</f>
        <v xml:space="preserve"> </v>
      </c>
      <c r="D1855" s="13">
        <f ca="1">INDIRECT("Route!E1855")</f>
        <v>0</v>
      </c>
      <c r="E1855" s="25" t="str">
        <f t="shared" ca="1" si="227"/>
        <v/>
      </c>
      <c r="F1855" s="26">
        <f t="shared" si="228"/>
        <v>11.111111111111111</v>
      </c>
      <c r="G1855" s="29">
        <f t="shared" ca="1" si="232"/>
        <v>0</v>
      </c>
      <c r="H1855" s="28" t="e">
        <f t="shared" ca="1" si="230"/>
        <v>#NUM!</v>
      </c>
      <c r="I1855" s="26">
        <f t="shared" si="229"/>
        <v>11.666666666666666</v>
      </c>
      <c r="J1855" s="29">
        <f t="shared" ca="1" si="233"/>
        <v>0</v>
      </c>
      <c r="K1855" s="28" t="e">
        <f t="shared" ca="1" si="231"/>
        <v>#NUM!</v>
      </c>
      <c r="L1855" s="26">
        <f ca="1">INDIRECT("Route!E1855")-INDIRECT("Route!E1854")</f>
        <v>0</v>
      </c>
      <c r="M1855" s="24">
        <f ca="1">IF(INDIRECT("Route!D1855")="START",0,IF(S1855=TRUE,M1854,INDIRECT("Route!E1855")))</f>
        <v>115.3</v>
      </c>
      <c r="N1855" s="14" t="e">
        <f ca="1">SEARCH($N$6,INDIRECT("Route!J1855"))</f>
        <v>#VALUE!</v>
      </c>
      <c r="O1855" s="14" t="e">
        <f ca="1">SEARCH($O$6,INDIRECT("Route!J1855"))</f>
        <v>#VALUE!</v>
      </c>
      <c r="P1855" s="14" t="e">
        <f ca="1">SEARCH($P$6,INDIRECT("Route!J1855"))</f>
        <v>#VALUE!</v>
      </c>
      <c r="Q1855" s="14" t="e">
        <f ca="1">SEARCH($Q$6,INDIRECT("Route!J1855"))</f>
        <v>#VALUE!</v>
      </c>
      <c r="R1855" s="14" t="e">
        <f ca="1">SEARCH($R$6,INDIRECT("Route!J1855"))</f>
        <v>#VALUE!</v>
      </c>
      <c r="S1855" s="14" t="b">
        <f t="shared" ca="1" si="226"/>
        <v>1</v>
      </c>
    </row>
    <row r="1856" spans="1:19">
      <c r="A1856" s="23" t="str">
        <f ca="1">IF(INDIRECT("Route!D1856")&gt;0,K1856,(""))</f>
        <v/>
      </c>
      <c r="B1856" s="23" t="str">
        <f ca="1">IF(INDIRECT("Route!D1856")&gt;0,H1856,(""))</f>
        <v/>
      </c>
      <c r="C1856" s="24" t="str">
        <f ca="1">IF(D1856&gt;0,VLOOKUP("FINISH",INDIRECT("route!D$6"):INDIRECT("route!E$8500"),2,FALSE)-D1856," ")</f>
        <v xml:space="preserve"> </v>
      </c>
      <c r="D1856" s="13">
        <f ca="1">INDIRECT("Route!E1856")</f>
        <v>0</v>
      </c>
      <c r="E1856" s="25" t="str">
        <f t="shared" ca="1" si="227"/>
        <v/>
      </c>
      <c r="F1856" s="26">
        <f t="shared" si="228"/>
        <v>11.111111111111111</v>
      </c>
      <c r="G1856" s="29">
        <f t="shared" ca="1" si="232"/>
        <v>0</v>
      </c>
      <c r="H1856" s="28" t="e">
        <f t="shared" ca="1" si="230"/>
        <v>#NUM!</v>
      </c>
      <c r="I1856" s="26">
        <f t="shared" si="229"/>
        <v>11.666666666666666</v>
      </c>
      <c r="J1856" s="29">
        <f t="shared" ca="1" si="233"/>
        <v>0</v>
      </c>
      <c r="K1856" s="28" t="e">
        <f t="shared" ca="1" si="231"/>
        <v>#NUM!</v>
      </c>
      <c r="L1856" s="26">
        <f ca="1">INDIRECT("Route!E1856")-INDIRECT("Route!E1855")</f>
        <v>0</v>
      </c>
      <c r="M1856" s="24">
        <f ca="1">IF(INDIRECT("Route!D1856")="START",0,IF(S1856=TRUE,M1855,INDIRECT("Route!E1856")))</f>
        <v>115.3</v>
      </c>
      <c r="N1856" s="14" t="e">
        <f ca="1">SEARCH($N$6,INDIRECT("Route!J1856"))</f>
        <v>#VALUE!</v>
      </c>
      <c r="O1856" s="14" t="e">
        <f ca="1">SEARCH($O$6,INDIRECT("Route!J1856"))</f>
        <v>#VALUE!</v>
      </c>
      <c r="P1856" s="14" t="e">
        <f ca="1">SEARCH($P$6,INDIRECT("Route!J1856"))</f>
        <v>#VALUE!</v>
      </c>
      <c r="Q1856" s="14" t="e">
        <f ca="1">SEARCH($Q$6,INDIRECT("Route!J1856"))</f>
        <v>#VALUE!</v>
      </c>
      <c r="R1856" s="14" t="e">
        <f ca="1">SEARCH($R$6,INDIRECT("Route!J1856"))</f>
        <v>#VALUE!</v>
      </c>
      <c r="S1856" s="14" t="b">
        <f t="shared" ca="1" si="226"/>
        <v>1</v>
      </c>
    </row>
    <row r="1857" spans="1:19">
      <c r="A1857" s="23" t="str">
        <f ca="1">IF(INDIRECT("Route!D1857")&gt;0,K1857,(""))</f>
        <v/>
      </c>
      <c r="B1857" s="23" t="str">
        <f ca="1">IF(INDIRECT("Route!D1857")&gt;0,H1857,(""))</f>
        <v/>
      </c>
      <c r="C1857" s="24" t="str">
        <f ca="1">IF(D1857&gt;0,VLOOKUP("FINISH",INDIRECT("route!D$6"):INDIRECT("route!E$8500"),2,FALSE)-D1857," ")</f>
        <v xml:space="preserve"> </v>
      </c>
      <c r="D1857" s="13">
        <f ca="1">INDIRECT("Route!E1857")</f>
        <v>0</v>
      </c>
      <c r="E1857" s="25" t="str">
        <f t="shared" ca="1" si="227"/>
        <v/>
      </c>
      <c r="F1857" s="26">
        <f t="shared" si="228"/>
        <v>11.111111111111111</v>
      </c>
      <c r="G1857" s="29">
        <f t="shared" ca="1" si="232"/>
        <v>0</v>
      </c>
      <c r="H1857" s="28" t="e">
        <f t="shared" ca="1" si="230"/>
        <v>#NUM!</v>
      </c>
      <c r="I1857" s="26">
        <f t="shared" si="229"/>
        <v>11.666666666666666</v>
      </c>
      <c r="J1857" s="29">
        <f t="shared" ca="1" si="233"/>
        <v>0</v>
      </c>
      <c r="K1857" s="28" t="e">
        <f t="shared" ca="1" si="231"/>
        <v>#NUM!</v>
      </c>
      <c r="L1857" s="26">
        <f ca="1">INDIRECT("Route!E1857")-INDIRECT("Route!E1856")</f>
        <v>0</v>
      </c>
      <c r="M1857" s="24">
        <f ca="1">IF(INDIRECT("Route!D1857")="START",0,IF(S1857=TRUE,M1856,INDIRECT("Route!E1857")))</f>
        <v>115.3</v>
      </c>
      <c r="N1857" s="14" t="e">
        <f ca="1">SEARCH($N$6,INDIRECT("Route!J1857"))</f>
        <v>#VALUE!</v>
      </c>
      <c r="O1857" s="14" t="e">
        <f ca="1">SEARCH($O$6,INDIRECT("Route!J1857"))</f>
        <v>#VALUE!</v>
      </c>
      <c r="P1857" s="14" t="e">
        <f ca="1">SEARCH($P$6,INDIRECT("Route!J1857"))</f>
        <v>#VALUE!</v>
      </c>
      <c r="Q1857" s="14" t="e">
        <f ca="1">SEARCH($Q$6,INDIRECT("Route!J1857"))</f>
        <v>#VALUE!</v>
      </c>
      <c r="R1857" s="14" t="e">
        <f ca="1">SEARCH($R$6,INDIRECT("Route!J1857"))</f>
        <v>#VALUE!</v>
      </c>
      <c r="S1857" s="14" t="b">
        <f t="shared" ca="1" si="226"/>
        <v>1</v>
      </c>
    </row>
    <row r="1858" spans="1:19">
      <c r="A1858" s="23" t="str">
        <f ca="1">IF(INDIRECT("Route!D1858")&gt;0,K1858,(""))</f>
        <v/>
      </c>
      <c r="B1858" s="23" t="str">
        <f ca="1">IF(INDIRECT("Route!D1858")&gt;0,H1858,(""))</f>
        <v/>
      </c>
      <c r="C1858" s="24" t="str">
        <f ca="1">IF(D1858&gt;0,VLOOKUP("FINISH",INDIRECT("route!D$6"):INDIRECT("route!E$8500"),2,FALSE)-D1858," ")</f>
        <v xml:space="preserve"> </v>
      </c>
      <c r="D1858" s="13">
        <f ca="1">INDIRECT("Route!E1858")</f>
        <v>0</v>
      </c>
      <c r="E1858" s="25" t="str">
        <f t="shared" ca="1" si="227"/>
        <v/>
      </c>
      <c r="F1858" s="26">
        <f t="shared" si="228"/>
        <v>11.111111111111111</v>
      </c>
      <c r="G1858" s="29">
        <f t="shared" ca="1" si="232"/>
        <v>0</v>
      </c>
      <c r="H1858" s="28" t="e">
        <f t="shared" ca="1" si="230"/>
        <v>#NUM!</v>
      </c>
      <c r="I1858" s="26">
        <f t="shared" si="229"/>
        <v>11.666666666666666</v>
      </c>
      <c r="J1858" s="29">
        <f t="shared" ca="1" si="233"/>
        <v>0</v>
      </c>
      <c r="K1858" s="28" t="e">
        <f t="shared" ca="1" si="231"/>
        <v>#NUM!</v>
      </c>
      <c r="L1858" s="26">
        <f ca="1">INDIRECT("Route!E1858")-INDIRECT("Route!E1857")</f>
        <v>0</v>
      </c>
      <c r="M1858" s="24">
        <f ca="1">IF(INDIRECT("Route!D1858")="START",0,IF(S1858=TRUE,M1857,INDIRECT("Route!E1858")))</f>
        <v>115.3</v>
      </c>
      <c r="N1858" s="14" t="e">
        <f ca="1">SEARCH($N$6,INDIRECT("Route!J1858"))</f>
        <v>#VALUE!</v>
      </c>
      <c r="O1858" s="14" t="e">
        <f ca="1">SEARCH($O$6,INDIRECT("Route!J1858"))</f>
        <v>#VALUE!</v>
      </c>
      <c r="P1858" s="14" t="e">
        <f ca="1">SEARCH($P$6,INDIRECT("Route!J1858"))</f>
        <v>#VALUE!</v>
      </c>
      <c r="Q1858" s="14" t="e">
        <f ca="1">SEARCH($Q$6,INDIRECT("Route!J1858"))</f>
        <v>#VALUE!</v>
      </c>
      <c r="R1858" s="14" t="e">
        <f ca="1">SEARCH($R$6,INDIRECT("Route!J1858"))</f>
        <v>#VALUE!</v>
      </c>
      <c r="S1858" s="14" t="b">
        <f t="shared" ca="1" si="226"/>
        <v>1</v>
      </c>
    </row>
    <row r="1859" spans="1:19">
      <c r="A1859" s="23" t="str">
        <f ca="1">IF(INDIRECT("Route!D1859")&gt;0,K1859,(""))</f>
        <v/>
      </c>
      <c r="B1859" s="23" t="str">
        <f ca="1">IF(INDIRECT("Route!D1859")&gt;0,H1859,(""))</f>
        <v/>
      </c>
      <c r="C1859" s="24" t="str">
        <f ca="1">IF(D1859&gt;0,VLOOKUP("FINISH",INDIRECT("route!D$6"):INDIRECT("route!E$8500"),2,FALSE)-D1859," ")</f>
        <v xml:space="preserve"> </v>
      </c>
      <c r="D1859" s="13">
        <f ca="1">INDIRECT("Route!E1859")</f>
        <v>0</v>
      </c>
      <c r="E1859" s="25" t="str">
        <f t="shared" ca="1" si="227"/>
        <v/>
      </c>
      <c r="F1859" s="26">
        <f t="shared" si="228"/>
        <v>11.111111111111111</v>
      </c>
      <c r="G1859" s="29">
        <f t="shared" ca="1" si="232"/>
        <v>0</v>
      </c>
      <c r="H1859" s="28" t="e">
        <f t="shared" ca="1" si="230"/>
        <v>#NUM!</v>
      </c>
      <c r="I1859" s="26">
        <f t="shared" si="229"/>
        <v>11.666666666666666</v>
      </c>
      <c r="J1859" s="29">
        <f t="shared" ca="1" si="233"/>
        <v>0</v>
      </c>
      <c r="K1859" s="28" t="e">
        <f t="shared" ca="1" si="231"/>
        <v>#NUM!</v>
      </c>
      <c r="L1859" s="26">
        <f ca="1">INDIRECT("Route!E1859")-INDIRECT("Route!E1858")</f>
        <v>0</v>
      </c>
      <c r="M1859" s="24">
        <f ca="1">IF(INDIRECT("Route!D1859")="START",0,IF(S1859=TRUE,M1858,INDIRECT("Route!E1859")))</f>
        <v>115.3</v>
      </c>
      <c r="N1859" s="14" t="e">
        <f ca="1">SEARCH($N$6,INDIRECT("Route!J1859"))</f>
        <v>#VALUE!</v>
      </c>
      <c r="O1859" s="14" t="e">
        <f ca="1">SEARCH($O$6,INDIRECT("Route!J1859"))</f>
        <v>#VALUE!</v>
      </c>
      <c r="P1859" s="14" t="e">
        <f ca="1">SEARCH($P$6,INDIRECT("Route!J1859"))</f>
        <v>#VALUE!</v>
      </c>
      <c r="Q1859" s="14" t="e">
        <f ca="1">SEARCH($Q$6,INDIRECT("Route!J1859"))</f>
        <v>#VALUE!</v>
      </c>
      <c r="R1859" s="14" t="e">
        <f ca="1">SEARCH($R$6,INDIRECT("Route!J1859"))</f>
        <v>#VALUE!</v>
      </c>
      <c r="S1859" s="14" t="b">
        <f t="shared" ca="1" si="226"/>
        <v>1</v>
      </c>
    </row>
    <row r="1860" spans="1:19">
      <c r="A1860" s="23" t="str">
        <f ca="1">IF(INDIRECT("Route!D1860")&gt;0,K1860,(""))</f>
        <v/>
      </c>
      <c r="B1860" s="23" t="str">
        <f ca="1">IF(INDIRECT("Route!D1860")&gt;0,H1860,(""))</f>
        <v/>
      </c>
      <c r="C1860" s="24" t="str">
        <f ca="1">IF(D1860&gt;0,VLOOKUP("FINISH",INDIRECT("route!D$6"):INDIRECT("route!E$8500"),2,FALSE)-D1860," ")</f>
        <v xml:space="preserve"> </v>
      </c>
      <c r="D1860" s="13">
        <f ca="1">INDIRECT("Route!E1860")</f>
        <v>0</v>
      </c>
      <c r="E1860" s="25" t="str">
        <f t="shared" ca="1" si="227"/>
        <v/>
      </c>
      <c r="F1860" s="26">
        <f t="shared" si="228"/>
        <v>11.111111111111111</v>
      </c>
      <c r="G1860" s="29">
        <f t="shared" ca="1" si="232"/>
        <v>0</v>
      </c>
      <c r="H1860" s="28" t="e">
        <f t="shared" ca="1" si="230"/>
        <v>#NUM!</v>
      </c>
      <c r="I1860" s="26">
        <f t="shared" si="229"/>
        <v>11.666666666666666</v>
      </c>
      <c r="J1860" s="29">
        <f t="shared" ca="1" si="233"/>
        <v>0</v>
      </c>
      <c r="K1860" s="28" t="e">
        <f t="shared" ca="1" si="231"/>
        <v>#NUM!</v>
      </c>
      <c r="L1860" s="26">
        <f ca="1">INDIRECT("Route!E1860")-INDIRECT("Route!E1859")</f>
        <v>0</v>
      </c>
      <c r="M1860" s="24">
        <f ca="1">IF(INDIRECT("Route!D1860")="START",0,IF(S1860=TRUE,M1859,INDIRECT("Route!E1860")))</f>
        <v>115.3</v>
      </c>
      <c r="N1860" s="14" t="e">
        <f ca="1">SEARCH($N$6,INDIRECT("Route!J1860"))</f>
        <v>#VALUE!</v>
      </c>
      <c r="O1860" s="14" t="e">
        <f ca="1">SEARCH($O$6,INDIRECT("Route!J1860"))</f>
        <v>#VALUE!</v>
      </c>
      <c r="P1860" s="14" t="e">
        <f ca="1">SEARCH($P$6,INDIRECT("Route!J1860"))</f>
        <v>#VALUE!</v>
      </c>
      <c r="Q1860" s="14" t="e">
        <f ca="1">SEARCH($Q$6,INDIRECT("Route!J1860"))</f>
        <v>#VALUE!</v>
      </c>
      <c r="R1860" s="14" t="e">
        <f ca="1">SEARCH($R$6,INDIRECT("Route!J1860"))</f>
        <v>#VALUE!</v>
      </c>
      <c r="S1860" s="14" t="b">
        <f t="shared" ca="1" si="226"/>
        <v>1</v>
      </c>
    </row>
    <row r="1861" spans="1:19">
      <c r="A1861" s="23" t="str">
        <f ca="1">IF(INDIRECT("Route!D1861")&gt;0,K1861,(""))</f>
        <v/>
      </c>
      <c r="B1861" s="23" t="str">
        <f ca="1">IF(INDIRECT("Route!D1861")&gt;0,H1861,(""))</f>
        <v/>
      </c>
      <c r="C1861" s="24" t="str">
        <f ca="1">IF(D1861&gt;0,VLOOKUP("FINISH",INDIRECT("route!D$6"):INDIRECT("route!E$8500"),2,FALSE)-D1861," ")</f>
        <v xml:space="preserve"> </v>
      </c>
      <c r="D1861" s="13">
        <f ca="1">INDIRECT("Route!E1861")</f>
        <v>0</v>
      </c>
      <c r="E1861" s="25" t="str">
        <f t="shared" ca="1" si="227"/>
        <v/>
      </c>
      <c r="F1861" s="26">
        <f t="shared" si="228"/>
        <v>11.111111111111111</v>
      </c>
      <c r="G1861" s="29">
        <f t="shared" ca="1" si="232"/>
        <v>0</v>
      </c>
      <c r="H1861" s="28" t="e">
        <f t="shared" ca="1" si="230"/>
        <v>#NUM!</v>
      </c>
      <c r="I1861" s="26">
        <f t="shared" si="229"/>
        <v>11.666666666666666</v>
      </c>
      <c r="J1861" s="29">
        <f t="shared" ca="1" si="233"/>
        <v>0</v>
      </c>
      <c r="K1861" s="28" t="e">
        <f t="shared" ca="1" si="231"/>
        <v>#NUM!</v>
      </c>
      <c r="L1861" s="26">
        <f ca="1">INDIRECT("Route!E1861")-INDIRECT("Route!E1860")</f>
        <v>0</v>
      </c>
      <c r="M1861" s="24">
        <f ca="1">IF(INDIRECT("Route!D1861")="START",0,IF(S1861=TRUE,M1860,INDIRECT("Route!E1861")))</f>
        <v>115.3</v>
      </c>
      <c r="N1861" s="14" t="e">
        <f ca="1">SEARCH($N$6,INDIRECT("Route!J1861"))</f>
        <v>#VALUE!</v>
      </c>
      <c r="O1861" s="14" t="e">
        <f ca="1">SEARCH($O$6,INDIRECT("Route!J1861"))</f>
        <v>#VALUE!</v>
      </c>
      <c r="P1861" s="14" t="e">
        <f ca="1">SEARCH($P$6,INDIRECT("Route!J1861"))</f>
        <v>#VALUE!</v>
      </c>
      <c r="Q1861" s="14" t="e">
        <f ca="1">SEARCH($Q$6,INDIRECT("Route!J1861"))</f>
        <v>#VALUE!</v>
      </c>
      <c r="R1861" s="14" t="e">
        <f ca="1">SEARCH($R$6,INDIRECT("Route!J1861"))</f>
        <v>#VALUE!</v>
      </c>
      <c r="S1861" s="14" t="b">
        <f t="shared" ca="1" si="226"/>
        <v>1</v>
      </c>
    </row>
    <row r="1862" spans="1:19">
      <c r="A1862" s="23" t="str">
        <f ca="1">IF(INDIRECT("Route!D1862")&gt;0,K1862,(""))</f>
        <v/>
      </c>
      <c r="B1862" s="23" t="str">
        <f ca="1">IF(INDIRECT("Route!D1862")&gt;0,H1862,(""))</f>
        <v/>
      </c>
      <c r="C1862" s="24" t="str">
        <f ca="1">IF(D1862&gt;0,VLOOKUP("FINISH",INDIRECT("route!D$6"):INDIRECT("route!E$8500"),2,FALSE)-D1862," ")</f>
        <v xml:space="preserve"> </v>
      </c>
      <c r="D1862" s="13">
        <f ca="1">INDIRECT("Route!E1862")</f>
        <v>0</v>
      </c>
      <c r="E1862" s="25" t="str">
        <f t="shared" ca="1" si="227"/>
        <v/>
      </c>
      <c r="F1862" s="26">
        <f t="shared" si="228"/>
        <v>11.111111111111111</v>
      </c>
      <c r="G1862" s="29">
        <f t="shared" ca="1" si="232"/>
        <v>0</v>
      </c>
      <c r="H1862" s="28" t="e">
        <f t="shared" ca="1" si="230"/>
        <v>#NUM!</v>
      </c>
      <c r="I1862" s="26">
        <f t="shared" si="229"/>
        <v>11.666666666666666</v>
      </c>
      <c r="J1862" s="29">
        <f t="shared" ca="1" si="233"/>
        <v>0</v>
      </c>
      <c r="K1862" s="28" t="e">
        <f t="shared" ca="1" si="231"/>
        <v>#NUM!</v>
      </c>
      <c r="L1862" s="26">
        <f ca="1">INDIRECT("Route!E1862")-INDIRECT("Route!E1861")</f>
        <v>0</v>
      </c>
      <c r="M1862" s="24">
        <f ca="1">IF(INDIRECT("Route!D1862")="START",0,IF(S1862=TRUE,M1861,INDIRECT("Route!E1862")))</f>
        <v>115.3</v>
      </c>
      <c r="N1862" s="14" t="e">
        <f ca="1">SEARCH($N$6,INDIRECT("Route!J1862"))</f>
        <v>#VALUE!</v>
      </c>
      <c r="O1862" s="14" t="e">
        <f ca="1">SEARCH($O$6,INDIRECT("Route!J1862"))</f>
        <v>#VALUE!</v>
      </c>
      <c r="P1862" s="14" t="e">
        <f ca="1">SEARCH($P$6,INDIRECT("Route!J1862"))</f>
        <v>#VALUE!</v>
      </c>
      <c r="Q1862" s="14" t="e">
        <f ca="1">SEARCH($Q$6,INDIRECT("Route!J1862"))</f>
        <v>#VALUE!</v>
      </c>
      <c r="R1862" s="14" t="e">
        <f ca="1">SEARCH($R$6,INDIRECT("Route!J1862"))</f>
        <v>#VALUE!</v>
      </c>
      <c r="S1862" s="14" t="b">
        <f t="shared" ca="1" si="226"/>
        <v>1</v>
      </c>
    </row>
    <row r="1863" spans="1:19">
      <c r="A1863" s="23" t="str">
        <f ca="1">IF(INDIRECT("Route!D1863")&gt;0,K1863,(""))</f>
        <v/>
      </c>
      <c r="B1863" s="23" t="str">
        <f ca="1">IF(INDIRECT("Route!D1863")&gt;0,H1863,(""))</f>
        <v/>
      </c>
      <c r="C1863" s="24" t="str">
        <f ca="1">IF(D1863&gt;0,VLOOKUP("FINISH",INDIRECT("route!D$6"):INDIRECT("route!E$8500"),2,FALSE)-D1863," ")</f>
        <v xml:space="preserve"> </v>
      </c>
      <c r="D1863" s="13">
        <f ca="1">INDIRECT("Route!E1863")</f>
        <v>0</v>
      </c>
      <c r="E1863" s="25" t="str">
        <f t="shared" ca="1" si="227"/>
        <v/>
      </c>
      <c r="F1863" s="26">
        <f t="shared" si="228"/>
        <v>11.111111111111111</v>
      </c>
      <c r="G1863" s="29">
        <f t="shared" ca="1" si="232"/>
        <v>0</v>
      </c>
      <c r="H1863" s="28" t="e">
        <f t="shared" ca="1" si="230"/>
        <v>#NUM!</v>
      </c>
      <c r="I1863" s="26">
        <f t="shared" si="229"/>
        <v>11.666666666666666</v>
      </c>
      <c r="J1863" s="29">
        <f t="shared" ca="1" si="233"/>
        <v>0</v>
      </c>
      <c r="K1863" s="28" t="e">
        <f t="shared" ca="1" si="231"/>
        <v>#NUM!</v>
      </c>
      <c r="L1863" s="26">
        <f ca="1">INDIRECT("Route!E1863")-INDIRECT("Route!E1862")</f>
        <v>0</v>
      </c>
      <c r="M1863" s="24">
        <f ca="1">IF(INDIRECT("Route!D1863")="START",0,IF(S1863=TRUE,M1862,INDIRECT("Route!E1863")))</f>
        <v>115.3</v>
      </c>
      <c r="N1863" s="14" t="e">
        <f ca="1">SEARCH($N$6,INDIRECT("Route!J1863"))</f>
        <v>#VALUE!</v>
      </c>
      <c r="O1863" s="14" t="e">
        <f ca="1">SEARCH($O$6,INDIRECT("Route!J1863"))</f>
        <v>#VALUE!</v>
      </c>
      <c r="P1863" s="14" t="e">
        <f ca="1">SEARCH($P$6,INDIRECT("Route!J1863"))</f>
        <v>#VALUE!</v>
      </c>
      <c r="Q1863" s="14" t="e">
        <f ca="1">SEARCH($Q$6,INDIRECT("Route!J1863"))</f>
        <v>#VALUE!</v>
      </c>
      <c r="R1863" s="14" t="e">
        <f ca="1">SEARCH($R$6,INDIRECT("Route!J1863"))</f>
        <v>#VALUE!</v>
      </c>
      <c r="S1863" s="14" t="b">
        <f t="shared" ca="1" si="226"/>
        <v>1</v>
      </c>
    </row>
    <row r="1864" spans="1:19">
      <c r="A1864" s="23" t="str">
        <f ca="1">IF(INDIRECT("Route!D1864")&gt;0,K1864,(""))</f>
        <v/>
      </c>
      <c r="B1864" s="23" t="str">
        <f ca="1">IF(INDIRECT("Route!D1864")&gt;0,H1864,(""))</f>
        <v/>
      </c>
      <c r="C1864" s="24" t="str">
        <f ca="1">IF(D1864&gt;0,VLOOKUP("FINISH",INDIRECT("route!D$6"):INDIRECT("route!E$8500"),2,FALSE)-D1864," ")</f>
        <v xml:space="preserve"> </v>
      </c>
      <c r="D1864" s="13">
        <f ca="1">INDIRECT("Route!E1864")</f>
        <v>0</v>
      </c>
      <c r="E1864" s="25" t="str">
        <f t="shared" ca="1" si="227"/>
        <v/>
      </c>
      <c r="F1864" s="26">
        <f t="shared" si="228"/>
        <v>11.111111111111111</v>
      </c>
      <c r="G1864" s="29">
        <f t="shared" ca="1" si="232"/>
        <v>0</v>
      </c>
      <c r="H1864" s="28" t="e">
        <f t="shared" ca="1" si="230"/>
        <v>#NUM!</v>
      </c>
      <c r="I1864" s="26">
        <f t="shared" si="229"/>
        <v>11.666666666666666</v>
      </c>
      <c r="J1864" s="29">
        <f t="shared" ca="1" si="233"/>
        <v>0</v>
      </c>
      <c r="K1864" s="28" t="e">
        <f t="shared" ca="1" si="231"/>
        <v>#NUM!</v>
      </c>
      <c r="L1864" s="26">
        <f ca="1">INDIRECT("Route!E1864")-INDIRECT("Route!E1863")</f>
        <v>0</v>
      </c>
      <c r="M1864" s="24">
        <f ca="1">IF(INDIRECT("Route!D1864")="START",0,IF(S1864=TRUE,M1863,INDIRECT("Route!E1864")))</f>
        <v>115.3</v>
      </c>
      <c r="N1864" s="14" t="e">
        <f ca="1">SEARCH($N$6,INDIRECT("Route!J1864"))</f>
        <v>#VALUE!</v>
      </c>
      <c r="O1864" s="14" t="e">
        <f ca="1">SEARCH($O$6,INDIRECT("Route!J1864"))</f>
        <v>#VALUE!</v>
      </c>
      <c r="P1864" s="14" t="e">
        <f ca="1">SEARCH($P$6,INDIRECT("Route!J1864"))</f>
        <v>#VALUE!</v>
      </c>
      <c r="Q1864" s="14" t="e">
        <f ca="1">SEARCH($Q$6,INDIRECT("Route!J1864"))</f>
        <v>#VALUE!</v>
      </c>
      <c r="R1864" s="14" t="e">
        <f ca="1">SEARCH($R$6,INDIRECT("Route!J1864"))</f>
        <v>#VALUE!</v>
      </c>
      <c r="S1864" s="14" t="b">
        <f t="shared" ref="S1864:S1927" ca="1" si="234">AND(ISERROR(N1864),ISERROR(O1864),ISERROR(P1864),ISERROR(Q1864),ISERROR(R1864))</f>
        <v>1</v>
      </c>
    </row>
    <row r="1865" spans="1:19">
      <c r="A1865" s="23" t="str">
        <f ca="1">IF(INDIRECT("Route!D1865")&gt;0,K1865,(""))</f>
        <v/>
      </c>
      <c r="B1865" s="23" t="str">
        <f ca="1">IF(INDIRECT("Route!D1865")&gt;0,H1865,(""))</f>
        <v/>
      </c>
      <c r="C1865" s="24" t="str">
        <f ca="1">IF(D1865&gt;0,VLOOKUP("FINISH",INDIRECT("route!D$6"):INDIRECT("route!E$8500"),2,FALSE)-D1865," ")</f>
        <v xml:space="preserve"> </v>
      </c>
      <c r="D1865" s="13">
        <f ca="1">INDIRECT("Route!E1865")</f>
        <v>0</v>
      </c>
      <c r="E1865" s="25" t="str">
        <f t="shared" ref="E1865:E1899" ca="1" si="235">IF($S1865=TRUE,"",M1865-M1864)</f>
        <v/>
      </c>
      <c r="F1865" s="26">
        <f t="shared" si="228"/>
        <v>11.111111111111111</v>
      </c>
      <c r="G1865" s="29">
        <f t="shared" ca="1" si="232"/>
        <v>0</v>
      </c>
      <c r="H1865" s="28" t="e">
        <f t="shared" ca="1" si="230"/>
        <v>#NUM!</v>
      </c>
      <c r="I1865" s="26">
        <f t="shared" si="229"/>
        <v>11.666666666666666</v>
      </c>
      <c r="J1865" s="29">
        <f t="shared" ca="1" si="233"/>
        <v>0</v>
      </c>
      <c r="K1865" s="28" t="e">
        <f t="shared" ca="1" si="231"/>
        <v>#NUM!</v>
      </c>
      <c r="L1865" s="26">
        <f ca="1">INDIRECT("Route!E1865")-INDIRECT("Route!E1864")</f>
        <v>0</v>
      </c>
      <c r="M1865" s="24">
        <f ca="1">IF(INDIRECT("Route!D1865")="START",0,IF(S1865=TRUE,M1864,INDIRECT("Route!E1865")))</f>
        <v>115.3</v>
      </c>
      <c r="N1865" s="14" t="e">
        <f ca="1">SEARCH($N$6,INDIRECT("Route!J1865"))</f>
        <v>#VALUE!</v>
      </c>
      <c r="O1865" s="14" t="e">
        <f ca="1">SEARCH($O$6,INDIRECT("Route!J1865"))</f>
        <v>#VALUE!</v>
      </c>
      <c r="P1865" s="14" t="e">
        <f ca="1">SEARCH($P$6,INDIRECT("Route!J1865"))</f>
        <v>#VALUE!</v>
      </c>
      <c r="Q1865" s="14" t="e">
        <f ca="1">SEARCH($Q$6,INDIRECT("Route!J1865"))</f>
        <v>#VALUE!</v>
      </c>
      <c r="R1865" s="14" t="e">
        <f ca="1">SEARCH($R$6,INDIRECT("Route!J1865"))</f>
        <v>#VALUE!</v>
      </c>
      <c r="S1865" s="14" t="b">
        <f t="shared" ca="1" si="234"/>
        <v>1</v>
      </c>
    </row>
    <row r="1866" spans="1:19">
      <c r="A1866" s="23" t="str">
        <f ca="1">IF(INDIRECT("Route!D1866")&gt;0,K1866,(""))</f>
        <v/>
      </c>
      <c r="B1866" s="23" t="str">
        <f ca="1">IF(INDIRECT("Route!D1866")&gt;0,H1866,(""))</f>
        <v/>
      </c>
      <c r="C1866" s="24" t="str">
        <f ca="1">IF(D1866&gt;0,VLOOKUP("FINISH",INDIRECT("route!D$6"):INDIRECT("route!E$8500"),2,FALSE)-D1866," ")</f>
        <v xml:space="preserve"> </v>
      </c>
      <c r="D1866" s="13">
        <f ca="1">INDIRECT("Route!E1866")</f>
        <v>0</v>
      </c>
      <c r="E1866" s="25" t="str">
        <f t="shared" ca="1" si="235"/>
        <v/>
      </c>
      <c r="F1866" s="26">
        <f t="shared" si="228"/>
        <v>11.111111111111111</v>
      </c>
      <c r="G1866" s="29">
        <f t="shared" ca="1" si="232"/>
        <v>0</v>
      </c>
      <c r="H1866" s="28" t="e">
        <f t="shared" ca="1" si="230"/>
        <v>#NUM!</v>
      </c>
      <c r="I1866" s="26">
        <f t="shared" si="229"/>
        <v>11.666666666666666</v>
      </c>
      <c r="J1866" s="29">
        <f t="shared" ca="1" si="233"/>
        <v>0</v>
      </c>
      <c r="K1866" s="28" t="e">
        <f t="shared" ca="1" si="231"/>
        <v>#NUM!</v>
      </c>
      <c r="L1866" s="26">
        <f ca="1">INDIRECT("Route!E1866")-INDIRECT("Route!E1865")</f>
        <v>0</v>
      </c>
      <c r="M1866" s="24">
        <f ca="1">IF(INDIRECT("Route!D1866")="START",0,IF(S1866=TRUE,M1865,INDIRECT("Route!E1866")))</f>
        <v>115.3</v>
      </c>
      <c r="N1866" s="14" t="e">
        <f ca="1">SEARCH($N$6,INDIRECT("Route!J1866"))</f>
        <v>#VALUE!</v>
      </c>
      <c r="O1866" s="14" t="e">
        <f ca="1">SEARCH($O$6,INDIRECT("Route!J1866"))</f>
        <v>#VALUE!</v>
      </c>
      <c r="P1866" s="14" t="e">
        <f ca="1">SEARCH($P$6,INDIRECT("Route!J1866"))</f>
        <v>#VALUE!</v>
      </c>
      <c r="Q1866" s="14" t="e">
        <f ca="1">SEARCH($Q$6,INDIRECT("Route!J1866"))</f>
        <v>#VALUE!</v>
      </c>
      <c r="R1866" s="14" t="e">
        <f ca="1">SEARCH($R$6,INDIRECT("Route!J1866"))</f>
        <v>#VALUE!</v>
      </c>
      <c r="S1866" s="14" t="b">
        <f t="shared" ca="1" si="234"/>
        <v>1</v>
      </c>
    </row>
    <row r="1867" spans="1:19">
      <c r="A1867" s="23" t="str">
        <f ca="1">IF(INDIRECT("Route!D1867")&gt;0,K1867,(""))</f>
        <v/>
      </c>
      <c r="B1867" s="23" t="str">
        <f ca="1">IF(INDIRECT("Route!D1867")&gt;0,H1867,(""))</f>
        <v/>
      </c>
      <c r="C1867" s="24" t="str">
        <f ca="1">IF(D1867&gt;0,VLOOKUP("FINISH",INDIRECT("route!D$6"):INDIRECT("route!E$8500"),2,FALSE)-D1867," ")</f>
        <v xml:space="preserve"> </v>
      </c>
      <c r="D1867" s="13">
        <f ca="1">INDIRECT("Route!E1867")</f>
        <v>0</v>
      </c>
      <c r="E1867" s="25" t="str">
        <f t="shared" ca="1" si="235"/>
        <v/>
      </c>
      <c r="F1867" s="26">
        <f t="shared" si="228"/>
        <v>11.111111111111111</v>
      </c>
      <c r="G1867" s="29">
        <f t="shared" ca="1" si="232"/>
        <v>0</v>
      </c>
      <c r="H1867" s="28" t="e">
        <f t="shared" ca="1" si="230"/>
        <v>#NUM!</v>
      </c>
      <c r="I1867" s="26">
        <f t="shared" si="229"/>
        <v>11.666666666666666</v>
      </c>
      <c r="J1867" s="29">
        <f t="shared" ca="1" si="233"/>
        <v>0</v>
      </c>
      <c r="K1867" s="28" t="e">
        <f t="shared" ca="1" si="231"/>
        <v>#NUM!</v>
      </c>
      <c r="L1867" s="26">
        <f ca="1">INDIRECT("Route!E1867")-INDIRECT("Route!E1866")</f>
        <v>0</v>
      </c>
      <c r="M1867" s="24">
        <f ca="1">IF(INDIRECT("Route!D1867")="START",0,IF(S1867=TRUE,M1866,INDIRECT("Route!E1867")))</f>
        <v>115.3</v>
      </c>
      <c r="N1867" s="14" t="e">
        <f ca="1">SEARCH($N$6,INDIRECT("Route!J1867"))</f>
        <v>#VALUE!</v>
      </c>
      <c r="O1867" s="14" t="e">
        <f ca="1">SEARCH($O$6,INDIRECT("Route!J1867"))</f>
        <v>#VALUE!</v>
      </c>
      <c r="P1867" s="14" t="e">
        <f ca="1">SEARCH($P$6,INDIRECT("Route!J1867"))</f>
        <v>#VALUE!</v>
      </c>
      <c r="Q1867" s="14" t="e">
        <f ca="1">SEARCH($Q$6,INDIRECT("Route!J1867"))</f>
        <v>#VALUE!</v>
      </c>
      <c r="R1867" s="14" t="e">
        <f ca="1">SEARCH($R$6,INDIRECT("Route!J1867"))</f>
        <v>#VALUE!</v>
      </c>
      <c r="S1867" s="14" t="b">
        <f t="shared" ca="1" si="234"/>
        <v>1</v>
      </c>
    </row>
    <row r="1868" spans="1:19">
      <c r="A1868" s="23" t="str">
        <f ca="1">IF(INDIRECT("Route!D1868")&gt;0,K1868,(""))</f>
        <v/>
      </c>
      <c r="B1868" s="23" t="str">
        <f ca="1">IF(INDIRECT("Route!D1868")&gt;0,H1868,(""))</f>
        <v/>
      </c>
      <c r="C1868" s="24" t="str">
        <f ca="1">IF(D1868&gt;0,VLOOKUP("FINISH",INDIRECT("route!D$6"):INDIRECT("route!E$8500"),2,FALSE)-D1868," ")</f>
        <v xml:space="preserve"> </v>
      </c>
      <c r="D1868" s="13">
        <f ca="1">INDIRECT("Route!E1868")</f>
        <v>0</v>
      </c>
      <c r="E1868" s="25" t="str">
        <f t="shared" ca="1" si="235"/>
        <v/>
      </c>
      <c r="F1868" s="26">
        <f t="shared" si="228"/>
        <v>11.111111111111111</v>
      </c>
      <c r="G1868" s="29">
        <f t="shared" ca="1" si="232"/>
        <v>0</v>
      </c>
      <c r="H1868" s="28" t="e">
        <f t="shared" ca="1" si="230"/>
        <v>#NUM!</v>
      </c>
      <c r="I1868" s="26">
        <f t="shared" si="229"/>
        <v>11.666666666666666</v>
      </c>
      <c r="J1868" s="29">
        <f t="shared" ca="1" si="233"/>
        <v>0</v>
      </c>
      <c r="K1868" s="28" t="e">
        <f t="shared" ca="1" si="231"/>
        <v>#NUM!</v>
      </c>
      <c r="L1868" s="26">
        <f ca="1">INDIRECT("Route!E1868")-INDIRECT("Route!E1867")</f>
        <v>0</v>
      </c>
      <c r="M1868" s="24">
        <f ca="1">IF(INDIRECT("Route!D1868")="START",0,IF(S1868=TRUE,M1867,INDIRECT("Route!E1868")))</f>
        <v>115.3</v>
      </c>
      <c r="N1868" s="14" t="e">
        <f ca="1">SEARCH($N$6,INDIRECT("Route!J1868"))</f>
        <v>#VALUE!</v>
      </c>
      <c r="O1868" s="14" t="e">
        <f ca="1">SEARCH($O$6,INDIRECT("Route!J1868"))</f>
        <v>#VALUE!</v>
      </c>
      <c r="P1868" s="14" t="e">
        <f ca="1">SEARCH($P$6,INDIRECT("Route!J1868"))</f>
        <v>#VALUE!</v>
      </c>
      <c r="Q1868" s="14" t="e">
        <f ca="1">SEARCH($Q$6,INDIRECT("Route!J1868"))</f>
        <v>#VALUE!</v>
      </c>
      <c r="R1868" s="14" t="e">
        <f ca="1">SEARCH($R$6,INDIRECT("Route!J1868"))</f>
        <v>#VALUE!</v>
      </c>
      <c r="S1868" s="14" t="b">
        <f t="shared" ca="1" si="234"/>
        <v>1</v>
      </c>
    </row>
    <row r="1869" spans="1:19">
      <c r="A1869" s="23" t="str">
        <f ca="1">IF(INDIRECT("Route!D1869")&gt;0,K1869,(""))</f>
        <v/>
      </c>
      <c r="B1869" s="23" t="str">
        <f ca="1">IF(INDIRECT("Route!D1869")&gt;0,H1869,(""))</f>
        <v/>
      </c>
      <c r="C1869" s="24" t="str">
        <f ca="1">IF(D1869&gt;0,VLOOKUP("FINISH",INDIRECT("route!D$6"):INDIRECT("route!E$8500"),2,FALSE)-D1869," ")</f>
        <v xml:space="preserve"> </v>
      </c>
      <c r="D1869" s="13">
        <f ca="1">INDIRECT("Route!E1869")</f>
        <v>0</v>
      </c>
      <c r="E1869" s="25" t="str">
        <f t="shared" ca="1" si="235"/>
        <v/>
      </c>
      <c r="F1869" s="26">
        <f t="shared" si="228"/>
        <v>11.111111111111111</v>
      </c>
      <c r="G1869" s="29">
        <f t="shared" ca="1" si="232"/>
        <v>0</v>
      </c>
      <c r="H1869" s="28" t="e">
        <f t="shared" ca="1" si="230"/>
        <v>#NUM!</v>
      </c>
      <c r="I1869" s="26">
        <f t="shared" si="229"/>
        <v>11.666666666666666</v>
      </c>
      <c r="J1869" s="29">
        <f t="shared" ca="1" si="233"/>
        <v>0</v>
      </c>
      <c r="K1869" s="28" t="e">
        <f t="shared" ca="1" si="231"/>
        <v>#NUM!</v>
      </c>
      <c r="L1869" s="26">
        <f ca="1">INDIRECT("Route!E1869")-INDIRECT("Route!E1868")</f>
        <v>0</v>
      </c>
      <c r="M1869" s="24">
        <f ca="1">IF(INDIRECT("Route!D1869")="START",0,IF(S1869=TRUE,M1868,INDIRECT("Route!E1869")))</f>
        <v>115.3</v>
      </c>
      <c r="N1869" s="14" t="e">
        <f ca="1">SEARCH($N$6,INDIRECT("Route!J1869"))</f>
        <v>#VALUE!</v>
      </c>
      <c r="O1869" s="14" t="e">
        <f ca="1">SEARCH($O$6,INDIRECT("Route!J1869"))</f>
        <v>#VALUE!</v>
      </c>
      <c r="P1869" s="14" t="e">
        <f ca="1">SEARCH($P$6,INDIRECT("Route!J1869"))</f>
        <v>#VALUE!</v>
      </c>
      <c r="Q1869" s="14" t="e">
        <f ca="1">SEARCH($Q$6,INDIRECT("Route!J1869"))</f>
        <v>#VALUE!</v>
      </c>
      <c r="R1869" s="14" t="e">
        <f ca="1">SEARCH($R$6,INDIRECT("Route!J1869"))</f>
        <v>#VALUE!</v>
      </c>
      <c r="S1869" s="14" t="b">
        <f t="shared" ca="1" si="234"/>
        <v>1</v>
      </c>
    </row>
    <row r="1870" spans="1:19">
      <c r="A1870" s="23" t="str">
        <f ca="1">IF(INDIRECT("Route!D1870")&gt;0,K1870,(""))</f>
        <v/>
      </c>
      <c r="B1870" s="23" t="str">
        <f ca="1">IF(INDIRECT("Route!D1870")&gt;0,H1870,(""))</f>
        <v/>
      </c>
      <c r="C1870" s="24" t="str">
        <f ca="1">IF(D1870&gt;0,VLOOKUP("FINISH",INDIRECT("route!D$6"):INDIRECT("route!E$8500"),2,FALSE)-D1870," ")</f>
        <v xml:space="preserve"> </v>
      </c>
      <c r="D1870" s="13">
        <f ca="1">INDIRECT("Route!E1870")</f>
        <v>0</v>
      </c>
      <c r="E1870" s="25" t="str">
        <f t="shared" ca="1" si="235"/>
        <v/>
      </c>
      <c r="F1870" s="26">
        <f t="shared" si="228"/>
        <v>11.111111111111111</v>
      </c>
      <c r="G1870" s="29">
        <f t="shared" ca="1" si="232"/>
        <v>0</v>
      </c>
      <c r="H1870" s="28" t="e">
        <f t="shared" ca="1" si="230"/>
        <v>#NUM!</v>
      </c>
      <c r="I1870" s="26">
        <f t="shared" si="229"/>
        <v>11.666666666666666</v>
      </c>
      <c r="J1870" s="29">
        <f t="shared" ca="1" si="233"/>
        <v>0</v>
      </c>
      <c r="K1870" s="28" t="e">
        <f t="shared" ca="1" si="231"/>
        <v>#NUM!</v>
      </c>
      <c r="L1870" s="26">
        <f ca="1">INDIRECT("Route!E1870")-INDIRECT("Route!E1869")</f>
        <v>0</v>
      </c>
      <c r="M1870" s="24">
        <f ca="1">IF(INDIRECT("Route!D1870")="START",0,IF(S1870=TRUE,M1869,INDIRECT("Route!E1870")))</f>
        <v>115.3</v>
      </c>
      <c r="N1870" s="14" t="e">
        <f ca="1">SEARCH($N$6,INDIRECT("Route!J1870"))</f>
        <v>#VALUE!</v>
      </c>
      <c r="O1870" s="14" t="e">
        <f ca="1">SEARCH($O$6,INDIRECT("Route!J1870"))</f>
        <v>#VALUE!</v>
      </c>
      <c r="P1870" s="14" t="e">
        <f ca="1">SEARCH($P$6,INDIRECT("Route!J1870"))</f>
        <v>#VALUE!</v>
      </c>
      <c r="Q1870" s="14" t="e">
        <f ca="1">SEARCH($Q$6,INDIRECT("Route!J1870"))</f>
        <v>#VALUE!</v>
      </c>
      <c r="R1870" s="14" t="e">
        <f ca="1">SEARCH($R$6,INDIRECT("Route!J1870"))</f>
        <v>#VALUE!</v>
      </c>
      <c r="S1870" s="14" t="b">
        <f t="shared" ca="1" si="234"/>
        <v>1</v>
      </c>
    </row>
    <row r="1871" spans="1:19">
      <c r="A1871" s="23" t="str">
        <f ca="1">IF(INDIRECT("Route!D1871")&gt;0,K1871,(""))</f>
        <v/>
      </c>
      <c r="B1871" s="23" t="str">
        <f ca="1">IF(INDIRECT("Route!D1871")&gt;0,H1871,(""))</f>
        <v/>
      </c>
      <c r="C1871" s="24" t="str">
        <f ca="1">IF(D1871&gt;0,VLOOKUP("FINISH",INDIRECT("route!D$6"):INDIRECT("route!E$8500"),2,FALSE)-D1871," ")</f>
        <v xml:space="preserve"> </v>
      </c>
      <c r="D1871" s="13">
        <f ca="1">INDIRECT("Route!E1871")</f>
        <v>0</v>
      </c>
      <c r="E1871" s="25" t="str">
        <f t="shared" ca="1" si="235"/>
        <v/>
      </c>
      <c r="F1871" s="26">
        <f t="shared" si="228"/>
        <v>11.111111111111111</v>
      </c>
      <c r="G1871" s="29">
        <f t="shared" ca="1" si="232"/>
        <v>0</v>
      </c>
      <c r="H1871" s="28" t="e">
        <f t="shared" ca="1" si="230"/>
        <v>#NUM!</v>
      </c>
      <c r="I1871" s="26">
        <f t="shared" si="229"/>
        <v>11.666666666666666</v>
      </c>
      <c r="J1871" s="29">
        <f t="shared" ca="1" si="233"/>
        <v>0</v>
      </c>
      <c r="K1871" s="28" t="e">
        <f t="shared" ca="1" si="231"/>
        <v>#NUM!</v>
      </c>
      <c r="L1871" s="26">
        <f ca="1">INDIRECT("Route!E1871")-INDIRECT("Route!E1870")</f>
        <v>0</v>
      </c>
      <c r="M1871" s="24">
        <f ca="1">IF(INDIRECT("Route!D1871")="START",0,IF(S1871=TRUE,M1870,INDIRECT("Route!E1871")))</f>
        <v>115.3</v>
      </c>
      <c r="N1871" s="14" t="e">
        <f ca="1">SEARCH($N$6,INDIRECT("Route!J1871"))</f>
        <v>#VALUE!</v>
      </c>
      <c r="O1871" s="14" t="e">
        <f ca="1">SEARCH($O$6,INDIRECT("Route!J1871"))</f>
        <v>#VALUE!</v>
      </c>
      <c r="P1871" s="14" t="e">
        <f ca="1">SEARCH($P$6,INDIRECT("Route!J1871"))</f>
        <v>#VALUE!</v>
      </c>
      <c r="Q1871" s="14" t="e">
        <f ca="1">SEARCH($Q$6,INDIRECT("Route!J1871"))</f>
        <v>#VALUE!</v>
      </c>
      <c r="R1871" s="14" t="e">
        <f ca="1">SEARCH($R$6,INDIRECT("Route!J1871"))</f>
        <v>#VALUE!</v>
      </c>
      <c r="S1871" s="14" t="b">
        <f t="shared" ca="1" si="234"/>
        <v>1</v>
      </c>
    </row>
    <row r="1872" spans="1:19">
      <c r="A1872" s="23" t="str">
        <f ca="1">IF(INDIRECT("Route!D1872")&gt;0,K1872,(""))</f>
        <v/>
      </c>
      <c r="B1872" s="23" t="str">
        <f ca="1">IF(INDIRECT("Route!D1872")&gt;0,H1872,(""))</f>
        <v/>
      </c>
      <c r="C1872" s="24" t="str">
        <f ca="1">IF(D1872&gt;0,VLOOKUP("FINISH",INDIRECT("route!D$6"):INDIRECT("route!E$8500"),2,FALSE)-D1872," ")</f>
        <v xml:space="preserve"> </v>
      </c>
      <c r="D1872" s="13">
        <f ca="1">INDIRECT("Route!E1872")</f>
        <v>0</v>
      </c>
      <c r="E1872" s="25" t="str">
        <f t="shared" ca="1" si="235"/>
        <v/>
      </c>
      <c r="F1872" s="26">
        <f t="shared" si="228"/>
        <v>11.111111111111111</v>
      </c>
      <c r="G1872" s="29">
        <f t="shared" ca="1" si="232"/>
        <v>0</v>
      </c>
      <c r="H1872" s="28" t="e">
        <f t="shared" ca="1" si="230"/>
        <v>#NUM!</v>
      </c>
      <c r="I1872" s="26">
        <f t="shared" si="229"/>
        <v>11.666666666666666</v>
      </c>
      <c r="J1872" s="29">
        <f t="shared" ca="1" si="233"/>
        <v>0</v>
      </c>
      <c r="K1872" s="28" t="e">
        <f t="shared" ca="1" si="231"/>
        <v>#NUM!</v>
      </c>
      <c r="L1872" s="26">
        <f ca="1">INDIRECT("Route!E1872")-INDIRECT("Route!E1871")</f>
        <v>0</v>
      </c>
      <c r="M1872" s="24">
        <f ca="1">IF(INDIRECT("Route!D1872")="START",0,IF(S1872=TRUE,M1871,INDIRECT("Route!E1872")))</f>
        <v>115.3</v>
      </c>
      <c r="N1872" s="14" t="e">
        <f ca="1">SEARCH($N$6,INDIRECT("Route!J1872"))</f>
        <v>#VALUE!</v>
      </c>
      <c r="O1872" s="14" t="e">
        <f ca="1">SEARCH($O$6,INDIRECT("Route!J1872"))</f>
        <v>#VALUE!</v>
      </c>
      <c r="P1872" s="14" t="e">
        <f ca="1">SEARCH($P$6,INDIRECT("Route!J1872"))</f>
        <v>#VALUE!</v>
      </c>
      <c r="Q1872" s="14" t="e">
        <f ca="1">SEARCH($Q$6,INDIRECT("Route!J1872"))</f>
        <v>#VALUE!</v>
      </c>
      <c r="R1872" s="14" t="e">
        <f ca="1">SEARCH($R$6,INDIRECT("Route!J1872"))</f>
        <v>#VALUE!</v>
      </c>
      <c r="S1872" s="14" t="b">
        <f t="shared" ca="1" si="234"/>
        <v>1</v>
      </c>
    </row>
    <row r="1873" spans="1:19">
      <c r="A1873" s="23" t="str">
        <f ca="1">IF(INDIRECT("Route!D1873")&gt;0,K1873,(""))</f>
        <v/>
      </c>
      <c r="B1873" s="23" t="str">
        <f ca="1">IF(INDIRECT("Route!D1873")&gt;0,H1873,(""))</f>
        <v/>
      </c>
      <c r="C1873" s="24" t="str">
        <f ca="1">IF(D1873&gt;0,VLOOKUP("FINISH",INDIRECT("route!D$6"):INDIRECT("route!E$8500"),2,FALSE)-D1873," ")</f>
        <v xml:space="preserve"> </v>
      </c>
      <c r="D1873" s="13">
        <f ca="1">INDIRECT("Route!E1873")</f>
        <v>0</v>
      </c>
      <c r="E1873" s="25" t="str">
        <f t="shared" ca="1" si="235"/>
        <v/>
      </c>
      <c r="F1873" s="26">
        <f t="shared" si="228"/>
        <v>11.111111111111111</v>
      </c>
      <c r="G1873" s="29">
        <f t="shared" ca="1" si="232"/>
        <v>0</v>
      </c>
      <c r="H1873" s="28" t="e">
        <f t="shared" ca="1" si="230"/>
        <v>#NUM!</v>
      </c>
      <c r="I1873" s="26">
        <f t="shared" si="229"/>
        <v>11.666666666666666</v>
      </c>
      <c r="J1873" s="29">
        <f t="shared" ca="1" si="233"/>
        <v>0</v>
      </c>
      <c r="K1873" s="28" t="e">
        <f t="shared" ca="1" si="231"/>
        <v>#NUM!</v>
      </c>
      <c r="L1873" s="26">
        <f ca="1">INDIRECT("Route!E1873")-INDIRECT("Route!E1872")</f>
        <v>0</v>
      </c>
      <c r="M1873" s="24">
        <f ca="1">IF(INDIRECT("Route!D1873")="START",0,IF(S1873=TRUE,M1872,INDIRECT("Route!E1873")))</f>
        <v>115.3</v>
      </c>
      <c r="N1873" s="14" t="e">
        <f ca="1">SEARCH($N$6,INDIRECT("Route!J1873"))</f>
        <v>#VALUE!</v>
      </c>
      <c r="O1873" s="14" t="e">
        <f ca="1">SEARCH($O$6,INDIRECT("Route!J1873"))</f>
        <v>#VALUE!</v>
      </c>
      <c r="P1873" s="14" t="e">
        <f ca="1">SEARCH($P$6,INDIRECT("Route!J1873"))</f>
        <v>#VALUE!</v>
      </c>
      <c r="Q1873" s="14" t="e">
        <f ca="1">SEARCH($Q$6,INDIRECT("Route!J1873"))</f>
        <v>#VALUE!</v>
      </c>
      <c r="R1873" s="14" t="e">
        <f ca="1">SEARCH($R$6,INDIRECT("Route!J1873"))</f>
        <v>#VALUE!</v>
      </c>
      <c r="S1873" s="14" t="b">
        <f t="shared" ca="1" si="234"/>
        <v>1</v>
      </c>
    </row>
    <row r="1874" spans="1:19">
      <c r="A1874" s="23" t="str">
        <f ca="1">IF(INDIRECT("Route!D1874")&gt;0,K1874,(""))</f>
        <v/>
      </c>
      <c r="B1874" s="23" t="str">
        <f ca="1">IF(INDIRECT("Route!D1874")&gt;0,H1874,(""))</f>
        <v/>
      </c>
      <c r="C1874" s="24" t="str">
        <f ca="1">IF(D1874&gt;0,VLOOKUP("FINISH",INDIRECT("route!D$6"):INDIRECT("route!E$8500"),2,FALSE)-D1874," ")</f>
        <v xml:space="preserve"> </v>
      </c>
      <c r="D1874" s="13">
        <f ca="1">INDIRECT("Route!E1874")</f>
        <v>0</v>
      </c>
      <c r="E1874" s="25" t="str">
        <f t="shared" ca="1" si="235"/>
        <v/>
      </c>
      <c r="F1874" s="26">
        <f t="shared" si="228"/>
        <v>11.111111111111111</v>
      </c>
      <c r="G1874" s="29">
        <f t="shared" ca="1" si="232"/>
        <v>0</v>
      </c>
      <c r="H1874" s="28" t="e">
        <f t="shared" ca="1" si="230"/>
        <v>#NUM!</v>
      </c>
      <c r="I1874" s="26">
        <f t="shared" si="229"/>
        <v>11.666666666666666</v>
      </c>
      <c r="J1874" s="29">
        <f t="shared" ca="1" si="233"/>
        <v>0</v>
      </c>
      <c r="K1874" s="28" t="e">
        <f t="shared" ca="1" si="231"/>
        <v>#NUM!</v>
      </c>
      <c r="L1874" s="26">
        <f ca="1">INDIRECT("Route!E1874")-INDIRECT("Route!E1873")</f>
        <v>0</v>
      </c>
      <c r="M1874" s="24">
        <f ca="1">IF(INDIRECT("Route!D1874")="START",0,IF(S1874=TRUE,M1873,INDIRECT("Route!E1874")))</f>
        <v>115.3</v>
      </c>
      <c r="N1874" s="14" t="e">
        <f ca="1">SEARCH($N$6,INDIRECT("Route!J1874"))</f>
        <v>#VALUE!</v>
      </c>
      <c r="O1874" s="14" t="e">
        <f ca="1">SEARCH($O$6,INDIRECT("Route!J1874"))</f>
        <v>#VALUE!</v>
      </c>
      <c r="P1874" s="14" t="e">
        <f ca="1">SEARCH($P$6,INDIRECT("Route!J1874"))</f>
        <v>#VALUE!</v>
      </c>
      <c r="Q1874" s="14" t="e">
        <f ca="1">SEARCH($Q$6,INDIRECT("Route!J1874"))</f>
        <v>#VALUE!</v>
      </c>
      <c r="R1874" s="14" t="e">
        <f ca="1">SEARCH($R$6,INDIRECT("Route!J1874"))</f>
        <v>#VALUE!</v>
      </c>
      <c r="S1874" s="14" t="b">
        <f t="shared" ca="1" si="234"/>
        <v>1</v>
      </c>
    </row>
    <row r="1875" spans="1:19">
      <c r="A1875" s="23" t="str">
        <f ca="1">IF(INDIRECT("Route!D1875")&gt;0,K1875,(""))</f>
        <v/>
      </c>
      <c r="B1875" s="23" t="str">
        <f ca="1">IF(INDIRECT("Route!D1875")&gt;0,H1875,(""))</f>
        <v/>
      </c>
      <c r="C1875" s="24" t="str">
        <f ca="1">IF(D1875&gt;0,VLOOKUP("FINISH",INDIRECT("route!D$6"):INDIRECT("route!E$8500"),2,FALSE)-D1875," ")</f>
        <v xml:space="preserve"> </v>
      </c>
      <c r="D1875" s="13">
        <f ca="1">INDIRECT("Route!E1875")</f>
        <v>0</v>
      </c>
      <c r="E1875" s="25" t="str">
        <f t="shared" ca="1" si="235"/>
        <v/>
      </c>
      <c r="F1875" s="26">
        <f t="shared" si="228"/>
        <v>11.111111111111111</v>
      </c>
      <c r="G1875" s="29">
        <f t="shared" ca="1" si="232"/>
        <v>0</v>
      </c>
      <c r="H1875" s="28" t="e">
        <f t="shared" ca="1" si="230"/>
        <v>#NUM!</v>
      </c>
      <c r="I1875" s="26">
        <f t="shared" si="229"/>
        <v>11.666666666666666</v>
      </c>
      <c r="J1875" s="29">
        <f t="shared" ca="1" si="233"/>
        <v>0</v>
      </c>
      <c r="K1875" s="28" t="e">
        <f t="shared" ca="1" si="231"/>
        <v>#NUM!</v>
      </c>
      <c r="L1875" s="26">
        <f ca="1">INDIRECT("Route!E1875")-INDIRECT("Route!E1874")</f>
        <v>0</v>
      </c>
      <c r="M1875" s="24">
        <f ca="1">IF(INDIRECT("Route!D1875")="START",0,IF(S1875=TRUE,M1874,INDIRECT("Route!E1875")))</f>
        <v>115.3</v>
      </c>
      <c r="N1875" s="14" t="e">
        <f ca="1">SEARCH($N$6,INDIRECT("Route!J1875"))</f>
        <v>#VALUE!</v>
      </c>
      <c r="O1875" s="14" t="e">
        <f ca="1">SEARCH($O$6,INDIRECT("Route!J1875"))</f>
        <v>#VALUE!</v>
      </c>
      <c r="P1875" s="14" t="e">
        <f ca="1">SEARCH($P$6,INDIRECT("Route!J1875"))</f>
        <v>#VALUE!</v>
      </c>
      <c r="Q1875" s="14" t="e">
        <f ca="1">SEARCH($Q$6,INDIRECT("Route!J1875"))</f>
        <v>#VALUE!</v>
      </c>
      <c r="R1875" s="14" t="e">
        <f ca="1">SEARCH($R$6,INDIRECT("Route!J1875"))</f>
        <v>#VALUE!</v>
      </c>
      <c r="S1875" s="14" t="b">
        <f t="shared" ca="1" si="234"/>
        <v>1</v>
      </c>
    </row>
    <row r="1876" spans="1:19">
      <c r="A1876" s="23" t="str">
        <f ca="1">IF(INDIRECT("Route!D1876")&gt;0,K1876,(""))</f>
        <v/>
      </c>
      <c r="B1876" s="23" t="str">
        <f ca="1">IF(INDIRECT("Route!D1876")&gt;0,H1876,(""))</f>
        <v/>
      </c>
      <c r="C1876" s="24" t="str">
        <f ca="1">IF(D1876&gt;0,VLOOKUP("FINISH",INDIRECT("route!D$6"):INDIRECT("route!E$8500"),2,FALSE)-D1876," ")</f>
        <v xml:space="preserve"> </v>
      </c>
      <c r="D1876" s="13">
        <f ca="1">INDIRECT("Route!E1876")</f>
        <v>0</v>
      </c>
      <c r="E1876" s="25" t="str">
        <f t="shared" ca="1" si="235"/>
        <v/>
      </c>
      <c r="F1876" s="26">
        <f t="shared" si="228"/>
        <v>11.111111111111111</v>
      </c>
      <c r="G1876" s="29">
        <f t="shared" ca="1" si="232"/>
        <v>0</v>
      </c>
      <c r="H1876" s="28" t="e">
        <f t="shared" ca="1" si="230"/>
        <v>#NUM!</v>
      </c>
      <c r="I1876" s="26">
        <f t="shared" si="229"/>
        <v>11.666666666666666</v>
      </c>
      <c r="J1876" s="29">
        <f t="shared" ca="1" si="233"/>
        <v>0</v>
      </c>
      <c r="K1876" s="28" t="e">
        <f t="shared" ca="1" si="231"/>
        <v>#NUM!</v>
      </c>
      <c r="L1876" s="26">
        <f ca="1">INDIRECT("Route!E1876")-INDIRECT("Route!E1875")</f>
        <v>0</v>
      </c>
      <c r="M1876" s="24">
        <f ca="1">IF(INDIRECT("Route!D1876")="START",0,IF(S1876=TRUE,M1875,INDIRECT("Route!E1876")))</f>
        <v>115.3</v>
      </c>
      <c r="N1876" s="14" t="e">
        <f ca="1">SEARCH($N$6,INDIRECT("Route!J1876"))</f>
        <v>#VALUE!</v>
      </c>
      <c r="O1876" s="14" t="e">
        <f ca="1">SEARCH($O$6,INDIRECT("Route!J1876"))</f>
        <v>#VALUE!</v>
      </c>
      <c r="P1876" s="14" t="e">
        <f ca="1">SEARCH($P$6,INDIRECT("Route!J1876"))</f>
        <v>#VALUE!</v>
      </c>
      <c r="Q1876" s="14" t="e">
        <f ca="1">SEARCH($Q$6,INDIRECT("Route!J1876"))</f>
        <v>#VALUE!</v>
      </c>
      <c r="R1876" s="14" t="e">
        <f ca="1">SEARCH($R$6,INDIRECT("Route!J1876"))</f>
        <v>#VALUE!</v>
      </c>
      <c r="S1876" s="14" t="b">
        <f t="shared" ca="1" si="234"/>
        <v>1</v>
      </c>
    </row>
    <row r="1877" spans="1:19">
      <c r="A1877" s="23" t="str">
        <f ca="1">IF(INDIRECT("Route!D1877")&gt;0,K1877,(""))</f>
        <v/>
      </c>
      <c r="B1877" s="23" t="str">
        <f ca="1">IF(INDIRECT("Route!D1877")&gt;0,H1877,(""))</f>
        <v/>
      </c>
      <c r="C1877" s="24" t="str">
        <f ca="1">IF(D1877&gt;0,VLOOKUP("FINISH",INDIRECT("route!D$6"):INDIRECT("route!E$8500"),2,FALSE)-D1877," ")</f>
        <v xml:space="preserve"> </v>
      </c>
      <c r="D1877" s="13">
        <f ca="1">INDIRECT("Route!E1877")</f>
        <v>0</v>
      </c>
      <c r="E1877" s="25" t="str">
        <f t="shared" ca="1" si="235"/>
        <v/>
      </c>
      <c r="F1877" s="26">
        <f t="shared" si="228"/>
        <v>11.111111111111111</v>
      </c>
      <c r="G1877" s="29">
        <f t="shared" ca="1" si="232"/>
        <v>0</v>
      </c>
      <c r="H1877" s="28" t="e">
        <f t="shared" ca="1" si="230"/>
        <v>#NUM!</v>
      </c>
      <c r="I1877" s="26">
        <f t="shared" si="229"/>
        <v>11.666666666666666</v>
      </c>
      <c r="J1877" s="29">
        <f t="shared" ca="1" si="233"/>
        <v>0</v>
      </c>
      <c r="K1877" s="28" t="e">
        <f t="shared" ca="1" si="231"/>
        <v>#NUM!</v>
      </c>
      <c r="L1877" s="26">
        <f ca="1">INDIRECT("Route!E1877")-INDIRECT("Route!E1876")</f>
        <v>0</v>
      </c>
      <c r="M1877" s="24">
        <f ca="1">IF(INDIRECT("Route!D1877")="START",0,IF(S1877=TRUE,M1876,INDIRECT("Route!E1877")))</f>
        <v>115.3</v>
      </c>
      <c r="N1877" s="14" t="e">
        <f ca="1">SEARCH($N$6,INDIRECT("Route!J1877"))</f>
        <v>#VALUE!</v>
      </c>
      <c r="O1877" s="14" t="e">
        <f ca="1">SEARCH($O$6,INDIRECT("Route!J1877"))</f>
        <v>#VALUE!</v>
      </c>
      <c r="P1877" s="14" t="e">
        <f ca="1">SEARCH($P$6,INDIRECT("Route!J1877"))</f>
        <v>#VALUE!</v>
      </c>
      <c r="Q1877" s="14" t="e">
        <f ca="1">SEARCH($Q$6,INDIRECT("Route!J1877"))</f>
        <v>#VALUE!</v>
      </c>
      <c r="R1877" s="14" t="e">
        <f ca="1">SEARCH($R$6,INDIRECT("Route!J1877"))</f>
        <v>#VALUE!</v>
      </c>
      <c r="S1877" s="14" t="b">
        <f t="shared" ca="1" si="234"/>
        <v>1</v>
      </c>
    </row>
    <row r="1878" spans="1:19">
      <c r="A1878" s="23" t="str">
        <f ca="1">IF(INDIRECT("Route!D1878")&gt;0,K1878,(""))</f>
        <v/>
      </c>
      <c r="B1878" s="23" t="str">
        <f ca="1">IF(INDIRECT("Route!D1878")&gt;0,H1878,(""))</f>
        <v/>
      </c>
      <c r="C1878" s="24" t="str">
        <f ca="1">IF(D1878&gt;0,VLOOKUP("FINISH",INDIRECT("route!D$6"):INDIRECT("route!E$8500"),2,FALSE)-D1878," ")</f>
        <v xml:space="preserve"> </v>
      </c>
      <c r="D1878" s="13">
        <f ca="1">INDIRECT("Route!E1878")</f>
        <v>0</v>
      </c>
      <c r="E1878" s="25" t="str">
        <f t="shared" ca="1" si="235"/>
        <v/>
      </c>
      <c r="F1878" s="26">
        <f t="shared" si="228"/>
        <v>11.111111111111111</v>
      </c>
      <c r="G1878" s="29">
        <f t="shared" ca="1" si="232"/>
        <v>0</v>
      </c>
      <c r="H1878" s="28" t="e">
        <f t="shared" ca="1" si="230"/>
        <v>#NUM!</v>
      </c>
      <c r="I1878" s="26">
        <f t="shared" si="229"/>
        <v>11.666666666666666</v>
      </c>
      <c r="J1878" s="29">
        <f t="shared" ca="1" si="233"/>
        <v>0</v>
      </c>
      <c r="K1878" s="28" t="e">
        <f t="shared" ca="1" si="231"/>
        <v>#NUM!</v>
      </c>
      <c r="L1878" s="26">
        <f ca="1">INDIRECT("Route!E1878")-INDIRECT("Route!E1877")</f>
        <v>0</v>
      </c>
      <c r="M1878" s="24">
        <f ca="1">IF(INDIRECT("Route!D1878")="START",0,IF(S1878=TRUE,M1877,INDIRECT("Route!E1878")))</f>
        <v>115.3</v>
      </c>
      <c r="N1878" s="14" t="e">
        <f ca="1">SEARCH($N$6,INDIRECT("Route!J1878"))</f>
        <v>#VALUE!</v>
      </c>
      <c r="O1878" s="14" t="e">
        <f ca="1">SEARCH($O$6,INDIRECT("Route!J1878"))</f>
        <v>#VALUE!</v>
      </c>
      <c r="P1878" s="14" t="e">
        <f ca="1">SEARCH($P$6,INDIRECT("Route!J1878"))</f>
        <v>#VALUE!</v>
      </c>
      <c r="Q1878" s="14" t="e">
        <f ca="1">SEARCH($Q$6,INDIRECT("Route!J1878"))</f>
        <v>#VALUE!</v>
      </c>
      <c r="R1878" s="14" t="e">
        <f ca="1">SEARCH($R$6,INDIRECT("Route!J1878"))</f>
        <v>#VALUE!</v>
      </c>
      <c r="S1878" s="14" t="b">
        <f t="shared" ca="1" si="234"/>
        <v>1</v>
      </c>
    </row>
    <row r="1879" spans="1:19">
      <c r="A1879" s="23" t="str">
        <f ca="1">IF(INDIRECT("Route!D1879")&gt;0,K1879,(""))</f>
        <v/>
      </c>
      <c r="B1879" s="23" t="str">
        <f ca="1">IF(INDIRECT("Route!D1879")&gt;0,H1879,(""))</f>
        <v/>
      </c>
      <c r="C1879" s="24" t="str">
        <f ca="1">IF(D1879&gt;0,VLOOKUP("FINISH",INDIRECT("route!D$6"):INDIRECT("route!E$8500"),2,FALSE)-D1879," ")</f>
        <v xml:space="preserve"> </v>
      </c>
      <c r="D1879" s="13">
        <f ca="1">INDIRECT("Route!E1879")</f>
        <v>0</v>
      </c>
      <c r="E1879" s="25" t="str">
        <f t="shared" ca="1" si="235"/>
        <v/>
      </c>
      <c r="F1879" s="26">
        <f t="shared" si="228"/>
        <v>11.111111111111111</v>
      </c>
      <c r="G1879" s="29">
        <f t="shared" ca="1" si="232"/>
        <v>0</v>
      </c>
      <c r="H1879" s="28" t="e">
        <f t="shared" ca="1" si="230"/>
        <v>#NUM!</v>
      </c>
      <c r="I1879" s="26">
        <f t="shared" si="229"/>
        <v>11.666666666666666</v>
      </c>
      <c r="J1879" s="29">
        <f t="shared" ca="1" si="233"/>
        <v>0</v>
      </c>
      <c r="K1879" s="28" t="e">
        <f t="shared" ca="1" si="231"/>
        <v>#NUM!</v>
      </c>
      <c r="L1879" s="26">
        <f ca="1">INDIRECT("Route!E1879")-INDIRECT("Route!E1878")</f>
        <v>0</v>
      </c>
      <c r="M1879" s="24">
        <f ca="1">IF(INDIRECT("Route!D1879")="START",0,IF(S1879=TRUE,M1878,INDIRECT("Route!E1879")))</f>
        <v>115.3</v>
      </c>
      <c r="N1879" s="14" t="e">
        <f ca="1">SEARCH($N$6,INDIRECT("Route!J1879"))</f>
        <v>#VALUE!</v>
      </c>
      <c r="O1879" s="14" t="e">
        <f ca="1">SEARCH($O$6,INDIRECT("Route!J1879"))</f>
        <v>#VALUE!</v>
      </c>
      <c r="P1879" s="14" t="e">
        <f ca="1">SEARCH($P$6,INDIRECT("Route!J1879"))</f>
        <v>#VALUE!</v>
      </c>
      <c r="Q1879" s="14" t="e">
        <f ca="1">SEARCH($Q$6,INDIRECT("Route!J1879"))</f>
        <v>#VALUE!</v>
      </c>
      <c r="R1879" s="14" t="e">
        <f ca="1">SEARCH($R$6,INDIRECT("Route!J1879"))</f>
        <v>#VALUE!</v>
      </c>
      <c r="S1879" s="14" t="b">
        <f t="shared" ca="1" si="234"/>
        <v>1</v>
      </c>
    </row>
    <row r="1880" spans="1:19">
      <c r="A1880" s="23" t="str">
        <f ca="1">IF(INDIRECT("Route!D1880")&gt;0,K1880,(""))</f>
        <v/>
      </c>
      <c r="B1880" s="23" t="str">
        <f ca="1">IF(INDIRECT("Route!D1880")&gt;0,H1880,(""))</f>
        <v/>
      </c>
      <c r="C1880" s="24" t="str">
        <f ca="1">IF(D1880&gt;0,VLOOKUP("FINISH",INDIRECT("route!D$6"):INDIRECT("route!E$8500"),2,FALSE)-D1880," ")</f>
        <v xml:space="preserve"> </v>
      </c>
      <c r="D1880" s="13">
        <f ca="1">INDIRECT("Route!E1880")</f>
        <v>0</v>
      </c>
      <c r="E1880" s="25" t="str">
        <f t="shared" ca="1" si="235"/>
        <v/>
      </c>
      <c r="F1880" s="26">
        <f t="shared" si="228"/>
        <v>11.111111111111111</v>
      </c>
      <c r="G1880" s="29">
        <f t="shared" ca="1" si="232"/>
        <v>0</v>
      </c>
      <c r="H1880" s="28" t="e">
        <f t="shared" ca="1" si="230"/>
        <v>#NUM!</v>
      </c>
      <c r="I1880" s="26">
        <f t="shared" si="229"/>
        <v>11.666666666666666</v>
      </c>
      <c r="J1880" s="29">
        <f t="shared" ca="1" si="233"/>
        <v>0</v>
      </c>
      <c r="K1880" s="28" t="e">
        <f t="shared" ca="1" si="231"/>
        <v>#NUM!</v>
      </c>
      <c r="L1880" s="26">
        <f ca="1">INDIRECT("Route!E1880")-INDIRECT("Route!E1879")</f>
        <v>0</v>
      </c>
      <c r="M1880" s="24">
        <f ca="1">IF(INDIRECT("Route!D1880")="START",0,IF(S1880=TRUE,M1879,INDIRECT("Route!E1880")))</f>
        <v>115.3</v>
      </c>
      <c r="N1880" s="14" t="e">
        <f ca="1">SEARCH($N$6,INDIRECT("Route!J1880"))</f>
        <v>#VALUE!</v>
      </c>
      <c r="O1880" s="14" t="e">
        <f ca="1">SEARCH($O$6,INDIRECT("Route!J1880"))</f>
        <v>#VALUE!</v>
      </c>
      <c r="P1880" s="14" t="e">
        <f ca="1">SEARCH($P$6,INDIRECT("Route!J1880"))</f>
        <v>#VALUE!</v>
      </c>
      <c r="Q1880" s="14" t="e">
        <f ca="1">SEARCH($Q$6,INDIRECT("Route!J1880"))</f>
        <v>#VALUE!</v>
      </c>
      <c r="R1880" s="14" t="e">
        <f ca="1">SEARCH($R$6,INDIRECT("Route!J1880"))</f>
        <v>#VALUE!</v>
      </c>
      <c r="S1880" s="14" t="b">
        <f t="shared" ca="1" si="234"/>
        <v>1</v>
      </c>
    </row>
    <row r="1881" spans="1:19">
      <c r="A1881" s="23" t="str">
        <f ca="1">IF(INDIRECT("Route!D1881")&gt;0,K1881,(""))</f>
        <v/>
      </c>
      <c r="B1881" s="23" t="str">
        <f ca="1">IF(INDIRECT("Route!D1881")&gt;0,H1881,(""))</f>
        <v/>
      </c>
      <c r="C1881" s="24" t="str">
        <f ca="1">IF(D1881&gt;0,VLOOKUP("FINISH",INDIRECT("route!D$6"):INDIRECT("route!E$8500"),2,FALSE)-D1881," ")</f>
        <v xml:space="preserve"> </v>
      </c>
      <c r="D1881" s="13">
        <f ca="1">INDIRECT("Route!E1881")</f>
        <v>0</v>
      </c>
      <c r="E1881" s="25" t="str">
        <f t="shared" ca="1" si="235"/>
        <v/>
      </c>
      <c r="F1881" s="26">
        <f t="shared" si="228"/>
        <v>11.111111111111111</v>
      </c>
      <c r="G1881" s="29">
        <f t="shared" ca="1" si="232"/>
        <v>0</v>
      </c>
      <c r="H1881" s="28" t="e">
        <f t="shared" ca="1" si="230"/>
        <v>#NUM!</v>
      </c>
      <c r="I1881" s="26">
        <f t="shared" si="229"/>
        <v>11.666666666666666</v>
      </c>
      <c r="J1881" s="29">
        <f t="shared" ca="1" si="233"/>
        <v>0</v>
      </c>
      <c r="K1881" s="28" t="e">
        <f t="shared" ca="1" si="231"/>
        <v>#NUM!</v>
      </c>
      <c r="L1881" s="26">
        <f ca="1">INDIRECT("Route!E1881")-INDIRECT("Route!E1880")</f>
        <v>0</v>
      </c>
      <c r="M1881" s="24">
        <f ca="1">IF(INDIRECT("Route!D1881")="START",0,IF(S1881=TRUE,M1880,INDIRECT("Route!E1881")))</f>
        <v>115.3</v>
      </c>
      <c r="N1881" s="14" t="e">
        <f ca="1">SEARCH($N$6,INDIRECT("Route!J1881"))</f>
        <v>#VALUE!</v>
      </c>
      <c r="O1881" s="14" t="e">
        <f ca="1">SEARCH($O$6,INDIRECT("Route!J1881"))</f>
        <v>#VALUE!</v>
      </c>
      <c r="P1881" s="14" t="e">
        <f ca="1">SEARCH($P$6,INDIRECT("Route!J1881"))</f>
        <v>#VALUE!</v>
      </c>
      <c r="Q1881" s="14" t="e">
        <f ca="1">SEARCH($Q$6,INDIRECT("Route!J1881"))</f>
        <v>#VALUE!</v>
      </c>
      <c r="R1881" s="14" t="e">
        <f ca="1">SEARCH($R$6,INDIRECT("Route!J1881"))</f>
        <v>#VALUE!</v>
      </c>
      <c r="S1881" s="14" t="b">
        <f t="shared" ca="1" si="234"/>
        <v>1</v>
      </c>
    </row>
    <row r="1882" spans="1:19">
      <c r="A1882" s="23" t="str">
        <f ca="1">IF(INDIRECT("Route!D1882")&gt;0,K1882,(""))</f>
        <v/>
      </c>
      <c r="B1882" s="23" t="str">
        <f ca="1">IF(INDIRECT("Route!D1882")&gt;0,H1882,(""))</f>
        <v/>
      </c>
      <c r="C1882" s="24" t="str">
        <f ca="1">IF(D1882&gt;0,VLOOKUP("FINISH",INDIRECT("route!D$6"):INDIRECT("route!E$8500"),2,FALSE)-D1882," ")</f>
        <v xml:space="preserve"> </v>
      </c>
      <c r="D1882" s="13">
        <f ca="1">INDIRECT("Route!E1882")</f>
        <v>0</v>
      </c>
      <c r="E1882" s="25" t="str">
        <f t="shared" ca="1" si="235"/>
        <v/>
      </c>
      <c r="F1882" s="26">
        <f t="shared" si="228"/>
        <v>11.111111111111111</v>
      </c>
      <c r="G1882" s="29">
        <f t="shared" ca="1" si="232"/>
        <v>0</v>
      </c>
      <c r="H1882" s="28" t="e">
        <f t="shared" ca="1" si="230"/>
        <v>#NUM!</v>
      </c>
      <c r="I1882" s="26">
        <f t="shared" si="229"/>
        <v>11.666666666666666</v>
      </c>
      <c r="J1882" s="29">
        <f t="shared" ca="1" si="233"/>
        <v>0</v>
      </c>
      <c r="K1882" s="28" t="e">
        <f t="shared" ca="1" si="231"/>
        <v>#NUM!</v>
      </c>
      <c r="L1882" s="26">
        <f ca="1">INDIRECT("Route!E1882")-INDIRECT("Route!E1881")</f>
        <v>0</v>
      </c>
      <c r="M1882" s="24">
        <f ca="1">IF(INDIRECT("Route!D1882")="START",0,IF(S1882=TRUE,M1881,INDIRECT("Route!E1882")))</f>
        <v>115.3</v>
      </c>
      <c r="N1882" s="14" t="e">
        <f ca="1">SEARCH($N$6,INDIRECT("Route!J1882"))</f>
        <v>#VALUE!</v>
      </c>
      <c r="O1882" s="14" t="e">
        <f ca="1">SEARCH($O$6,INDIRECT("Route!J1882"))</f>
        <v>#VALUE!</v>
      </c>
      <c r="P1882" s="14" t="e">
        <f ca="1">SEARCH($P$6,INDIRECT("Route!J1882"))</f>
        <v>#VALUE!</v>
      </c>
      <c r="Q1882" s="14" t="e">
        <f ca="1">SEARCH($Q$6,INDIRECT("Route!J1882"))</f>
        <v>#VALUE!</v>
      </c>
      <c r="R1882" s="14" t="e">
        <f ca="1">SEARCH($R$6,INDIRECT("Route!J1882"))</f>
        <v>#VALUE!</v>
      </c>
      <c r="S1882" s="14" t="b">
        <f t="shared" ca="1" si="234"/>
        <v>1</v>
      </c>
    </row>
    <row r="1883" spans="1:19">
      <c r="A1883" s="23" t="str">
        <f ca="1">IF(INDIRECT("Route!D1883")&gt;0,K1883,(""))</f>
        <v/>
      </c>
      <c r="B1883" s="23" t="str">
        <f ca="1">IF(INDIRECT("Route!D1883")&gt;0,H1883,(""))</f>
        <v/>
      </c>
      <c r="C1883" s="24" t="str">
        <f ca="1">IF(D1883&gt;0,VLOOKUP("FINISH",INDIRECT("route!D$6"):INDIRECT("route!E$8500"),2,FALSE)-D1883," ")</f>
        <v xml:space="preserve"> </v>
      </c>
      <c r="D1883" s="13">
        <f ca="1">INDIRECT("Route!E1883")</f>
        <v>0</v>
      </c>
      <c r="E1883" s="25" t="str">
        <f t="shared" ca="1" si="235"/>
        <v/>
      </c>
      <c r="F1883" s="26">
        <f t="shared" si="228"/>
        <v>11.111111111111111</v>
      </c>
      <c r="G1883" s="29">
        <f t="shared" ca="1" si="232"/>
        <v>0</v>
      </c>
      <c r="H1883" s="28" t="e">
        <f t="shared" ca="1" si="230"/>
        <v>#NUM!</v>
      </c>
      <c r="I1883" s="26">
        <f t="shared" si="229"/>
        <v>11.666666666666666</v>
      </c>
      <c r="J1883" s="29">
        <f t="shared" ca="1" si="233"/>
        <v>0</v>
      </c>
      <c r="K1883" s="28" t="e">
        <f t="shared" ca="1" si="231"/>
        <v>#NUM!</v>
      </c>
      <c r="L1883" s="26">
        <f ca="1">INDIRECT("Route!E1883")-INDIRECT("Route!E1882")</f>
        <v>0</v>
      </c>
      <c r="M1883" s="24">
        <f ca="1">IF(INDIRECT("Route!D1883")="START",0,IF(S1883=TRUE,M1882,INDIRECT("Route!E1883")))</f>
        <v>115.3</v>
      </c>
      <c r="N1883" s="14" t="e">
        <f ca="1">SEARCH($N$6,INDIRECT("Route!J1883"))</f>
        <v>#VALUE!</v>
      </c>
      <c r="O1883" s="14" t="e">
        <f ca="1">SEARCH($O$6,INDIRECT("Route!J1883"))</f>
        <v>#VALUE!</v>
      </c>
      <c r="P1883" s="14" t="e">
        <f ca="1">SEARCH($P$6,INDIRECT("Route!J1883"))</f>
        <v>#VALUE!</v>
      </c>
      <c r="Q1883" s="14" t="e">
        <f ca="1">SEARCH($Q$6,INDIRECT("Route!J1883"))</f>
        <v>#VALUE!</v>
      </c>
      <c r="R1883" s="14" t="e">
        <f ca="1">SEARCH($R$6,INDIRECT("Route!J1883"))</f>
        <v>#VALUE!</v>
      </c>
      <c r="S1883" s="14" t="b">
        <f t="shared" ca="1" si="234"/>
        <v>1</v>
      </c>
    </row>
    <row r="1884" spans="1:19">
      <c r="A1884" s="23" t="str">
        <f ca="1">IF(INDIRECT("Route!D1884")&gt;0,K1884,(""))</f>
        <v/>
      </c>
      <c r="B1884" s="23" t="str">
        <f ca="1">IF(INDIRECT("Route!D1884")&gt;0,H1884,(""))</f>
        <v/>
      </c>
      <c r="C1884" s="24" t="str">
        <f ca="1">IF(D1884&gt;0,VLOOKUP("FINISH",INDIRECT("route!D$6"):INDIRECT("route!E$8500"),2,FALSE)-D1884," ")</f>
        <v xml:space="preserve"> </v>
      </c>
      <c r="D1884" s="13">
        <f ca="1">INDIRECT("Route!E1884")</f>
        <v>0</v>
      </c>
      <c r="E1884" s="25" t="str">
        <f t="shared" ca="1" si="235"/>
        <v/>
      </c>
      <c r="F1884" s="26">
        <f t="shared" si="228"/>
        <v>11.111111111111111</v>
      </c>
      <c r="G1884" s="29">
        <f t="shared" ca="1" si="232"/>
        <v>0</v>
      </c>
      <c r="H1884" s="28" t="e">
        <f t="shared" ca="1" si="230"/>
        <v>#NUM!</v>
      </c>
      <c r="I1884" s="26">
        <f t="shared" si="229"/>
        <v>11.666666666666666</v>
      </c>
      <c r="J1884" s="29">
        <f t="shared" ca="1" si="233"/>
        <v>0</v>
      </c>
      <c r="K1884" s="28" t="e">
        <f t="shared" ca="1" si="231"/>
        <v>#NUM!</v>
      </c>
      <c r="L1884" s="26">
        <f ca="1">INDIRECT("Route!E1884")-INDIRECT("Route!E1883")</f>
        <v>0</v>
      </c>
      <c r="M1884" s="24">
        <f ca="1">IF(INDIRECT("Route!D1884")="START",0,IF(S1884=TRUE,M1883,INDIRECT("Route!E1884")))</f>
        <v>115.3</v>
      </c>
      <c r="N1884" s="14" t="e">
        <f ca="1">SEARCH($N$6,INDIRECT("Route!J1884"))</f>
        <v>#VALUE!</v>
      </c>
      <c r="O1884" s="14" t="e">
        <f ca="1">SEARCH($O$6,INDIRECT("Route!J1884"))</f>
        <v>#VALUE!</v>
      </c>
      <c r="P1884" s="14" t="e">
        <f ca="1">SEARCH($P$6,INDIRECT("Route!J1884"))</f>
        <v>#VALUE!</v>
      </c>
      <c r="Q1884" s="14" t="e">
        <f ca="1">SEARCH($Q$6,INDIRECT("Route!J1884"))</f>
        <v>#VALUE!</v>
      </c>
      <c r="R1884" s="14" t="e">
        <f ca="1">SEARCH($R$6,INDIRECT("Route!J1884"))</f>
        <v>#VALUE!</v>
      </c>
      <c r="S1884" s="14" t="b">
        <f t="shared" ca="1" si="234"/>
        <v>1</v>
      </c>
    </row>
    <row r="1885" spans="1:19">
      <c r="A1885" s="23" t="str">
        <f ca="1">IF(INDIRECT("Route!D1885")&gt;0,K1885,(""))</f>
        <v/>
      </c>
      <c r="B1885" s="23" t="str">
        <f ca="1">IF(INDIRECT("Route!D1885")&gt;0,H1885,(""))</f>
        <v/>
      </c>
      <c r="C1885" s="24" t="str">
        <f ca="1">IF(D1885&gt;0,VLOOKUP("FINISH",INDIRECT("route!D$6"):INDIRECT("route!E$8500"),2,FALSE)-D1885," ")</f>
        <v xml:space="preserve"> </v>
      </c>
      <c r="D1885" s="13">
        <f ca="1">INDIRECT("Route!E1885")</f>
        <v>0</v>
      </c>
      <c r="E1885" s="25" t="str">
        <f t="shared" ca="1" si="235"/>
        <v/>
      </c>
      <c r="F1885" s="26">
        <f t="shared" si="228"/>
        <v>11.111111111111111</v>
      </c>
      <c r="G1885" s="29">
        <f t="shared" ca="1" si="232"/>
        <v>0</v>
      </c>
      <c r="H1885" s="28" t="e">
        <f t="shared" ca="1" si="230"/>
        <v>#NUM!</v>
      </c>
      <c r="I1885" s="26">
        <f t="shared" si="229"/>
        <v>11.666666666666666</v>
      </c>
      <c r="J1885" s="29">
        <f t="shared" ca="1" si="233"/>
        <v>0</v>
      </c>
      <c r="K1885" s="28" t="e">
        <f t="shared" ca="1" si="231"/>
        <v>#NUM!</v>
      </c>
      <c r="L1885" s="26">
        <f ca="1">INDIRECT("Route!E1885")-INDIRECT("Route!E1884")</f>
        <v>0</v>
      </c>
      <c r="M1885" s="24">
        <f ca="1">IF(INDIRECT("Route!D1885")="START",0,IF(S1885=TRUE,M1884,INDIRECT("Route!E1885")))</f>
        <v>115.3</v>
      </c>
      <c r="N1885" s="14" t="e">
        <f ca="1">SEARCH($N$6,INDIRECT("Route!J1885"))</f>
        <v>#VALUE!</v>
      </c>
      <c r="O1885" s="14" t="e">
        <f ca="1">SEARCH($O$6,INDIRECT("Route!J1885"))</f>
        <v>#VALUE!</v>
      </c>
      <c r="P1885" s="14" t="e">
        <f ca="1">SEARCH($P$6,INDIRECT("Route!J1885"))</f>
        <v>#VALUE!</v>
      </c>
      <c r="Q1885" s="14" t="e">
        <f ca="1">SEARCH($Q$6,INDIRECT("Route!J1885"))</f>
        <v>#VALUE!</v>
      </c>
      <c r="R1885" s="14" t="e">
        <f ca="1">SEARCH($R$6,INDIRECT("Route!J1885"))</f>
        <v>#VALUE!</v>
      </c>
      <c r="S1885" s="14" t="b">
        <f t="shared" ca="1" si="234"/>
        <v>1</v>
      </c>
    </row>
    <row r="1886" spans="1:19">
      <c r="A1886" s="23" t="str">
        <f ca="1">IF(INDIRECT("Route!D1886")&gt;0,K1886,(""))</f>
        <v/>
      </c>
      <c r="B1886" s="23" t="str">
        <f ca="1">IF(INDIRECT("Route!D1886")&gt;0,H1886,(""))</f>
        <v/>
      </c>
      <c r="C1886" s="24" t="str">
        <f ca="1">IF(D1886&gt;0,VLOOKUP("FINISH",INDIRECT("route!D$6"):INDIRECT("route!E$8500"),2,FALSE)-D1886," ")</f>
        <v xml:space="preserve"> </v>
      </c>
      <c r="D1886" s="13">
        <f ca="1">INDIRECT("Route!E1886")</f>
        <v>0</v>
      </c>
      <c r="E1886" s="25" t="str">
        <f t="shared" ca="1" si="235"/>
        <v/>
      </c>
      <c r="F1886" s="26">
        <f t="shared" si="228"/>
        <v>11.111111111111111</v>
      </c>
      <c r="G1886" s="29">
        <f t="shared" ca="1" si="232"/>
        <v>0</v>
      </c>
      <c r="H1886" s="28" t="e">
        <f t="shared" ca="1" si="230"/>
        <v>#NUM!</v>
      </c>
      <c r="I1886" s="26">
        <f t="shared" si="229"/>
        <v>11.666666666666666</v>
      </c>
      <c r="J1886" s="29">
        <f t="shared" ca="1" si="233"/>
        <v>0</v>
      </c>
      <c r="K1886" s="28" t="e">
        <f t="shared" ca="1" si="231"/>
        <v>#NUM!</v>
      </c>
      <c r="L1886" s="26">
        <f ca="1">INDIRECT("Route!E1886")-INDIRECT("Route!E1885")</f>
        <v>0</v>
      </c>
      <c r="M1886" s="24">
        <f ca="1">IF(INDIRECT("Route!D1886")="START",0,IF(S1886=TRUE,M1885,INDIRECT("Route!E1886")))</f>
        <v>115.3</v>
      </c>
      <c r="N1886" s="14" t="e">
        <f ca="1">SEARCH($N$6,INDIRECT("Route!J1886"))</f>
        <v>#VALUE!</v>
      </c>
      <c r="O1886" s="14" t="e">
        <f ca="1">SEARCH($O$6,INDIRECT("Route!J1886"))</f>
        <v>#VALUE!</v>
      </c>
      <c r="P1886" s="14" t="e">
        <f ca="1">SEARCH($P$6,INDIRECT("Route!J1886"))</f>
        <v>#VALUE!</v>
      </c>
      <c r="Q1886" s="14" t="e">
        <f ca="1">SEARCH($Q$6,INDIRECT("Route!J1886"))</f>
        <v>#VALUE!</v>
      </c>
      <c r="R1886" s="14" t="e">
        <f ca="1">SEARCH($R$6,INDIRECT("Route!J1886"))</f>
        <v>#VALUE!</v>
      </c>
      <c r="S1886" s="14" t="b">
        <f t="shared" ca="1" si="234"/>
        <v>1</v>
      </c>
    </row>
    <row r="1887" spans="1:19">
      <c r="A1887" s="23" t="str">
        <f ca="1">IF(INDIRECT("Route!D1887")&gt;0,K1887,(""))</f>
        <v/>
      </c>
      <c r="B1887" s="23" t="str">
        <f ca="1">IF(INDIRECT("Route!D1887")&gt;0,H1887,(""))</f>
        <v/>
      </c>
      <c r="C1887" s="24" t="str">
        <f ca="1">IF(D1887&gt;0,VLOOKUP("FINISH",INDIRECT("route!D$6"):INDIRECT("route!E$8500"),2,FALSE)-D1887," ")</f>
        <v xml:space="preserve"> </v>
      </c>
      <c r="D1887" s="13">
        <f ca="1">INDIRECT("Route!E1887")</f>
        <v>0</v>
      </c>
      <c r="E1887" s="25" t="str">
        <f t="shared" ca="1" si="235"/>
        <v/>
      </c>
      <c r="F1887" s="26">
        <f t="shared" si="228"/>
        <v>11.111111111111111</v>
      </c>
      <c r="G1887" s="29">
        <f t="shared" ca="1" si="232"/>
        <v>0</v>
      </c>
      <c r="H1887" s="28" t="e">
        <f t="shared" ca="1" si="230"/>
        <v>#NUM!</v>
      </c>
      <c r="I1887" s="26">
        <f t="shared" si="229"/>
        <v>11.666666666666666</v>
      </c>
      <c r="J1887" s="29">
        <f t="shared" ca="1" si="233"/>
        <v>0</v>
      </c>
      <c r="K1887" s="28" t="e">
        <f t="shared" ca="1" si="231"/>
        <v>#NUM!</v>
      </c>
      <c r="L1887" s="26">
        <f ca="1">INDIRECT("Route!E1887")-INDIRECT("Route!E1886")</f>
        <v>0</v>
      </c>
      <c r="M1887" s="24">
        <f ca="1">IF(INDIRECT("Route!D1887")="START",0,IF(S1887=TRUE,M1886,INDIRECT("Route!E1887")))</f>
        <v>115.3</v>
      </c>
      <c r="N1887" s="14" t="e">
        <f ca="1">SEARCH($N$6,INDIRECT("Route!J1887"))</f>
        <v>#VALUE!</v>
      </c>
      <c r="O1887" s="14" t="e">
        <f ca="1">SEARCH($O$6,INDIRECT("Route!J1887"))</f>
        <v>#VALUE!</v>
      </c>
      <c r="P1887" s="14" t="e">
        <f ca="1">SEARCH($P$6,INDIRECT("Route!J1887"))</f>
        <v>#VALUE!</v>
      </c>
      <c r="Q1887" s="14" t="e">
        <f ca="1">SEARCH($Q$6,INDIRECT("Route!J1887"))</f>
        <v>#VALUE!</v>
      </c>
      <c r="R1887" s="14" t="e">
        <f ca="1">SEARCH($R$6,INDIRECT("Route!J1887"))</f>
        <v>#VALUE!</v>
      </c>
      <c r="S1887" s="14" t="b">
        <f t="shared" ca="1" si="234"/>
        <v>1</v>
      </c>
    </row>
    <row r="1888" spans="1:19">
      <c r="A1888" s="23" t="str">
        <f ca="1">IF(INDIRECT("Route!D1888")&gt;0,K1888,(""))</f>
        <v/>
      </c>
      <c r="B1888" s="23" t="str">
        <f ca="1">IF(INDIRECT("Route!D1888")&gt;0,H1888,(""))</f>
        <v/>
      </c>
      <c r="C1888" s="24" t="str">
        <f ca="1">IF(D1888&gt;0,VLOOKUP("FINISH",INDIRECT("route!D$6"):INDIRECT("route!E$8500"),2,FALSE)-D1888," ")</f>
        <v xml:space="preserve"> </v>
      </c>
      <c r="D1888" s="13">
        <f ca="1">INDIRECT("Route!E1888")</f>
        <v>0</v>
      </c>
      <c r="E1888" s="25" t="str">
        <f t="shared" ca="1" si="235"/>
        <v/>
      </c>
      <c r="F1888" s="26">
        <f t="shared" si="228"/>
        <v>11.111111111111111</v>
      </c>
      <c r="G1888" s="29">
        <f t="shared" ca="1" si="232"/>
        <v>0</v>
      </c>
      <c r="H1888" s="28" t="e">
        <f t="shared" ca="1" si="230"/>
        <v>#NUM!</v>
      </c>
      <c r="I1888" s="26">
        <f t="shared" si="229"/>
        <v>11.666666666666666</v>
      </c>
      <c r="J1888" s="29">
        <f t="shared" ca="1" si="233"/>
        <v>0</v>
      </c>
      <c r="K1888" s="28" t="e">
        <f t="shared" ca="1" si="231"/>
        <v>#NUM!</v>
      </c>
      <c r="L1888" s="26">
        <f ca="1">INDIRECT("Route!E1888")-INDIRECT("Route!E1887")</f>
        <v>0</v>
      </c>
      <c r="M1888" s="24">
        <f ca="1">IF(INDIRECT("Route!D1888")="START",0,IF(S1888=TRUE,M1887,INDIRECT("Route!E1888")))</f>
        <v>115.3</v>
      </c>
      <c r="N1888" s="14" t="e">
        <f ca="1">SEARCH($N$6,INDIRECT("Route!J1888"))</f>
        <v>#VALUE!</v>
      </c>
      <c r="O1888" s="14" t="e">
        <f ca="1">SEARCH($O$6,INDIRECT("Route!J1888"))</f>
        <v>#VALUE!</v>
      </c>
      <c r="P1888" s="14" t="e">
        <f ca="1">SEARCH($P$6,INDIRECT("Route!J1888"))</f>
        <v>#VALUE!</v>
      </c>
      <c r="Q1888" s="14" t="e">
        <f ca="1">SEARCH($Q$6,INDIRECT("Route!J1888"))</f>
        <v>#VALUE!</v>
      </c>
      <c r="R1888" s="14" t="e">
        <f ca="1">SEARCH($R$6,INDIRECT("Route!J1888"))</f>
        <v>#VALUE!</v>
      </c>
      <c r="S1888" s="14" t="b">
        <f t="shared" ca="1" si="234"/>
        <v>1</v>
      </c>
    </row>
    <row r="1889" spans="1:19">
      <c r="A1889" s="23" t="str">
        <f ca="1">IF(INDIRECT("Route!D1889")&gt;0,K1889,(""))</f>
        <v/>
      </c>
      <c r="B1889" s="23" t="str">
        <f ca="1">IF(INDIRECT("Route!D1889")&gt;0,H1889,(""))</f>
        <v/>
      </c>
      <c r="C1889" s="24" t="str">
        <f ca="1">IF(D1889&gt;0,VLOOKUP("FINISH",INDIRECT("route!D$6"):INDIRECT("route!E$8500"),2,FALSE)-D1889," ")</f>
        <v xml:space="preserve"> </v>
      </c>
      <c r="D1889" s="13">
        <f ca="1">INDIRECT("Route!E1889")</f>
        <v>0</v>
      </c>
      <c r="E1889" s="25" t="str">
        <f t="shared" ca="1" si="235"/>
        <v/>
      </c>
      <c r="F1889" s="26">
        <f t="shared" si="228"/>
        <v>11.111111111111111</v>
      </c>
      <c r="G1889" s="29">
        <f t="shared" ca="1" si="232"/>
        <v>0</v>
      </c>
      <c r="H1889" s="28" t="e">
        <f t="shared" ca="1" si="230"/>
        <v>#NUM!</v>
      </c>
      <c r="I1889" s="26">
        <f t="shared" si="229"/>
        <v>11.666666666666666</v>
      </c>
      <c r="J1889" s="29">
        <f t="shared" ca="1" si="233"/>
        <v>0</v>
      </c>
      <c r="K1889" s="28" t="e">
        <f t="shared" ca="1" si="231"/>
        <v>#NUM!</v>
      </c>
      <c r="L1889" s="26">
        <f ca="1">INDIRECT("Route!E1889")-INDIRECT("Route!E1888")</f>
        <v>0</v>
      </c>
      <c r="M1889" s="24">
        <f ca="1">IF(INDIRECT("Route!D1889")="START",0,IF(S1889=TRUE,M1888,INDIRECT("Route!E1889")))</f>
        <v>115.3</v>
      </c>
      <c r="N1889" s="14" t="e">
        <f ca="1">SEARCH($N$6,INDIRECT("Route!J1889"))</f>
        <v>#VALUE!</v>
      </c>
      <c r="O1889" s="14" t="e">
        <f ca="1">SEARCH($O$6,INDIRECT("Route!J1889"))</f>
        <v>#VALUE!</v>
      </c>
      <c r="P1889" s="14" t="e">
        <f ca="1">SEARCH($P$6,INDIRECT("Route!J1889"))</f>
        <v>#VALUE!</v>
      </c>
      <c r="Q1889" s="14" t="e">
        <f ca="1">SEARCH($Q$6,INDIRECT("Route!J1889"))</f>
        <v>#VALUE!</v>
      </c>
      <c r="R1889" s="14" t="e">
        <f ca="1">SEARCH($R$6,INDIRECT("Route!J1889"))</f>
        <v>#VALUE!</v>
      </c>
      <c r="S1889" s="14" t="b">
        <f t="shared" ca="1" si="234"/>
        <v>1</v>
      </c>
    </row>
    <row r="1890" spans="1:19">
      <c r="A1890" s="23" t="str">
        <f ca="1">IF(INDIRECT("Route!D1890")&gt;0,K1890,(""))</f>
        <v/>
      </c>
      <c r="B1890" s="23" t="str">
        <f ca="1">IF(INDIRECT("Route!D1890")&gt;0,H1890,(""))</f>
        <v/>
      </c>
      <c r="C1890" s="24" t="str">
        <f ca="1">IF(D1890&gt;0,VLOOKUP("FINISH",INDIRECT("route!D$6"):INDIRECT("route!E$8500"),2,FALSE)-D1890," ")</f>
        <v xml:space="preserve"> </v>
      </c>
      <c r="D1890" s="13">
        <f ca="1">INDIRECT("Route!E1890")</f>
        <v>0</v>
      </c>
      <c r="E1890" s="25" t="str">
        <f t="shared" ca="1" si="235"/>
        <v/>
      </c>
      <c r="F1890" s="26">
        <f t="shared" si="228"/>
        <v>11.111111111111111</v>
      </c>
      <c r="G1890" s="29">
        <f t="shared" ca="1" si="232"/>
        <v>0</v>
      </c>
      <c r="H1890" s="28" t="e">
        <f t="shared" ca="1" si="230"/>
        <v>#NUM!</v>
      </c>
      <c r="I1890" s="26">
        <f t="shared" si="229"/>
        <v>11.666666666666666</v>
      </c>
      <c r="J1890" s="29">
        <f t="shared" ca="1" si="233"/>
        <v>0</v>
      </c>
      <c r="K1890" s="28" t="e">
        <f t="shared" ca="1" si="231"/>
        <v>#NUM!</v>
      </c>
      <c r="L1890" s="26">
        <f ca="1">INDIRECT("Route!E1890")-INDIRECT("Route!E1889")</f>
        <v>0</v>
      </c>
      <c r="M1890" s="24">
        <f ca="1">IF(INDIRECT("Route!D1890")="START",0,IF(S1890=TRUE,M1889,INDIRECT("Route!E1890")))</f>
        <v>115.3</v>
      </c>
      <c r="N1890" s="14" t="e">
        <f ca="1">SEARCH($N$6,INDIRECT("Route!J1890"))</f>
        <v>#VALUE!</v>
      </c>
      <c r="O1890" s="14" t="e">
        <f ca="1">SEARCH($O$6,INDIRECT("Route!J1890"))</f>
        <v>#VALUE!</v>
      </c>
      <c r="P1890" s="14" t="e">
        <f ca="1">SEARCH($P$6,INDIRECT("Route!J1890"))</f>
        <v>#VALUE!</v>
      </c>
      <c r="Q1890" s="14" t="e">
        <f ca="1">SEARCH($Q$6,INDIRECT("Route!J1890"))</f>
        <v>#VALUE!</v>
      </c>
      <c r="R1890" s="14" t="e">
        <f ca="1">SEARCH($R$6,INDIRECT("Route!J1890"))</f>
        <v>#VALUE!</v>
      </c>
      <c r="S1890" s="14" t="b">
        <f t="shared" ca="1" si="234"/>
        <v>1</v>
      </c>
    </row>
    <row r="1891" spans="1:19">
      <c r="A1891" s="23" t="str">
        <f ca="1">IF(INDIRECT("Route!D1891")&gt;0,K1891,(""))</f>
        <v/>
      </c>
      <c r="B1891" s="23" t="str">
        <f ca="1">IF(INDIRECT("Route!D1891")&gt;0,H1891,(""))</f>
        <v/>
      </c>
      <c r="C1891" s="24" t="str">
        <f ca="1">IF(D1891&gt;0,VLOOKUP("FINISH",INDIRECT("route!D$6"):INDIRECT("route!E$8500"),2,FALSE)-D1891," ")</f>
        <v xml:space="preserve"> </v>
      </c>
      <c r="D1891" s="13">
        <f ca="1">INDIRECT("Route!E1891")</f>
        <v>0</v>
      </c>
      <c r="E1891" s="25" t="str">
        <f t="shared" ca="1" si="235"/>
        <v/>
      </c>
      <c r="F1891" s="26">
        <f t="shared" si="228"/>
        <v>11.111111111111111</v>
      </c>
      <c r="G1891" s="29">
        <f t="shared" ca="1" si="232"/>
        <v>0</v>
      </c>
      <c r="H1891" s="28" t="e">
        <f t="shared" ca="1" si="230"/>
        <v>#NUM!</v>
      </c>
      <c r="I1891" s="26">
        <f t="shared" si="229"/>
        <v>11.666666666666666</v>
      </c>
      <c r="J1891" s="29">
        <f t="shared" ca="1" si="233"/>
        <v>0</v>
      </c>
      <c r="K1891" s="28" t="e">
        <f t="shared" ca="1" si="231"/>
        <v>#NUM!</v>
      </c>
      <c r="L1891" s="26">
        <f ca="1">INDIRECT("Route!E1891")-INDIRECT("Route!E1890")</f>
        <v>0</v>
      </c>
      <c r="M1891" s="24">
        <f ca="1">IF(INDIRECT("Route!D1891")="START",0,IF(S1891=TRUE,M1890,INDIRECT("Route!E1891")))</f>
        <v>115.3</v>
      </c>
      <c r="N1891" s="14" t="e">
        <f ca="1">SEARCH($N$6,INDIRECT("Route!J1891"))</f>
        <v>#VALUE!</v>
      </c>
      <c r="O1891" s="14" t="e">
        <f ca="1">SEARCH($O$6,INDIRECT("Route!J1891"))</f>
        <v>#VALUE!</v>
      </c>
      <c r="P1891" s="14" t="e">
        <f ca="1">SEARCH($P$6,INDIRECT("Route!J1891"))</f>
        <v>#VALUE!</v>
      </c>
      <c r="Q1891" s="14" t="e">
        <f ca="1">SEARCH($Q$6,INDIRECT("Route!J1891"))</f>
        <v>#VALUE!</v>
      </c>
      <c r="R1891" s="14" t="e">
        <f ca="1">SEARCH($R$6,INDIRECT("Route!J1891"))</f>
        <v>#VALUE!</v>
      </c>
      <c r="S1891" s="14" t="b">
        <f t="shared" ca="1" si="234"/>
        <v>1</v>
      </c>
    </row>
    <row r="1892" spans="1:19">
      <c r="A1892" s="23" t="str">
        <f ca="1">IF(INDIRECT("Route!D1892")&gt;0,K1892,(""))</f>
        <v/>
      </c>
      <c r="B1892" s="23" t="str">
        <f ca="1">IF(INDIRECT("Route!D1892")&gt;0,H1892,(""))</f>
        <v/>
      </c>
      <c r="C1892" s="24" t="str">
        <f ca="1">IF(D1892&gt;0,VLOOKUP("FINISH",INDIRECT("route!D$6"):INDIRECT("route!E$8500"),2,FALSE)-D1892," ")</f>
        <v xml:space="preserve"> </v>
      </c>
      <c r="D1892" s="13">
        <f ca="1">INDIRECT("Route!E1892")</f>
        <v>0</v>
      </c>
      <c r="E1892" s="25" t="str">
        <f t="shared" ca="1" si="235"/>
        <v/>
      </c>
      <c r="F1892" s="26">
        <f t="shared" si="228"/>
        <v>11.111111111111111</v>
      </c>
      <c r="G1892" s="29">
        <f t="shared" ca="1" si="232"/>
        <v>0</v>
      </c>
      <c r="H1892" s="28" t="e">
        <f t="shared" ca="1" si="230"/>
        <v>#NUM!</v>
      </c>
      <c r="I1892" s="26">
        <f t="shared" si="229"/>
        <v>11.666666666666666</v>
      </c>
      <c r="J1892" s="29">
        <f t="shared" ca="1" si="233"/>
        <v>0</v>
      </c>
      <c r="K1892" s="28" t="e">
        <f t="shared" ca="1" si="231"/>
        <v>#NUM!</v>
      </c>
      <c r="L1892" s="26">
        <f ca="1">INDIRECT("Route!E1892")-INDIRECT("Route!E1891")</f>
        <v>0</v>
      </c>
      <c r="M1892" s="24">
        <f ca="1">IF(INDIRECT("Route!D1892")="START",0,IF(S1892=TRUE,M1891,INDIRECT("Route!E1892")))</f>
        <v>115.3</v>
      </c>
      <c r="N1892" s="14" t="e">
        <f ca="1">SEARCH($N$6,INDIRECT("Route!J1892"))</f>
        <v>#VALUE!</v>
      </c>
      <c r="O1892" s="14" t="e">
        <f ca="1">SEARCH($O$6,INDIRECT("Route!J1892"))</f>
        <v>#VALUE!</v>
      </c>
      <c r="P1892" s="14" t="e">
        <f ca="1">SEARCH($P$6,INDIRECT("Route!J1892"))</f>
        <v>#VALUE!</v>
      </c>
      <c r="Q1892" s="14" t="e">
        <f ca="1">SEARCH($Q$6,INDIRECT("Route!J1892"))</f>
        <v>#VALUE!</v>
      </c>
      <c r="R1892" s="14" t="e">
        <f ca="1">SEARCH($R$6,INDIRECT("Route!J1892"))</f>
        <v>#VALUE!</v>
      </c>
      <c r="S1892" s="14" t="b">
        <f t="shared" ca="1" si="234"/>
        <v>1</v>
      </c>
    </row>
    <row r="1893" spans="1:19">
      <c r="A1893" s="23" t="str">
        <f ca="1">IF(INDIRECT("Route!D1893")&gt;0,K1893,(""))</f>
        <v/>
      </c>
      <c r="B1893" s="23" t="str">
        <f ca="1">IF(INDIRECT("Route!D1893")&gt;0,H1893,(""))</f>
        <v/>
      </c>
      <c r="C1893" s="24" t="str">
        <f ca="1">IF(D1893&gt;0,VLOOKUP("FINISH",INDIRECT("route!D$6"):INDIRECT("route!E$8500"),2,FALSE)-D1893," ")</f>
        <v xml:space="preserve"> </v>
      </c>
      <c r="D1893" s="13">
        <f ca="1">INDIRECT("Route!E1893")</f>
        <v>0</v>
      </c>
      <c r="E1893" s="25" t="str">
        <f t="shared" ca="1" si="235"/>
        <v/>
      </c>
      <c r="F1893" s="26">
        <f t="shared" si="228"/>
        <v>11.111111111111111</v>
      </c>
      <c r="G1893" s="29">
        <f t="shared" ca="1" si="232"/>
        <v>0</v>
      </c>
      <c r="H1893" s="28" t="e">
        <f t="shared" ca="1" si="230"/>
        <v>#NUM!</v>
      </c>
      <c r="I1893" s="26">
        <f t="shared" si="229"/>
        <v>11.666666666666666</v>
      </c>
      <c r="J1893" s="29">
        <f t="shared" ca="1" si="233"/>
        <v>0</v>
      </c>
      <c r="K1893" s="28" t="e">
        <f t="shared" ca="1" si="231"/>
        <v>#NUM!</v>
      </c>
      <c r="L1893" s="26">
        <f ca="1">INDIRECT("Route!E1893")-INDIRECT("Route!E1892")</f>
        <v>0</v>
      </c>
      <c r="M1893" s="24">
        <f ca="1">IF(INDIRECT("Route!D1893")="START",0,IF(S1893=TRUE,M1892,INDIRECT("Route!E1893")))</f>
        <v>115.3</v>
      </c>
      <c r="N1893" s="14" t="e">
        <f ca="1">SEARCH($N$6,INDIRECT("Route!J1893"))</f>
        <v>#VALUE!</v>
      </c>
      <c r="O1893" s="14" t="e">
        <f ca="1">SEARCH($O$6,INDIRECT("Route!J1893"))</f>
        <v>#VALUE!</v>
      </c>
      <c r="P1893" s="14" t="e">
        <f ca="1">SEARCH($P$6,INDIRECT("Route!J1893"))</f>
        <v>#VALUE!</v>
      </c>
      <c r="Q1893" s="14" t="e">
        <f ca="1">SEARCH($Q$6,INDIRECT("Route!J1893"))</f>
        <v>#VALUE!</v>
      </c>
      <c r="R1893" s="14" t="e">
        <f ca="1">SEARCH($R$6,INDIRECT("Route!J1893"))</f>
        <v>#VALUE!</v>
      </c>
      <c r="S1893" s="14" t="b">
        <f t="shared" ca="1" si="234"/>
        <v>1</v>
      </c>
    </row>
    <row r="1894" spans="1:19">
      <c r="A1894" s="23" t="str">
        <f ca="1">IF(INDIRECT("Route!D1894")&gt;0,K1894,(""))</f>
        <v/>
      </c>
      <c r="B1894" s="23" t="str">
        <f ca="1">IF(INDIRECT("Route!D1894")&gt;0,H1894,(""))</f>
        <v/>
      </c>
      <c r="C1894" s="24" t="str">
        <f ca="1">IF(D1894&gt;0,VLOOKUP("FINISH",INDIRECT("route!D$6"):INDIRECT("route!E$8500"),2,FALSE)-D1894," ")</f>
        <v xml:space="preserve"> </v>
      </c>
      <c r="D1894" s="13">
        <f ca="1">INDIRECT("Route!E1894")</f>
        <v>0</v>
      </c>
      <c r="E1894" s="25" t="str">
        <f t="shared" ca="1" si="235"/>
        <v/>
      </c>
      <c r="F1894" s="26">
        <f t="shared" si="228"/>
        <v>11.111111111111111</v>
      </c>
      <c r="G1894" s="29">
        <f t="shared" ca="1" si="232"/>
        <v>0</v>
      </c>
      <c r="H1894" s="28" t="e">
        <f t="shared" ca="1" si="230"/>
        <v>#NUM!</v>
      </c>
      <c r="I1894" s="26">
        <f t="shared" si="229"/>
        <v>11.666666666666666</v>
      </c>
      <c r="J1894" s="29">
        <f t="shared" ca="1" si="233"/>
        <v>0</v>
      </c>
      <c r="K1894" s="28" t="e">
        <f t="shared" ca="1" si="231"/>
        <v>#NUM!</v>
      </c>
      <c r="L1894" s="26">
        <f ca="1">INDIRECT("Route!E1894")-INDIRECT("Route!E1893")</f>
        <v>0</v>
      </c>
      <c r="M1894" s="24">
        <f ca="1">IF(INDIRECT("Route!D1894")="START",0,IF(S1894=TRUE,M1893,INDIRECT("Route!E1894")))</f>
        <v>115.3</v>
      </c>
      <c r="N1894" s="14" t="e">
        <f ca="1">SEARCH($N$6,INDIRECT("Route!J1894"))</f>
        <v>#VALUE!</v>
      </c>
      <c r="O1894" s="14" t="e">
        <f ca="1">SEARCH($O$6,INDIRECT("Route!J1894"))</f>
        <v>#VALUE!</v>
      </c>
      <c r="P1894" s="14" t="e">
        <f ca="1">SEARCH($P$6,INDIRECT("Route!J1894"))</f>
        <v>#VALUE!</v>
      </c>
      <c r="Q1894" s="14" t="e">
        <f ca="1">SEARCH($Q$6,INDIRECT("Route!J1894"))</f>
        <v>#VALUE!</v>
      </c>
      <c r="R1894" s="14" t="e">
        <f ca="1">SEARCH($R$6,INDIRECT("Route!J1894"))</f>
        <v>#VALUE!</v>
      </c>
      <c r="S1894" s="14" t="b">
        <f t="shared" ca="1" si="234"/>
        <v>1</v>
      </c>
    </row>
    <row r="1895" spans="1:19">
      <c r="A1895" s="23" t="str">
        <f ca="1">IF(INDIRECT("Route!D1895")&gt;0,K1895,(""))</f>
        <v/>
      </c>
      <c r="B1895" s="23" t="str">
        <f ca="1">IF(INDIRECT("Route!D1895")&gt;0,H1895,(""))</f>
        <v/>
      </c>
      <c r="C1895" s="24" t="str">
        <f ca="1">IF(D1895&gt;0,VLOOKUP("FINISH",INDIRECT("route!D$6"):INDIRECT("route!E$8500"),2,FALSE)-D1895," ")</f>
        <v xml:space="preserve"> </v>
      </c>
      <c r="D1895" s="13">
        <f ca="1">INDIRECT("Route!E1895")</f>
        <v>0</v>
      </c>
      <c r="E1895" s="25" t="str">
        <f t="shared" ca="1" si="235"/>
        <v/>
      </c>
      <c r="F1895" s="26">
        <f t="shared" si="228"/>
        <v>11.111111111111111</v>
      </c>
      <c r="G1895" s="29">
        <f t="shared" ca="1" si="232"/>
        <v>0</v>
      </c>
      <c r="H1895" s="28" t="e">
        <f t="shared" ca="1" si="230"/>
        <v>#NUM!</v>
      </c>
      <c r="I1895" s="26">
        <f t="shared" si="229"/>
        <v>11.666666666666666</v>
      </c>
      <c r="J1895" s="29">
        <f t="shared" ca="1" si="233"/>
        <v>0</v>
      </c>
      <c r="K1895" s="28" t="e">
        <f t="shared" ca="1" si="231"/>
        <v>#NUM!</v>
      </c>
      <c r="L1895" s="26">
        <f ca="1">INDIRECT("Route!E1895")-INDIRECT("Route!E1894")</f>
        <v>0</v>
      </c>
      <c r="M1895" s="24">
        <f ca="1">IF(INDIRECT("Route!D1895")="START",0,IF(S1895=TRUE,M1894,INDIRECT("Route!E1895")))</f>
        <v>115.3</v>
      </c>
      <c r="N1895" s="14" t="e">
        <f ca="1">SEARCH($N$6,INDIRECT("Route!J1895"))</f>
        <v>#VALUE!</v>
      </c>
      <c r="O1895" s="14" t="e">
        <f ca="1">SEARCH($O$6,INDIRECT("Route!J1895"))</f>
        <v>#VALUE!</v>
      </c>
      <c r="P1895" s="14" t="e">
        <f ca="1">SEARCH($P$6,INDIRECT("Route!J1895"))</f>
        <v>#VALUE!</v>
      </c>
      <c r="Q1895" s="14" t="e">
        <f ca="1">SEARCH($Q$6,INDIRECT("Route!J1895"))</f>
        <v>#VALUE!</v>
      </c>
      <c r="R1895" s="14" t="e">
        <f ca="1">SEARCH($R$6,INDIRECT("Route!J1895"))</f>
        <v>#VALUE!</v>
      </c>
      <c r="S1895" s="14" t="b">
        <f t="shared" ca="1" si="234"/>
        <v>1</v>
      </c>
    </row>
    <row r="1896" spans="1:19">
      <c r="A1896" s="23" t="str">
        <f ca="1">IF(INDIRECT("Route!D1896")&gt;0,K1896,(""))</f>
        <v/>
      </c>
      <c r="B1896" s="23" t="str">
        <f ca="1">IF(INDIRECT("Route!D1896")&gt;0,H1896,(""))</f>
        <v/>
      </c>
      <c r="C1896" s="24" t="str">
        <f ca="1">IF(D1896&gt;0,VLOOKUP("FINISH",INDIRECT("route!D$6"):INDIRECT("route!E$8500"),2,FALSE)-D1896," ")</f>
        <v xml:space="preserve"> </v>
      </c>
      <c r="D1896" s="13">
        <f ca="1">INDIRECT("Route!E1896")</f>
        <v>0</v>
      </c>
      <c r="E1896" s="25" t="str">
        <f t="shared" ca="1" si="235"/>
        <v/>
      </c>
      <c r="F1896" s="26">
        <f t="shared" si="228"/>
        <v>11.111111111111111</v>
      </c>
      <c r="G1896" s="29">
        <f t="shared" ca="1" si="232"/>
        <v>0</v>
      </c>
      <c r="H1896" s="28" t="e">
        <f t="shared" ca="1" si="230"/>
        <v>#NUM!</v>
      </c>
      <c r="I1896" s="26">
        <f t="shared" si="229"/>
        <v>11.666666666666666</v>
      </c>
      <c r="J1896" s="29">
        <f t="shared" ca="1" si="233"/>
        <v>0</v>
      </c>
      <c r="K1896" s="28" t="e">
        <f t="shared" ca="1" si="231"/>
        <v>#NUM!</v>
      </c>
      <c r="L1896" s="26">
        <f ca="1">INDIRECT("Route!E1896")-INDIRECT("Route!E1895")</f>
        <v>0</v>
      </c>
      <c r="M1896" s="24">
        <f ca="1">IF(INDIRECT("Route!D1896")="START",0,IF(S1896=TRUE,M1895,INDIRECT("Route!E1896")))</f>
        <v>115.3</v>
      </c>
      <c r="N1896" s="14" t="e">
        <f ca="1">SEARCH($N$6,INDIRECT("Route!J1896"))</f>
        <v>#VALUE!</v>
      </c>
      <c r="O1896" s="14" t="e">
        <f ca="1">SEARCH($O$6,INDIRECT("Route!J1896"))</f>
        <v>#VALUE!</v>
      </c>
      <c r="P1896" s="14" t="e">
        <f ca="1">SEARCH($P$6,INDIRECT("Route!J1896"))</f>
        <v>#VALUE!</v>
      </c>
      <c r="Q1896" s="14" t="e">
        <f ca="1">SEARCH($Q$6,INDIRECT("Route!J1896"))</f>
        <v>#VALUE!</v>
      </c>
      <c r="R1896" s="14" t="e">
        <f ca="1">SEARCH($R$6,INDIRECT("Route!J1896"))</f>
        <v>#VALUE!</v>
      </c>
      <c r="S1896" s="14" t="b">
        <f t="shared" ca="1" si="234"/>
        <v>1</v>
      </c>
    </row>
    <row r="1897" spans="1:19">
      <c r="A1897" s="23" t="str">
        <f ca="1">IF(INDIRECT("Route!D1897")&gt;0,K1897,(""))</f>
        <v/>
      </c>
      <c r="B1897" s="23" t="str">
        <f ca="1">IF(INDIRECT("Route!D1897")&gt;0,H1897,(""))</f>
        <v/>
      </c>
      <c r="C1897" s="24" t="str">
        <f ca="1">IF(D1897&gt;0,VLOOKUP("FINISH",INDIRECT("route!D$6"):INDIRECT("route!E$8500"),2,FALSE)-D1897," ")</f>
        <v xml:space="preserve"> </v>
      </c>
      <c r="D1897" s="13">
        <f ca="1">INDIRECT("Route!E1897")</f>
        <v>0</v>
      </c>
      <c r="E1897" s="25" t="str">
        <f t="shared" ca="1" si="235"/>
        <v/>
      </c>
      <c r="F1897" s="26">
        <f t="shared" ref="F1897:F1960" si="236">$B$5*1000/3600</f>
        <v>11.111111111111111</v>
      </c>
      <c r="G1897" s="29">
        <f t="shared" ca="1" si="232"/>
        <v>0</v>
      </c>
      <c r="H1897" s="28" t="e">
        <f t="shared" ca="1" si="230"/>
        <v>#NUM!</v>
      </c>
      <c r="I1897" s="26">
        <f t="shared" ref="I1897:I1960" si="237">$A$5*1000/3600</f>
        <v>11.666666666666666</v>
      </c>
      <c r="J1897" s="29">
        <f t="shared" ca="1" si="233"/>
        <v>0</v>
      </c>
      <c r="K1897" s="28" t="e">
        <f t="shared" ca="1" si="231"/>
        <v>#NUM!</v>
      </c>
      <c r="L1897" s="26">
        <f ca="1">INDIRECT("Route!E1897")-INDIRECT("Route!E1896")</f>
        <v>0</v>
      </c>
      <c r="M1897" s="24">
        <f ca="1">IF(INDIRECT("Route!D1897")="START",0,IF(S1897=TRUE,M1896,INDIRECT("Route!E1897")))</f>
        <v>115.3</v>
      </c>
      <c r="N1897" s="14" t="e">
        <f ca="1">SEARCH($N$6,INDIRECT("Route!J1897"))</f>
        <v>#VALUE!</v>
      </c>
      <c r="O1897" s="14" t="e">
        <f ca="1">SEARCH($O$6,INDIRECT("Route!J1897"))</f>
        <v>#VALUE!</v>
      </c>
      <c r="P1897" s="14" t="e">
        <f ca="1">SEARCH($P$6,INDIRECT("Route!J1897"))</f>
        <v>#VALUE!</v>
      </c>
      <c r="Q1897" s="14" t="e">
        <f ca="1">SEARCH($Q$6,INDIRECT("Route!J1897"))</f>
        <v>#VALUE!</v>
      </c>
      <c r="R1897" s="14" t="e">
        <f ca="1">SEARCH($R$6,INDIRECT("Route!J1897"))</f>
        <v>#VALUE!</v>
      </c>
      <c r="S1897" s="14" t="b">
        <f t="shared" ca="1" si="234"/>
        <v>1</v>
      </c>
    </row>
    <row r="1898" spans="1:19">
      <c r="A1898" s="23" t="str">
        <f ca="1">IF(INDIRECT("Route!D1898")&gt;0,K1898,(""))</f>
        <v/>
      </c>
      <c r="B1898" s="23" t="str">
        <f ca="1">IF(INDIRECT("Route!D1898")&gt;0,H1898,(""))</f>
        <v/>
      </c>
      <c r="C1898" s="24" t="str">
        <f ca="1">IF(D1898&gt;0,VLOOKUP("FINISH",INDIRECT("route!D$6"):INDIRECT("route!E$8500"),2,FALSE)-D1898," ")</f>
        <v xml:space="preserve"> </v>
      </c>
      <c r="D1898" s="13">
        <f ca="1">INDIRECT("Route!E1898")</f>
        <v>0</v>
      </c>
      <c r="E1898" s="25" t="str">
        <f t="shared" ca="1" si="235"/>
        <v/>
      </c>
      <c r="F1898" s="26">
        <f t="shared" si="236"/>
        <v>11.111111111111111</v>
      </c>
      <c r="G1898" s="29">
        <f t="shared" ca="1" si="232"/>
        <v>0</v>
      </c>
      <c r="H1898" s="28" t="e">
        <f t="shared" ref="H1898:H1961" ca="1" si="238">H1897+G1898</f>
        <v>#NUM!</v>
      </c>
      <c r="I1898" s="26">
        <f t="shared" si="237"/>
        <v>11.666666666666666</v>
      </c>
      <c r="J1898" s="29">
        <f t="shared" ca="1" si="233"/>
        <v>0</v>
      </c>
      <c r="K1898" s="28" t="e">
        <f t="shared" ref="K1898:K1961" ca="1" si="239">K1897+J1898</f>
        <v>#NUM!</v>
      </c>
      <c r="L1898" s="26">
        <f ca="1">INDIRECT("Route!E1898")-INDIRECT("Route!E1897")</f>
        <v>0</v>
      </c>
      <c r="M1898" s="24">
        <f ca="1">IF(INDIRECT("Route!D1898")="START",0,IF(S1898=TRUE,M1897,INDIRECT("Route!E1898")))</f>
        <v>115.3</v>
      </c>
      <c r="N1898" s="14" t="e">
        <f ca="1">SEARCH($N$6,INDIRECT("Route!J1898"))</f>
        <v>#VALUE!</v>
      </c>
      <c r="O1898" s="14" t="e">
        <f ca="1">SEARCH($O$6,INDIRECT("Route!J1898"))</f>
        <v>#VALUE!</v>
      </c>
      <c r="P1898" s="14" t="e">
        <f ca="1">SEARCH($P$6,INDIRECT("Route!J1898"))</f>
        <v>#VALUE!</v>
      </c>
      <c r="Q1898" s="14" t="e">
        <f ca="1">SEARCH($Q$6,INDIRECT("Route!J1898"))</f>
        <v>#VALUE!</v>
      </c>
      <c r="R1898" s="14" t="e">
        <f ca="1">SEARCH($R$6,INDIRECT("Route!J1898"))</f>
        <v>#VALUE!</v>
      </c>
      <c r="S1898" s="14" t="b">
        <f t="shared" ca="1" si="234"/>
        <v>1</v>
      </c>
    </row>
    <row r="1899" spans="1:19">
      <c r="A1899" s="23" t="str">
        <f ca="1">IF(INDIRECT("Route!D1899")&gt;0,K1899,(""))</f>
        <v/>
      </c>
      <c r="B1899" s="23" t="str">
        <f ca="1">IF(INDIRECT("Route!D1899")&gt;0,H1899,(""))</f>
        <v/>
      </c>
      <c r="C1899" s="24" t="str">
        <f ca="1">IF(D1899&gt;0,VLOOKUP("FINISH",INDIRECT("route!D$6"):INDIRECT("route!E$8500"),2,FALSE)-D1899," ")</f>
        <v xml:space="preserve"> </v>
      </c>
      <c r="D1899" s="13">
        <f ca="1">INDIRECT("Route!E1899")</f>
        <v>0</v>
      </c>
      <c r="E1899" s="25" t="str">
        <f t="shared" ca="1" si="235"/>
        <v/>
      </c>
      <c r="F1899" s="26">
        <f t="shared" si="236"/>
        <v>11.111111111111111</v>
      </c>
      <c r="G1899" s="29">
        <f t="shared" ref="G1899:G1962" ca="1" si="240">TIME(0,0,0+L1899*1000/F1899)</f>
        <v>0</v>
      </c>
      <c r="H1899" s="28" t="e">
        <f t="shared" ca="1" si="238"/>
        <v>#NUM!</v>
      </c>
      <c r="I1899" s="26">
        <f t="shared" si="237"/>
        <v>11.666666666666666</v>
      </c>
      <c r="J1899" s="29">
        <f t="shared" ref="J1899:J1962" ca="1" si="241">TIME(0,0,0+L1899*1000/I1899)</f>
        <v>0</v>
      </c>
      <c r="K1899" s="28" t="e">
        <f t="shared" ca="1" si="239"/>
        <v>#NUM!</v>
      </c>
      <c r="L1899" s="26">
        <f ca="1">INDIRECT("Route!E1899")-INDIRECT("Route!E1898")</f>
        <v>0</v>
      </c>
      <c r="M1899" s="24">
        <f ca="1">IF(INDIRECT("Route!D1899")="START",0,IF(S1899=TRUE,M1898,INDIRECT("Route!E1899")))</f>
        <v>115.3</v>
      </c>
      <c r="N1899" s="14" t="e">
        <f ca="1">SEARCH($N$6,INDIRECT("Route!J1899"))</f>
        <v>#VALUE!</v>
      </c>
      <c r="O1899" s="14" t="e">
        <f ca="1">SEARCH($O$6,INDIRECT("Route!J1899"))</f>
        <v>#VALUE!</v>
      </c>
      <c r="P1899" s="14" t="e">
        <f ca="1">SEARCH($P$6,INDIRECT("Route!J1899"))</f>
        <v>#VALUE!</v>
      </c>
      <c r="Q1899" s="14" t="e">
        <f ca="1">SEARCH($Q$6,INDIRECT("Route!J1899"))</f>
        <v>#VALUE!</v>
      </c>
      <c r="R1899" s="14" t="e">
        <f ca="1">SEARCH($R$6,INDIRECT("Route!J1899"))</f>
        <v>#VALUE!</v>
      </c>
      <c r="S1899" s="14" t="b">
        <f t="shared" ca="1" si="234"/>
        <v>1</v>
      </c>
    </row>
    <row r="1900" spans="1:19">
      <c r="A1900" s="23" t="str">
        <f ca="1">IF(INDIRECT("Route!D1900")&gt;0,K1900,(""))</f>
        <v/>
      </c>
      <c r="B1900" s="23" t="str">
        <f ca="1">IF(INDIRECT("Route!D1900")&gt;0,H1900,(""))</f>
        <v/>
      </c>
      <c r="C1900" s="24" t="str">
        <f ca="1">IF(D1900&gt;0,VLOOKUP("FINISH",INDIRECT("route!D$6"):INDIRECT("route!E$8500"),2,FALSE)-D1900," ")</f>
        <v xml:space="preserve"> </v>
      </c>
      <c r="D1900" s="13">
        <f ca="1">INDIRECT("Route!E1900")</f>
        <v>0</v>
      </c>
      <c r="E1900" s="25" t="str">
        <f ca="1">IF($S1900=TRUE,"",M1900-M1899)</f>
        <v/>
      </c>
      <c r="F1900" s="26">
        <f t="shared" si="236"/>
        <v>11.111111111111111</v>
      </c>
      <c r="G1900" s="29">
        <f t="shared" ca="1" si="240"/>
        <v>0</v>
      </c>
      <c r="H1900" s="28" t="e">
        <f t="shared" ca="1" si="238"/>
        <v>#NUM!</v>
      </c>
      <c r="I1900" s="26">
        <f t="shared" si="237"/>
        <v>11.666666666666666</v>
      </c>
      <c r="J1900" s="29">
        <f t="shared" ca="1" si="241"/>
        <v>0</v>
      </c>
      <c r="K1900" s="28" t="e">
        <f t="shared" ca="1" si="239"/>
        <v>#NUM!</v>
      </c>
      <c r="L1900" s="26">
        <f ca="1">INDIRECT("Route!E1900")-INDIRECT("Route!E1899")</f>
        <v>0</v>
      </c>
      <c r="M1900" s="24">
        <f ca="1">IF(INDIRECT("Route!D1900")="START",0,IF(S1900=TRUE,M1899,INDIRECT("Route!E1900")))</f>
        <v>115.3</v>
      </c>
      <c r="N1900" s="14" t="e">
        <f ca="1">SEARCH($N$6,INDIRECT("Route!J1900"))</f>
        <v>#VALUE!</v>
      </c>
      <c r="O1900" s="14" t="e">
        <f ca="1">SEARCH($O$6,INDIRECT("Route!J1900"))</f>
        <v>#VALUE!</v>
      </c>
      <c r="P1900" s="14" t="e">
        <f ca="1">SEARCH($P$6,INDIRECT("Route!J1900"))</f>
        <v>#VALUE!</v>
      </c>
      <c r="Q1900" s="14" t="e">
        <f ca="1">SEARCH($Q$6,INDIRECT("Route!J1900"))</f>
        <v>#VALUE!</v>
      </c>
      <c r="R1900" s="14" t="e">
        <f ca="1">SEARCH($R$6,INDIRECT("Route!J1900"))</f>
        <v>#VALUE!</v>
      </c>
      <c r="S1900" s="14" t="b">
        <f t="shared" ca="1" si="234"/>
        <v>1</v>
      </c>
    </row>
    <row r="1901" spans="1:19">
      <c r="A1901" s="23" t="str">
        <f ca="1">IF(INDIRECT("Route!D1901")&gt;0,K1901,(""))</f>
        <v/>
      </c>
      <c r="B1901" s="23" t="str">
        <f ca="1">IF(INDIRECT("Route!D1901")&gt;0,H1901,(""))</f>
        <v/>
      </c>
      <c r="C1901" s="24" t="str">
        <f ca="1">IF(D1901&gt;0,VLOOKUP("FINISH",INDIRECT("route!D$6"):INDIRECT("route!E$8500"),2,FALSE)-D1901," ")</f>
        <v xml:space="preserve"> </v>
      </c>
      <c r="D1901" s="13">
        <f ca="1">INDIRECT("Route!E1901")</f>
        <v>0</v>
      </c>
      <c r="E1901" s="25" t="str">
        <f t="shared" ref="E1901:E1964" ca="1" si="242">IF($S1901=TRUE,"",M1901-M1900)</f>
        <v/>
      </c>
      <c r="F1901" s="26">
        <f t="shared" si="236"/>
        <v>11.111111111111111</v>
      </c>
      <c r="G1901" s="29">
        <f t="shared" ca="1" si="240"/>
        <v>0</v>
      </c>
      <c r="H1901" s="28" t="e">
        <f t="shared" ca="1" si="238"/>
        <v>#NUM!</v>
      </c>
      <c r="I1901" s="26">
        <f t="shared" si="237"/>
        <v>11.666666666666666</v>
      </c>
      <c r="J1901" s="29">
        <f t="shared" ca="1" si="241"/>
        <v>0</v>
      </c>
      <c r="K1901" s="28" t="e">
        <f t="shared" ca="1" si="239"/>
        <v>#NUM!</v>
      </c>
      <c r="L1901" s="26">
        <f ca="1">INDIRECT("Route!E1901")-INDIRECT("Route!E1900")</f>
        <v>0</v>
      </c>
      <c r="M1901" s="24">
        <f ca="1">IF(INDIRECT("Route!D1901")="START",0,IF(S1901=TRUE,M1900,INDIRECT("Route!E1901")))</f>
        <v>115.3</v>
      </c>
      <c r="N1901" s="14" t="e">
        <f ca="1">SEARCH($N$6,INDIRECT("Route!J1901"))</f>
        <v>#VALUE!</v>
      </c>
      <c r="O1901" s="14" t="e">
        <f ca="1">SEARCH($O$6,INDIRECT("Route!J1901"))</f>
        <v>#VALUE!</v>
      </c>
      <c r="P1901" s="14" t="e">
        <f ca="1">SEARCH($P$6,INDIRECT("Route!J1901"))</f>
        <v>#VALUE!</v>
      </c>
      <c r="Q1901" s="14" t="e">
        <f ca="1">SEARCH($Q$6,INDIRECT("Route!J1901"))</f>
        <v>#VALUE!</v>
      </c>
      <c r="R1901" s="14" t="e">
        <f ca="1">SEARCH($R$6,INDIRECT("Route!J1901"))</f>
        <v>#VALUE!</v>
      </c>
      <c r="S1901" s="14" t="b">
        <f t="shared" ca="1" si="234"/>
        <v>1</v>
      </c>
    </row>
    <row r="1902" spans="1:19">
      <c r="A1902" s="23" t="str">
        <f ca="1">IF(INDIRECT("Route!D1902")&gt;0,K1902,(""))</f>
        <v/>
      </c>
      <c r="B1902" s="23" t="str">
        <f ca="1">IF(INDIRECT("Route!D1902")&gt;0,H1902,(""))</f>
        <v/>
      </c>
      <c r="C1902" s="24" t="str">
        <f ca="1">IF(D1902&gt;0,VLOOKUP("FINISH",INDIRECT("route!D$6"):INDIRECT("route!E$8500"),2,FALSE)-D1902," ")</f>
        <v xml:space="preserve"> </v>
      </c>
      <c r="D1902" s="13">
        <f ca="1">INDIRECT("Route!E1902")</f>
        <v>0</v>
      </c>
      <c r="E1902" s="25" t="str">
        <f t="shared" ca="1" si="242"/>
        <v/>
      </c>
      <c r="F1902" s="26">
        <f t="shared" si="236"/>
        <v>11.111111111111111</v>
      </c>
      <c r="G1902" s="29">
        <f t="shared" ca="1" si="240"/>
        <v>0</v>
      </c>
      <c r="H1902" s="28" t="e">
        <f t="shared" ca="1" si="238"/>
        <v>#NUM!</v>
      </c>
      <c r="I1902" s="26">
        <f t="shared" si="237"/>
        <v>11.666666666666666</v>
      </c>
      <c r="J1902" s="29">
        <f t="shared" ca="1" si="241"/>
        <v>0</v>
      </c>
      <c r="K1902" s="28" t="e">
        <f t="shared" ca="1" si="239"/>
        <v>#NUM!</v>
      </c>
      <c r="L1902" s="26">
        <f ca="1">INDIRECT("Route!E1902")-INDIRECT("Route!E1901")</f>
        <v>0</v>
      </c>
      <c r="M1902" s="24">
        <f ca="1">IF(INDIRECT("Route!D1902")="START",0,IF(S1902=TRUE,M1901,INDIRECT("Route!E1902")))</f>
        <v>115.3</v>
      </c>
      <c r="N1902" s="14" t="e">
        <f ca="1">SEARCH($N$6,INDIRECT("Route!J1902"))</f>
        <v>#VALUE!</v>
      </c>
      <c r="O1902" s="14" t="e">
        <f ca="1">SEARCH($O$6,INDIRECT("Route!J1902"))</f>
        <v>#VALUE!</v>
      </c>
      <c r="P1902" s="14" t="e">
        <f ca="1">SEARCH($P$6,INDIRECT("Route!J1902"))</f>
        <v>#VALUE!</v>
      </c>
      <c r="Q1902" s="14" t="e">
        <f ca="1">SEARCH($Q$6,INDIRECT("Route!J1902"))</f>
        <v>#VALUE!</v>
      </c>
      <c r="R1902" s="14" t="e">
        <f ca="1">SEARCH($R$6,INDIRECT("Route!J1902"))</f>
        <v>#VALUE!</v>
      </c>
      <c r="S1902" s="14" t="b">
        <f t="shared" ca="1" si="234"/>
        <v>1</v>
      </c>
    </row>
    <row r="1903" spans="1:19">
      <c r="A1903" s="23" t="str">
        <f ca="1">IF(INDIRECT("Route!D1903")&gt;0,K1903,(""))</f>
        <v/>
      </c>
      <c r="B1903" s="23" t="str">
        <f ca="1">IF(INDIRECT("Route!D1903")&gt;0,H1903,(""))</f>
        <v/>
      </c>
      <c r="C1903" s="24" t="str">
        <f ca="1">IF(D1903&gt;0,VLOOKUP("FINISH",INDIRECT("route!D$6"):INDIRECT("route!E$8500"),2,FALSE)-D1903," ")</f>
        <v xml:space="preserve"> </v>
      </c>
      <c r="D1903" s="13">
        <f ca="1">INDIRECT("Route!E1903")</f>
        <v>0</v>
      </c>
      <c r="E1903" s="25" t="str">
        <f t="shared" ca="1" si="242"/>
        <v/>
      </c>
      <c r="F1903" s="26">
        <f t="shared" si="236"/>
        <v>11.111111111111111</v>
      </c>
      <c r="G1903" s="29">
        <f t="shared" ca="1" si="240"/>
        <v>0</v>
      </c>
      <c r="H1903" s="28" t="e">
        <f t="shared" ca="1" si="238"/>
        <v>#NUM!</v>
      </c>
      <c r="I1903" s="26">
        <f t="shared" si="237"/>
        <v>11.666666666666666</v>
      </c>
      <c r="J1903" s="29">
        <f t="shared" ca="1" si="241"/>
        <v>0</v>
      </c>
      <c r="K1903" s="28" t="e">
        <f t="shared" ca="1" si="239"/>
        <v>#NUM!</v>
      </c>
      <c r="L1903" s="26">
        <f ca="1">INDIRECT("Route!E1903")-INDIRECT("Route!E1902")</f>
        <v>0</v>
      </c>
      <c r="M1903" s="24">
        <f ca="1">IF(INDIRECT("Route!D1903")="START",0,IF(S1903=TRUE,M1902,INDIRECT("Route!E1903")))</f>
        <v>115.3</v>
      </c>
      <c r="N1903" s="14" t="e">
        <f ca="1">SEARCH($N$6,INDIRECT("Route!J1903"))</f>
        <v>#VALUE!</v>
      </c>
      <c r="O1903" s="14" t="e">
        <f ca="1">SEARCH($O$6,INDIRECT("Route!J1903"))</f>
        <v>#VALUE!</v>
      </c>
      <c r="P1903" s="14" t="e">
        <f ca="1">SEARCH($P$6,INDIRECT("Route!J1903"))</f>
        <v>#VALUE!</v>
      </c>
      <c r="Q1903" s="14" t="e">
        <f ca="1">SEARCH($Q$6,INDIRECT("Route!J1903"))</f>
        <v>#VALUE!</v>
      </c>
      <c r="R1903" s="14" t="e">
        <f ca="1">SEARCH($R$6,INDIRECT("Route!J1903"))</f>
        <v>#VALUE!</v>
      </c>
      <c r="S1903" s="14" t="b">
        <f t="shared" ca="1" si="234"/>
        <v>1</v>
      </c>
    </row>
    <row r="1904" spans="1:19">
      <c r="A1904" s="23" t="str">
        <f ca="1">IF(INDIRECT("Route!D1904")&gt;0,K1904,(""))</f>
        <v/>
      </c>
      <c r="B1904" s="23" t="str">
        <f ca="1">IF(INDIRECT("Route!D1904")&gt;0,H1904,(""))</f>
        <v/>
      </c>
      <c r="C1904" s="24" t="str">
        <f ca="1">IF(D1904&gt;0,VLOOKUP("FINISH",INDIRECT("route!D$6"):INDIRECT("route!E$8500"),2,FALSE)-D1904," ")</f>
        <v xml:space="preserve"> </v>
      </c>
      <c r="D1904" s="13">
        <f ca="1">INDIRECT("Route!E1904")</f>
        <v>0</v>
      </c>
      <c r="E1904" s="25" t="str">
        <f t="shared" ca="1" si="242"/>
        <v/>
      </c>
      <c r="F1904" s="26">
        <f t="shared" si="236"/>
        <v>11.111111111111111</v>
      </c>
      <c r="G1904" s="29">
        <f t="shared" ca="1" si="240"/>
        <v>0</v>
      </c>
      <c r="H1904" s="28" t="e">
        <f t="shared" ca="1" si="238"/>
        <v>#NUM!</v>
      </c>
      <c r="I1904" s="26">
        <f t="shared" si="237"/>
        <v>11.666666666666666</v>
      </c>
      <c r="J1904" s="29">
        <f t="shared" ca="1" si="241"/>
        <v>0</v>
      </c>
      <c r="K1904" s="28" t="e">
        <f t="shared" ca="1" si="239"/>
        <v>#NUM!</v>
      </c>
      <c r="L1904" s="26">
        <f ca="1">INDIRECT("Route!E1904")-INDIRECT("Route!E1903")</f>
        <v>0</v>
      </c>
      <c r="M1904" s="24">
        <f ca="1">IF(INDIRECT("Route!D1904")="START",0,IF(S1904=TRUE,M1903,INDIRECT("Route!E1904")))</f>
        <v>115.3</v>
      </c>
      <c r="N1904" s="14" t="e">
        <f ca="1">SEARCH($N$6,INDIRECT("Route!J1904"))</f>
        <v>#VALUE!</v>
      </c>
      <c r="O1904" s="14" t="e">
        <f ca="1">SEARCH($O$6,INDIRECT("Route!J1904"))</f>
        <v>#VALUE!</v>
      </c>
      <c r="P1904" s="14" t="e">
        <f ca="1">SEARCH($P$6,INDIRECT("Route!J1904"))</f>
        <v>#VALUE!</v>
      </c>
      <c r="Q1904" s="14" t="e">
        <f ca="1">SEARCH($Q$6,INDIRECT("Route!J1904"))</f>
        <v>#VALUE!</v>
      </c>
      <c r="R1904" s="14" t="e">
        <f ca="1">SEARCH($R$6,INDIRECT("Route!J1904"))</f>
        <v>#VALUE!</v>
      </c>
      <c r="S1904" s="14" t="b">
        <f t="shared" ca="1" si="234"/>
        <v>1</v>
      </c>
    </row>
    <row r="1905" spans="1:19">
      <c r="A1905" s="23" t="str">
        <f ca="1">IF(INDIRECT("Route!D1905")&gt;0,K1905,(""))</f>
        <v/>
      </c>
      <c r="B1905" s="23" t="str">
        <f ca="1">IF(INDIRECT("Route!D1905")&gt;0,H1905,(""))</f>
        <v/>
      </c>
      <c r="C1905" s="24" t="str">
        <f ca="1">IF(D1905&gt;0,VLOOKUP("FINISH",INDIRECT("route!D$6"):INDIRECT("route!E$8500"),2,FALSE)-D1905," ")</f>
        <v xml:space="preserve"> </v>
      </c>
      <c r="D1905" s="13">
        <f ca="1">INDIRECT("Route!E1905")</f>
        <v>0</v>
      </c>
      <c r="E1905" s="25" t="str">
        <f t="shared" ca="1" si="242"/>
        <v/>
      </c>
      <c r="F1905" s="26">
        <f t="shared" si="236"/>
        <v>11.111111111111111</v>
      </c>
      <c r="G1905" s="29">
        <f t="shared" ca="1" si="240"/>
        <v>0</v>
      </c>
      <c r="H1905" s="28" t="e">
        <f t="shared" ca="1" si="238"/>
        <v>#NUM!</v>
      </c>
      <c r="I1905" s="26">
        <f t="shared" si="237"/>
        <v>11.666666666666666</v>
      </c>
      <c r="J1905" s="29">
        <f t="shared" ca="1" si="241"/>
        <v>0</v>
      </c>
      <c r="K1905" s="28" t="e">
        <f t="shared" ca="1" si="239"/>
        <v>#NUM!</v>
      </c>
      <c r="L1905" s="26">
        <f ca="1">INDIRECT("Route!E1905")-INDIRECT("Route!E1904")</f>
        <v>0</v>
      </c>
      <c r="M1905" s="24">
        <f ca="1">IF(INDIRECT("Route!D1905")="START",0,IF(S1905=TRUE,M1904,INDIRECT("Route!E1905")))</f>
        <v>115.3</v>
      </c>
      <c r="N1905" s="14" t="e">
        <f ca="1">SEARCH($N$6,INDIRECT("Route!J1905"))</f>
        <v>#VALUE!</v>
      </c>
      <c r="O1905" s="14" t="e">
        <f ca="1">SEARCH($O$6,INDIRECT("Route!J1905"))</f>
        <v>#VALUE!</v>
      </c>
      <c r="P1905" s="14" t="e">
        <f ca="1">SEARCH($P$6,INDIRECT("Route!J1905"))</f>
        <v>#VALUE!</v>
      </c>
      <c r="Q1905" s="14" t="e">
        <f ca="1">SEARCH($Q$6,INDIRECT("Route!J1905"))</f>
        <v>#VALUE!</v>
      </c>
      <c r="R1905" s="14" t="e">
        <f ca="1">SEARCH($R$6,INDIRECT("Route!J1905"))</f>
        <v>#VALUE!</v>
      </c>
      <c r="S1905" s="14" t="b">
        <f t="shared" ca="1" si="234"/>
        <v>1</v>
      </c>
    </row>
    <row r="1906" spans="1:19">
      <c r="A1906" s="23" t="str">
        <f ca="1">IF(INDIRECT("Route!D1906")&gt;0,K1906,(""))</f>
        <v/>
      </c>
      <c r="B1906" s="23" t="str">
        <f ca="1">IF(INDIRECT("Route!D1906")&gt;0,H1906,(""))</f>
        <v/>
      </c>
      <c r="C1906" s="24" t="str">
        <f ca="1">IF(D1906&gt;0,VLOOKUP("FINISH",INDIRECT("route!D$6"):INDIRECT("route!E$8500"),2,FALSE)-D1906," ")</f>
        <v xml:space="preserve"> </v>
      </c>
      <c r="D1906" s="13">
        <f ca="1">INDIRECT("Route!E1906")</f>
        <v>0</v>
      </c>
      <c r="E1906" s="25" t="str">
        <f t="shared" ca="1" si="242"/>
        <v/>
      </c>
      <c r="F1906" s="26">
        <f t="shared" si="236"/>
        <v>11.111111111111111</v>
      </c>
      <c r="G1906" s="29">
        <f t="shared" ca="1" si="240"/>
        <v>0</v>
      </c>
      <c r="H1906" s="28" t="e">
        <f t="shared" ca="1" si="238"/>
        <v>#NUM!</v>
      </c>
      <c r="I1906" s="26">
        <f t="shared" si="237"/>
        <v>11.666666666666666</v>
      </c>
      <c r="J1906" s="29">
        <f t="shared" ca="1" si="241"/>
        <v>0</v>
      </c>
      <c r="K1906" s="28" t="e">
        <f t="shared" ca="1" si="239"/>
        <v>#NUM!</v>
      </c>
      <c r="L1906" s="26">
        <f ca="1">INDIRECT("Route!E1906")-INDIRECT("Route!E1905")</f>
        <v>0</v>
      </c>
      <c r="M1906" s="24">
        <f ca="1">IF(INDIRECT("Route!D1906")="START",0,IF(S1906=TRUE,M1905,INDIRECT("Route!E1906")))</f>
        <v>115.3</v>
      </c>
      <c r="N1906" s="14" t="e">
        <f ca="1">SEARCH($N$6,INDIRECT("Route!J1906"))</f>
        <v>#VALUE!</v>
      </c>
      <c r="O1906" s="14" t="e">
        <f ca="1">SEARCH($O$6,INDIRECT("Route!J1906"))</f>
        <v>#VALUE!</v>
      </c>
      <c r="P1906" s="14" t="e">
        <f ca="1">SEARCH($P$6,INDIRECT("Route!J1906"))</f>
        <v>#VALUE!</v>
      </c>
      <c r="Q1906" s="14" t="e">
        <f ca="1">SEARCH($Q$6,INDIRECT("Route!J1906"))</f>
        <v>#VALUE!</v>
      </c>
      <c r="R1906" s="14" t="e">
        <f ca="1">SEARCH($R$6,INDIRECT("Route!J1906"))</f>
        <v>#VALUE!</v>
      </c>
      <c r="S1906" s="14" t="b">
        <f t="shared" ca="1" si="234"/>
        <v>1</v>
      </c>
    </row>
    <row r="1907" spans="1:19">
      <c r="A1907" s="23" t="str">
        <f ca="1">IF(INDIRECT("Route!D1907")&gt;0,K1907,(""))</f>
        <v/>
      </c>
      <c r="B1907" s="23" t="str">
        <f ca="1">IF(INDIRECT("Route!D1907")&gt;0,H1907,(""))</f>
        <v/>
      </c>
      <c r="C1907" s="24" t="str">
        <f ca="1">IF(D1907&gt;0,VLOOKUP("FINISH",INDIRECT("route!D$6"):INDIRECT("route!E$8500"),2,FALSE)-D1907," ")</f>
        <v xml:space="preserve"> </v>
      </c>
      <c r="D1907" s="13">
        <f ca="1">INDIRECT("Route!E1907")</f>
        <v>0</v>
      </c>
      <c r="E1907" s="25" t="str">
        <f t="shared" ca="1" si="242"/>
        <v/>
      </c>
      <c r="F1907" s="26">
        <f t="shared" si="236"/>
        <v>11.111111111111111</v>
      </c>
      <c r="G1907" s="29">
        <f t="shared" ca="1" si="240"/>
        <v>0</v>
      </c>
      <c r="H1907" s="28" t="e">
        <f t="shared" ca="1" si="238"/>
        <v>#NUM!</v>
      </c>
      <c r="I1907" s="26">
        <f t="shared" si="237"/>
        <v>11.666666666666666</v>
      </c>
      <c r="J1907" s="29">
        <f t="shared" ca="1" si="241"/>
        <v>0</v>
      </c>
      <c r="K1907" s="28" t="e">
        <f t="shared" ca="1" si="239"/>
        <v>#NUM!</v>
      </c>
      <c r="L1907" s="26">
        <f ca="1">INDIRECT("Route!E1907")-INDIRECT("Route!E1906")</f>
        <v>0</v>
      </c>
      <c r="M1907" s="24">
        <f ca="1">IF(INDIRECT("Route!D1907")="START",0,IF(S1907=TRUE,M1906,INDIRECT("Route!E1907")))</f>
        <v>115.3</v>
      </c>
      <c r="N1907" s="14" t="e">
        <f ca="1">SEARCH($N$6,INDIRECT("Route!J1907"))</f>
        <v>#VALUE!</v>
      </c>
      <c r="O1907" s="14" t="e">
        <f ca="1">SEARCH($O$6,INDIRECT("Route!J1907"))</f>
        <v>#VALUE!</v>
      </c>
      <c r="P1907" s="14" t="e">
        <f ca="1">SEARCH($P$6,INDIRECT("Route!J1907"))</f>
        <v>#VALUE!</v>
      </c>
      <c r="Q1907" s="14" t="e">
        <f ca="1">SEARCH($Q$6,INDIRECT("Route!J1907"))</f>
        <v>#VALUE!</v>
      </c>
      <c r="R1907" s="14" t="e">
        <f ca="1">SEARCH($R$6,INDIRECT("Route!J1907"))</f>
        <v>#VALUE!</v>
      </c>
      <c r="S1907" s="14" t="b">
        <f t="shared" ca="1" si="234"/>
        <v>1</v>
      </c>
    </row>
    <row r="1908" spans="1:19">
      <c r="A1908" s="23" t="str">
        <f ca="1">IF(INDIRECT("Route!D1908")&gt;0,K1908,(""))</f>
        <v/>
      </c>
      <c r="B1908" s="23" t="str">
        <f ca="1">IF(INDIRECT("Route!D1908")&gt;0,H1908,(""))</f>
        <v/>
      </c>
      <c r="C1908" s="24" t="str">
        <f ca="1">IF(D1908&gt;0,VLOOKUP("FINISH",INDIRECT("route!D$6"):INDIRECT("route!E$8500"),2,FALSE)-D1908," ")</f>
        <v xml:space="preserve"> </v>
      </c>
      <c r="D1908" s="13">
        <f ca="1">INDIRECT("Route!E1908")</f>
        <v>0</v>
      </c>
      <c r="E1908" s="25" t="str">
        <f t="shared" ca="1" si="242"/>
        <v/>
      </c>
      <c r="F1908" s="26">
        <f t="shared" si="236"/>
        <v>11.111111111111111</v>
      </c>
      <c r="G1908" s="29">
        <f t="shared" ca="1" si="240"/>
        <v>0</v>
      </c>
      <c r="H1908" s="28" t="e">
        <f t="shared" ca="1" si="238"/>
        <v>#NUM!</v>
      </c>
      <c r="I1908" s="26">
        <f t="shared" si="237"/>
        <v>11.666666666666666</v>
      </c>
      <c r="J1908" s="29">
        <f t="shared" ca="1" si="241"/>
        <v>0</v>
      </c>
      <c r="K1908" s="28" t="e">
        <f t="shared" ca="1" si="239"/>
        <v>#NUM!</v>
      </c>
      <c r="L1908" s="26">
        <f ca="1">INDIRECT("Route!E1908")-INDIRECT("Route!E1907")</f>
        <v>0</v>
      </c>
      <c r="M1908" s="24">
        <f ca="1">IF(INDIRECT("Route!D1908")="START",0,IF(S1908=TRUE,M1907,INDIRECT("Route!E1908")))</f>
        <v>115.3</v>
      </c>
      <c r="N1908" s="14" t="e">
        <f ca="1">SEARCH($N$6,INDIRECT("Route!J1908"))</f>
        <v>#VALUE!</v>
      </c>
      <c r="O1908" s="14" t="e">
        <f ca="1">SEARCH($O$6,INDIRECT("Route!J1908"))</f>
        <v>#VALUE!</v>
      </c>
      <c r="P1908" s="14" t="e">
        <f ca="1">SEARCH($P$6,INDIRECT("Route!J1908"))</f>
        <v>#VALUE!</v>
      </c>
      <c r="Q1908" s="14" t="e">
        <f ca="1">SEARCH($Q$6,INDIRECT("Route!J1908"))</f>
        <v>#VALUE!</v>
      </c>
      <c r="R1908" s="14" t="e">
        <f ca="1">SEARCH($R$6,INDIRECT("Route!J1908"))</f>
        <v>#VALUE!</v>
      </c>
      <c r="S1908" s="14" t="b">
        <f t="shared" ca="1" si="234"/>
        <v>1</v>
      </c>
    </row>
    <row r="1909" spans="1:19">
      <c r="A1909" s="23" t="str">
        <f ca="1">IF(INDIRECT("Route!D1909")&gt;0,K1909,(""))</f>
        <v/>
      </c>
      <c r="B1909" s="23" t="str">
        <f ca="1">IF(INDIRECT("Route!D1909")&gt;0,H1909,(""))</f>
        <v/>
      </c>
      <c r="C1909" s="24" t="str">
        <f ca="1">IF(D1909&gt;0,VLOOKUP("FINISH",INDIRECT("route!D$6"):INDIRECT("route!E$8500"),2,FALSE)-D1909," ")</f>
        <v xml:space="preserve"> </v>
      </c>
      <c r="D1909" s="13">
        <f ca="1">INDIRECT("Route!E1909")</f>
        <v>0</v>
      </c>
      <c r="E1909" s="25" t="str">
        <f t="shared" ca="1" si="242"/>
        <v/>
      </c>
      <c r="F1909" s="26">
        <f t="shared" si="236"/>
        <v>11.111111111111111</v>
      </c>
      <c r="G1909" s="29">
        <f t="shared" ca="1" si="240"/>
        <v>0</v>
      </c>
      <c r="H1909" s="28" t="e">
        <f t="shared" ca="1" si="238"/>
        <v>#NUM!</v>
      </c>
      <c r="I1909" s="26">
        <f t="shared" si="237"/>
        <v>11.666666666666666</v>
      </c>
      <c r="J1909" s="29">
        <f t="shared" ca="1" si="241"/>
        <v>0</v>
      </c>
      <c r="K1909" s="28" t="e">
        <f t="shared" ca="1" si="239"/>
        <v>#NUM!</v>
      </c>
      <c r="L1909" s="26">
        <f ca="1">INDIRECT("Route!E1909")-INDIRECT("Route!E1908")</f>
        <v>0</v>
      </c>
      <c r="M1909" s="24">
        <f ca="1">IF(INDIRECT("Route!D1909")="START",0,IF(S1909=TRUE,M1908,INDIRECT("Route!E1909")))</f>
        <v>115.3</v>
      </c>
      <c r="N1909" s="14" t="e">
        <f ca="1">SEARCH($N$6,INDIRECT("Route!J1909"))</f>
        <v>#VALUE!</v>
      </c>
      <c r="O1909" s="14" t="e">
        <f ca="1">SEARCH($O$6,INDIRECT("Route!J1909"))</f>
        <v>#VALUE!</v>
      </c>
      <c r="P1909" s="14" t="e">
        <f ca="1">SEARCH($P$6,INDIRECT("Route!J1909"))</f>
        <v>#VALUE!</v>
      </c>
      <c r="Q1909" s="14" t="e">
        <f ca="1">SEARCH($Q$6,INDIRECT("Route!J1909"))</f>
        <v>#VALUE!</v>
      </c>
      <c r="R1909" s="14" t="e">
        <f ca="1">SEARCH($R$6,INDIRECT("Route!J1909"))</f>
        <v>#VALUE!</v>
      </c>
      <c r="S1909" s="14" t="b">
        <f t="shared" ca="1" si="234"/>
        <v>1</v>
      </c>
    </row>
    <row r="1910" spans="1:19">
      <c r="A1910" s="23" t="str">
        <f ca="1">IF(INDIRECT("Route!D1910")&gt;0,K1910,(""))</f>
        <v/>
      </c>
      <c r="B1910" s="23" t="str">
        <f ca="1">IF(INDIRECT("Route!D1910")&gt;0,H1910,(""))</f>
        <v/>
      </c>
      <c r="C1910" s="24" t="str">
        <f ca="1">IF(D1910&gt;0,VLOOKUP("FINISH",INDIRECT("route!D$6"):INDIRECT("route!E$8500"),2,FALSE)-D1910," ")</f>
        <v xml:space="preserve"> </v>
      </c>
      <c r="D1910" s="13">
        <f ca="1">INDIRECT("Route!E1910")</f>
        <v>0</v>
      </c>
      <c r="E1910" s="25" t="str">
        <f t="shared" ca="1" si="242"/>
        <v/>
      </c>
      <c r="F1910" s="26">
        <f t="shared" si="236"/>
        <v>11.111111111111111</v>
      </c>
      <c r="G1910" s="29">
        <f t="shared" ca="1" si="240"/>
        <v>0</v>
      </c>
      <c r="H1910" s="28" t="e">
        <f t="shared" ca="1" si="238"/>
        <v>#NUM!</v>
      </c>
      <c r="I1910" s="26">
        <f t="shared" si="237"/>
        <v>11.666666666666666</v>
      </c>
      <c r="J1910" s="29">
        <f t="shared" ca="1" si="241"/>
        <v>0</v>
      </c>
      <c r="K1910" s="28" t="e">
        <f t="shared" ca="1" si="239"/>
        <v>#NUM!</v>
      </c>
      <c r="L1910" s="26">
        <f ca="1">INDIRECT("Route!E1910")-INDIRECT("Route!E1909")</f>
        <v>0</v>
      </c>
      <c r="M1910" s="24">
        <f ca="1">IF(INDIRECT("Route!D1910")="START",0,IF(S1910=TRUE,M1909,INDIRECT("Route!E1910")))</f>
        <v>115.3</v>
      </c>
      <c r="N1910" s="14" t="e">
        <f ca="1">SEARCH($N$6,INDIRECT("Route!J1910"))</f>
        <v>#VALUE!</v>
      </c>
      <c r="O1910" s="14" t="e">
        <f ca="1">SEARCH($O$6,INDIRECT("Route!J1910"))</f>
        <v>#VALUE!</v>
      </c>
      <c r="P1910" s="14" t="e">
        <f ca="1">SEARCH($P$6,INDIRECT("Route!J1910"))</f>
        <v>#VALUE!</v>
      </c>
      <c r="Q1910" s="14" t="e">
        <f ca="1">SEARCH($Q$6,INDIRECT("Route!J1910"))</f>
        <v>#VALUE!</v>
      </c>
      <c r="R1910" s="14" t="e">
        <f ca="1">SEARCH($R$6,INDIRECT("Route!J1910"))</f>
        <v>#VALUE!</v>
      </c>
      <c r="S1910" s="14" t="b">
        <f t="shared" ca="1" si="234"/>
        <v>1</v>
      </c>
    </row>
    <row r="1911" spans="1:19">
      <c r="A1911" s="23" t="str">
        <f ca="1">IF(INDIRECT("Route!D1911")&gt;0,K1911,(""))</f>
        <v/>
      </c>
      <c r="B1911" s="23" t="str">
        <f ca="1">IF(INDIRECT("Route!D1911")&gt;0,H1911,(""))</f>
        <v/>
      </c>
      <c r="C1911" s="24" t="str">
        <f ca="1">IF(D1911&gt;0,VLOOKUP("FINISH",INDIRECT("route!D$6"):INDIRECT("route!E$8500"),2,FALSE)-D1911," ")</f>
        <v xml:space="preserve"> </v>
      </c>
      <c r="D1911" s="13">
        <f ca="1">INDIRECT("Route!E1911")</f>
        <v>0</v>
      </c>
      <c r="E1911" s="25" t="str">
        <f t="shared" ca="1" si="242"/>
        <v/>
      </c>
      <c r="F1911" s="26">
        <f t="shared" si="236"/>
        <v>11.111111111111111</v>
      </c>
      <c r="G1911" s="29">
        <f t="shared" ca="1" si="240"/>
        <v>0</v>
      </c>
      <c r="H1911" s="28" t="e">
        <f t="shared" ca="1" si="238"/>
        <v>#NUM!</v>
      </c>
      <c r="I1911" s="26">
        <f t="shared" si="237"/>
        <v>11.666666666666666</v>
      </c>
      <c r="J1911" s="29">
        <f t="shared" ca="1" si="241"/>
        <v>0</v>
      </c>
      <c r="K1911" s="28" t="e">
        <f t="shared" ca="1" si="239"/>
        <v>#NUM!</v>
      </c>
      <c r="L1911" s="26">
        <f ca="1">INDIRECT("Route!E1911")-INDIRECT("Route!E1910")</f>
        <v>0</v>
      </c>
      <c r="M1911" s="24">
        <f ca="1">IF(INDIRECT("Route!D1911")="START",0,IF(S1911=TRUE,M1910,INDIRECT("Route!E1911")))</f>
        <v>115.3</v>
      </c>
      <c r="N1911" s="14" t="e">
        <f ca="1">SEARCH($N$6,INDIRECT("Route!J1911"))</f>
        <v>#VALUE!</v>
      </c>
      <c r="O1911" s="14" t="e">
        <f ca="1">SEARCH($O$6,INDIRECT("Route!J1911"))</f>
        <v>#VALUE!</v>
      </c>
      <c r="P1911" s="14" t="e">
        <f ca="1">SEARCH($P$6,INDIRECT("Route!J1911"))</f>
        <v>#VALUE!</v>
      </c>
      <c r="Q1911" s="14" t="e">
        <f ca="1">SEARCH($Q$6,INDIRECT("Route!J1911"))</f>
        <v>#VALUE!</v>
      </c>
      <c r="R1911" s="14" t="e">
        <f ca="1">SEARCH($R$6,INDIRECT("Route!J1911"))</f>
        <v>#VALUE!</v>
      </c>
      <c r="S1911" s="14" t="b">
        <f t="shared" ca="1" si="234"/>
        <v>1</v>
      </c>
    </row>
    <row r="1912" spans="1:19">
      <c r="A1912" s="23" t="str">
        <f ca="1">IF(INDIRECT("Route!D1912")&gt;0,K1912,(""))</f>
        <v/>
      </c>
      <c r="B1912" s="23" t="str">
        <f ca="1">IF(INDIRECT("Route!D1912")&gt;0,H1912,(""))</f>
        <v/>
      </c>
      <c r="C1912" s="24" t="str">
        <f ca="1">IF(D1912&gt;0,VLOOKUP("FINISH",INDIRECT("route!D$6"):INDIRECT("route!E$8500"),2,FALSE)-D1912," ")</f>
        <v xml:space="preserve"> </v>
      </c>
      <c r="D1912" s="13">
        <f ca="1">INDIRECT("Route!E1912")</f>
        <v>0</v>
      </c>
      <c r="E1912" s="25" t="str">
        <f t="shared" ca="1" si="242"/>
        <v/>
      </c>
      <c r="F1912" s="26">
        <f t="shared" si="236"/>
        <v>11.111111111111111</v>
      </c>
      <c r="G1912" s="29">
        <f t="shared" ca="1" si="240"/>
        <v>0</v>
      </c>
      <c r="H1912" s="28" t="e">
        <f t="shared" ca="1" si="238"/>
        <v>#NUM!</v>
      </c>
      <c r="I1912" s="26">
        <f t="shared" si="237"/>
        <v>11.666666666666666</v>
      </c>
      <c r="J1912" s="29">
        <f t="shared" ca="1" si="241"/>
        <v>0</v>
      </c>
      <c r="K1912" s="28" t="e">
        <f t="shared" ca="1" si="239"/>
        <v>#NUM!</v>
      </c>
      <c r="L1912" s="26">
        <f ca="1">INDIRECT("Route!E1912")-INDIRECT("Route!E1911")</f>
        <v>0</v>
      </c>
      <c r="M1912" s="24">
        <f ca="1">IF(INDIRECT("Route!D1912")="START",0,IF(S1912=TRUE,M1911,INDIRECT("Route!E1912")))</f>
        <v>115.3</v>
      </c>
      <c r="N1912" s="14" t="e">
        <f ca="1">SEARCH($N$6,INDIRECT("Route!J1912"))</f>
        <v>#VALUE!</v>
      </c>
      <c r="O1912" s="14" t="e">
        <f ca="1">SEARCH($O$6,INDIRECT("Route!J1912"))</f>
        <v>#VALUE!</v>
      </c>
      <c r="P1912" s="14" t="e">
        <f ca="1">SEARCH($P$6,INDIRECT("Route!J1912"))</f>
        <v>#VALUE!</v>
      </c>
      <c r="Q1912" s="14" t="e">
        <f ca="1">SEARCH($Q$6,INDIRECT("Route!J1912"))</f>
        <v>#VALUE!</v>
      </c>
      <c r="R1912" s="14" t="e">
        <f ca="1">SEARCH($R$6,INDIRECT("Route!J1912"))</f>
        <v>#VALUE!</v>
      </c>
      <c r="S1912" s="14" t="b">
        <f t="shared" ca="1" si="234"/>
        <v>1</v>
      </c>
    </row>
    <row r="1913" spans="1:19">
      <c r="A1913" s="23" t="str">
        <f ca="1">IF(INDIRECT("Route!D1913")&gt;0,K1913,(""))</f>
        <v/>
      </c>
      <c r="B1913" s="23" t="str">
        <f ca="1">IF(INDIRECT("Route!D1913")&gt;0,H1913,(""))</f>
        <v/>
      </c>
      <c r="C1913" s="24" t="str">
        <f ca="1">IF(D1913&gt;0,VLOOKUP("FINISH",INDIRECT("route!D$6"):INDIRECT("route!E$8500"),2,FALSE)-D1913," ")</f>
        <v xml:space="preserve"> </v>
      </c>
      <c r="D1913" s="13">
        <f ca="1">INDIRECT("Route!E1913")</f>
        <v>0</v>
      </c>
      <c r="E1913" s="25" t="str">
        <f t="shared" ca="1" si="242"/>
        <v/>
      </c>
      <c r="F1913" s="26">
        <f t="shared" si="236"/>
        <v>11.111111111111111</v>
      </c>
      <c r="G1913" s="29">
        <f t="shared" ca="1" si="240"/>
        <v>0</v>
      </c>
      <c r="H1913" s="28" t="e">
        <f t="shared" ca="1" si="238"/>
        <v>#NUM!</v>
      </c>
      <c r="I1913" s="26">
        <f t="shared" si="237"/>
        <v>11.666666666666666</v>
      </c>
      <c r="J1913" s="29">
        <f t="shared" ca="1" si="241"/>
        <v>0</v>
      </c>
      <c r="K1913" s="28" t="e">
        <f t="shared" ca="1" si="239"/>
        <v>#NUM!</v>
      </c>
      <c r="L1913" s="26">
        <f ca="1">INDIRECT("Route!E1913")-INDIRECT("Route!E1912")</f>
        <v>0</v>
      </c>
      <c r="M1913" s="24">
        <f ca="1">IF(INDIRECT("Route!D1913")="START",0,IF(S1913=TRUE,M1912,INDIRECT("Route!E1913")))</f>
        <v>115.3</v>
      </c>
      <c r="N1913" s="14" t="e">
        <f ca="1">SEARCH($N$6,INDIRECT("Route!J1913"))</f>
        <v>#VALUE!</v>
      </c>
      <c r="O1913" s="14" t="e">
        <f ca="1">SEARCH($O$6,INDIRECT("Route!J1913"))</f>
        <v>#VALUE!</v>
      </c>
      <c r="P1913" s="14" t="e">
        <f ca="1">SEARCH($P$6,INDIRECT("Route!J1913"))</f>
        <v>#VALUE!</v>
      </c>
      <c r="Q1913" s="14" t="e">
        <f ca="1">SEARCH($Q$6,INDIRECT("Route!J1913"))</f>
        <v>#VALUE!</v>
      </c>
      <c r="R1913" s="14" t="e">
        <f ca="1">SEARCH($R$6,INDIRECT("Route!J1913"))</f>
        <v>#VALUE!</v>
      </c>
      <c r="S1913" s="14" t="b">
        <f t="shared" ca="1" si="234"/>
        <v>1</v>
      </c>
    </row>
    <row r="1914" spans="1:19">
      <c r="A1914" s="23" t="str">
        <f ca="1">IF(INDIRECT("Route!D1914")&gt;0,K1914,(""))</f>
        <v/>
      </c>
      <c r="B1914" s="23" t="str">
        <f ca="1">IF(INDIRECT("Route!D1914")&gt;0,H1914,(""))</f>
        <v/>
      </c>
      <c r="C1914" s="24" t="str">
        <f ca="1">IF(D1914&gt;0,VLOOKUP("FINISH",INDIRECT("route!D$6"):INDIRECT("route!E$8500"),2,FALSE)-D1914," ")</f>
        <v xml:space="preserve"> </v>
      </c>
      <c r="D1914" s="13">
        <f ca="1">INDIRECT("Route!E1914")</f>
        <v>0</v>
      </c>
      <c r="E1914" s="25" t="str">
        <f t="shared" ca="1" si="242"/>
        <v/>
      </c>
      <c r="F1914" s="26">
        <f t="shared" si="236"/>
        <v>11.111111111111111</v>
      </c>
      <c r="G1914" s="29">
        <f t="shared" ca="1" si="240"/>
        <v>0</v>
      </c>
      <c r="H1914" s="28" t="e">
        <f t="shared" ca="1" si="238"/>
        <v>#NUM!</v>
      </c>
      <c r="I1914" s="26">
        <f t="shared" si="237"/>
        <v>11.666666666666666</v>
      </c>
      <c r="J1914" s="29">
        <f t="shared" ca="1" si="241"/>
        <v>0</v>
      </c>
      <c r="K1914" s="28" t="e">
        <f t="shared" ca="1" si="239"/>
        <v>#NUM!</v>
      </c>
      <c r="L1914" s="26">
        <f ca="1">INDIRECT("Route!E1914")-INDIRECT("Route!E1913")</f>
        <v>0</v>
      </c>
      <c r="M1914" s="24">
        <f ca="1">IF(INDIRECT("Route!D1914")="START",0,IF(S1914=TRUE,M1913,INDIRECT("Route!E1914")))</f>
        <v>115.3</v>
      </c>
      <c r="N1914" s="14" t="e">
        <f ca="1">SEARCH($N$6,INDIRECT("Route!J1914"))</f>
        <v>#VALUE!</v>
      </c>
      <c r="O1914" s="14" t="e">
        <f ca="1">SEARCH($O$6,INDIRECT("Route!J1914"))</f>
        <v>#VALUE!</v>
      </c>
      <c r="P1914" s="14" t="e">
        <f ca="1">SEARCH($P$6,INDIRECT("Route!J1914"))</f>
        <v>#VALUE!</v>
      </c>
      <c r="Q1914" s="14" t="e">
        <f ca="1">SEARCH($Q$6,INDIRECT("Route!J1914"))</f>
        <v>#VALUE!</v>
      </c>
      <c r="R1914" s="14" t="e">
        <f ca="1">SEARCH($R$6,INDIRECT("Route!J1914"))</f>
        <v>#VALUE!</v>
      </c>
      <c r="S1914" s="14" t="b">
        <f t="shared" ca="1" si="234"/>
        <v>1</v>
      </c>
    </row>
    <row r="1915" spans="1:19">
      <c r="A1915" s="23" t="str">
        <f ca="1">IF(INDIRECT("Route!D1915")&gt;0,K1915,(""))</f>
        <v/>
      </c>
      <c r="B1915" s="23" t="str">
        <f ca="1">IF(INDIRECT("Route!D1915")&gt;0,H1915,(""))</f>
        <v/>
      </c>
      <c r="C1915" s="24" t="str">
        <f ca="1">IF(D1915&gt;0,VLOOKUP("FINISH",INDIRECT("route!D$6"):INDIRECT("route!E$8500"),2,FALSE)-D1915," ")</f>
        <v xml:space="preserve"> </v>
      </c>
      <c r="D1915" s="13">
        <f ca="1">INDIRECT("Route!E1915")</f>
        <v>0</v>
      </c>
      <c r="E1915" s="25" t="str">
        <f t="shared" ca="1" si="242"/>
        <v/>
      </c>
      <c r="F1915" s="26">
        <f t="shared" si="236"/>
        <v>11.111111111111111</v>
      </c>
      <c r="G1915" s="29">
        <f t="shared" ca="1" si="240"/>
        <v>0</v>
      </c>
      <c r="H1915" s="28" t="e">
        <f t="shared" ca="1" si="238"/>
        <v>#NUM!</v>
      </c>
      <c r="I1915" s="26">
        <f t="shared" si="237"/>
        <v>11.666666666666666</v>
      </c>
      <c r="J1915" s="29">
        <f t="shared" ca="1" si="241"/>
        <v>0</v>
      </c>
      <c r="K1915" s="28" t="e">
        <f t="shared" ca="1" si="239"/>
        <v>#NUM!</v>
      </c>
      <c r="L1915" s="26">
        <f ca="1">INDIRECT("Route!E1915")-INDIRECT("Route!E1914")</f>
        <v>0</v>
      </c>
      <c r="M1915" s="24">
        <f ca="1">IF(INDIRECT("Route!D1915")="START",0,IF(S1915=TRUE,M1914,INDIRECT("Route!E1915")))</f>
        <v>115.3</v>
      </c>
      <c r="N1915" s="14" t="e">
        <f ca="1">SEARCH($N$6,INDIRECT("Route!J1915"))</f>
        <v>#VALUE!</v>
      </c>
      <c r="O1915" s="14" t="e">
        <f ca="1">SEARCH($O$6,INDIRECT("Route!J1915"))</f>
        <v>#VALUE!</v>
      </c>
      <c r="P1915" s="14" t="e">
        <f ca="1">SEARCH($P$6,INDIRECT("Route!J1915"))</f>
        <v>#VALUE!</v>
      </c>
      <c r="Q1915" s="14" t="e">
        <f ca="1">SEARCH($Q$6,INDIRECT("Route!J1915"))</f>
        <v>#VALUE!</v>
      </c>
      <c r="R1915" s="14" t="e">
        <f ca="1">SEARCH($R$6,INDIRECT("Route!J1915"))</f>
        <v>#VALUE!</v>
      </c>
      <c r="S1915" s="14" t="b">
        <f t="shared" ca="1" si="234"/>
        <v>1</v>
      </c>
    </row>
    <row r="1916" spans="1:19">
      <c r="A1916" s="23" t="str">
        <f ca="1">IF(INDIRECT("Route!D1916")&gt;0,K1916,(""))</f>
        <v/>
      </c>
      <c r="B1916" s="23" t="str">
        <f ca="1">IF(INDIRECT("Route!D1916")&gt;0,H1916,(""))</f>
        <v/>
      </c>
      <c r="C1916" s="24" t="str">
        <f ca="1">IF(D1916&gt;0,VLOOKUP("FINISH",INDIRECT("route!D$6"):INDIRECT("route!E$8500"),2,FALSE)-D1916," ")</f>
        <v xml:space="preserve"> </v>
      </c>
      <c r="D1916" s="13">
        <f ca="1">INDIRECT("Route!E1916")</f>
        <v>0</v>
      </c>
      <c r="E1916" s="25" t="str">
        <f t="shared" ca="1" si="242"/>
        <v/>
      </c>
      <c r="F1916" s="26">
        <f t="shared" si="236"/>
        <v>11.111111111111111</v>
      </c>
      <c r="G1916" s="29">
        <f t="shared" ca="1" si="240"/>
        <v>0</v>
      </c>
      <c r="H1916" s="28" t="e">
        <f t="shared" ca="1" si="238"/>
        <v>#NUM!</v>
      </c>
      <c r="I1916" s="26">
        <f t="shared" si="237"/>
        <v>11.666666666666666</v>
      </c>
      <c r="J1916" s="29">
        <f t="shared" ca="1" si="241"/>
        <v>0</v>
      </c>
      <c r="K1916" s="28" t="e">
        <f t="shared" ca="1" si="239"/>
        <v>#NUM!</v>
      </c>
      <c r="L1916" s="26">
        <f ca="1">INDIRECT("Route!E1916")-INDIRECT("Route!E1915")</f>
        <v>0</v>
      </c>
      <c r="M1916" s="24">
        <f ca="1">IF(INDIRECT("Route!D1916")="START",0,IF(S1916=TRUE,M1915,INDIRECT("Route!E1916")))</f>
        <v>115.3</v>
      </c>
      <c r="N1916" s="14" t="e">
        <f ca="1">SEARCH($N$6,INDIRECT("Route!J1916"))</f>
        <v>#VALUE!</v>
      </c>
      <c r="O1916" s="14" t="e">
        <f ca="1">SEARCH($O$6,INDIRECT("Route!J1916"))</f>
        <v>#VALUE!</v>
      </c>
      <c r="P1916" s="14" t="e">
        <f ca="1">SEARCH($P$6,INDIRECT("Route!J1916"))</f>
        <v>#VALUE!</v>
      </c>
      <c r="Q1916" s="14" t="e">
        <f ca="1">SEARCH($Q$6,INDIRECT("Route!J1916"))</f>
        <v>#VALUE!</v>
      </c>
      <c r="R1916" s="14" t="e">
        <f ca="1">SEARCH($R$6,INDIRECT("Route!J1916"))</f>
        <v>#VALUE!</v>
      </c>
      <c r="S1916" s="14" t="b">
        <f t="shared" ca="1" si="234"/>
        <v>1</v>
      </c>
    </row>
    <row r="1917" spans="1:19">
      <c r="A1917" s="23" t="str">
        <f ca="1">IF(INDIRECT("Route!D1917")&gt;0,K1917,(""))</f>
        <v/>
      </c>
      <c r="B1917" s="23" t="str">
        <f ca="1">IF(INDIRECT("Route!D1917")&gt;0,H1917,(""))</f>
        <v/>
      </c>
      <c r="C1917" s="24" t="str">
        <f ca="1">IF(D1917&gt;0,VLOOKUP("FINISH",INDIRECT("route!D$6"):INDIRECT("route!E$8500"),2,FALSE)-D1917," ")</f>
        <v xml:space="preserve"> </v>
      </c>
      <c r="D1917" s="13">
        <f ca="1">INDIRECT("Route!E1917")</f>
        <v>0</v>
      </c>
      <c r="E1917" s="25" t="str">
        <f t="shared" ca="1" si="242"/>
        <v/>
      </c>
      <c r="F1917" s="26">
        <f t="shared" si="236"/>
        <v>11.111111111111111</v>
      </c>
      <c r="G1917" s="29">
        <f t="shared" ca="1" si="240"/>
        <v>0</v>
      </c>
      <c r="H1917" s="28" t="e">
        <f t="shared" ca="1" si="238"/>
        <v>#NUM!</v>
      </c>
      <c r="I1917" s="26">
        <f t="shared" si="237"/>
        <v>11.666666666666666</v>
      </c>
      <c r="J1917" s="29">
        <f t="shared" ca="1" si="241"/>
        <v>0</v>
      </c>
      <c r="K1917" s="28" t="e">
        <f t="shared" ca="1" si="239"/>
        <v>#NUM!</v>
      </c>
      <c r="L1917" s="26">
        <f ca="1">INDIRECT("Route!E1917")-INDIRECT("Route!E1916")</f>
        <v>0</v>
      </c>
      <c r="M1917" s="24">
        <f ca="1">IF(INDIRECT("Route!D1917")="START",0,IF(S1917=TRUE,M1916,INDIRECT("Route!E1917")))</f>
        <v>115.3</v>
      </c>
      <c r="N1917" s="14" t="e">
        <f ca="1">SEARCH($N$6,INDIRECT("Route!J1917"))</f>
        <v>#VALUE!</v>
      </c>
      <c r="O1917" s="14" t="e">
        <f ca="1">SEARCH($O$6,INDIRECT("Route!J1917"))</f>
        <v>#VALUE!</v>
      </c>
      <c r="P1917" s="14" t="e">
        <f ca="1">SEARCH($P$6,INDIRECT("Route!J1917"))</f>
        <v>#VALUE!</v>
      </c>
      <c r="Q1917" s="14" t="e">
        <f ca="1">SEARCH($Q$6,INDIRECT("Route!J1917"))</f>
        <v>#VALUE!</v>
      </c>
      <c r="R1917" s="14" t="e">
        <f ca="1">SEARCH($R$6,INDIRECT("Route!J1917"))</f>
        <v>#VALUE!</v>
      </c>
      <c r="S1917" s="14" t="b">
        <f t="shared" ca="1" si="234"/>
        <v>1</v>
      </c>
    </row>
    <row r="1918" spans="1:19">
      <c r="A1918" s="23" t="str">
        <f ca="1">IF(INDIRECT("Route!D1918")&gt;0,K1918,(""))</f>
        <v/>
      </c>
      <c r="B1918" s="23" t="str">
        <f ca="1">IF(INDIRECT("Route!D1918")&gt;0,H1918,(""))</f>
        <v/>
      </c>
      <c r="C1918" s="24" t="str">
        <f ca="1">IF(D1918&gt;0,VLOOKUP("FINISH",INDIRECT("route!D$6"):INDIRECT("route!E$8500"),2,FALSE)-D1918," ")</f>
        <v xml:space="preserve"> </v>
      </c>
      <c r="D1918" s="13">
        <f ca="1">INDIRECT("Route!E1918")</f>
        <v>0</v>
      </c>
      <c r="E1918" s="25" t="str">
        <f t="shared" ca="1" si="242"/>
        <v/>
      </c>
      <c r="F1918" s="26">
        <f t="shared" si="236"/>
        <v>11.111111111111111</v>
      </c>
      <c r="G1918" s="29">
        <f t="shared" ca="1" si="240"/>
        <v>0</v>
      </c>
      <c r="H1918" s="28" t="e">
        <f t="shared" ca="1" si="238"/>
        <v>#NUM!</v>
      </c>
      <c r="I1918" s="26">
        <f t="shared" si="237"/>
        <v>11.666666666666666</v>
      </c>
      <c r="J1918" s="29">
        <f t="shared" ca="1" si="241"/>
        <v>0</v>
      </c>
      <c r="K1918" s="28" t="e">
        <f t="shared" ca="1" si="239"/>
        <v>#NUM!</v>
      </c>
      <c r="L1918" s="26">
        <f ca="1">INDIRECT("Route!E1918")-INDIRECT("Route!E1917")</f>
        <v>0</v>
      </c>
      <c r="M1918" s="24">
        <f ca="1">IF(INDIRECT("Route!D1918")="START",0,IF(S1918=TRUE,M1917,INDIRECT("Route!E1918")))</f>
        <v>115.3</v>
      </c>
      <c r="N1918" s="14" t="e">
        <f ca="1">SEARCH($N$6,INDIRECT("Route!J1918"))</f>
        <v>#VALUE!</v>
      </c>
      <c r="O1918" s="14" t="e">
        <f ca="1">SEARCH($O$6,INDIRECT("Route!J1918"))</f>
        <v>#VALUE!</v>
      </c>
      <c r="P1918" s="14" t="e">
        <f ca="1">SEARCH($P$6,INDIRECT("Route!J1918"))</f>
        <v>#VALUE!</v>
      </c>
      <c r="Q1918" s="14" t="e">
        <f ca="1">SEARCH($Q$6,INDIRECT("Route!J1918"))</f>
        <v>#VALUE!</v>
      </c>
      <c r="R1918" s="14" t="e">
        <f ca="1">SEARCH($R$6,INDIRECT("Route!J1918"))</f>
        <v>#VALUE!</v>
      </c>
      <c r="S1918" s="14" t="b">
        <f t="shared" ca="1" si="234"/>
        <v>1</v>
      </c>
    </row>
    <row r="1919" spans="1:19">
      <c r="A1919" s="23" t="str">
        <f ca="1">IF(INDIRECT("Route!D1919")&gt;0,K1919,(""))</f>
        <v/>
      </c>
      <c r="B1919" s="23" t="str">
        <f ca="1">IF(INDIRECT("Route!D1919")&gt;0,H1919,(""))</f>
        <v/>
      </c>
      <c r="C1919" s="24" t="str">
        <f ca="1">IF(D1919&gt;0,VLOOKUP("FINISH",INDIRECT("route!D$6"):INDIRECT("route!E$8500"),2,FALSE)-D1919," ")</f>
        <v xml:space="preserve"> </v>
      </c>
      <c r="D1919" s="13">
        <f ca="1">INDIRECT("Route!E1919")</f>
        <v>0</v>
      </c>
      <c r="E1919" s="25" t="str">
        <f t="shared" ca="1" si="242"/>
        <v/>
      </c>
      <c r="F1919" s="26">
        <f t="shared" si="236"/>
        <v>11.111111111111111</v>
      </c>
      <c r="G1919" s="29">
        <f t="shared" ca="1" si="240"/>
        <v>0</v>
      </c>
      <c r="H1919" s="28" t="e">
        <f t="shared" ca="1" si="238"/>
        <v>#NUM!</v>
      </c>
      <c r="I1919" s="26">
        <f t="shared" si="237"/>
        <v>11.666666666666666</v>
      </c>
      <c r="J1919" s="29">
        <f t="shared" ca="1" si="241"/>
        <v>0</v>
      </c>
      <c r="K1919" s="28" t="e">
        <f t="shared" ca="1" si="239"/>
        <v>#NUM!</v>
      </c>
      <c r="L1919" s="26">
        <f ca="1">INDIRECT("Route!E1919")-INDIRECT("Route!E1918")</f>
        <v>0</v>
      </c>
      <c r="M1919" s="24">
        <f ca="1">IF(INDIRECT("Route!D1919")="START",0,IF(S1919=TRUE,M1918,INDIRECT("Route!E1919")))</f>
        <v>115.3</v>
      </c>
      <c r="N1919" s="14" t="e">
        <f ca="1">SEARCH($N$6,INDIRECT("Route!J1919"))</f>
        <v>#VALUE!</v>
      </c>
      <c r="O1919" s="14" t="e">
        <f ca="1">SEARCH($O$6,INDIRECT("Route!J1919"))</f>
        <v>#VALUE!</v>
      </c>
      <c r="P1919" s="14" t="e">
        <f ca="1">SEARCH($P$6,INDIRECT("Route!J1919"))</f>
        <v>#VALUE!</v>
      </c>
      <c r="Q1919" s="14" t="e">
        <f ca="1">SEARCH($Q$6,INDIRECT("Route!J1919"))</f>
        <v>#VALUE!</v>
      </c>
      <c r="R1919" s="14" t="e">
        <f ca="1">SEARCH($R$6,INDIRECT("Route!J1919"))</f>
        <v>#VALUE!</v>
      </c>
      <c r="S1919" s="14" t="b">
        <f t="shared" ca="1" si="234"/>
        <v>1</v>
      </c>
    </row>
    <row r="1920" spans="1:19">
      <c r="A1920" s="23" t="str">
        <f ca="1">IF(INDIRECT("Route!D1920")&gt;0,K1920,(""))</f>
        <v/>
      </c>
      <c r="B1920" s="23" t="str">
        <f ca="1">IF(INDIRECT("Route!D1920")&gt;0,H1920,(""))</f>
        <v/>
      </c>
      <c r="C1920" s="24" t="str">
        <f ca="1">IF(D1920&gt;0,VLOOKUP("FINISH",INDIRECT("route!D$6"):INDIRECT("route!E$8500"),2,FALSE)-D1920," ")</f>
        <v xml:space="preserve"> </v>
      </c>
      <c r="D1920" s="13">
        <f ca="1">INDIRECT("Route!E1920")</f>
        <v>0</v>
      </c>
      <c r="E1920" s="25" t="str">
        <f t="shared" ca="1" si="242"/>
        <v/>
      </c>
      <c r="F1920" s="26">
        <f t="shared" si="236"/>
        <v>11.111111111111111</v>
      </c>
      <c r="G1920" s="29">
        <f t="shared" ca="1" si="240"/>
        <v>0</v>
      </c>
      <c r="H1920" s="28" t="e">
        <f t="shared" ca="1" si="238"/>
        <v>#NUM!</v>
      </c>
      <c r="I1920" s="26">
        <f t="shared" si="237"/>
        <v>11.666666666666666</v>
      </c>
      <c r="J1920" s="29">
        <f t="shared" ca="1" si="241"/>
        <v>0</v>
      </c>
      <c r="K1920" s="28" t="e">
        <f t="shared" ca="1" si="239"/>
        <v>#NUM!</v>
      </c>
      <c r="L1920" s="26">
        <f ca="1">INDIRECT("Route!E1920")-INDIRECT("Route!E1919")</f>
        <v>0</v>
      </c>
      <c r="M1920" s="24">
        <f ca="1">IF(INDIRECT("Route!D1920")="START",0,IF(S1920=TRUE,M1919,INDIRECT("Route!E1920")))</f>
        <v>115.3</v>
      </c>
      <c r="N1920" s="14" t="e">
        <f ca="1">SEARCH($N$6,INDIRECT("Route!J1920"))</f>
        <v>#VALUE!</v>
      </c>
      <c r="O1920" s="14" t="e">
        <f ca="1">SEARCH($O$6,INDIRECT("Route!J1920"))</f>
        <v>#VALUE!</v>
      </c>
      <c r="P1920" s="14" t="e">
        <f ca="1">SEARCH($P$6,INDIRECT("Route!J1920"))</f>
        <v>#VALUE!</v>
      </c>
      <c r="Q1920" s="14" t="e">
        <f ca="1">SEARCH($Q$6,INDIRECT("Route!J1920"))</f>
        <v>#VALUE!</v>
      </c>
      <c r="R1920" s="14" t="e">
        <f ca="1">SEARCH($R$6,INDIRECT("Route!J1920"))</f>
        <v>#VALUE!</v>
      </c>
      <c r="S1920" s="14" t="b">
        <f t="shared" ca="1" si="234"/>
        <v>1</v>
      </c>
    </row>
    <row r="1921" spans="1:19">
      <c r="A1921" s="23" t="str">
        <f ca="1">IF(INDIRECT("Route!D1921")&gt;0,K1921,(""))</f>
        <v/>
      </c>
      <c r="B1921" s="23" t="str">
        <f ca="1">IF(INDIRECT("Route!D1921")&gt;0,H1921,(""))</f>
        <v/>
      </c>
      <c r="C1921" s="24" t="str">
        <f ca="1">IF(D1921&gt;0,VLOOKUP("FINISH",INDIRECT("route!D$6"):INDIRECT("route!E$8500"),2,FALSE)-D1921," ")</f>
        <v xml:space="preserve"> </v>
      </c>
      <c r="D1921" s="13">
        <f ca="1">INDIRECT("Route!E1921")</f>
        <v>0</v>
      </c>
      <c r="E1921" s="25" t="str">
        <f t="shared" ca="1" si="242"/>
        <v/>
      </c>
      <c r="F1921" s="26">
        <f t="shared" si="236"/>
        <v>11.111111111111111</v>
      </c>
      <c r="G1921" s="29">
        <f t="shared" ca="1" si="240"/>
        <v>0</v>
      </c>
      <c r="H1921" s="28" t="e">
        <f t="shared" ca="1" si="238"/>
        <v>#NUM!</v>
      </c>
      <c r="I1921" s="26">
        <f t="shared" si="237"/>
        <v>11.666666666666666</v>
      </c>
      <c r="J1921" s="29">
        <f t="shared" ca="1" si="241"/>
        <v>0</v>
      </c>
      <c r="K1921" s="28" t="e">
        <f t="shared" ca="1" si="239"/>
        <v>#NUM!</v>
      </c>
      <c r="L1921" s="26">
        <f ca="1">INDIRECT("Route!E1921")-INDIRECT("Route!E1920")</f>
        <v>0</v>
      </c>
      <c r="M1921" s="24">
        <f ca="1">IF(INDIRECT("Route!D1921")="START",0,IF(S1921=TRUE,M1920,INDIRECT("Route!E1921")))</f>
        <v>115.3</v>
      </c>
      <c r="N1921" s="14" t="e">
        <f ca="1">SEARCH($N$6,INDIRECT("Route!J1921"))</f>
        <v>#VALUE!</v>
      </c>
      <c r="O1921" s="14" t="e">
        <f ca="1">SEARCH($O$6,INDIRECT("Route!J1921"))</f>
        <v>#VALUE!</v>
      </c>
      <c r="P1921" s="14" t="e">
        <f ca="1">SEARCH($P$6,INDIRECT("Route!J1921"))</f>
        <v>#VALUE!</v>
      </c>
      <c r="Q1921" s="14" t="e">
        <f ca="1">SEARCH($Q$6,INDIRECT("Route!J1921"))</f>
        <v>#VALUE!</v>
      </c>
      <c r="R1921" s="14" t="e">
        <f ca="1">SEARCH($R$6,INDIRECT("Route!J1921"))</f>
        <v>#VALUE!</v>
      </c>
      <c r="S1921" s="14" t="b">
        <f t="shared" ca="1" si="234"/>
        <v>1</v>
      </c>
    </row>
    <row r="1922" spans="1:19">
      <c r="A1922" s="23" t="str">
        <f ca="1">IF(INDIRECT("Route!D1922")&gt;0,K1922,(""))</f>
        <v/>
      </c>
      <c r="B1922" s="23" t="str">
        <f ca="1">IF(INDIRECT("Route!D1922")&gt;0,H1922,(""))</f>
        <v/>
      </c>
      <c r="C1922" s="24" t="str">
        <f ca="1">IF(D1922&gt;0,VLOOKUP("FINISH",INDIRECT("route!D$6"):INDIRECT("route!E$8500"),2,FALSE)-D1922," ")</f>
        <v xml:space="preserve"> </v>
      </c>
      <c r="D1922" s="13">
        <f ca="1">INDIRECT("Route!E1922")</f>
        <v>0</v>
      </c>
      <c r="E1922" s="25" t="str">
        <f t="shared" ca="1" si="242"/>
        <v/>
      </c>
      <c r="F1922" s="26">
        <f t="shared" si="236"/>
        <v>11.111111111111111</v>
      </c>
      <c r="G1922" s="29">
        <f t="shared" ca="1" si="240"/>
        <v>0</v>
      </c>
      <c r="H1922" s="28" t="e">
        <f t="shared" ca="1" si="238"/>
        <v>#NUM!</v>
      </c>
      <c r="I1922" s="26">
        <f t="shared" si="237"/>
        <v>11.666666666666666</v>
      </c>
      <c r="J1922" s="29">
        <f t="shared" ca="1" si="241"/>
        <v>0</v>
      </c>
      <c r="K1922" s="28" t="e">
        <f t="shared" ca="1" si="239"/>
        <v>#NUM!</v>
      </c>
      <c r="L1922" s="26">
        <f ca="1">INDIRECT("Route!E1922")-INDIRECT("Route!E1921")</f>
        <v>0</v>
      </c>
      <c r="M1922" s="24">
        <f ca="1">IF(INDIRECT("Route!D1922")="START",0,IF(S1922=TRUE,M1921,INDIRECT("Route!E1922")))</f>
        <v>115.3</v>
      </c>
      <c r="N1922" s="14" t="e">
        <f ca="1">SEARCH($N$6,INDIRECT("Route!J1922"))</f>
        <v>#VALUE!</v>
      </c>
      <c r="O1922" s="14" t="e">
        <f ca="1">SEARCH($O$6,INDIRECT("Route!J1922"))</f>
        <v>#VALUE!</v>
      </c>
      <c r="P1922" s="14" t="e">
        <f ca="1">SEARCH($P$6,INDIRECT("Route!J1922"))</f>
        <v>#VALUE!</v>
      </c>
      <c r="Q1922" s="14" t="e">
        <f ca="1">SEARCH($Q$6,INDIRECT("Route!J1922"))</f>
        <v>#VALUE!</v>
      </c>
      <c r="R1922" s="14" t="e">
        <f ca="1">SEARCH($R$6,INDIRECT("Route!J1922"))</f>
        <v>#VALUE!</v>
      </c>
      <c r="S1922" s="14" t="b">
        <f t="shared" ca="1" si="234"/>
        <v>1</v>
      </c>
    </row>
    <row r="1923" spans="1:19">
      <c r="A1923" s="23" t="str">
        <f ca="1">IF(INDIRECT("Route!D1923")&gt;0,K1923,(""))</f>
        <v/>
      </c>
      <c r="B1923" s="23" t="str">
        <f ca="1">IF(INDIRECT("Route!D1923")&gt;0,H1923,(""))</f>
        <v/>
      </c>
      <c r="C1923" s="24" t="str">
        <f ca="1">IF(D1923&gt;0,VLOOKUP("FINISH",INDIRECT("route!D$6"):INDIRECT("route!E$8500"),2,FALSE)-D1923," ")</f>
        <v xml:space="preserve"> </v>
      </c>
      <c r="D1923" s="13">
        <f ca="1">INDIRECT("Route!E1923")</f>
        <v>0</v>
      </c>
      <c r="E1923" s="25" t="str">
        <f t="shared" ca="1" si="242"/>
        <v/>
      </c>
      <c r="F1923" s="26">
        <f t="shared" si="236"/>
        <v>11.111111111111111</v>
      </c>
      <c r="G1923" s="29">
        <f t="shared" ca="1" si="240"/>
        <v>0</v>
      </c>
      <c r="H1923" s="28" t="e">
        <f t="shared" ca="1" si="238"/>
        <v>#NUM!</v>
      </c>
      <c r="I1923" s="26">
        <f t="shared" si="237"/>
        <v>11.666666666666666</v>
      </c>
      <c r="J1923" s="29">
        <f t="shared" ca="1" si="241"/>
        <v>0</v>
      </c>
      <c r="K1923" s="28" t="e">
        <f t="shared" ca="1" si="239"/>
        <v>#NUM!</v>
      </c>
      <c r="L1923" s="26">
        <f ca="1">INDIRECT("Route!E1923")-INDIRECT("Route!E1922")</f>
        <v>0</v>
      </c>
      <c r="M1923" s="24">
        <f ca="1">IF(INDIRECT("Route!D1923")="START",0,IF(S1923=TRUE,M1922,INDIRECT("Route!E1923")))</f>
        <v>115.3</v>
      </c>
      <c r="N1923" s="14" t="e">
        <f ca="1">SEARCH($N$6,INDIRECT("Route!J1923"))</f>
        <v>#VALUE!</v>
      </c>
      <c r="O1923" s="14" t="e">
        <f ca="1">SEARCH($O$6,INDIRECT("Route!J1923"))</f>
        <v>#VALUE!</v>
      </c>
      <c r="P1923" s="14" t="e">
        <f ca="1">SEARCH($P$6,INDIRECT("Route!J1923"))</f>
        <v>#VALUE!</v>
      </c>
      <c r="Q1923" s="14" t="e">
        <f ca="1">SEARCH($Q$6,INDIRECT("Route!J1923"))</f>
        <v>#VALUE!</v>
      </c>
      <c r="R1923" s="14" t="e">
        <f ca="1">SEARCH($R$6,INDIRECT("Route!J1923"))</f>
        <v>#VALUE!</v>
      </c>
      <c r="S1923" s="14" t="b">
        <f t="shared" ca="1" si="234"/>
        <v>1</v>
      </c>
    </row>
    <row r="1924" spans="1:19">
      <c r="A1924" s="23" t="str">
        <f ca="1">IF(INDIRECT("Route!D1924")&gt;0,K1924,(""))</f>
        <v/>
      </c>
      <c r="B1924" s="23" t="str">
        <f ca="1">IF(INDIRECT("Route!D1924")&gt;0,H1924,(""))</f>
        <v/>
      </c>
      <c r="C1924" s="24" t="str">
        <f ca="1">IF(D1924&gt;0,VLOOKUP("FINISH",INDIRECT("route!D$6"):INDIRECT("route!E$8500"),2,FALSE)-D1924," ")</f>
        <v xml:space="preserve"> </v>
      </c>
      <c r="D1924" s="13">
        <f ca="1">INDIRECT("Route!E1924")</f>
        <v>0</v>
      </c>
      <c r="E1924" s="25" t="str">
        <f t="shared" ca="1" si="242"/>
        <v/>
      </c>
      <c r="F1924" s="26">
        <f t="shared" si="236"/>
        <v>11.111111111111111</v>
      </c>
      <c r="G1924" s="29">
        <f t="shared" ca="1" si="240"/>
        <v>0</v>
      </c>
      <c r="H1924" s="28" t="e">
        <f t="shared" ca="1" si="238"/>
        <v>#NUM!</v>
      </c>
      <c r="I1924" s="26">
        <f t="shared" si="237"/>
        <v>11.666666666666666</v>
      </c>
      <c r="J1924" s="29">
        <f t="shared" ca="1" si="241"/>
        <v>0</v>
      </c>
      <c r="K1924" s="28" t="e">
        <f t="shared" ca="1" si="239"/>
        <v>#NUM!</v>
      </c>
      <c r="L1924" s="26">
        <f ca="1">INDIRECT("Route!E1924")-INDIRECT("Route!E1923")</f>
        <v>0</v>
      </c>
      <c r="M1924" s="24">
        <f ca="1">IF(INDIRECT("Route!D1924")="START",0,IF(S1924=TRUE,M1923,INDIRECT("Route!E1924")))</f>
        <v>115.3</v>
      </c>
      <c r="N1924" s="14" t="e">
        <f ca="1">SEARCH($N$6,INDIRECT("Route!J1924"))</f>
        <v>#VALUE!</v>
      </c>
      <c r="O1924" s="14" t="e">
        <f ca="1">SEARCH($O$6,INDIRECT("Route!J1924"))</f>
        <v>#VALUE!</v>
      </c>
      <c r="P1924" s="14" t="e">
        <f ca="1">SEARCH($P$6,INDIRECT("Route!J1924"))</f>
        <v>#VALUE!</v>
      </c>
      <c r="Q1924" s="14" t="e">
        <f ca="1">SEARCH($Q$6,INDIRECT("Route!J1924"))</f>
        <v>#VALUE!</v>
      </c>
      <c r="R1924" s="14" t="e">
        <f ca="1">SEARCH($R$6,INDIRECT("Route!J1924"))</f>
        <v>#VALUE!</v>
      </c>
      <c r="S1924" s="14" t="b">
        <f t="shared" ca="1" si="234"/>
        <v>1</v>
      </c>
    </row>
    <row r="1925" spans="1:19">
      <c r="A1925" s="23" t="str">
        <f ca="1">IF(INDIRECT("Route!D1925")&gt;0,K1925,(""))</f>
        <v/>
      </c>
      <c r="B1925" s="23" t="str">
        <f ca="1">IF(INDIRECT("Route!D1925")&gt;0,H1925,(""))</f>
        <v/>
      </c>
      <c r="C1925" s="24" t="str">
        <f ca="1">IF(D1925&gt;0,VLOOKUP("FINISH",INDIRECT("route!D$6"):INDIRECT("route!E$8500"),2,FALSE)-D1925," ")</f>
        <v xml:space="preserve"> </v>
      </c>
      <c r="D1925" s="13">
        <f ca="1">INDIRECT("Route!E1925")</f>
        <v>0</v>
      </c>
      <c r="E1925" s="25" t="str">
        <f t="shared" ca="1" si="242"/>
        <v/>
      </c>
      <c r="F1925" s="26">
        <f t="shared" si="236"/>
        <v>11.111111111111111</v>
      </c>
      <c r="G1925" s="29">
        <f t="shared" ca="1" si="240"/>
        <v>0</v>
      </c>
      <c r="H1925" s="28" t="e">
        <f t="shared" ca="1" si="238"/>
        <v>#NUM!</v>
      </c>
      <c r="I1925" s="26">
        <f t="shared" si="237"/>
        <v>11.666666666666666</v>
      </c>
      <c r="J1925" s="29">
        <f t="shared" ca="1" si="241"/>
        <v>0</v>
      </c>
      <c r="K1925" s="28" t="e">
        <f t="shared" ca="1" si="239"/>
        <v>#NUM!</v>
      </c>
      <c r="L1925" s="26">
        <f ca="1">INDIRECT("Route!E1925")-INDIRECT("Route!E1924")</f>
        <v>0</v>
      </c>
      <c r="M1925" s="24">
        <f ca="1">IF(INDIRECT("Route!D1925")="START",0,IF(S1925=TRUE,M1924,INDIRECT("Route!E1925")))</f>
        <v>115.3</v>
      </c>
      <c r="N1925" s="14" t="e">
        <f ca="1">SEARCH($N$6,INDIRECT("Route!J1925"))</f>
        <v>#VALUE!</v>
      </c>
      <c r="O1925" s="14" t="e">
        <f ca="1">SEARCH($O$6,INDIRECT("Route!J1925"))</f>
        <v>#VALUE!</v>
      </c>
      <c r="P1925" s="14" t="e">
        <f ca="1">SEARCH($P$6,INDIRECT("Route!J1925"))</f>
        <v>#VALUE!</v>
      </c>
      <c r="Q1925" s="14" t="e">
        <f ca="1">SEARCH($Q$6,INDIRECT("Route!J1925"))</f>
        <v>#VALUE!</v>
      </c>
      <c r="R1925" s="14" t="e">
        <f ca="1">SEARCH($R$6,INDIRECT("Route!J1925"))</f>
        <v>#VALUE!</v>
      </c>
      <c r="S1925" s="14" t="b">
        <f t="shared" ca="1" si="234"/>
        <v>1</v>
      </c>
    </row>
    <row r="1926" spans="1:19">
      <c r="A1926" s="23" t="str">
        <f ca="1">IF(INDIRECT("Route!D1926")&gt;0,K1926,(""))</f>
        <v/>
      </c>
      <c r="B1926" s="23" t="str">
        <f ca="1">IF(INDIRECT("Route!D1926")&gt;0,H1926,(""))</f>
        <v/>
      </c>
      <c r="C1926" s="24" t="str">
        <f ca="1">IF(D1926&gt;0,VLOOKUP("FINISH",INDIRECT("route!D$6"):INDIRECT("route!E$8500"),2,FALSE)-D1926," ")</f>
        <v xml:space="preserve"> </v>
      </c>
      <c r="D1926" s="13">
        <f ca="1">INDIRECT("Route!E1926")</f>
        <v>0</v>
      </c>
      <c r="E1926" s="25" t="str">
        <f t="shared" ca="1" si="242"/>
        <v/>
      </c>
      <c r="F1926" s="26">
        <f t="shared" si="236"/>
        <v>11.111111111111111</v>
      </c>
      <c r="G1926" s="29">
        <f t="shared" ca="1" si="240"/>
        <v>0</v>
      </c>
      <c r="H1926" s="28" t="e">
        <f t="shared" ca="1" si="238"/>
        <v>#NUM!</v>
      </c>
      <c r="I1926" s="26">
        <f t="shared" si="237"/>
        <v>11.666666666666666</v>
      </c>
      <c r="J1926" s="29">
        <f t="shared" ca="1" si="241"/>
        <v>0</v>
      </c>
      <c r="K1926" s="28" t="e">
        <f t="shared" ca="1" si="239"/>
        <v>#NUM!</v>
      </c>
      <c r="L1926" s="26">
        <f ca="1">INDIRECT("Route!E1926")-INDIRECT("Route!E1925")</f>
        <v>0</v>
      </c>
      <c r="M1926" s="24">
        <f ca="1">IF(INDIRECT("Route!D1926")="START",0,IF(S1926=TRUE,M1925,INDIRECT("Route!E1926")))</f>
        <v>115.3</v>
      </c>
      <c r="N1926" s="14" t="e">
        <f ca="1">SEARCH($N$6,INDIRECT("Route!J1926"))</f>
        <v>#VALUE!</v>
      </c>
      <c r="O1926" s="14" t="e">
        <f ca="1">SEARCH($O$6,INDIRECT("Route!J1926"))</f>
        <v>#VALUE!</v>
      </c>
      <c r="P1926" s="14" t="e">
        <f ca="1">SEARCH($P$6,INDIRECT("Route!J1926"))</f>
        <v>#VALUE!</v>
      </c>
      <c r="Q1926" s="14" t="e">
        <f ca="1">SEARCH($Q$6,INDIRECT("Route!J1926"))</f>
        <v>#VALUE!</v>
      </c>
      <c r="R1926" s="14" t="e">
        <f ca="1">SEARCH($R$6,INDIRECT("Route!J1926"))</f>
        <v>#VALUE!</v>
      </c>
      <c r="S1926" s="14" t="b">
        <f t="shared" ca="1" si="234"/>
        <v>1</v>
      </c>
    </row>
    <row r="1927" spans="1:19">
      <c r="A1927" s="23" t="str">
        <f ca="1">IF(INDIRECT("Route!D1927")&gt;0,K1927,(""))</f>
        <v/>
      </c>
      <c r="B1927" s="23" t="str">
        <f ca="1">IF(INDIRECT("Route!D1927")&gt;0,H1927,(""))</f>
        <v/>
      </c>
      <c r="C1927" s="24" t="str">
        <f ca="1">IF(D1927&gt;0,VLOOKUP("FINISH",INDIRECT("route!D$6"):INDIRECT("route!E$8500"),2,FALSE)-D1927," ")</f>
        <v xml:space="preserve"> </v>
      </c>
      <c r="D1927" s="13">
        <f ca="1">INDIRECT("Route!E1927")</f>
        <v>0</v>
      </c>
      <c r="E1927" s="25" t="str">
        <f t="shared" ca="1" si="242"/>
        <v/>
      </c>
      <c r="F1927" s="26">
        <f t="shared" si="236"/>
        <v>11.111111111111111</v>
      </c>
      <c r="G1927" s="29">
        <f t="shared" ca="1" si="240"/>
        <v>0</v>
      </c>
      <c r="H1927" s="28" t="e">
        <f t="shared" ca="1" si="238"/>
        <v>#NUM!</v>
      </c>
      <c r="I1927" s="26">
        <f t="shared" si="237"/>
        <v>11.666666666666666</v>
      </c>
      <c r="J1927" s="29">
        <f t="shared" ca="1" si="241"/>
        <v>0</v>
      </c>
      <c r="K1927" s="28" t="e">
        <f t="shared" ca="1" si="239"/>
        <v>#NUM!</v>
      </c>
      <c r="L1927" s="26">
        <f ca="1">INDIRECT("Route!E1927")-INDIRECT("Route!E1926")</f>
        <v>0</v>
      </c>
      <c r="M1927" s="24">
        <f ca="1">IF(INDIRECT("Route!D1927")="START",0,IF(S1927=TRUE,M1926,INDIRECT("Route!E1927")))</f>
        <v>115.3</v>
      </c>
      <c r="N1927" s="14" t="e">
        <f ca="1">SEARCH($N$6,INDIRECT("Route!J1927"))</f>
        <v>#VALUE!</v>
      </c>
      <c r="O1927" s="14" t="e">
        <f ca="1">SEARCH($O$6,INDIRECT("Route!J1927"))</f>
        <v>#VALUE!</v>
      </c>
      <c r="P1927" s="14" t="e">
        <f ca="1">SEARCH($P$6,INDIRECT("Route!J1927"))</f>
        <v>#VALUE!</v>
      </c>
      <c r="Q1927" s="14" t="e">
        <f ca="1">SEARCH($Q$6,INDIRECT("Route!J1927"))</f>
        <v>#VALUE!</v>
      </c>
      <c r="R1927" s="14" t="e">
        <f ca="1">SEARCH($R$6,INDIRECT("Route!J1927"))</f>
        <v>#VALUE!</v>
      </c>
      <c r="S1927" s="14" t="b">
        <f t="shared" ca="1" si="234"/>
        <v>1</v>
      </c>
    </row>
    <row r="1928" spans="1:19">
      <c r="A1928" s="23" t="str">
        <f ca="1">IF(INDIRECT("Route!D1928")&gt;0,K1928,(""))</f>
        <v/>
      </c>
      <c r="B1928" s="23" t="str">
        <f ca="1">IF(INDIRECT("Route!D1928")&gt;0,H1928,(""))</f>
        <v/>
      </c>
      <c r="C1928" s="24" t="str">
        <f ca="1">IF(D1928&gt;0,VLOOKUP("FINISH",INDIRECT("route!D$6"):INDIRECT("route!E$8500"),2,FALSE)-D1928," ")</f>
        <v xml:space="preserve"> </v>
      </c>
      <c r="D1928" s="13">
        <f ca="1">INDIRECT("Route!E1928")</f>
        <v>0</v>
      </c>
      <c r="E1928" s="25" t="str">
        <f t="shared" ca="1" si="242"/>
        <v/>
      </c>
      <c r="F1928" s="26">
        <f t="shared" si="236"/>
        <v>11.111111111111111</v>
      </c>
      <c r="G1928" s="29">
        <f t="shared" ca="1" si="240"/>
        <v>0</v>
      </c>
      <c r="H1928" s="28" t="e">
        <f t="shared" ca="1" si="238"/>
        <v>#NUM!</v>
      </c>
      <c r="I1928" s="26">
        <f t="shared" si="237"/>
        <v>11.666666666666666</v>
      </c>
      <c r="J1928" s="29">
        <f t="shared" ca="1" si="241"/>
        <v>0</v>
      </c>
      <c r="K1928" s="28" t="e">
        <f t="shared" ca="1" si="239"/>
        <v>#NUM!</v>
      </c>
      <c r="L1928" s="26">
        <f ca="1">INDIRECT("Route!E1928")-INDIRECT("Route!E1927")</f>
        <v>0</v>
      </c>
      <c r="M1928" s="24">
        <f ca="1">IF(INDIRECT("Route!D1928")="START",0,IF(S1928=TRUE,M1927,INDIRECT("Route!E1928")))</f>
        <v>115.3</v>
      </c>
      <c r="N1928" s="14" t="e">
        <f ca="1">SEARCH($N$6,INDIRECT("Route!J1928"))</f>
        <v>#VALUE!</v>
      </c>
      <c r="O1928" s="14" t="e">
        <f ca="1">SEARCH($O$6,INDIRECT("Route!J1928"))</f>
        <v>#VALUE!</v>
      </c>
      <c r="P1928" s="14" t="e">
        <f ca="1">SEARCH($P$6,INDIRECT("Route!J1928"))</f>
        <v>#VALUE!</v>
      </c>
      <c r="Q1928" s="14" t="e">
        <f ca="1">SEARCH($Q$6,INDIRECT("Route!J1928"))</f>
        <v>#VALUE!</v>
      </c>
      <c r="R1928" s="14" t="e">
        <f ca="1">SEARCH($R$6,INDIRECT("Route!J1928"))</f>
        <v>#VALUE!</v>
      </c>
      <c r="S1928" s="14" t="b">
        <f t="shared" ref="S1928:S1991" ca="1" si="243">AND(ISERROR(N1928),ISERROR(O1928),ISERROR(P1928),ISERROR(Q1928),ISERROR(R1928))</f>
        <v>1</v>
      </c>
    </row>
    <row r="1929" spans="1:19">
      <c r="A1929" s="23" t="str">
        <f ca="1">IF(INDIRECT("Route!D1929")&gt;0,K1929,(""))</f>
        <v/>
      </c>
      <c r="B1929" s="23" t="str">
        <f ca="1">IF(INDIRECT("Route!D1929")&gt;0,H1929,(""))</f>
        <v/>
      </c>
      <c r="C1929" s="24" t="str">
        <f ca="1">IF(D1929&gt;0,VLOOKUP("FINISH",INDIRECT("route!D$6"):INDIRECT("route!E$8500"),2,FALSE)-D1929," ")</f>
        <v xml:space="preserve"> </v>
      </c>
      <c r="D1929" s="13">
        <f ca="1">INDIRECT("Route!E1929")</f>
        <v>0</v>
      </c>
      <c r="E1929" s="25" t="str">
        <f t="shared" ca="1" si="242"/>
        <v/>
      </c>
      <c r="F1929" s="26">
        <f t="shared" si="236"/>
        <v>11.111111111111111</v>
      </c>
      <c r="G1929" s="29">
        <f t="shared" ca="1" si="240"/>
        <v>0</v>
      </c>
      <c r="H1929" s="28" t="e">
        <f t="shared" ca="1" si="238"/>
        <v>#NUM!</v>
      </c>
      <c r="I1929" s="26">
        <f t="shared" si="237"/>
        <v>11.666666666666666</v>
      </c>
      <c r="J1929" s="29">
        <f t="shared" ca="1" si="241"/>
        <v>0</v>
      </c>
      <c r="K1929" s="28" t="e">
        <f t="shared" ca="1" si="239"/>
        <v>#NUM!</v>
      </c>
      <c r="L1929" s="26">
        <f ca="1">INDIRECT("Route!E1929")-INDIRECT("Route!E1928")</f>
        <v>0</v>
      </c>
      <c r="M1929" s="24">
        <f ca="1">IF(INDIRECT("Route!D1929")="START",0,IF(S1929=TRUE,M1928,INDIRECT("Route!E1929")))</f>
        <v>115.3</v>
      </c>
      <c r="N1929" s="14" t="e">
        <f ca="1">SEARCH($N$6,INDIRECT("Route!J1929"))</f>
        <v>#VALUE!</v>
      </c>
      <c r="O1929" s="14" t="e">
        <f ca="1">SEARCH($O$6,INDIRECT("Route!J1929"))</f>
        <v>#VALUE!</v>
      </c>
      <c r="P1929" s="14" t="e">
        <f ca="1">SEARCH($P$6,INDIRECT("Route!J1929"))</f>
        <v>#VALUE!</v>
      </c>
      <c r="Q1929" s="14" t="e">
        <f ca="1">SEARCH($Q$6,INDIRECT("Route!J1929"))</f>
        <v>#VALUE!</v>
      </c>
      <c r="R1929" s="14" t="e">
        <f ca="1">SEARCH($R$6,INDIRECT("Route!J1929"))</f>
        <v>#VALUE!</v>
      </c>
      <c r="S1929" s="14" t="b">
        <f t="shared" ca="1" si="243"/>
        <v>1</v>
      </c>
    </row>
    <row r="1930" spans="1:19">
      <c r="A1930" s="23" t="str">
        <f ca="1">IF(INDIRECT("Route!D1930")&gt;0,K1930,(""))</f>
        <v/>
      </c>
      <c r="B1930" s="23" t="str">
        <f ca="1">IF(INDIRECT("Route!D1930")&gt;0,H1930,(""))</f>
        <v/>
      </c>
      <c r="C1930" s="24" t="str">
        <f ca="1">IF(D1930&gt;0,VLOOKUP("FINISH",INDIRECT("route!D$6"):INDIRECT("route!E$8500"),2,FALSE)-D1930," ")</f>
        <v xml:space="preserve"> </v>
      </c>
      <c r="D1930" s="13">
        <f ca="1">INDIRECT("Route!E1930")</f>
        <v>0</v>
      </c>
      <c r="E1930" s="25" t="str">
        <f t="shared" ca="1" si="242"/>
        <v/>
      </c>
      <c r="F1930" s="26">
        <f t="shared" si="236"/>
        <v>11.111111111111111</v>
      </c>
      <c r="G1930" s="29">
        <f t="shared" ca="1" si="240"/>
        <v>0</v>
      </c>
      <c r="H1930" s="28" t="e">
        <f t="shared" ca="1" si="238"/>
        <v>#NUM!</v>
      </c>
      <c r="I1930" s="26">
        <f t="shared" si="237"/>
        <v>11.666666666666666</v>
      </c>
      <c r="J1930" s="29">
        <f t="shared" ca="1" si="241"/>
        <v>0</v>
      </c>
      <c r="K1930" s="28" t="e">
        <f t="shared" ca="1" si="239"/>
        <v>#NUM!</v>
      </c>
      <c r="L1930" s="26">
        <f ca="1">INDIRECT("Route!E1930")-INDIRECT("Route!E1929")</f>
        <v>0</v>
      </c>
      <c r="M1930" s="24">
        <f ca="1">IF(INDIRECT("Route!D1930")="START",0,IF(S1930=TRUE,M1929,INDIRECT("Route!E1930")))</f>
        <v>115.3</v>
      </c>
      <c r="N1930" s="14" t="e">
        <f ca="1">SEARCH($N$6,INDIRECT("Route!J1930"))</f>
        <v>#VALUE!</v>
      </c>
      <c r="O1930" s="14" t="e">
        <f ca="1">SEARCH($O$6,INDIRECT("Route!J1930"))</f>
        <v>#VALUE!</v>
      </c>
      <c r="P1930" s="14" t="e">
        <f ca="1">SEARCH($P$6,INDIRECT("Route!J1930"))</f>
        <v>#VALUE!</v>
      </c>
      <c r="Q1930" s="14" t="e">
        <f ca="1">SEARCH($Q$6,INDIRECT("Route!J1930"))</f>
        <v>#VALUE!</v>
      </c>
      <c r="R1930" s="14" t="e">
        <f ca="1">SEARCH($R$6,INDIRECT("Route!J1930"))</f>
        <v>#VALUE!</v>
      </c>
      <c r="S1930" s="14" t="b">
        <f t="shared" ca="1" si="243"/>
        <v>1</v>
      </c>
    </row>
    <row r="1931" spans="1:19">
      <c r="A1931" s="23" t="str">
        <f ca="1">IF(INDIRECT("Route!D1931")&gt;0,K1931,(""))</f>
        <v/>
      </c>
      <c r="B1931" s="23" t="str">
        <f ca="1">IF(INDIRECT("Route!D1931")&gt;0,H1931,(""))</f>
        <v/>
      </c>
      <c r="C1931" s="24" t="str">
        <f ca="1">IF(D1931&gt;0,VLOOKUP("FINISH",INDIRECT("route!D$6"):INDIRECT("route!E$8500"),2,FALSE)-D1931," ")</f>
        <v xml:space="preserve"> </v>
      </c>
      <c r="D1931" s="13">
        <f ca="1">INDIRECT("Route!E1931")</f>
        <v>0</v>
      </c>
      <c r="E1931" s="25" t="str">
        <f t="shared" ca="1" si="242"/>
        <v/>
      </c>
      <c r="F1931" s="26">
        <f t="shared" si="236"/>
        <v>11.111111111111111</v>
      </c>
      <c r="G1931" s="29">
        <f t="shared" ca="1" si="240"/>
        <v>0</v>
      </c>
      <c r="H1931" s="28" t="e">
        <f t="shared" ca="1" si="238"/>
        <v>#NUM!</v>
      </c>
      <c r="I1931" s="26">
        <f t="shared" si="237"/>
        <v>11.666666666666666</v>
      </c>
      <c r="J1931" s="29">
        <f t="shared" ca="1" si="241"/>
        <v>0</v>
      </c>
      <c r="K1931" s="28" t="e">
        <f t="shared" ca="1" si="239"/>
        <v>#NUM!</v>
      </c>
      <c r="L1931" s="26">
        <f ca="1">INDIRECT("Route!E1931")-INDIRECT("Route!E1930")</f>
        <v>0</v>
      </c>
      <c r="M1931" s="24">
        <f ca="1">IF(INDIRECT("Route!D1931")="START",0,IF(S1931=TRUE,M1930,INDIRECT("Route!E1931")))</f>
        <v>115.3</v>
      </c>
      <c r="N1931" s="14" t="e">
        <f ca="1">SEARCH($N$6,INDIRECT("Route!J1931"))</f>
        <v>#VALUE!</v>
      </c>
      <c r="O1931" s="14" t="e">
        <f ca="1">SEARCH($O$6,INDIRECT("Route!J1931"))</f>
        <v>#VALUE!</v>
      </c>
      <c r="P1931" s="14" t="e">
        <f ca="1">SEARCH($P$6,INDIRECT("Route!J1931"))</f>
        <v>#VALUE!</v>
      </c>
      <c r="Q1931" s="14" t="e">
        <f ca="1">SEARCH($Q$6,INDIRECT("Route!J1931"))</f>
        <v>#VALUE!</v>
      </c>
      <c r="R1931" s="14" t="e">
        <f ca="1">SEARCH($R$6,INDIRECT("Route!J1931"))</f>
        <v>#VALUE!</v>
      </c>
      <c r="S1931" s="14" t="b">
        <f t="shared" ca="1" si="243"/>
        <v>1</v>
      </c>
    </row>
    <row r="1932" spans="1:19">
      <c r="A1932" s="23" t="str">
        <f ca="1">IF(INDIRECT("Route!D1932")&gt;0,K1932,(""))</f>
        <v/>
      </c>
      <c r="B1932" s="23" t="str">
        <f ca="1">IF(INDIRECT("Route!D1932")&gt;0,H1932,(""))</f>
        <v/>
      </c>
      <c r="C1932" s="24" t="str">
        <f ca="1">IF(D1932&gt;0,VLOOKUP("FINISH",INDIRECT("route!D$6"):INDIRECT("route!E$8500"),2,FALSE)-D1932," ")</f>
        <v xml:space="preserve"> </v>
      </c>
      <c r="D1932" s="13">
        <f ca="1">INDIRECT("Route!E1932")</f>
        <v>0</v>
      </c>
      <c r="E1932" s="25" t="str">
        <f t="shared" ca="1" si="242"/>
        <v/>
      </c>
      <c r="F1932" s="26">
        <f t="shared" si="236"/>
        <v>11.111111111111111</v>
      </c>
      <c r="G1932" s="29">
        <f t="shared" ca="1" si="240"/>
        <v>0</v>
      </c>
      <c r="H1932" s="28" t="e">
        <f t="shared" ca="1" si="238"/>
        <v>#NUM!</v>
      </c>
      <c r="I1932" s="26">
        <f t="shared" si="237"/>
        <v>11.666666666666666</v>
      </c>
      <c r="J1932" s="29">
        <f t="shared" ca="1" si="241"/>
        <v>0</v>
      </c>
      <c r="K1932" s="28" t="e">
        <f t="shared" ca="1" si="239"/>
        <v>#NUM!</v>
      </c>
      <c r="L1932" s="26">
        <f ca="1">INDIRECT("Route!E1932")-INDIRECT("Route!E1931")</f>
        <v>0</v>
      </c>
      <c r="M1932" s="24">
        <f ca="1">IF(INDIRECT("Route!D1932")="START",0,IF(S1932=TRUE,M1931,INDIRECT("Route!E1932")))</f>
        <v>115.3</v>
      </c>
      <c r="N1932" s="14" t="e">
        <f ca="1">SEARCH($N$6,INDIRECT("Route!J1932"))</f>
        <v>#VALUE!</v>
      </c>
      <c r="O1932" s="14" t="e">
        <f ca="1">SEARCH($O$6,INDIRECT("Route!J1932"))</f>
        <v>#VALUE!</v>
      </c>
      <c r="P1932" s="14" t="e">
        <f ca="1">SEARCH($P$6,INDIRECT("Route!J1932"))</f>
        <v>#VALUE!</v>
      </c>
      <c r="Q1932" s="14" t="e">
        <f ca="1">SEARCH($Q$6,INDIRECT("Route!J1932"))</f>
        <v>#VALUE!</v>
      </c>
      <c r="R1932" s="14" t="e">
        <f ca="1">SEARCH($R$6,INDIRECT("Route!J1932"))</f>
        <v>#VALUE!</v>
      </c>
      <c r="S1932" s="14" t="b">
        <f t="shared" ca="1" si="243"/>
        <v>1</v>
      </c>
    </row>
    <row r="1933" spans="1:19">
      <c r="A1933" s="23" t="str">
        <f ca="1">IF(INDIRECT("Route!D1933")&gt;0,K1933,(""))</f>
        <v/>
      </c>
      <c r="B1933" s="23" t="str">
        <f ca="1">IF(INDIRECT("Route!D1933")&gt;0,H1933,(""))</f>
        <v/>
      </c>
      <c r="C1933" s="24" t="str">
        <f ca="1">IF(D1933&gt;0,VLOOKUP("FINISH",INDIRECT("route!D$6"):INDIRECT("route!E$8500"),2,FALSE)-D1933," ")</f>
        <v xml:space="preserve"> </v>
      </c>
      <c r="D1933" s="13">
        <f ca="1">INDIRECT("Route!E1933")</f>
        <v>0</v>
      </c>
      <c r="E1933" s="25" t="str">
        <f t="shared" ca="1" si="242"/>
        <v/>
      </c>
      <c r="F1933" s="26">
        <f t="shared" si="236"/>
        <v>11.111111111111111</v>
      </c>
      <c r="G1933" s="29">
        <f t="shared" ca="1" si="240"/>
        <v>0</v>
      </c>
      <c r="H1933" s="28" t="e">
        <f t="shared" ca="1" si="238"/>
        <v>#NUM!</v>
      </c>
      <c r="I1933" s="26">
        <f t="shared" si="237"/>
        <v>11.666666666666666</v>
      </c>
      <c r="J1933" s="29">
        <f t="shared" ca="1" si="241"/>
        <v>0</v>
      </c>
      <c r="K1933" s="28" t="e">
        <f t="shared" ca="1" si="239"/>
        <v>#NUM!</v>
      </c>
      <c r="L1933" s="26">
        <f ca="1">INDIRECT("Route!E1933")-INDIRECT("Route!E1932")</f>
        <v>0</v>
      </c>
      <c r="M1933" s="24">
        <f ca="1">IF(INDIRECT("Route!D1933")="START",0,IF(S1933=TRUE,M1932,INDIRECT("Route!E1933")))</f>
        <v>115.3</v>
      </c>
      <c r="N1933" s="14" t="e">
        <f ca="1">SEARCH($N$6,INDIRECT("Route!J1933"))</f>
        <v>#VALUE!</v>
      </c>
      <c r="O1933" s="14" t="e">
        <f ca="1">SEARCH($O$6,INDIRECT("Route!J1933"))</f>
        <v>#VALUE!</v>
      </c>
      <c r="P1933" s="14" t="e">
        <f ca="1">SEARCH($P$6,INDIRECT("Route!J1933"))</f>
        <v>#VALUE!</v>
      </c>
      <c r="Q1933" s="14" t="e">
        <f ca="1">SEARCH($Q$6,INDIRECT("Route!J1933"))</f>
        <v>#VALUE!</v>
      </c>
      <c r="R1933" s="14" t="e">
        <f ca="1">SEARCH($R$6,INDIRECT("Route!J1933"))</f>
        <v>#VALUE!</v>
      </c>
      <c r="S1933" s="14" t="b">
        <f t="shared" ca="1" si="243"/>
        <v>1</v>
      </c>
    </row>
    <row r="1934" spans="1:19">
      <c r="A1934" s="23" t="str">
        <f ca="1">IF(INDIRECT("Route!D1934")&gt;0,K1934,(""))</f>
        <v/>
      </c>
      <c r="B1934" s="23" t="str">
        <f ca="1">IF(INDIRECT("Route!D1934")&gt;0,H1934,(""))</f>
        <v/>
      </c>
      <c r="C1934" s="24" t="str">
        <f ca="1">IF(D1934&gt;0,VLOOKUP("FINISH",INDIRECT("route!D$6"):INDIRECT("route!E$8500"),2,FALSE)-D1934," ")</f>
        <v xml:space="preserve"> </v>
      </c>
      <c r="D1934" s="13">
        <f ca="1">INDIRECT("Route!E1934")</f>
        <v>0</v>
      </c>
      <c r="E1934" s="25" t="str">
        <f t="shared" ca="1" si="242"/>
        <v/>
      </c>
      <c r="F1934" s="26">
        <f t="shared" si="236"/>
        <v>11.111111111111111</v>
      </c>
      <c r="G1934" s="29">
        <f t="shared" ca="1" si="240"/>
        <v>0</v>
      </c>
      <c r="H1934" s="28" t="e">
        <f t="shared" ca="1" si="238"/>
        <v>#NUM!</v>
      </c>
      <c r="I1934" s="26">
        <f t="shared" si="237"/>
        <v>11.666666666666666</v>
      </c>
      <c r="J1934" s="29">
        <f t="shared" ca="1" si="241"/>
        <v>0</v>
      </c>
      <c r="K1934" s="28" t="e">
        <f t="shared" ca="1" si="239"/>
        <v>#NUM!</v>
      </c>
      <c r="L1934" s="26">
        <f ca="1">INDIRECT("Route!E1934")-INDIRECT("Route!E1933")</f>
        <v>0</v>
      </c>
      <c r="M1934" s="24">
        <f ca="1">IF(INDIRECT("Route!D1934")="START",0,IF(S1934=TRUE,M1933,INDIRECT("Route!E1934")))</f>
        <v>115.3</v>
      </c>
      <c r="N1934" s="14" t="e">
        <f ca="1">SEARCH($N$6,INDIRECT("Route!J1934"))</f>
        <v>#VALUE!</v>
      </c>
      <c r="O1934" s="14" t="e">
        <f ca="1">SEARCH($O$6,INDIRECT("Route!J1934"))</f>
        <v>#VALUE!</v>
      </c>
      <c r="P1934" s="14" t="e">
        <f ca="1">SEARCH($P$6,INDIRECT("Route!J1934"))</f>
        <v>#VALUE!</v>
      </c>
      <c r="Q1934" s="14" t="e">
        <f ca="1">SEARCH($Q$6,INDIRECT("Route!J1934"))</f>
        <v>#VALUE!</v>
      </c>
      <c r="R1934" s="14" t="e">
        <f ca="1">SEARCH($R$6,INDIRECT("Route!J1934"))</f>
        <v>#VALUE!</v>
      </c>
      <c r="S1934" s="14" t="b">
        <f t="shared" ca="1" si="243"/>
        <v>1</v>
      </c>
    </row>
    <row r="1935" spans="1:19">
      <c r="A1935" s="23" t="str">
        <f ca="1">IF(INDIRECT("Route!D1935")&gt;0,K1935,(""))</f>
        <v/>
      </c>
      <c r="B1935" s="23" t="str">
        <f ca="1">IF(INDIRECT("Route!D1935")&gt;0,H1935,(""))</f>
        <v/>
      </c>
      <c r="C1935" s="24" t="str">
        <f ca="1">IF(D1935&gt;0,VLOOKUP("FINISH",INDIRECT("route!D$6"):INDIRECT("route!E$8500"),2,FALSE)-D1935," ")</f>
        <v xml:space="preserve"> </v>
      </c>
      <c r="D1935" s="13">
        <f ca="1">INDIRECT("Route!E1935")</f>
        <v>0</v>
      </c>
      <c r="E1935" s="25" t="str">
        <f t="shared" ca="1" si="242"/>
        <v/>
      </c>
      <c r="F1935" s="26">
        <f t="shared" si="236"/>
        <v>11.111111111111111</v>
      </c>
      <c r="G1935" s="29">
        <f t="shared" ca="1" si="240"/>
        <v>0</v>
      </c>
      <c r="H1935" s="28" t="e">
        <f t="shared" ca="1" si="238"/>
        <v>#NUM!</v>
      </c>
      <c r="I1935" s="26">
        <f t="shared" si="237"/>
        <v>11.666666666666666</v>
      </c>
      <c r="J1935" s="29">
        <f t="shared" ca="1" si="241"/>
        <v>0</v>
      </c>
      <c r="K1935" s="28" t="e">
        <f t="shared" ca="1" si="239"/>
        <v>#NUM!</v>
      </c>
      <c r="L1935" s="26">
        <f ca="1">INDIRECT("Route!E1935")-INDIRECT("Route!E1934")</f>
        <v>0</v>
      </c>
      <c r="M1935" s="24">
        <f ca="1">IF(INDIRECT("Route!D1935")="START",0,IF(S1935=TRUE,M1934,INDIRECT("Route!E1935")))</f>
        <v>115.3</v>
      </c>
      <c r="N1935" s="14" t="e">
        <f ca="1">SEARCH($N$6,INDIRECT("Route!J1935"))</f>
        <v>#VALUE!</v>
      </c>
      <c r="O1935" s="14" t="e">
        <f ca="1">SEARCH($O$6,INDIRECT("Route!J1935"))</f>
        <v>#VALUE!</v>
      </c>
      <c r="P1935" s="14" t="e">
        <f ca="1">SEARCH($P$6,INDIRECT("Route!J1935"))</f>
        <v>#VALUE!</v>
      </c>
      <c r="Q1935" s="14" t="e">
        <f ca="1">SEARCH($Q$6,INDIRECT("Route!J1935"))</f>
        <v>#VALUE!</v>
      </c>
      <c r="R1935" s="14" t="e">
        <f ca="1">SEARCH($R$6,INDIRECT("Route!J1935"))</f>
        <v>#VALUE!</v>
      </c>
      <c r="S1935" s="14" t="b">
        <f t="shared" ca="1" si="243"/>
        <v>1</v>
      </c>
    </row>
    <row r="1936" spans="1:19">
      <c r="A1936" s="23" t="str">
        <f ca="1">IF(INDIRECT("Route!D1936")&gt;0,K1936,(""))</f>
        <v/>
      </c>
      <c r="B1936" s="23" t="str">
        <f ca="1">IF(INDIRECT("Route!D1936")&gt;0,H1936,(""))</f>
        <v/>
      </c>
      <c r="C1936" s="24" t="str">
        <f ca="1">IF(D1936&gt;0,VLOOKUP("FINISH",INDIRECT("route!D$6"):INDIRECT("route!E$8500"),2,FALSE)-D1936," ")</f>
        <v xml:space="preserve"> </v>
      </c>
      <c r="D1936" s="13">
        <f ca="1">INDIRECT("Route!E1936")</f>
        <v>0</v>
      </c>
      <c r="E1936" s="25" t="str">
        <f t="shared" ca="1" si="242"/>
        <v/>
      </c>
      <c r="F1936" s="26">
        <f t="shared" si="236"/>
        <v>11.111111111111111</v>
      </c>
      <c r="G1936" s="29">
        <f t="shared" ca="1" si="240"/>
        <v>0</v>
      </c>
      <c r="H1936" s="28" t="e">
        <f t="shared" ca="1" si="238"/>
        <v>#NUM!</v>
      </c>
      <c r="I1936" s="26">
        <f t="shared" si="237"/>
        <v>11.666666666666666</v>
      </c>
      <c r="J1936" s="29">
        <f t="shared" ca="1" si="241"/>
        <v>0</v>
      </c>
      <c r="K1936" s="28" t="e">
        <f t="shared" ca="1" si="239"/>
        <v>#NUM!</v>
      </c>
      <c r="L1936" s="26">
        <f ca="1">INDIRECT("Route!E1936")-INDIRECT("Route!E1935")</f>
        <v>0</v>
      </c>
      <c r="M1936" s="24">
        <f ca="1">IF(INDIRECT("Route!D1936")="START",0,IF(S1936=TRUE,M1935,INDIRECT("Route!E1936")))</f>
        <v>115.3</v>
      </c>
      <c r="N1936" s="14" t="e">
        <f ca="1">SEARCH($N$6,INDIRECT("Route!J1936"))</f>
        <v>#VALUE!</v>
      </c>
      <c r="O1936" s="14" t="e">
        <f ca="1">SEARCH($O$6,INDIRECT("Route!J1936"))</f>
        <v>#VALUE!</v>
      </c>
      <c r="P1936" s="14" t="e">
        <f ca="1">SEARCH($P$6,INDIRECT("Route!J1936"))</f>
        <v>#VALUE!</v>
      </c>
      <c r="Q1936" s="14" t="e">
        <f ca="1">SEARCH($Q$6,INDIRECT("Route!J1936"))</f>
        <v>#VALUE!</v>
      </c>
      <c r="R1936" s="14" t="e">
        <f ca="1">SEARCH($R$6,INDIRECT("Route!J1936"))</f>
        <v>#VALUE!</v>
      </c>
      <c r="S1936" s="14" t="b">
        <f t="shared" ca="1" si="243"/>
        <v>1</v>
      </c>
    </row>
    <row r="1937" spans="1:19">
      <c r="A1937" s="23" t="str">
        <f ca="1">IF(INDIRECT("Route!D1937")&gt;0,K1937,(""))</f>
        <v/>
      </c>
      <c r="B1937" s="23" t="str">
        <f ca="1">IF(INDIRECT("Route!D1937")&gt;0,H1937,(""))</f>
        <v/>
      </c>
      <c r="C1937" s="24" t="str">
        <f ca="1">IF(D1937&gt;0,VLOOKUP("FINISH",INDIRECT("route!D$6"):INDIRECT("route!E$8500"),2,FALSE)-D1937," ")</f>
        <v xml:space="preserve"> </v>
      </c>
      <c r="D1937" s="13">
        <f ca="1">INDIRECT("Route!E1937")</f>
        <v>0</v>
      </c>
      <c r="E1937" s="25" t="str">
        <f t="shared" ca="1" si="242"/>
        <v/>
      </c>
      <c r="F1937" s="26">
        <f t="shared" si="236"/>
        <v>11.111111111111111</v>
      </c>
      <c r="G1937" s="29">
        <f t="shared" ca="1" si="240"/>
        <v>0</v>
      </c>
      <c r="H1937" s="28" t="e">
        <f t="shared" ca="1" si="238"/>
        <v>#NUM!</v>
      </c>
      <c r="I1937" s="26">
        <f t="shared" si="237"/>
        <v>11.666666666666666</v>
      </c>
      <c r="J1937" s="29">
        <f t="shared" ca="1" si="241"/>
        <v>0</v>
      </c>
      <c r="K1937" s="28" t="e">
        <f t="shared" ca="1" si="239"/>
        <v>#NUM!</v>
      </c>
      <c r="L1937" s="26">
        <f ca="1">INDIRECT("Route!E1937")-INDIRECT("Route!E1936")</f>
        <v>0</v>
      </c>
      <c r="M1937" s="24">
        <f ca="1">IF(INDIRECT("Route!D1937")="START",0,IF(S1937=TRUE,M1936,INDIRECT("Route!E1937")))</f>
        <v>115.3</v>
      </c>
      <c r="N1937" s="14" t="e">
        <f ca="1">SEARCH($N$6,INDIRECT("Route!J1937"))</f>
        <v>#VALUE!</v>
      </c>
      <c r="O1937" s="14" t="e">
        <f ca="1">SEARCH($O$6,INDIRECT("Route!J1937"))</f>
        <v>#VALUE!</v>
      </c>
      <c r="P1937" s="14" t="e">
        <f ca="1">SEARCH($P$6,INDIRECT("Route!J1937"))</f>
        <v>#VALUE!</v>
      </c>
      <c r="Q1937" s="14" t="e">
        <f ca="1">SEARCH($Q$6,INDIRECT("Route!J1937"))</f>
        <v>#VALUE!</v>
      </c>
      <c r="R1937" s="14" t="e">
        <f ca="1">SEARCH($R$6,INDIRECT("Route!J1937"))</f>
        <v>#VALUE!</v>
      </c>
      <c r="S1937" s="14" t="b">
        <f t="shared" ca="1" si="243"/>
        <v>1</v>
      </c>
    </row>
    <row r="1938" spans="1:19">
      <c r="A1938" s="23" t="str">
        <f ca="1">IF(INDIRECT("Route!D1938")&gt;0,K1938,(""))</f>
        <v/>
      </c>
      <c r="B1938" s="23" t="str">
        <f ca="1">IF(INDIRECT("Route!D1938")&gt;0,H1938,(""))</f>
        <v/>
      </c>
      <c r="C1938" s="24" t="str">
        <f ca="1">IF(D1938&gt;0,VLOOKUP("FINISH",INDIRECT("route!D$6"):INDIRECT("route!E$8500"),2,FALSE)-D1938," ")</f>
        <v xml:space="preserve"> </v>
      </c>
      <c r="D1938" s="13">
        <f ca="1">INDIRECT("Route!E1938")</f>
        <v>0</v>
      </c>
      <c r="E1938" s="25" t="str">
        <f t="shared" ca="1" si="242"/>
        <v/>
      </c>
      <c r="F1938" s="26">
        <f t="shared" si="236"/>
        <v>11.111111111111111</v>
      </c>
      <c r="G1938" s="29">
        <f t="shared" ca="1" si="240"/>
        <v>0</v>
      </c>
      <c r="H1938" s="28" t="e">
        <f t="shared" ca="1" si="238"/>
        <v>#NUM!</v>
      </c>
      <c r="I1938" s="26">
        <f t="shared" si="237"/>
        <v>11.666666666666666</v>
      </c>
      <c r="J1938" s="29">
        <f t="shared" ca="1" si="241"/>
        <v>0</v>
      </c>
      <c r="K1938" s="28" t="e">
        <f t="shared" ca="1" si="239"/>
        <v>#NUM!</v>
      </c>
      <c r="L1938" s="26">
        <f ca="1">INDIRECT("Route!E1938")-INDIRECT("Route!E1937")</f>
        <v>0</v>
      </c>
      <c r="M1938" s="24">
        <f ca="1">IF(INDIRECT("Route!D1938")="START",0,IF(S1938=TRUE,M1937,INDIRECT("Route!E1938")))</f>
        <v>115.3</v>
      </c>
      <c r="N1938" s="14" t="e">
        <f ca="1">SEARCH($N$6,INDIRECT("Route!J1938"))</f>
        <v>#VALUE!</v>
      </c>
      <c r="O1938" s="14" t="e">
        <f ca="1">SEARCH($O$6,INDIRECT("Route!J1938"))</f>
        <v>#VALUE!</v>
      </c>
      <c r="P1938" s="14" t="e">
        <f ca="1">SEARCH($P$6,INDIRECT("Route!J1938"))</f>
        <v>#VALUE!</v>
      </c>
      <c r="Q1938" s="14" t="e">
        <f ca="1">SEARCH($Q$6,INDIRECT("Route!J1938"))</f>
        <v>#VALUE!</v>
      </c>
      <c r="R1938" s="14" t="e">
        <f ca="1">SEARCH($R$6,INDIRECT("Route!J1938"))</f>
        <v>#VALUE!</v>
      </c>
      <c r="S1938" s="14" t="b">
        <f t="shared" ca="1" si="243"/>
        <v>1</v>
      </c>
    </row>
    <row r="1939" spans="1:19">
      <c r="A1939" s="23" t="str">
        <f ca="1">IF(INDIRECT("Route!D1939")&gt;0,K1939,(""))</f>
        <v/>
      </c>
      <c r="B1939" s="23" t="str">
        <f ca="1">IF(INDIRECT("Route!D1939")&gt;0,H1939,(""))</f>
        <v/>
      </c>
      <c r="C1939" s="24" t="str">
        <f ca="1">IF(D1939&gt;0,VLOOKUP("FINISH",INDIRECT("route!D$6"):INDIRECT("route!E$8500"),2,FALSE)-D1939," ")</f>
        <v xml:space="preserve"> </v>
      </c>
      <c r="D1939" s="13">
        <f ca="1">INDIRECT("Route!E1939")</f>
        <v>0</v>
      </c>
      <c r="E1939" s="25" t="str">
        <f t="shared" ca="1" si="242"/>
        <v/>
      </c>
      <c r="F1939" s="26">
        <f t="shared" si="236"/>
        <v>11.111111111111111</v>
      </c>
      <c r="G1939" s="29">
        <f t="shared" ca="1" si="240"/>
        <v>0</v>
      </c>
      <c r="H1939" s="28" t="e">
        <f t="shared" ca="1" si="238"/>
        <v>#NUM!</v>
      </c>
      <c r="I1939" s="26">
        <f t="shared" si="237"/>
        <v>11.666666666666666</v>
      </c>
      <c r="J1939" s="29">
        <f t="shared" ca="1" si="241"/>
        <v>0</v>
      </c>
      <c r="K1939" s="28" t="e">
        <f t="shared" ca="1" si="239"/>
        <v>#NUM!</v>
      </c>
      <c r="L1939" s="26">
        <f ca="1">INDIRECT("Route!E1939")-INDIRECT("Route!E1938")</f>
        <v>0</v>
      </c>
      <c r="M1939" s="24">
        <f ca="1">IF(INDIRECT("Route!D1939")="START",0,IF(S1939=TRUE,M1938,INDIRECT("Route!E1939")))</f>
        <v>115.3</v>
      </c>
      <c r="N1939" s="14" t="e">
        <f ca="1">SEARCH($N$6,INDIRECT("Route!J1939"))</f>
        <v>#VALUE!</v>
      </c>
      <c r="O1939" s="14" t="e">
        <f ca="1">SEARCH($O$6,INDIRECT("Route!J1939"))</f>
        <v>#VALUE!</v>
      </c>
      <c r="P1939" s="14" t="e">
        <f ca="1">SEARCH($P$6,INDIRECT("Route!J1939"))</f>
        <v>#VALUE!</v>
      </c>
      <c r="Q1939" s="14" t="e">
        <f ca="1">SEARCH($Q$6,INDIRECT("Route!J1939"))</f>
        <v>#VALUE!</v>
      </c>
      <c r="R1939" s="14" t="e">
        <f ca="1">SEARCH($R$6,INDIRECT("Route!J1939"))</f>
        <v>#VALUE!</v>
      </c>
      <c r="S1939" s="14" t="b">
        <f t="shared" ca="1" si="243"/>
        <v>1</v>
      </c>
    </row>
    <row r="1940" spans="1:19">
      <c r="A1940" s="23" t="str">
        <f ca="1">IF(INDIRECT("Route!D1940")&gt;0,K1940,(""))</f>
        <v/>
      </c>
      <c r="B1940" s="23" t="str">
        <f ca="1">IF(INDIRECT("Route!D1940")&gt;0,H1940,(""))</f>
        <v/>
      </c>
      <c r="C1940" s="24" t="str">
        <f ca="1">IF(D1940&gt;0,VLOOKUP("FINISH",INDIRECT("route!D$6"):INDIRECT("route!E$8500"),2,FALSE)-D1940," ")</f>
        <v xml:space="preserve"> </v>
      </c>
      <c r="D1940" s="13">
        <f ca="1">INDIRECT("Route!E1940")</f>
        <v>0</v>
      </c>
      <c r="E1940" s="25" t="str">
        <f t="shared" ca="1" si="242"/>
        <v/>
      </c>
      <c r="F1940" s="26">
        <f t="shared" si="236"/>
        <v>11.111111111111111</v>
      </c>
      <c r="G1940" s="29">
        <f t="shared" ca="1" si="240"/>
        <v>0</v>
      </c>
      <c r="H1940" s="28" t="e">
        <f t="shared" ca="1" si="238"/>
        <v>#NUM!</v>
      </c>
      <c r="I1940" s="26">
        <f t="shared" si="237"/>
        <v>11.666666666666666</v>
      </c>
      <c r="J1940" s="29">
        <f t="shared" ca="1" si="241"/>
        <v>0</v>
      </c>
      <c r="K1940" s="28" t="e">
        <f t="shared" ca="1" si="239"/>
        <v>#NUM!</v>
      </c>
      <c r="L1940" s="26">
        <f ca="1">INDIRECT("Route!E1940")-INDIRECT("Route!E1939")</f>
        <v>0</v>
      </c>
      <c r="M1940" s="24">
        <f ca="1">IF(INDIRECT("Route!D1940")="START",0,IF(S1940=TRUE,M1939,INDIRECT("Route!E1940")))</f>
        <v>115.3</v>
      </c>
      <c r="N1940" s="14" t="e">
        <f ca="1">SEARCH($N$6,INDIRECT("Route!J1940"))</f>
        <v>#VALUE!</v>
      </c>
      <c r="O1940" s="14" t="e">
        <f ca="1">SEARCH($O$6,INDIRECT("Route!J1940"))</f>
        <v>#VALUE!</v>
      </c>
      <c r="P1940" s="14" t="e">
        <f ca="1">SEARCH($P$6,INDIRECT("Route!J1940"))</f>
        <v>#VALUE!</v>
      </c>
      <c r="Q1940" s="14" t="e">
        <f ca="1">SEARCH($Q$6,INDIRECT("Route!J1940"))</f>
        <v>#VALUE!</v>
      </c>
      <c r="R1940" s="14" t="e">
        <f ca="1">SEARCH($R$6,INDIRECT("Route!J1940"))</f>
        <v>#VALUE!</v>
      </c>
      <c r="S1940" s="14" t="b">
        <f t="shared" ca="1" si="243"/>
        <v>1</v>
      </c>
    </row>
    <row r="1941" spans="1:19">
      <c r="A1941" s="23" t="str">
        <f ca="1">IF(INDIRECT("Route!D1941")&gt;0,K1941,(""))</f>
        <v/>
      </c>
      <c r="B1941" s="23" t="str">
        <f ca="1">IF(INDIRECT("Route!D1941")&gt;0,H1941,(""))</f>
        <v/>
      </c>
      <c r="C1941" s="24" t="str">
        <f ca="1">IF(D1941&gt;0,VLOOKUP("FINISH",INDIRECT("route!D$6"):INDIRECT("route!E$8500"),2,FALSE)-D1941," ")</f>
        <v xml:space="preserve"> </v>
      </c>
      <c r="D1941" s="13">
        <f ca="1">INDIRECT("Route!E1941")</f>
        <v>0</v>
      </c>
      <c r="E1941" s="25" t="str">
        <f t="shared" ca="1" si="242"/>
        <v/>
      </c>
      <c r="F1941" s="26">
        <f t="shared" si="236"/>
        <v>11.111111111111111</v>
      </c>
      <c r="G1941" s="29">
        <f t="shared" ca="1" si="240"/>
        <v>0</v>
      </c>
      <c r="H1941" s="28" t="e">
        <f t="shared" ca="1" si="238"/>
        <v>#NUM!</v>
      </c>
      <c r="I1941" s="26">
        <f t="shared" si="237"/>
        <v>11.666666666666666</v>
      </c>
      <c r="J1941" s="29">
        <f t="shared" ca="1" si="241"/>
        <v>0</v>
      </c>
      <c r="K1941" s="28" t="e">
        <f t="shared" ca="1" si="239"/>
        <v>#NUM!</v>
      </c>
      <c r="L1941" s="26">
        <f ca="1">INDIRECT("Route!E1941")-INDIRECT("Route!E1940")</f>
        <v>0</v>
      </c>
      <c r="M1941" s="24">
        <f ca="1">IF(INDIRECT("Route!D1941")="START",0,IF(S1941=TRUE,M1940,INDIRECT("Route!E1941")))</f>
        <v>115.3</v>
      </c>
      <c r="N1941" s="14" t="e">
        <f ca="1">SEARCH($N$6,INDIRECT("Route!J1941"))</f>
        <v>#VALUE!</v>
      </c>
      <c r="O1941" s="14" t="e">
        <f ca="1">SEARCH($O$6,INDIRECT("Route!J1941"))</f>
        <v>#VALUE!</v>
      </c>
      <c r="P1941" s="14" t="e">
        <f ca="1">SEARCH($P$6,INDIRECT("Route!J1941"))</f>
        <v>#VALUE!</v>
      </c>
      <c r="Q1941" s="14" t="e">
        <f ca="1">SEARCH($Q$6,INDIRECT("Route!J1941"))</f>
        <v>#VALUE!</v>
      </c>
      <c r="R1941" s="14" t="e">
        <f ca="1">SEARCH($R$6,INDIRECT("Route!J1941"))</f>
        <v>#VALUE!</v>
      </c>
      <c r="S1941" s="14" t="b">
        <f t="shared" ca="1" si="243"/>
        <v>1</v>
      </c>
    </row>
    <row r="1942" spans="1:19">
      <c r="A1942" s="23" t="str">
        <f ca="1">IF(INDIRECT("Route!D1942")&gt;0,K1942,(""))</f>
        <v/>
      </c>
      <c r="B1942" s="23" t="str">
        <f ca="1">IF(INDIRECT("Route!D1942")&gt;0,H1942,(""))</f>
        <v/>
      </c>
      <c r="C1942" s="24" t="str">
        <f ca="1">IF(D1942&gt;0,VLOOKUP("FINISH",INDIRECT("route!D$6"):INDIRECT("route!E$8500"),2,FALSE)-D1942," ")</f>
        <v xml:space="preserve"> </v>
      </c>
      <c r="D1942" s="13">
        <f ca="1">INDIRECT("Route!E1942")</f>
        <v>0</v>
      </c>
      <c r="E1942" s="25" t="str">
        <f t="shared" ca="1" si="242"/>
        <v/>
      </c>
      <c r="F1942" s="26">
        <f t="shared" si="236"/>
        <v>11.111111111111111</v>
      </c>
      <c r="G1942" s="29">
        <f t="shared" ca="1" si="240"/>
        <v>0</v>
      </c>
      <c r="H1942" s="28" t="e">
        <f t="shared" ca="1" si="238"/>
        <v>#NUM!</v>
      </c>
      <c r="I1942" s="26">
        <f t="shared" si="237"/>
        <v>11.666666666666666</v>
      </c>
      <c r="J1942" s="29">
        <f t="shared" ca="1" si="241"/>
        <v>0</v>
      </c>
      <c r="K1942" s="28" t="e">
        <f t="shared" ca="1" si="239"/>
        <v>#NUM!</v>
      </c>
      <c r="L1942" s="26">
        <f ca="1">INDIRECT("Route!E1942")-INDIRECT("Route!E1941")</f>
        <v>0</v>
      </c>
      <c r="M1942" s="24">
        <f ca="1">IF(INDIRECT("Route!D1942")="START",0,IF(S1942=TRUE,M1941,INDIRECT("Route!E1942")))</f>
        <v>115.3</v>
      </c>
      <c r="N1942" s="14" t="e">
        <f ca="1">SEARCH($N$6,INDIRECT("Route!J1942"))</f>
        <v>#VALUE!</v>
      </c>
      <c r="O1942" s="14" t="e">
        <f ca="1">SEARCH($O$6,INDIRECT("Route!J1942"))</f>
        <v>#VALUE!</v>
      </c>
      <c r="P1942" s="14" t="e">
        <f ca="1">SEARCH($P$6,INDIRECT("Route!J1942"))</f>
        <v>#VALUE!</v>
      </c>
      <c r="Q1942" s="14" t="e">
        <f ca="1">SEARCH($Q$6,INDIRECT("Route!J1942"))</f>
        <v>#VALUE!</v>
      </c>
      <c r="R1942" s="14" t="e">
        <f ca="1">SEARCH($R$6,INDIRECT("Route!J1942"))</f>
        <v>#VALUE!</v>
      </c>
      <c r="S1942" s="14" t="b">
        <f t="shared" ca="1" si="243"/>
        <v>1</v>
      </c>
    </row>
    <row r="1943" spans="1:19">
      <c r="A1943" s="23" t="str">
        <f ca="1">IF(INDIRECT("Route!D1943")&gt;0,K1943,(""))</f>
        <v/>
      </c>
      <c r="B1943" s="23" t="str">
        <f ca="1">IF(INDIRECT("Route!D1943")&gt;0,H1943,(""))</f>
        <v/>
      </c>
      <c r="C1943" s="24" t="str">
        <f ca="1">IF(D1943&gt;0,VLOOKUP("FINISH",INDIRECT("route!D$6"):INDIRECT("route!E$8500"),2,FALSE)-D1943," ")</f>
        <v xml:space="preserve"> </v>
      </c>
      <c r="D1943" s="13">
        <f ca="1">INDIRECT("Route!E1943")</f>
        <v>0</v>
      </c>
      <c r="E1943" s="25" t="str">
        <f t="shared" ca="1" si="242"/>
        <v/>
      </c>
      <c r="F1943" s="26">
        <f t="shared" si="236"/>
        <v>11.111111111111111</v>
      </c>
      <c r="G1943" s="29">
        <f t="shared" ca="1" si="240"/>
        <v>0</v>
      </c>
      <c r="H1943" s="28" t="e">
        <f t="shared" ca="1" si="238"/>
        <v>#NUM!</v>
      </c>
      <c r="I1943" s="26">
        <f t="shared" si="237"/>
        <v>11.666666666666666</v>
      </c>
      <c r="J1943" s="29">
        <f t="shared" ca="1" si="241"/>
        <v>0</v>
      </c>
      <c r="K1943" s="28" t="e">
        <f t="shared" ca="1" si="239"/>
        <v>#NUM!</v>
      </c>
      <c r="L1943" s="26">
        <f ca="1">INDIRECT("Route!E1943")-INDIRECT("Route!E1942")</f>
        <v>0</v>
      </c>
      <c r="M1943" s="24">
        <f ca="1">IF(INDIRECT("Route!D1943")="START",0,IF(S1943=TRUE,M1942,INDIRECT("Route!E1943")))</f>
        <v>115.3</v>
      </c>
      <c r="N1943" s="14" t="e">
        <f ca="1">SEARCH($N$6,INDIRECT("Route!J1943"))</f>
        <v>#VALUE!</v>
      </c>
      <c r="O1943" s="14" t="e">
        <f ca="1">SEARCH($O$6,INDIRECT("Route!J1943"))</f>
        <v>#VALUE!</v>
      </c>
      <c r="P1943" s="14" t="e">
        <f ca="1">SEARCH($P$6,INDIRECT("Route!J1943"))</f>
        <v>#VALUE!</v>
      </c>
      <c r="Q1943" s="14" t="e">
        <f ca="1">SEARCH($Q$6,INDIRECT("Route!J1943"))</f>
        <v>#VALUE!</v>
      </c>
      <c r="R1943" s="14" t="e">
        <f ca="1">SEARCH($R$6,INDIRECT("Route!J1943"))</f>
        <v>#VALUE!</v>
      </c>
      <c r="S1943" s="14" t="b">
        <f t="shared" ca="1" si="243"/>
        <v>1</v>
      </c>
    </row>
    <row r="1944" spans="1:19">
      <c r="A1944" s="23" t="str">
        <f ca="1">IF(INDIRECT("Route!D1944")&gt;0,K1944,(""))</f>
        <v/>
      </c>
      <c r="B1944" s="23" t="str">
        <f ca="1">IF(INDIRECT("Route!D1944")&gt;0,H1944,(""))</f>
        <v/>
      </c>
      <c r="C1944" s="24" t="str">
        <f ca="1">IF(D1944&gt;0,VLOOKUP("FINISH",INDIRECT("route!D$6"):INDIRECT("route!E$8500"),2,FALSE)-D1944," ")</f>
        <v xml:space="preserve"> </v>
      </c>
      <c r="D1944" s="13">
        <f ca="1">INDIRECT("Route!E1944")</f>
        <v>0</v>
      </c>
      <c r="E1944" s="25" t="str">
        <f t="shared" ca="1" si="242"/>
        <v/>
      </c>
      <c r="F1944" s="26">
        <f t="shared" si="236"/>
        <v>11.111111111111111</v>
      </c>
      <c r="G1944" s="29">
        <f t="shared" ca="1" si="240"/>
        <v>0</v>
      </c>
      <c r="H1944" s="28" t="e">
        <f t="shared" ca="1" si="238"/>
        <v>#NUM!</v>
      </c>
      <c r="I1944" s="26">
        <f t="shared" si="237"/>
        <v>11.666666666666666</v>
      </c>
      <c r="J1944" s="29">
        <f t="shared" ca="1" si="241"/>
        <v>0</v>
      </c>
      <c r="K1944" s="28" t="e">
        <f t="shared" ca="1" si="239"/>
        <v>#NUM!</v>
      </c>
      <c r="L1944" s="26">
        <f ca="1">INDIRECT("Route!E1944")-INDIRECT("Route!E1943")</f>
        <v>0</v>
      </c>
      <c r="M1944" s="24">
        <f ca="1">IF(INDIRECT("Route!D1944")="START",0,IF(S1944=TRUE,M1943,INDIRECT("Route!E1944")))</f>
        <v>115.3</v>
      </c>
      <c r="N1944" s="14" t="e">
        <f ca="1">SEARCH($N$6,INDIRECT("Route!J1944"))</f>
        <v>#VALUE!</v>
      </c>
      <c r="O1944" s="14" t="e">
        <f ca="1">SEARCH($O$6,INDIRECT("Route!J1944"))</f>
        <v>#VALUE!</v>
      </c>
      <c r="P1944" s="14" t="e">
        <f ca="1">SEARCH($P$6,INDIRECT("Route!J1944"))</f>
        <v>#VALUE!</v>
      </c>
      <c r="Q1944" s="14" t="e">
        <f ca="1">SEARCH($Q$6,INDIRECT("Route!J1944"))</f>
        <v>#VALUE!</v>
      </c>
      <c r="R1944" s="14" t="e">
        <f ca="1">SEARCH($R$6,INDIRECT("Route!J1944"))</f>
        <v>#VALUE!</v>
      </c>
      <c r="S1944" s="14" t="b">
        <f t="shared" ca="1" si="243"/>
        <v>1</v>
      </c>
    </row>
    <row r="1945" spans="1:19">
      <c r="A1945" s="23" t="str">
        <f ca="1">IF(INDIRECT("Route!D1945")&gt;0,K1945,(""))</f>
        <v/>
      </c>
      <c r="B1945" s="23" t="str">
        <f ca="1">IF(INDIRECT("Route!D1945")&gt;0,H1945,(""))</f>
        <v/>
      </c>
      <c r="C1945" s="24" t="str">
        <f ca="1">IF(D1945&gt;0,VLOOKUP("FINISH",INDIRECT("route!D$6"):INDIRECT("route!E$8500"),2,FALSE)-D1945," ")</f>
        <v xml:space="preserve"> </v>
      </c>
      <c r="D1945" s="13">
        <f ca="1">INDIRECT("Route!E1945")</f>
        <v>0</v>
      </c>
      <c r="E1945" s="25" t="str">
        <f t="shared" ca="1" si="242"/>
        <v/>
      </c>
      <c r="F1945" s="26">
        <f t="shared" si="236"/>
        <v>11.111111111111111</v>
      </c>
      <c r="G1945" s="29">
        <f t="shared" ca="1" si="240"/>
        <v>0</v>
      </c>
      <c r="H1945" s="28" t="e">
        <f t="shared" ca="1" si="238"/>
        <v>#NUM!</v>
      </c>
      <c r="I1945" s="26">
        <f t="shared" si="237"/>
        <v>11.666666666666666</v>
      </c>
      <c r="J1945" s="29">
        <f t="shared" ca="1" si="241"/>
        <v>0</v>
      </c>
      <c r="K1945" s="28" t="e">
        <f t="shared" ca="1" si="239"/>
        <v>#NUM!</v>
      </c>
      <c r="L1945" s="26">
        <f ca="1">INDIRECT("Route!E1945")-INDIRECT("Route!E1944")</f>
        <v>0</v>
      </c>
      <c r="M1945" s="24">
        <f ca="1">IF(INDIRECT("Route!D1945")="START",0,IF(S1945=TRUE,M1944,INDIRECT("Route!E1945")))</f>
        <v>115.3</v>
      </c>
      <c r="N1945" s="14" t="e">
        <f ca="1">SEARCH($N$6,INDIRECT("Route!J1945"))</f>
        <v>#VALUE!</v>
      </c>
      <c r="O1945" s="14" t="e">
        <f ca="1">SEARCH($O$6,INDIRECT("Route!J1945"))</f>
        <v>#VALUE!</v>
      </c>
      <c r="P1945" s="14" t="e">
        <f ca="1">SEARCH($P$6,INDIRECT("Route!J1945"))</f>
        <v>#VALUE!</v>
      </c>
      <c r="Q1945" s="14" t="e">
        <f ca="1">SEARCH($Q$6,INDIRECT("Route!J1945"))</f>
        <v>#VALUE!</v>
      </c>
      <c r="R1945" s="14" t="e">
        <f ca="1">SEARCH($R$6,INDIRECT("Route!J1945"))</f>
        <v>#VALUE!</v>
      </c>
      <c r="S1945" s="14" t="b">
        <f t="shared" ca="1" si="243"/>
        <v>1</v>
      </c>
    </row>
    <row r="1946" spans="1:19">
      <c r="A1946" s="23" t="str">
        <f ca="1">IF(INDIRECT("Route!D1946")&gt;0,K1946,(""))</f>
        <v/>
      </c>
      <c r="B1946" s="23" t="str">
        <f ca="1">IF(INDIRECT("Route!D1946")&gt;0,H1946,(""))</f>
        <v/>
      </c>
      <c r="C1946" s="24" t="str">
        <f ca="1">IF(D1946&gt;0,VLOOKUP("FINISH",INDIRECT("route!D$6"):INDIRECT("route!E$8500"),2,FALSE)-D1946," ")</f>
        <v xml:space="preserve"> </v>
      </c>
      <c r="D1946" s="13">
        <f ca="1">INDIRECT("Route!E1946")</f>
        <v>0</v>
      </c>
      <c r="E1946" s="25" t="str">
        <f t="shared" ca="1" si="242"/>
        <v/>
      </c>
      <c r="F1946" s="26">
        <f t="shared" si="236"/>
        <v>11.111111111111111</v>
      </c>
      <c r="G1946" s="29">
        <f t="shared" ca="1" si="240"/>
        <v>0</v>
      </c>
      <c r="H1946" s="28" t="e">
        <f t="shared" ca="1" si="238"/>
        <v>#NUM!</v>
      </c>
      <c r="I1946" s="26">
        <f t="shared" si="237"/>
        <v>11.666666666666666</v>
      </c>
      <c r="J1946" s="29">
        <f t="shared" ca="1" si="241"/>
        <v>0</v>
      </c>
      <c r="K1946" s="28" t="e">
        <f t="shared" ca="1" si="239"/>
        <v>#NUM!</v>
      </c>
      <c r="L1946" s="26">
        <f ca="1">INDIRECT("Route!E1946")-INDIRECT("Route!E1945")</f>
        <v>0</v>
      </c>
      <c r="M1946" s="24">
        <f ca="1">IF(INDIRECT("Route!D1946")="START",0,IF(S1946=TRUE,M1945,INDIRECT("Route!E1946")))</f>
        <v>115.3</v>
      </c>
      <c r="N1946" s="14" t="e">
        <f ca="1">SEARCH($N$6,INDIRECT("Route!J1946"))</f>
        <v>#VALUE!</v>
      </c>
      <c r="O1946" s="14" t="e">
        <f ca="1">SEARCH($O$6,INDIRECT("Route!J1946"))</f>
        <v>#VALUE!</v>
      </c>
      <c r="P1946" s="14" t="e">
        <f ca="1">SEARCH($P$6,INDIRECT("Route!J1946"))</f>
        <v>#VALUE!</v>
      </c>
      <c r="Q1946" s="14" t="e">
        <f ca="1">SEARCH($Q$6,INDIRECT("Route!J1946"))</f>
        <v>#VALUE!</v>
      </c>
      <c r="R1946" s="14" t="e">
        <f ca="1">SEARCH($R$6,INDIRECT("Route!J1946"))</f>
        <v>#VALUE!</v>
      </c>
      <c r="S1946" s="14" t="b">
        <f t="shared" ca="1" si="243"/>
        <v>1</v>
      </c>
    </row>
    <row r="1947" spans="1:19">
      <c r="A1947" s="23" t="str">
        <f ca="1">IF(INDIRECT("Route!D1947")&gt;0,K1947,(""))</f>
        <v/>
      </c>
      <c r="B1947" s="23" t="str">
        <f ca="1">IF(INDIRECT("Route!D1947")&gt;0,H1947,(""))</f>
        <v/>
      </c>
      <c r="C1947" s="24" t="str">
        <f ca="1">IF(D1947&gt;0,VLOOKUP("FINISH",INDIRECT("route!D$6"):INDIRECT("route!E$8500"),2,FALSE)-D1947," ")</f>
        <v xml:space="preserve"> </v>
      </c>
      <c r="D1947" s="13">
        <f ca="1">INDIRECT("Route!E1947")</f>
        <v>0</v>
      </c>
      <c r="E1947" s="25" t="str">
        <f t="shared" ca="1" si="242"/>
        <v/>
      </c>
      <c r="F1947" s="26">
        <f t="shared" si="236"/>
        <v>11.111111111111111</v>
      </c>
      <c r="G1947" s="29">
        <f t="shared" ca="1" si="240"/>
        <v>0</v>
      </c>
      <c r="H1947" s="28" t="e">
        <f t="shared" ca="1" si="238"/>
        <v>#NUM!</v>
      </c>
      <c r="I1947" s="26">
        <f t="shared" si="237"/>
        <v>11.666666666666666</v>
      </c>
      <c r="J1947" s="29">
        <f t="shared" ca="1" si="241"/>
        <v>0</v>
      </c>
      <c r="K1947" s="28" t="e">
        <f t="shared" ca="1" si="239"/>
        <v>#NUM!</v>
      </c>
      <c r="L1947" s="26">
        <f ca="1">INDIRECT("Route!E1947")-INDIRECT("Route!E1946")</f>
        <v>0</v>
      </c>
      <c r="M1947" s="24">
        <f ca="1">IF(INDIRECT("Route!D1947")="START",0,IF(S1947=TRUE,M1946,INDIRECT("Route!E1947")))</f>
        <v>115.3</v>
      </c>
      <c r="N1947" s="14" t="e">
        <f ca="1">SEARCH($N$6,INDIRECT("Route!J1947"))</f>
        <v>#VALUE!</v>
      </c>
      <c r="O1947" s="14" t="e">
        <f ca="1">SEARCH($O$6,INDIRECT("Route!J1947"))</f>
        <v>#VALUE!</v>
      </c>
      <c r="P1947" s="14" t="e">
        <f ca="1">SEARCH($P$6,INDIRECT("Route!J1947"))</f>
        <v>#VALUE!</v>
      </c>
      <c r="Q1947" s="14" t="e">
        <f ca="1">SEARCH($Q$6,INDIRECT("Route!J1947"))</f>
        <v>#VALUE!</v>
      </c>
      <c r="R1947" s="14" t="e">
        <f ca="1">SEARCH($R$6,INDIRECT("Route!J1947"))</f>
        <v>#VALUE!</v>
      </c>
      <c r="S1947" s="14" t="b">
        <f t="shared" ca="1" si="243"/>
        <v>1</v>
      </c>
    </row>
    <row r="1948" spans="1:19">
      <c r="A1948" s="23" t="str">
        <f ca="1">IF(INDIRECT("Route!D1948")&gt;0,K1948,(""))</f>
        <v/>
      </c>
      <c r="B1948" s="23" t="str">
        <f ca="1">IF(INDIRECT("Route!D1948")&gt;0,H1948,(""))</f>
        <v/>
      </c>
      <c r="C1948" s="24" t="str">
        <f ca="1">IF(D1948&gt;0,VLOOKUP("FINISH",INDIRECT("route!D$6"):INDIRECT("route!E$8500"),2,FALSE)-D1948," ")</f>
        <v xml:space="preserve"> </v>
      </c>
      <c r="D1948" s="13">
        <f ca="1">INDIRECT("Route!E1948")</f>
        <v>0</v>
      </c>
      <c r="E1948" s="25" t="str">
        <f t="shared" ca="1" si="242"/>
        <v/>
      </c>
      <c r="F1948" s="26">
        <f t="shared" si="236"/>
        <v>11.111111111111111</v>
      </c>
      <c r="G1948" s="29">
        <f t="shared" ca="1" si="240"/>
        <v>0</v>
      </c>
      <c r="H1948" s="28" t="e">
        <f t="shared" ca="1" si="238"/>
        <v>#NUM!</v>
      </c>
      <c r="I1948" s="26">
        <f t="shared" si="237"/>
        <v>11.666666666666666</v>
      </c>
      <c r="J1948" s="29">
        <f t="shared" ca="1" si="241"/>
        <v>0</v>
      </c>
      <c r="K1948" s="28" t="e">
        <f t="shared" ca="1" si="239"/>
        <v>#NUM!</v>
      </c>
      <c r="L1948" s="26">
        <f ca="1">INDIRECT("Route!E1948")-INDIRECT("Route!E1947")</f>
        <v>0</v>
      </c>
      <c r="M1948" s="24">
        <f ca="1">IF(INDIRECT("Route!D1948")="START",0,IF(S1948=TRUE,M1947,INDIRECT("Route!E1948")))</f>
        <v>115.3</v>
      </c>
      <c r="N1948" s="14" t="e">
        <f ca="1">SEARCH($N$6,INDIRECT("Route!J1948"))</f>
        <v>#VALUE!</v>
      </c>
      <c r="O1948" s="14" t="e">
        <f ca="1">SEARCH($O$6,INDIRECT("Route!J1948"))</f>
        <v>#VALUE!</v>
      </c>
      <c r="P1948" s="14" t="e">
        <f ca="1">SEARCH($P$6,INDIRECT("Route!J1948"))</f>
        <v>#VALUE!</v>
      </c>
      <c r="Q1948" s="14" t="e">
        <f ca="1">SEARCH($Q$6,INDIRECT("Route!J1948"))</f>
        <v>#VALUE!</v>
      </c>
      <c r="R1948" s="14" t="e">
        <f ca="1">SEARCH($R$6,INDIRECT("Route!J1948"))</f>
        <v>#VALUE!</v>
      </c>
      <c r="S1948" s="14" t="b">
        <f t="shared" ca="1" si="243"/>
        <v>1</v>
      </c>
    </row>
    <row r="1949" spans="1:19">
      <c r="A1949" s="23" t="str">
        <f ca="1">IF(INDIRECT("Route!D1949")&gt;0,K1949,(""))</f>
        <v/>
      </c>
      <c r="B1949" s="23" t="str">
        <f ca="1">IF(INDIRECT("Route!D1949")&gt;0,H1949,(""))</f>
        <v/>
      </c>
      <c r="C1949" s="24" t="str">
        <f ca="1">IF(D1949&gt;0,VLOOKUP("FINISH",INDIRECT("route!D$6"):INDIRECT("route!E$8500"),2,FALSE)-D1949," ")</f>
        <v xml:space="preserve"> </v>
      </c>
      <c r="D1949" s="13">
        <f ca="1">INDIRECT("Route!E1949")</f>
        <v>0</v>
      </c>
      <c r="E1949" s="25" t="str">
        <f t="shared" ca="1" si="242"/>
        <v/>
      </c>
      <c r="F1949" s="26">
        <f t="shared" si="236"/>
        <v>11.111111111111111</v>
      </c>
      <c r="G1949" s="29">
        <f t="shared" ca="1" si="240"/>
        <v>0</v>
      </c>
      <c r="H1949" s="28" t="e">
        <f t="shared" ca="1" si="238"/>
        <v>#NUM!</v>
      </c>
      <c r="I1949" s="26">
        <f t="shared" si="237"/>
        <v>11.666666666666666</v>
      </c>
      <c r="J1949" s="29">
        <f t="shared" ca="1" si="241"/>
        <v>0</v>
      </c>
      <c r="K1949" s="28" t="e">
        <f t="shared" ca="1" si="239"/>
        <v>#NUM!</v>
      </c>
      <c r="L1949" s="26">
        <f ca="1">INDIRECT("Route!E1949")-INDIRECT("Route!E1948")</f>
        <v>0</v>
      </c>
      <c r="M1949" s="24">
        <f ca="1">IF(INDIRECT("Route!D1949")="START",0,IF(S1949=TRUE,M1948,INDIRECT("Route!E1949")))</f>
        <v>115.3</v>
      </c>
      <c r="N1949" s="14" t="e">
        <f ca="1">SEARCH($N$6,INDIRECT("Route!J1949"))</f>
        <v>#VALUE!</v>
      </c>
      <c r="O1949" s="14" t="e">
        <f ca="1">SEARCH($O$6,INDIRECT("Route!J1949"))</f>
        <v>#VALUE!</v>
      </c>
      <c r="P1949" s="14" t="e">
        <f ca="1">SEARCH($P$6,INDIRECT("Route!J1949"))</f>
        <v>#VALUE!</v>
      </c>
      <c r="Q1949" s="14" t="e">
        <f ca="1">SEARCH($Q$6,INDIRECT("Route!J1949"))</f>
        <v>#VALUE!</v>
      </c>
      <c r="R1949" s="14" t="e">
        <f ca="1">SEARCH($R$6,INDIRECT("Route!J1949"))</f>
        <v>#VALUE!</v>
      </c>
      <c r="S1949" s="14" t="b">
        <f t="shared" ca="1" si="243"/>
        <v>1</v>
      </c>
    </row>
    <row r="1950" spans="1:19">
      <c r="A1950" s="23" t="str">
        <f ca="1">IF(INDIRECT("Route!D1950")&gt;0,K1950,(""))</f>
        <v/>
      </c>
      <c r="B1950" s="23" t="str">
        <f ca="1">IF(INDIRECT("Route!D1950")&gt;0,H1950,(""))</f>
        <v/>
      </c>
      <c r="C1950" s="24" t="str">
        <f ca="1">IF(D1950&gt;0,VLOOKUP("FINISH",INDIRECT("route!D$6"):INDIRECT("route!E$8500"),2,FALSE)-D1950," ")</f>
        <v xml:space="preserve"> </v>
      </c>
      <c r="D1950" s="13">
        <f ca="1">INDIRECT("Route!E1950")</f>
        <v>0</v>
      </c>
      <c r="E1950" s="25" t="str">
        <f t="shared" ca="1" si="242"/>
        <v/>
      </c>
      <c r="F1950" s="26">
        <f t="shared" si="236"/>
        <v>11.111111111111111</v>
      </c>
      <c r="G1950" s="29">
        <f t="shared" ca="1" si="240"/>
        <v>0</v>
      </c>
      <c r="H1950" s="28" t="e">
        <f t="shared" ca="1" si="238"/>
        <v>#NUM!</v>
      </c>
      <c r="I1950" s="26">
        <f t="shared" si="237"/>
        <v>11.666666666666666</v>
      </c>
      <c r="J1950" s="29">
        <f t="shared" ca="1" si="241"/>
        <v>0</v>
      </c>
      <c r="K1950" s="28" t="e">
        <f t="shared" ca="1" si="239"/>
        <v>#NUM!</v>
      </c>
      <c r="L1950" s="26">
        <f ca="1">INDIRECT("Route!E1950")-INDIRECT("Route!E1949")</f>
        <v>0</v>
      </c>
      <c r="M1950" s="24">
        <f ca="1">IF(INDIRECT("Route!D1950")="START",0,IF(S1950=TRUE,M1949,INDIRECT("Route!E1950")))</f>
        <v>115.3</v>
      </c>
      <c r="N1950" s="14" t="e">
        <f ca="1">SEARCH($N$6,INDIRECT("Route!J1950"))</f>
        <v>#VALUE!</v>
      </c>
      <c r="O1950" s="14" t="e">
        <f ca="1">SEARCH($O$6,INDIRECT("Route!J1950"))</f>
        <v>#VALUE!</v>
      </c>
      <c r="P1950" s="14" t="e">
        <f ca="1">SEARCH($P$6,INDIRECT("Route!J1950"))</f>
        <v>#VALUE!</v>
      </c>
      <c r="Q1950" s="14" t="e">
        <f ca="1">SEARCH($Q$6,INDIRECT("Route!J1950"))</f>
        <v>#VALUE!</v>
      </c>
      <c r="R1950" s="14" t="e">
        <f ca="1">SEARCH($R$6,INDIRECT("Route!J1950"))</f>
        <v>#VALUE!</v>
      </c>
      <c r="S1950" s="14" t="b">
        <f t="shared" ca="1" si="243"/>
        <v>1</v>
      </c>
    </row>
    <row r="1951" spans="1:19">
      <c r="A1951" s="23" t="str">
        <f ca="1">IF(INDIRECT("Route!D1951")&gt;0,K1951,(""))</f>
        <v/>
      </c>
      <c r="B1951" s="23" t="str">
        <f ca="1">IF(INDIRECT("Route!D1951")&gt;0,H1951,(""))</f>
        <v/>
      </c>
      <c r="C1951" s="24" t="str">
        <f ca="1">IF(D1951&gt;0,VLOOKUP("FINISH",INDIRECT("route!D$6"):INDIRECT("route!E$8500"),2,FALSE)-D1951," ")</f>
        <v xml:space="preserve"> </v>
      </c>
      <c r="D1951" s="13">
        <f ca="1">INDIRECT("Route!E1951")</f>
        <v>0</v>
      </c>
      <c r="E1951" s="25" t="str">
        <f t="shared" ca="1" si="242"/>
        <v/>
      </c>
      <c r="F1951" s="26">
        <f t="shared" si="236"/>
        <v>11.111111111111111</v>
      </c>
      <c r="G1951" s="29">
        <f t="shared" ca="1" si="240"/>
        <v>0</v>
      </c>
      <c r="H1951" s="28" t="e">
        <f t="shared" ca="1" si="238"/>
        <v>#NUM!</v>
      </c>
      <c r="I1951" s="26">
        <f t="shared" si="237"/>
        <v>11.666666666666666</v>
      </c>
      <c r="J1951" s="29">
        <f t="shared" ca="1" si="241"/>
        <v>0</v>
      </c>
      <c r="K1951" s="28" t="e">
        <f t="shared" ca="1" si="239"/>
        <v>#NUM!</v>
      </c>
      <c r="L1951" s="26">
        <f ca="1">INDIRECT("Route!E1951")-INDIRECT("Route!E1950")</f>
        <v>0</v>
      </c>
      <c r="M1951" s="24">
        <f ca="1">IF(INDIRECT("Route!D1951")="START",0,IF(S1951=TRUE,M1950,INDIRECT("Route!E1951")))</f>
        <v>115.3</v>
      </c>
      <c r="N1951" s="14" t="e">
        <f ca="1">SEARCH($N$6,INDIRECT("Route!J1951"))</f>
        <v>#VALUE!</v>
      </c>
      <c r="O1951" s="14" t="e">
        <f ca="1">SEARCH($O$6,INDIRECT("Route!J1951"))</f>
        <v>#VALUE!</v>
      </c>
      <c r="P1951" s="14" t="e">
        <f ca="1">SEARCH($P$6,INDIRECT("Route!J1951"))</f>
        <v>#VALUE!</v>
      </c>
      <c r="Q1951" s="14" t="e">
        <f ca="1">SEARCH($Q$6,INDIRECT("Route!J1951"))</f>
        <v>#VALUE!</v>
      </c>
      <c r="R1951" s="14" t="e">
        <f ca="1">SEARCH($R$6,INDIRECT("Route!J1951"))</f>
        <v>#VALUE!</v>
      </c>
      <c r="S1951" s="14" t="b">
        <f t="shared" ca="1" si="243"/>
        <v>1</v>
      </c>
    </row>
    <row r="1952" spans="1:19">
      <c r="A1952" s="23" t="str">
        <f ca="1">IF(INDIRECT("Route!D1952")&gt;0,K1952,(""))</f>
        <v/>
      </c>
      <c r="B1952" s="23" t="str">
        <f ca="1">IF(INDIRECT("Route!D1952")&gt;0,H1952,(""))</f>
        <v/>
      </c>
      <c r="C1952" s="24" t="str">
        <f ca="1">IF(D1952&gt;0,VLOOKUP("FINISH",INDIRECT("route!D$6"):INDIRECT("route!E$8500"),2,FALSE)-D1952," ")</f>
        <v xml:space="preserve"> </v>
      </c>
      <c r="D1952" s="13">
        <f ca="1">INDIRECT("Route!E1952")</f>
        <v>0</v>
      </c>
      <c r="E1952" s="25" t="str">
        <f t="shared" ca="1" si="242"/>
        <v/>
      </c>
      <c r="F1952" s="26">
        <f t="shared" si="236"/>
        <v>11.111111111111111</v>
      </c>
      <c r="G1952" s="29">
        <f t="shared" ca="1" si="240"/>
        <v>0</v>
      </c>
      <c r="H1952" s="28" t="e">
        <f t="shared" ca="1" si="238"/>
        <v>#NUM!</v>
      </c>
      <c r="I1952" s="26">
        <f t="shared" si="237"/>
        <v>11.666666666666666</v>
      </c>
      <c r="J1952" s="29">
        <f t="shared" ca="1" si="241"/>
        <v>0</v>
      </c>
      <c r="K1952" s="28" t="e">
        <f t="shared" ca="1" si="239"/>
        <v>#NUM!</v>
      </c>
      <c r="L1952" s="26">
        <f ca="1">INDIRECT("Route!E1952")-INDIRECT("Route!E1951")</f>
        <v>0</v>
      </c>
      <c r="M1952" s="24">
        <f ca="1">IF(INDIRECT("Route!D1952")="START",0,IF(S1952=TRUE,M1951,INDIRECT("Route!E1952")))</f>
        <v>115.3</v>
      </c>
      <c r="N1952" s="14" t="e">
        <f ca="1">SEARCH($N$6,INDIRECT("Route!J1952"))</f>
        <v>#VALUE!</v>
      </c>
      <c r="O1952" s="14" t="e">
        <f ca="1">SEARCH($O$6,INDIRECT("Route!J1952"))</f>
        <v>#VALUE!</v>
      </c>
      <c r="P1952" s="14" t="e">
        <f ca="1">SEARCH($P$6,INDIRECT("Route!J1952"))</f>
        <v>#VALUE!</v>
      </c>
      <c r="Q1952" s="14" t="e">
        <f ca="1">SEARCH($Q$6,INDIRECT("Route!J1952"))</f>
        <v>#VALUE!</v>
      </c>
      <c r="R1952" s="14" t="e">
        <f ca="1">SEARCH($R$6,INDIRECT("Route!J1952"))</f>
        <v>#VALUE!</v>
      </c>
      <c r="S1952" s="14" t="b">
        <f t="shared" ca="1" si="243"/>
        <v>1</v>
      </c>
    </row>
    <row r="1953" spans="1:19">
      <c r="A1953" s="23" t="str">
        <f ca="1">IF(INDIRECT("Route!D1953")&gt;0,K1953,(""))</f>
        <v/>
      </c>
      <c r="B1953" s="23" t="str">
        <f ca="1">IF(INDIRECT("Route!D1953")&gt;0,H1953,(""))</f>
        <v/>
      </c>
      <c r="C1953" s="24" t="str">
        <f ca="1">IF(D1953&gt;0,VLOOKUP("FINISH",INDIRECT("route!D$6"):INDIRECT("route!E$8500"),2,FALSE)-D1953," ")</f>
        <v xml:space="preserve"> </v>
      </c>
      <c r="D1953" s="13">
        <f ca="1">INDIRECT("Route!E1953")</f>
        <v>0</v>
      </c>
      <c r="E1953" s="25" t="str">
        <f t="shared" ca="1" si="242"/>
        <v/>
      </c>
      <c r="F1953" s="26">
        <f t="shared" si="236"/>
        <v>11.111111111111111</v>
      </c>
      <c r="G1953" s="29">
        <f t="shared" ca="1" si="240"/>
        <v>0</v>
      </c>
      <c r="H1953" s="28" t="e">
        <f t="shared" ca="1" si="238"/>
        <v>#NUM!</v>
      </c>
      <c r="I1953" s="26">
        <f t="shared" si="237"/>
        <v>11.666666666666666</v>
      </c>
      <c r="J1953" s="29">
        <f t="shared" ca="1" si="241"/>
        <v>0</v>
      </c>
      <c r="K1953" s="28" t="e">
        <f t="shared" ca="1" si="239"/>
        <v>#NUM!</v>
      </c>
      <c r="L1953" s="26">
        <f ca="1">INDIRECT("Route!E1953")-INDIRECT("Route!E1952")</f>
        <v>0</v>
      </c>
      <c r="M1953" s="24">
        <f ca="1">IF(INDIRECT("Route!D1953")="START",0,IF(S1953=TRUE,M1952,INDIRECT("Route!E1953")))</f>
        <v>115.3</v>
      </c>
      <c r="N1953" s="14" t="e">
        <f ca="1">SEARCH($N$6,INDIRECT("Route!J1953"))</f>
        <v>#VALUE!</v>
      </c>
      <c r="O1953" s="14" t="e">
        <f ca="1">SEARCH($O$6,INDIRECT("Route!J1953"))</f>
        <v>#VALUE!</v>
      </c>
      <c r="P1953" s="14" t="e">
        <f ca="1">SEARCH($P$6,INDIRECT("Route!J1953"))</f>
        <v>#VALUE!</v>
      </c>
      <c r="Q1953" s="14" t="e">
        <f ca="1">SEARCH($Q$6,INDIRECT("Route!J1953"))</f>
        <v>#VALUE!</v>
      </c>
      <c r="R1953" s="14" t="e">
        <f ca="1">SEARCH($R$6,INDIRECT("Route!J1953"))</f>
        <v>#VALUE!</v>
      </c>
      <c r="S1953" s="14" t="b">
        <f t="shared" ca="1" si="243"/>
        <v>1</v>
      </c>
    </row>
    <row r="1954" spans="1:19">
      <c r="A1954" s="23" t="str">
        <f ca="1">IF(INDIRECT("Route!D1954")&gt;0,K1954,(""))</f>
        <v/>
      </c>
      <c r="B1954" s="23" t="str">
        <f ca="1">IF(INDIRECT("Route!D1954")&gt;0,H1954,(""))</f>
        <v/>
      </c>
      <c r="C1954" s="24" t="str">
        <f ca="1">IF(D1954&gt;0,VLOOKUP("FINISH",INDIRECT("route!D$6"):INDIRECT("route!E$8500"),2,FALSE)-D1954," ")</f>
        <v xml:space="preserve"> </v>
      </c>
      <c r="D1954" s="13">
        <f ca="1">INDIRECT("Route!E1954")</f>
        <v>0</v>
      </c>
      <c r="E1954" s="25" t="str">
        <f t="shared" ca="1" si="242"/>
        <v/>
      </c>
      <c r="F1954" s="26">
        <f t="shared" si="236"/>
        <v>11.111111111111111</v>
      </c>
      <c r="G1954" s="29">
        <f t="shared" ca="1" si="240"/>
        <v>0</v>
      </c>
      <c r="H1954" s="28" t="e">
        <f t="shared" ca="1" si="238"/>
        <v>#NUM!</v>
      </c>
      <c r="I1954" s="26">
        <f t="shared" si="237"/>
        <v>11.666666666666666</v>
      </c>
      <c r="J1954" s="29">
        <f t="shared" ca="1" si="241"/>
        <v>0</v>
      </c>
      <c r="K1954" s="28" t="e">
        <f t="shared" ca="1" si="239"/>
        <v>#NUM!</v>
      </c>
      <c r="L1954" s="26">
        <f ca="1">INDIRECT("Route!E1954")-INDIRECT("Route!E1953")</f>
        <v>0</v>
      </c>
      <c r="M1954" s="24">
        <f ca="1">IF(INDIRECT("Route!D1954")="START",0,IF(S1954=TRUE,M1953,INDIRECT("Route!E1954")))</f>
        <v>115.3</v>
      </c>
      <c r="N1954" s="14" t="e">
        <f ca="1">SEARCH($N$6,INDIRECT("Route!J1954"))</f>
        <v>#VALUE!</v>
      </c>
      <c r="O1954" s="14" t="e">
        <f ca="1">SEARCH($O$6,INDIRECT("Route!J1954"))</f>
        <v>#VALUE!</v>
      </c>
      <c r="P1954" s="14" t="e">
        <f ca="1">SEARCH($P$6,INDIRECT("Route!J1954"))</f>
        <v>#VALUE!</v>
      </c>
      <c r="Q1954" s="14" t="e">
        <f ca="1">SEARCH($Q$6,INDIRECT("Route!J1954"))</f>
        <v>#VALUE!</v>
      </c>
      <c r="R1954" s="14" t="e">
        <f ca="1">SEARCH($R$6,INDIRECT("Route!J1954"))</f>
        <v>#VALUE!</v>
      </c>
      <c r="S1954" s="14" t="b">
        <f t="shared" ca="1" si="243"/>
        <v>1</v>
      </c>
    </row>
    <row r="1955" spans="1:19">
      <c r="A1955" s="23" t="str">
        <f ca="1">IF(INDIRECT("Route!D1955")&gt;0,K1955,(""))</f>
        <v/>
      </c>
      <c r="B1955" s="23" t="str">
        <f ca="1">IF(INDIRECT("Route!D1955")&gt;0,H1955,(""))</f>
        <v/>
      </c>
      <c r="C1955" s="24" t="str">
        <f ca="1">IF(D1955&gt;0,VLOOKUP("FINISH",INDIRECT("route!D$6"):INDIRECT("route!E$8500"),2,FALSE)-D1955," ")</f>
        <v xml:space="preserve"> </v>
      </c>
      <c r="D1955" s="13">
        <f ca="1">INDIRECT("Route!E1955")</f>
        <v>0</v>
      </c>
      <c r="E1955" s="25" t="str">
        <f t="shared" ca="1" si="242"/>
        <v/>
      </c>
      <c r="F1955" s="26">
        <f t="shared" si="236"/>
        <v>11.111111111111111</v>
      </c>
      <c r="G1955" s="29">
        <f t="shared" ca="1" si="240"/>
        <v>0</v>
      </c>
      <c r="H1955" s="28" t="e">
        <f t="shared" ca="1" si="238"/>
        <v>#NUM!</v>
      </c>
      <c r="I1955" s="26">
        <f t="shared" si="237"/>
        <v>11.666666666666666</v>
      </c>
      <c r="J1955" s="29">
        <f t="shared" ca="1" si="241"/>
        <v>0</v>
      </c>
      <c r="K1955" s="28" t="e">
        <f t="shared" ca="1" si="239"/>
        <v>#NUM!</v>
      </c>
      <c r="L1955" s="26">
        <f ca="1">INDIRECT("Route!E1955")-INDIRECT("Route!E1954")</f>
        <v>0</v>
      </c>
      <c r="M1955" s="24">
        <f ca="1">IF(INDIRECT("Route!D1955")="START",0,IF(S1955=TRUE,M1954,INDIRECT("Route!E1955")))</f>
        <v>115.3</v>
      </c>
      <c r="N1955" s="14" t="e">
        <f ca="1">SEARCH($N$6,INDIRECT("Route!J1955"))</f>
        <v>#VALUE!</v>
      </c>
      <c r="O1955" s="14" t="e">
        <f ca="1">SEARCH($O$6,INDIRECT("Route!J1955"))</f>
        <v>#VALUE!</v>
      </c>
      <c r="P1955" s="14" t="e">
        <f ca="1">SEARCH($P$6,INDIRECT("Route!J1955"))</f>
        <v>#VALUE!</v>
      </c>
      <c r="Q1955" s="14" t="e">
        <f ca="1">SEARCH($Q$6,INDIRECT("Route!J1955"))</f>
        <v>#VALUE!</v>
      </c>
      <c r="R1955" s="14" t="e">
        <f ca="1">SEARCH($R$6,INDIRECT("Route!J1955"))</f>
        <v>#VALUE!</v>
      </c>
      <c r="S1955" s="14" t="b">
        <f t="shared" ca="1" si="243"/>
        <v>1</v>
      </c>
    </row>
    <row r="1956" spans="1:19">
      <c r="A1956" s="23" t="str">
        <f ca="1">IF(INDIRECT("Route!D1956")&gt;0,K1956,(""))</f>
        <v/>
      </c>
      <c r="B1956" s="23" t="str">
        <f ca="1">IF(INDIRECT("Route!D1956")&gt;0,H1956,(""))</f>
        <v/>
      </c>
      <c r="C1956" s="24" t="str">
        <f ca="1">IF(D1956&gt;0,VLOOKUP("FINISH",INDIRECT("route!D$6"):INDIRECT("route!E$8500"),2,FALSE)-D1956," ")</f>
        <v xml:space="preserve"> </v>
      </c>
      <c r="D1956" s="13">
        <f ca="1">INDIRECT("Route!E1956")</f>
        <v>0</v>
      </c>
      <c r="E1956" s="25" t="str">
        <f t="shared" ca="1" si="242"/>
        <v/>
      </c>
      <c r="F1956" s="26">
        <f t="shared" si="236"/>
        <v>11.111111111111111</v>
      </c>
      <c r="G1956" s="29">
        <f t="shared" ca="1" si="240"/>
        <v>0</v>
      </c>
      <c r="H1956" s="28" t="e">
        <f t="shared" ca="1" si="238"/>
        <v>#NUM!</v>
      </c>
      <c r="I1956" s="26">
        <f t="shared" si="237"/>
        <v>11.666666666666666</v>
      </c>
      <c r="J1956" s="29">
        <f t="shared" ca="1" si="241"/>
        <v>0</v>
      </c>
      <c r="K1956" s="28" t="e">
        <f t="shared" ca="1" si="239"/>
        <v>#NUM!</v>
      </c>
      <c r="L1956" s="26">
        <f ca="1">INDIRECT("Route!E1956")-INDIRECT("Route!E1955")</f>
        <v>0</v>
      </c>
      <c r="M1956" s="24">
        <f ca="1">IF(INDIRECT("Route!D1956")="START",0,IF(S1956=TRUE,M1955,INDIRECT("Route!E1956")))</f>
        <v>115.3</v>
      </c>
      <c r="N1956" s="14" t="e">
        <f ca="1">SEARCH($N$6,INDIRECT("Route!J1956"))</f>
        <v>#VALUE!</v>
      </c>
      <c r="O1956" s="14" t="e">
        <f ca="1">SEARCH($O$6,INDIRECT("Route!J1956"))</f>
        <v>#VALUE!</v>
      </c>
      <c r="P1956" s="14" t="e">
        <f ca="1">SEARCH($P$6,INDIRECT("Route!J1956"))</f>
        <v>#VALUE!</v>
      </c>
      <c r="Q1956" s="14" t="e">
        <f ca="1">SEARCH($Q$6,INDIRECT("Route!J1956"))</f>
        <v>#VALUE!</v>
      </c>
      <c r="R1956" s="14" t="e">
        <f ca="1">SEARCH($R$6,INDIRECT("Route!J1956"))</f>
        <v>#VALUE!</v>
      </c>
      <c r="S1956" s="14" t="b">
        <f t="shared" ca="1" si="243"/>
        <v>1</v>
      </c>
    </row>
    <row r="1957" spans="1:19">
      <c r="A1957" s="23" t="str">
        <f ca="1">IF(INDIRECT("Route!D1957")&gt;0,K1957,(""))</f>
        <v/>
      </c>
      <c r="B1957" s="23" t="str">
        <f ca="1">IF(INDIRECT("Route!D1957")&gt;0,H1957,(""))</f>
        <v/>
      </c>
      <c r="C1957" s="24" t="str">
        <f ca="1">IF(D1957&gt;0,VLOOKUP("FINISH",INDIRECT("route!D$6"):INDIRECT("route!E$8500"),2,FALSE)-D1957," ")</f>
        <v xml:space="preserve"> </v>
      </c>
      <c r="D1957" s="13">
        <f ca="1">INDIRECT("Route!E1957")</f>
        <v>0</v>
      </c>
      <c r="E1957" s="25" t="str">
        <f t="shared" ca="1" si="242"/>
        <v/>
      </c>
      <c r="F1957" s="26">
        <f t="shared" si="236"/>
        <v>11.111111111111111</v>
      </c>
      <c r="G1957" s="29">
        <f t="shared" ca="1" si="240"/>
        <v>0</v>
      </c>
      <c r="H1957" s="28" t="e">
        <f t="shared" ca="1" si="238"/>
        <v>#NUM!</v>
      </c>
      <c r="I1957" s="26">
        <f t="shared" si="237"/>
        <v>11.666666666666666</v>
      </c>
      <c r="J1957" s="29">
        <f t="shared" ca="1" si="241"/>
        <v>0</v>
      </c>
      <c r="K1957" s="28" t="e">
        <f t="shared" ca="1" si="239"/>
        <v>#NUM!</v>
      </c>
      <c r="L1957" s="26">
        <f ca="1">INDIRECT("Route!E1957")-INDIRECT("Route!E1956")</f>
        <v>0</v>
      </c>
      <c r="M1957" s="24">
        <f ca="1">IF(INDIRECT("Route!D1957")="START",0,IF(S1957=TRUE,M1956,INDIRECT("Route!E1957")))</f>
        <v>115.3</v>
      </c>
      <c r="N1957" s="14" t="e">
        <f ca="1">SEARCH($N$6,INDIRECT("Route!J1957"))</f>
        <v>#VALUE!</v>
      </c>
      <c r="O1957" s="14" t="e">
        <f ca="1">SEARCH($O$6,INDIRECT("Route!J1957"))</f>
        <v>#VALUE!</v>
      </c>
      <c r="P1957" s="14" t="e">
        <f ca="1">SEARCH($P$6,INDIRECT("Route!J1957"))</f>
        <v>#VALUE!</v>
      </c>
      <c r="Q1957" s="14" t="e">
        <f ca="1">SEARCH($Q$6,INDIRECT("Route!J1957"))</f>
        <v>#VALUE!</v>
      </c>
      <c r="R1957" s="14" t="e">
        <f ca="1">SEARCH($R$6,INDIRECT("Route!J1957"))</f>
        <v>#VALUE!</v>
      </c>
      <c r="S1957" s="14" t="b">
        <f t="shared" ca="1" si="243"/>
        <v>1</v>
      </c>
    </row>
    <row r="1958" spans="1:19">
      <c r="A1958" s="23" t="str">
        <f ca="1">IF(INDIRECT("Route!D1958")&gt;0,K1958,(""))</f>
        <v/>
      </c>
      <c r="B1958" s="23" t="str">
        <f ca="1">IF(INDIRECT("Route!D1958")&gt;0,H1958,(""))</f>
        <v/>
      </c>
      <c r="C1958" s="24" t="str">
        <f ca="1">IF(D1958&gt;0,VLOOKUP("FINISH",INDIRECT("route!D$6"):INDIRECT("route!E$8500"),2,FALSE)-D1958," ")</f>
        <v xml:space="preserve"> </v>
      </c>
      <c r="D1958" s="13">
        <f ca="1">INDIRECT("Route!E1958")</f>
        <v>0</v>
      </c>
      <c r="E1958" s="25" t="str">
        <f t="shared" ca="1" si="242"/>
        <v/>
      </c>
      <c r="F1958" s="26">
        <f t="shared" si="236"/>
        <v>11.111111111111111</v>
      </c>
      <c r="G1958" s="29">
        <f t="shared" ca="1" si="240"/>
        <v>0</v>
      </c>
      <c r="H1958" s="28" t="e">
        <f t="shared" ca="1" si="238"/>
        <v>#NUM!</v>
      </c>
      <c r="I1958" s="26">
        <f t="shared" si="237"/>
        <v>11.666666666666666</v>
      </c>
      <c r="J1958" s="29">
        <f t="shared" ca="1" si="241"/>
        <v>0</v>
      </c>
      <c r="K1958" s="28" t="e">
        <f t="shared" ca="1" si="239"/>
        <v>#NUM!</v>
      </c>
      <c r="L1958" s="26">
        <f ca="1">INDIRECT("Route!E1958")-INDIRECT("Route!E1957")</f>
        <v>0</v>
      </c>
      <c r="M1958" s="24">
        <f ca="1">IF(INDIRECT("Route!D1958")="START",0,IF(S1958=TRUE,M1957,INDIRECT("Route!E1958")))</f>
        <v>115.3</v>
      </c>
      <c r="N1958" s="14" t="e">
        <f ca="1">SEARCH($N$6,INDIRECT("Route!J1958"))</f>
        <v>#VALUE!</v>
      </c>
      <c r="O1958" s="14" t="e">
        <f ca="1">SEARCH($O$6,INDIRECT("Route!J1958"))</f>
        <v>#VALUE!</v>
      </c>
      <c r="P1958" s="14" t="e">
        <f ca="1">SEARCH($P$6,INDIRECT("Route!J1958"))</f>
        <v>#VALUE!</v>
      </c>
      <c r="Q1958" s="14" t="e">
        <f ca="1">SEARCH($Q$6,INDIRECT("Route!J1958"))</f>
        <v>#VALUE!</v>
      </c>
      <c r="R1958" s="14" t="e">
        <f ca="1">SEARCH($R$6,INDIRECT("Route!J1958"))</f>
        <v>#VALUE!</v>
      </c>
      <c r="S1958" s="14" t="b">
        <f t="shared" ca="1" si="243"/>
        <v>1</v>
      </c>
    </row>
    <row r="1959" spans="1:19">
      <c r="A1959" s="23" t="str">
        <f ca="1">IF(INDIRECT("Route!D1959")&gt;0,K1959,(""))</f>
        <v/>
      </c>
      <c r="B1959" s="23" t="str">
        <f ca="1">IF(INDIRECT("Route!D1959")&gt;0,H1959,(""))</f>
        <v/>
      </c>
      <c r="C1959" s="24" t="str">
        <f ca="1">IF(D1959&gt;0,VLOOKUP("FINISH",INDIRECT("route!D$6"):INDIRECT("route!E$8500"),2,FALSE)-D1959," ")</f>
        <v xml:space="preserve"> </v>
      </c>
      <c r="D1959" s="13">
        <f ca="1">INDIRECT("Route!E1959")</f>
        <v>0</v>
      </c>
      <c r="E1959" s="25" t="str">
        <f t="shared" ca="1" si="242"/>
        <v/>
      </c>
      <c r="F1959" s="26">
        <f t="shared" si="236"/>
        <v>11.111111111111111</v>
      </c>
      <c r="G1959" s="29">
        <f t="shared" ca="1" si="240"/>
        <v>0</v>
      </c>
      <c r="H1959" s="28" t="e">
        <f t="shared" ca="1" si="238"/>
        <v>#NUM!</v>
      </c>
      <c r="I1959" s="26">
        <f t="shared" si="237"/>
        <v>11.666666666666666</v>
      </c>
      <c r="J1959" s="29">
        <f t="shared" ca="1" si="241"/>
        <v>0</v>
      </c>
      <c r="K1959" s="28" t="e">
        <f t="shared" ca="1" si="239"/>
        <v>#NUM!</v>
      </c>
      <c r="L1959" s="26">
        <f ca="1">INDIRECT("Route!E1959")-INDIRECT("Route!E1958")</f>
        <v>0</v>
      </c>
      <c r="M1959" s="24">
        <f ca="1">IF(INDIRECT("Route!D1959")="START",0,IF(S1959=TRUE,M1958,INDIRECT("Route!E1959")))</f>
        <v>115.3</v>
      </c>
      <c r="N1959" s="14" t="e">
        <f ca="1">SEARCH($N$6,INDIRECT("Route!J1959"))</f>
        <v>#VALUE!</v>
      </c>
      <c r="O1959" s="14" t="e">
        <f ca="1">SEARCH($O$6,INDIRECT("Route!J1959"))</f>
        <v>#VALUE!</v>
      </c>
      <c r="P1959" s="14" t="e">
        <f ca="1">SEARCH($P$6,INDIRECT("Route!J1959"))</f>
        <v>#VALUE!</v>
      </c>
      <c r="Q1959" s="14" t="e">
        <f ca="1">SEARCH($Q$6,INDIRECT("Route!J1959"))</f>
        <v>#VALUE!</v>
      </c>
      <c r="R1959" s="14" t="e">
        <f ca="1">SEARCH($R$6,INDIRECT("Route!J1959"))</f>
        <v>#VALUE!</v>
      </c>
      <c r="S1959" s="14" t="b">
        <f t="shared" ca="1" si="243"/>
        <v>1</v>
      </c>
    </row>
    <row r="1960" spans="1:19">
      <c r="A1960" s="23" t="str">
        <f ca="1">IF(INDIRECT("Route!D1960")&gt;0,K1960,(""))</f>
        <v/>
      </c>
      <c r="B1960" s="23" t="str">
        <f ca="1">IF(INDIRECT("Route!D1960")&gt;0,H1960,(""))</f>
        <v/>
      </c>
      <c r="C1960" s="24" t="str">
        <f ca="1">IF(D1960&gt;0,VLOOKUP("FINISH",INDIRECT("route!D$6"):INDIRECT("route!E$8500"),2,FALSE)-D1960," ")</f>
        <v xml:space="preserve"> </v>
      </c>
      <c r="D1960" s="13">
        <f ca="1">INDIRECT("Route!E1960")</f>
        <v>0</v>
      </c>
      <c r="E1960" s="25" t="str">
        <f t="shared" ca="1" si="242"/>
        <v/>
      </c>
      <c r="F1960" s="26">
        <f t="shared" si="236"/>
        <v>11.111111111111111</v>
      </c>
      <c r="G1960" s="29">
        <f t="shared" ca="1" si="240"/>
        <v>0</v>
      </c>
      <c r="H1960" s="28" t="e">
        <f t="shared" ca="1" si="238"/>
        <v>#NUM!</v>
      </c>
      <c r="I1960" s="26">
        <f t="shared" si="237"/>
        <v>11.666666666666666</v>
      </c>
      <c r="J1960" s="29">
        <f t="shared" ca="1" si="241"/>
        <v>0</v>
      </c>
      <c r="K1960" s="28" t="e">
        <f t="shared" ca="1" si="239"/>
        <v>#NUM!</v>
      </c>
      <c r="L1960" s="26">
        <f ca="1">INDIRECT("Route!E1960")-INDIRECT("Route!E1959")</f>
        <v>0</v>
      </c>
      <c r="M1960" s="24">
        <f ca="1">IF(INDIRECT("Route!D1960")="START",0,IF(S1960=TRUE,M1959,INDIRECT("Route!E1960")))</f>
        <v>115.3</v>
      </c>
      <c r="N1960" s="14" t="e">
        <f ca="1">SEARCH($N$6,INDIRECT("Route!J1960"))</f>
        <v>#VALUE!</v>
      </c>
      <c r="O1960" s="14" t="e">
        <f ca="1">SEARCH($O$6,INDIRECT("Route!J1960"))</f>
        <v>#VALUE!</v>
      </c>
      <c r="P1960" s="14" t="e">
        <f ca="1">SEARCH($P$6,INDIRECT("Route!J1960"))</f>
        <v>#VALUE!</v>
      </c>
      <c r="Q1960" s="14" t="e">
        <f ca="1">SEARCH($Q$6,INDIRECT("Route!J1960"))</f>
        <v>#VALUE!</v>
      </c>
      <c r="R1960" s="14" t="e">
        <f ca="1">SEARCH($R$6,INDIRECT("Route!J1960"))</f>
        <v>#VALUE!</v>
      </c>
      <c r="S1960" s="14" t="b">
        <f t="shared" ca="1" si="243"/>
        <v>1</v>
      </c>
    </row>
    <row r="1961" spans="1:19">
      <c r="A1961" s="23" t="str">
        <f ca="1">IF(INDIRECT("Route!D1961")&gt;0,K1961,(""))</f>
        <v/>
      </c>
      <c r="B1961" s="23" t="str">
        <f ca="1">IF(INDIRECT("Route!D1961")&gt;0,H1961,(""))</f>
        <v/>
      </c>
      <c r="C1961" s="24" t="str">
        <f ca="1">IF(D1961&gt;0,VLOOKUP("FINISH",INDIRECT("route!D$6"):INDIRECT("route!E$8500"),2,FALSE)-D1961," ")</f>
        <v xml:space="preserve"> </v>
      </c>
      <c r="D1961" s="13">
        <f ca="1">INDIRECT("Route!E1961")</f>
        <v>0</v>
      </c>
      <c r="E1961" s="25" t="str">
        <f t="shared" ca="1" si="242"/>
        <v/>
      </c>
      <c r="F1961" s="26">
        <f t="shared" ref="F1961:F2024" si="244">$B$5*1000/3600</f>
        <v>11.111111111111111</v>
      </c>
      <c r="G1961" s="29">
        <f t="shared" ca="1" si="240"/>
        <v>0</v>
      </c>
      <c r="H1961" s="28" t="e">
        <f t="shared" ca="1" si="238"/>
        <v>#NUM!</v>
      </c>
      <c r="I1961" s="26">
        <f t="shared" ref="I1961:I2024" si="245">$A$5*1000/3600</f>
        <v>11.666666666666666</v>
      </c>
      <c r="J1961" s="29">
        <f t="shared" ca="1" si="241"/>
        <v>0</v>
      </c>
      <c r="K1961" s="28" t="e">
        <f t="shared" ca="1" si="239"/>
        <v>#NUM!</v>
      </c>
      <c r="L1961" s="26">
        <f ca="1">INDIRECT("Route!E1961")-INDIRECT("Route!E1960")</f>
        <v>0</v>
      </c>
      <c r="M1961" s="24">
        <f ca="1">IF(INDIRECT("Route!D1961")="START",0,IF(S1961=TRUE,M1960,INDIRECT("Route!E1961")))</f>
        <v>115.3</v>
      </c>
      <c r="N1961" s="14" t="e">
        <f ca="1">SEARCH($N$6,INDIRECT("Route!J1961"))</f>
        <v>#VALUE!</v>
      </c>
      <c r="O1961" s="14" t="e">
        <f ca="1">SEARCH($O$6,INDIRECT("Route!J1961"))</f>
        <v>#VALUE!</v>
      </c>
      <c r="P1961" s="14" t="e">
        <f ca="1">SEARCH($P$6,INDIRECT("Route!J1961"))</f>
        <v>#VALUE!</v>
      </c>
      <c r="Q1961" s="14" t="e">
        <f ca="1">SEARCH($Q$6,INDIRECT("Route!J1961"))</f>
        <v>#VALUE!</v>
      </c>
      <c r="R1961" s="14" t="e">
        <f ca="1">SEARCH($R$6,INDIRECT("Route!J1961"))</f>
        <v>#VALUE!</v>
      </c>
      <c r="S1961" s="14" t="b">
        <f t="shared" ca="1" si="243"/>
        <v>1</v>
      </c>
    </row>
    <row r="1962" spans="1:19">
      <c r="A1962" s="23" t="str">
        <f ca="1">IF(INDIRECT("Route!D1962")&gt;0,K1962,(""))</f>
        <v/>
      </c>
      <c r="B1962" s="23" t="str">
        <f ca="1">IF(INDIRECT("Route!D1962")&gt;0,H1962,(""))</f>
        <v/>
      </c>
      <c r="C1962" s="24" t="str">
        <f ca="1">IF(D1962&gt;0,VLOOKUP("FINISH",INDIRECT("route!D$6"):INDIRECT("route!E$8500"),2,FALSE)-D1962," ")</f>
        <v xml:space="preserve"> </v>
      </c>
      <c r="D1962" s="13">
        <f ca="1">INDIRECT("Route!E1962")</f>
        <v>0</v>
      </c>
      <c r="E1962" s="25" t="str">
        <f t="shared" ca="1" si="242"/>
        <v/>
      </c>
      <c r="F1962" s="26">
        <f t="shared" si="244"/>
        <v>11.111111111111111</v>
      </c>
      <c r="G1962" s="29">
        <f t="shared" ca="1" si="240"/>
        <v>0</v>
      </c>
      <c r="H1962" s="28" t="e">
        <f t="shared" ref="H1962:H2025" ca="1" si="246">H1961+G1962</f>
        <v>#NUM!</v>
      </c>
      <c r="I1962" s="26">
        <f t="shared" si="245"/>
        <v>11.666666666666666</v>
      </c>
      <c r="J1962" s="29">
        <f t="shared" ca="1" si="241"/>
        <v>0</v>
      </c>
      <c r="K1962" s="28" t="e">
        <f t="shared" ref="K1962:K2025" ca="1" si="247">K1961+J1962</f>
        <v>#NUM!</v>
      </c>
      <c r="L1962" s="26">
        <f ca="1">INDIRECT("Route!E1962")-INDIRECT("Route!E1961")</f>
        <v>0</v>
      </c>
      <c r="M1962" s="24">
        <f ca="1">IF(INDIRECT("Route!D1962")="START",0,IF(S1962=TRUE,M1961,INDIRECT("Route!E1962")))</f>
        <v>115.3</v>
      </c>
      <c r="N1962" s="14" t="e">
        <f ca="1">SEARCH($N$6,INDIRECT("Route!J1962"))</f>
        <v>#VALUE!</v>
      </c>
      <c r="O1962" s="14" t="e">
        <f ca="1">SEARCH($O$6,INDIRECT("Route!J1962"))</f>
        <v>#VALUE!</v>
      </c>
      <c r="P1962" s="14" t="e">
        <f ca="1">SEARCH($P$6,INDIRECT("Route!J1962"))</f>
        <v>#VALUE!</v>
      </c>
      <c r="Q1962" s="14" t="e">
        <f ca="1">SEARCH($Q$6,INDIRECT("Route!J1962"))</f>
        <v>#VALUE!</v>
      </c>
      <c r="R1962" s="14" t="e">
        <f ca="1">SEARCH($R$6,INDIRECT("Route!J1962"))</f>
        <v>#VALUE!</v>
      </c>
      <c r="S1962" s="14" t="b">
        <f t="shared" ca="1" si="243"/>
        <v>1</v>
      </c>
    </row>
    <row r="1963" spans="1:19">
      <c r="A1963" s="23" t="str">
        <f ca="1">IF(INDIRECT("Route!D1963")&gt;0,K1963,(""))</f>
        <v/>
      </c>
      <c r="B1963" s="23" t="str">
        <f ca="1">IF(INDIRECT("Route!D1963")&gt;0,H1963,(""))</f>
        <v/>
      </c>
      <c r="C1963" s="24" t="str">
        <f ca="1">IF(D1963&gt;0,VLOOKUP("FINISH",INDIRECT("route!D$6"):INDIRECT("route!E$8500"),2,FALSE)-D1963," ")</f>
        <v xml:space="preserve"> </v>
      </c>
      <c r="D1963" s="13">
        <f ca="1">INDIRECT("Route!E1963")</f>
        <v>0</v>
      </c>
      <c r="E1963" s="25" t="str">
        <f t="shared" ca="1" si="242"/>
        <v/>
      </c>
      <c r="F1963" s="26">
        <f t="shared" si="244"/>
        <v>11.111111111111111</v>
      </c>
      <c r="G1963" s="29">
        <f t="shared" ref="G1963:G2026" ca="1" si="248">TIME(0,0,0+L1963*1000/F1963)</f>
        <v>0</v>
      </c>
      <c r="H1963" s="28" t="e">
        <f t="shared" ca="1" si="246"/>
        <v>#NUM!</v>
      </c>
      <c r="I1963" s="26">
        <f t="shared" si="245"/>
        <v>11.666666666666666</v>
      </c>
      <c r="J1963" s="29">
        <f t="shared" ref="J1963:J2026" ca="1" si="249">TIME(0,0,0+L1963*1000/I1963)</f>
        <v>0</v>
      </c>
      <c r="K1963" s="28" t="e">
        <f t="shared" ca="1" si="247"/>
        <v>#NUM!</v>
      </c>
      <c r="L1963" s="26">
        <f ca="1">INDIRECT("Route!E1963")-INDIRECT("Route!E1962")</f>
        <v>0</v>
      </c>
      <c r="M1963" s="24">
        <f ca="1">IF(INDIRECT("Route!D1963")="START",0,IF(S1963=TRUE,M1962,INDIRECT("Route!E1963")))</f>
        <v>115.3</v>
      </c>
      <c r="N1963" s="14" t="e">
        <f ca="1">SEARCH($N$6,INDIRECT("Route!J1963"))</f>
        <v>#VALUE!</v>
      </c>
      <c r="O1963" s="14" t="e">
        <f ca="1">SEARCH($O$6,INDIRECT("Route!J1963"))</f>
        <v>#VALUE!</v>
      </c>
      <c r="P1963" s="14" t="e">
        <f ca="1">SEARCH($P$6,INDIRECT("Route!J1963"))</f>
        <v>#VALUE!</v>
      </c>
      <c r="Q1963" s="14" t="e">
        <f ca="1">SEARCH($Q$6,INDIRECT("Route!J1963"))</f>
        <v>#VALUE!</v>
      </c>
      <c r="R1963" s="14" t="e">
        <f ca="1">SEARCH($R$6,INDIRECT("Route!J1963"))</f>
        <v>#VALUE!</v>
      </c>
      <c r="S1963" s="14" t="b">
        <f t="shared" ca="1" si="243"/>
        <v>1</v>
      </c>
    </row>
    <row r="1964" spans="1:19">
      <c r="A1964" s="23" t="str">
        <f ca="1">IF(INDIRECT("Route!D1964")&gt;0,K1964,(""))</f>
        <v/>
      </c>
      <c r="B1964" s="23" t="str">
        <f ca="1">IF(INDIRECT("Route!D1964")&gt;0,H1964,(""))</f>
        <v/>
      </c>
      <c r="C1964" s="24" t="str">
        <f ca="1">IF(D1964&gt;0,VLOOKUP("FINISH",INDIRECT("route!D$6"):INDIRECT("route!E$8500"),2,FALSE)-D1964," ")</f>
        <v xml:space="preserve"> </v>
      </c>
      <c r="D1964" s="13">
        <f ca="1">INDIRECT("Route!E1964")</f>
        <v>0</v>
      </c>
      <c r="E1964" s="25" t="str">
        <f t="shared" ca="1" si="242"/>
        <v/>
      </c>
      <c r="F1964" s="26">
        <f t="shared" si="244"/>
        <v>11.111111111111111</v>
      </c>
      <c r="G1964" s="29">
        <f t="shared" ca="1" si="248"/>
        <v>0</v>
      </c>
      <c r="H1964" s="28" t="e">
        <f t="shared" ca="1" si="246"/>
        <v>#NUM!</v>
      </c>
      <c r="I1964" s="26">
        <f t="shared" si="245"/>
        <v>11.666666666666666</v>
      </c>
      <c r="J1964" s="29">
        <f t="shared" ca="1" si="249"/>
        <v>0</v>
      </c>
      <c r="K1964" s="28" t="e">
        <f t="shared" ca="1" si="247"/>
        <v>#NUM!</v>
      </c>
      <c r="L1964" s="26">
        <f ca="1">INDIRECT("Route!E1964")-INDIRECT("Route!E1963")</f>
        <v>0</v>
      </c>
      <c r="M1964" s="24">
        <f ca="1">IF(INDIRECT("Route!D1964")="START",0,IF(S1964=TRUE,M1963,INDIRECT("Route!E1964")))</f>
        <v>115.3</v>
      </c>
      <c r="N1964" s="14" t="e">
        <f ca="1">SEARCH($N$6,INDIRECT("Route!J1964"))</f>
        <v>#VALUE!</v>
      </c>
      <c r="O1964" s="14" t="e">
        <f ca="1">SEARCH($O$6,INDIRECT("Route!J1964"))</f>
        <v>#VALUE!</v>
      </c>
      <c r="P1964" s="14" t="e">
        <f ca="1">SEARCH($P$6,INDIRECT("Route!J1964"))</f>
        <v>#VALUE!</v>
      </c>
      <c r="Q1964" s="14" t="e">
        <f ca="1">SEARCH($Q$6,INDIRECT("Route!J1964"))</f>
        <v>#VALUE!</v>
      </c>
      <c r="R1964" s="14" t="e">
        <f ca="1">SEARCH($R$6,INDIRECT("Route!J1964"))</f>
        <v>#VALUE!</v>
      </c>
      <c r="S1964" s="14" t="b">
        <f t="shared" ca="1" si="243"/>
        <v>1</v>
      </c>
    </row>
    <row r="1965" spans="1:19">
      <c r="A1965" s="23" t="str">
        <f ca="1">IF(INDIRECT("Route!D1965")&gt;0,K1965,(""))</f>
        <v/>
      </c>
      <c r="B1965" s="23" t="str">
        <f ca="1">IF(INDIRECT("Route!D1965")&gt;0,H1965,(""))</f>
        <v/>
      </c>
      <c r="C1965" s="24" t="str">
        <f ca="1">IF(D1965&gt;0,VLOOKUP("FINISH",INDIRECT("route!D$6"):INDIRECT("route!E$8500"),2,FALSE)-D1965," ")</f>
        <v xml:space="preserve"> </v>
      </c>
      <c r="D1965" s="13">
        <f ca="1">INDIRECT("Route!E1965")</f>
        <v>0</v>
      </c>
      <c r="E1965" s="25" t="str">
        <f t="shared" ref="E1965:E1999" ca="1" si="250">IF($S1965=TRUE,"",M1965-M1964)</f>
        <v/>
      </c>
      <c r="F1965" s="26">
        <f t="shared" si="244"/>
        <v>11.111111111111111</v>
      </c>
      <c r="G1965" s="29">
        <f t="shared" ca="1" si="248"/>
        <v>0</v>
      </c>
      <c r="H1965" s="28" t="e">
        <f t="shared" ca="1" si="246"/>
        <v>#NUM!</v>
      </c>
      <c r="I1965" s="26">
        <f t="shared" si="245"/>
        <v>11.666666666666666</v>
      </c>
      <c r="J1965" s="29">
        <f t="shared" ca="1" si="249"/>
        <v>0</v>
      </c>
      <c r="K1965" s="28" t="e">
        <f t="shared" ca="1" si="247"/>
        <v>#NUM!</v>
      </c>
      <c r="L1965" s="26">
        <f ca="1">INDIRECT("Route!E1965")-INDIRECT("Route!E1964")</f>
        <v>0</v>
      </c>
      <c r="M1965" s="24">
        <f ca="1">IF(INDIRECT("Route!D1965")="START",0,IF(S1965=TRUE,M1964,INDIRECT("Route!E1965")))</f>
        <v>115.3</v>
      </c>
      <c r="N1965" s="14" t="e">
        <f ca="1">SEARCH($N$6,INDIRECT("Route!J1965"))</f>
        <v>#VALUE!</v>
      </c>
      <c r="O1965" s="14" t="e">
        <f ca="1">SEARCH($O$6,INDIRECT("Route!J1965"))</f>
        <v>#VALUE!</v>
      </c>
      <c r="P1965" s="14" t="e">
        <f ca="1">SEARCH($P$6,INDIRECT("Route!J1965"))</f>
        <v>#VALUE!</v>
      </c>
      <c r="Q1965" s="14" t="e">
        <f ca="1">SEARCH($Q$6,INDIRECT("Route!J1965"))</f>
        <v>#VALUE!</v>
      </c>
      <c r="R1965" s="14" t="e">
        <f ca="1">SEARCH($R$6,INDIRECT("Route!J1965"))</f>
        <v>#VALUE!</v>
      </c>
      <c r="S1965" s="14" t="b">
        <f t="shared" ca="1" si="243"/>
        <v>1</v>
      </c>
    </row>
    <row r="1966" spans="1:19">
      <c r="A1966" s="23" t="str">
        <f ca="1">IF(INDIRECT("Route!D1966")&gt;0,K1966,(""))</f>
        <v/>
      </c>
      <c r="B1966" s="23" t="str">
        <f ca="1">IF(INDIRECT("Route!D1966")&gt;0,H1966,(""))</f>
        <v/>
      </c>
      <c r="C1966" s="24" t="str">
        <f ca="1">IF(D1966&gt;0,VLOOKUP("FINISH",INDIRECT("route!D$6"):INDIRECT("route!E$8500"),2,FALSE)-D1966," ")</f>
        <v xml:space="preserve"> </v>
      </c>
      <c r="D1966" s="13">
        <f ca="1">INDIRECT("Route!E1966")</f>
        <v>0</v>
      </c>
      <c r="E1966" s="25" t="str">
        <f t="shared" ca="1" si="250"/>
        <v/>
      </c>
      <c r="F1966" s="26">
        <f t="shared" si="244"/>
        <v>11.111111111111111</v>
      </c>
      <c r="G1966" s="29">
        <f t="shared" ca="1" si="248"/>
        <v>0</v>
      </c>
      <c r="H1966" s="28" t="e">
        <f t="shared" ca="1" si="246"/>
        <v>#NUM!</v>
      </c>
      <c r="I1966" s="26">
        <f t="shared" si="245"/>
        <v>11.666666666666666</v>
      </c>
      <c r="J1966" s="29">
        <f t="shared" ca="1" si="249"/>
        <v>0</v>
      </c>
      <c r="K1966" s="28" t="e">
        <f t="shared" ca="1" si="247"/>
        <v>#NUM!</v>
      </c>
      <c r="L1966" s="26">
        <f ca="1">INDIRECT("Route!E1966")-INDIRECT("Route!E1965")</f>
        <v>0</v>
      </c>
      <c r="M1966" s="24">
        <f ca="1">IF(INDIRECT("Route!D1966")="START",0,IF(S1966=TRUE,M1965,INDIRECT("Route!E1966")))</f>
        <v>115.3</v>
      </c>
      <c r="N1966" s="14" t="e">
        <f ca="1">SEARCH($N$6,INDIRECT("Route!J1966"))</f>
        <v>#VALUE!</v>
      </c>
      <c r="O1966" s="14" t="e">
        <f ca="1">SEARCH($O$6,INDIRECT("Route!J1966"))</f>
        <v>#VALUE!</v>
      </c>
      <c r="P1966" s="14" t="e">
        <f ca="1">SEARCH($P$6,INDIRECT("Route!J1966"))</f>
        <v>#VALUE!</v>
      </c>
      <c r="Q1966" s="14" t="e">
        <f ca="1">SEARCH($Q$6,INDIRECT("Route!J1966"))</f>
        <v>#VALUE!</v>
      </c>
      <c r="R1966" s="14" t="e">
        <f ca="1">SEARCH($R$6,INDIRECT("Route!J1966"))</f>
        <v>#VALUE!</v>
      </c>
      <c r="S1966" s="14" t="b">
        <f t="shared" ca="1" si="243"/>
        <v>1</v>
      </c>
    </row>
    <row r="1967" spans="1:19">
      <c r="A1967" s="23" t="str">
        <f ca="1">IF(INDIRECT("Route!D1967")&gt;0,K1967,(""))</f>
        <v/>
      </c>
      <c r="B1967" s="23" t="str">
        <f ca="1">IF(INDIRECT("Route!D1967")&gt;0,H1967,(""))</f>
        <v/>
      </c>
      <c r="C1967" s="24" t="str">
        <f ca="1">IF(D1967&gt;0,VLOOKUP("FINISH",INDIRECT("route!D$6"):INDIRECT("route!E$8500"),2,FALSE)-D1967," ")</f>
        <v xml:space="preserve"> </v>
      </c>
      <c r="D1967" s="13">
        <f ca="1">INDIRECT("Route!E1967")</f>
        <v>0</v>
      </c>
      <c r="E1967" s="25" t="str">
        <f t="shared" ca="1" si="250"/>
        <v/>
      </c>
      <c r="F1967" s="26">
        <f t="shared" si="244"/>
        <v>11.111111111111111</v>
      </c>
      <c r="G1967" s="29">
        <f t="shared" ca="1" si="248"/>
        <v>0</v>
      </c>
      <c r="H1967" s="28" t="e">
        <f t="shared" ca="1" si="246"/>
        <v>#NUM!</v>
      </c>
      <c r="I1967" s="26">
        <f t="shared" si="245"/>
        <v>11.666666666666666</v>
      </c>
      <c r="J1967" s="29">
        <f t="shared" ca="1" si="249"/>
        <v>0</v>
      </c>
      <c r="K1967" s="28" t="e">
        <f t="shared" ca="1" si="247"/>
        <v>#NUM!</v>
      </c>
      <c r="L1967" s="26">
        <f ca="1">INDIRECT("Route!E1967")-INDIRECT("Route!E1966")</f>
        <v>0</v>
      </c>
      <c r="M1967" s="24">
        <f ca="1">IF(INDIRECT("Route!D1967")="START",0,IF(S1967=TRUE,M1966,INDIRECT("Route!E1967")))</f>
        <v>115.3</v>
      </c>
      <c r="N1967" s="14" t="e">
        <f ca="1">SEARCH($N$6,INDIRECT("Route!J1967"))</f>
        <v>#VALUE!</v>
      </c>
      <c r="O1967" s="14" t="e">
        <f ca="1">SEARCH($O$6,INDIRECT("Route!J1967"))</f>
        <v>#VALUE!</v>
      </c>
      <c r="P1967" s="14" t="e">
        <f ca="1">SEARCH($P$6,INDIRECT("Route!J1967"))</f>
        <v>#VALUE!</v>
      </c>
      <c r="Q1967" s="14" t="e">
        <f ca="1">SEARCH($Q$6,INDIRECT("Route!J1967"))</f>
        <v>#VALUE!</v>
      </c>
      <c r="R1967" s="14" t="e">
        <f ca="1">SEARCH($R$6,INDIRECT("Route!J1967"))</f>
        <v>#VALUE!</v>
      </c>
      <c r="S1967" s="14" t="b">
        <f t="shared" ca="1" si="243"/>
        <v>1</v>
      </c>
    </row>
    <row r="1968" spans="1:19">
      <c r="A1968" s="23" t="str">
        <f ca="1">IF(INDIRECT("Route!D1968")&gt;0,K1968,(""))</f>
        <v/>
      </c>
      <c r="B1968" s="23" t="str">
        <f ca="1">IF(INDIRECT("Route!D1968")&gt;0,H1968,(""))</f>
        <v/>
      </c>
      <c r="C1968" s="24" t="str">
        <f ca="1">IF(D1968&gt;0,VLOOKUP("FINISH",INDIRECT("route!D$6"):INDIRECT("route!E$8500"),2,FALSE)-D1968," ")</f>
        <v xml:space="preserve"> </v>
      </c>
      <c r="D1968" s="13">
        <f ca="1">INDIRECT("Route!E1968")</f>
        <v>0</v>
      </c>
      <c r="E1968" s="25" t="str">
        <f t="shared" ca="1" si="250"/>
        <v/>
      </c>
      <c r="F1968" s="26">
        <f t="shared" si="244"/>
        <v>11.111111111111111</v>
      </c>
      <c r="G1968" s="29">
        <f t="shared" ca="1" si="248"/>
        <v>0</v>
      </c>
      <c r="H1968" s="28" t="e">
        <f t="shared" ca="1" si="246"/>
        <v>#NUM!</v>
      </c>
      <c r="I1968" s="26">
        <f t="shared" si="245"/>
        <v>11.666666666666666</v>
      </c>
      <c r="J1968" s="29">
        <f t="shared" ca="1" si="249"/>
        <v>0</v>
      </c>
      <c r="K1968" s="28" t="e">
        <f t="shared" ca="1" si="247"/>
        <v>#NUM!</v>
      </c>
      <c r="L1968" s="26">
        <f ca="1">INDIRECT("Route!E1968")-INDIRECT("Route!E1967")</f>
        <v>0</v>
      </c>
      <c r="M1968" s="24">
        <f ca="1">IF(INDIRECT("Route!D1968")="START",0,IF(S1968=TRUE,M1967,INDIRECT("Route!E1968")))</f>
        <v>115.3</v>
      </c>
      <c r="N1968" s="14" t="e">
        <f ca="1">SEARCH($N$6,INDIRECT("Route!J1968"))</f>
        <v>#VALUE!</v>
      </c>
      <c r="O1968" s="14" t="e">
        <f ca="1">SEARCH($O$6,INDIRECT("Route!J1968"))</f>
        <v>#VALUE!</v>
      </c>
      <c r="P1968" s="14" t="e">
        <f ca="1">SEARCH($P$6,INDIRECT("Route!J1968"))</f>
        <v>#VALUE!</v>
      </c>
      <c r="Q1968" s="14" t="e">
        <f ca="1">SEARCH($Q$6,INDIRECT("Route!J1968"))</f>
        <v>#VALUE!</v>
      </c>
      <c r="R1968" s="14" t="e">
        <f ca="1">SEARCH($R$6,INDIRECT("Route!J1968"))</f>
        <v>#VALUE!</v>
      </c>
      <c r="S1968" s="14" t="b">
        <f t="shared" ca="1" si="243"/>
        <v>1</v>
      </c>
    </row>
    <row r="1969" spans="1:19">
      <c r="A1969" s="23" t="str">
        <f ca="1">IF(INDIRECT("Route!D1969")&gt;0,K1969,(""))</f>
        <v/>
      </c>
      <c r="B1969" s="23" t="str">
        <f ca="1">IF(INDIRECT("Route!D1969")&gt;0,H1969,(""))</f>
        <v/>
      </c>
      <c r="C1969" s="24" t="str">
        <f ca="1">IF(D1969&gt;0,VLOOKUP("FINISH",INDIRECT("route!D$6"):INDIRECT("route!E$8500"),2,FALSE)-D1969," ")</f>
        <v xml:space="preserve"> </v>
      </c>
      <c r="D1969" s="13">
        <f ca="1">INDIRECT("Route!E1969")</f>
        <v>0</v>
      </c>
      <c r="E1969" s="25" t="str">
        <f t="shared" ca="1" si="250"/>
        <v/>
      </c>
      <c r="F1969" s="26">
        <f t="shared" si="244"/>
        <v>11.111111111111111</v>
      </c>
      <c r="G1969" s="29">
        <f t="shared" ca="1" si="248"/>
        <v>0</v>
      </c>
      <c r="H1969" s="28" t="e">
        <f t="shared" ca="1" si="246"/>
        <v>#NUM!</v>
      </c>
      <c r="I1969" s="26">
        <f t="shared" si="245"/>
        <v>11.666666666666666</v>
      </c>
      <c r="J1969" s="29">
        <f t="shared" ca="1" si="249"/>
        <v>0</v>
      </c>
      <c r="K1969" s="28" t="e">
        <f t="shared" ca="1" si="247"/>
        <v>#NUM!</v>
      </c>
      <c r="L1969" s="26">
        <f ca="1">INDIRECT("Route!E1969")-INDIRECT("Route!E1968")</f>
        <v>0</v>
      </c>
      <c r="M1969" s="24">
        <f ca="1">IF(INDIRECT("Route!D1969")="START",0,IF(S1969=TRUE,M1968,INDIRECT("Route!E1969")))</f>
        <v>115.3</v>
      </c>
      <c r="N1969" s="14" t="e">
        <f ca="1">SEARCH($N$6,INDIRECT("Route!J1969"))</f>
        <v>#VALUE!</v>
      </c>
      <c r="O1969" s="14" t="e">
        <f ca="1">SEARCH($O$6,INDIRECT("Route!J1969"))</f>
        <v>#VALUE!</v>
      </c>
      <c r="P1969" s="14" t="e">
        <f ca="1">SEARCH($P$6,INDIRECT("Route!J1969"))</f>
        <v>#VALUE!</v>
      </c>
      <c r="Q1969" s="14" t="e">
        <f ca="1">SEARCH($Q$6,INDIRECT("Route!J1969"))</f>
        <v>#VALUE!</v>
      </c>
      <c r="R1969" s="14" t="e">
        <f ca="1">SEARCH($R$6,INDIRECT("Route!J1969"))</f>
        <v>#VALUE!</v>
      </c>
      <c r="S1969" s="14" t="b">
        <f t="shared" ca="1" si="243"/>
        <v>1</v>
      </c>
    </row>
    <row r="1970" spans="1:19">
      <c r="A1970" s="23" t="str">
        <f ca="1">IF(INDIRECT("Route!D1970")&gt;0,K1970,(""))</f>
        <v/>
      </c>
      <c r="B1970" s="23" t="str">
        <f ca="1">IF(INDIRECT("Route!D1970")&gt;0,H1970,(""))</f>
        <v/>
      </c>
      <c r="C1970" s="24" t="str">
        <f ca="1">IF(D1970&gt;0,VLOOKUP("FINISH",INDIRECT("route!D$6"):INDIRECT("route!E$8500"),2,FALSE)-D1970," ")</f>
        <v xml:space="preserve"> </v>
      </c>
      <c r="D1970" s="13">
        <f ca="1">INDIRECT("Route!E1970")</f>
        <v>0</v>
      </c>
      <c r="E1970" s="25" t="str">
        <f t="shared" ca="1" si="250"/>
        <v/>
      </c>
      <c r="F1970" s="26">
        <f t="shared" si="244"/>
        <v>11.111111111111111</v>
      </c>
      <c r="G1970" s="29">
        <f t="shared" ca="1" si="248"/>
        <v>0</v>
      </c>
      <c r="H1970" s="28" t="e">
        <f t="shared" ca="1" si="246"/>
        <v>#NUM!</v>
      </c>
      <c r="I1970" s="26">
        <f t="shared" si="245"/>
        <v>11.666666666666666</v>
      </c>
      <c r="J1970" s="29">
        <f t="shared" ca="1" si="249"/>
        <v>0</v>
      </c>
      <c r="K1970" s="28" t="e">
        <f t="shared" ca="1" si="247"/>
        <v>#NUM!</v>
      </c>
      <c r="L1970" s="26">
        <f ca="1">INDIRECT("Route!E1970")-INDIRECT("Route!E1969")</f>
        <v>0</v>
      </c>
      <c r="M1970" s="24">
        <f ca="1">IF(INDIRECT("Route!D1970")="START",0,IF(S1970=TRUE,M1969,INDIRECT("Route!E1970")))</f>
        <v>115.3</v>
      </c>
      <c r="N1970" s="14" t="e">
        <f ca="1">SEARCH($N$6,INDIRECT("Route!J1970"))</f>
        <v>#VALUE!</v>
      </c>
      <c r="O1970" s="14" t="e">
        <f ca="1">SEARCH($O$6,INDIRECT("Route!J1970"))</f>
        <v>#VALUE!</v>
      </c>
      <c r="P1970" s="14" t="e">
        <f ca="1">SEARCH($P$6,INDIRECT("Route!J1970"))</f>
        <v>#VALUE!</v>
      </c>
      <c r="Q1970" s="14" t="e">
        <f ca="1">SEARCH($Q$6,INDIRECT("Route!J1970"))</f>
        <v>#VALUE!</v>
      </c>
      <c r="R1970" s="14" t="e">
        <f ca="1">SEARCH($R$6,INDIRECT("Route!J1970"))</f>
        <v>#VALUE!</v>
      </c>
      <c r="S1970" s="14" t="b">
        <f t="shared" ca="1" si="243"/>
        <v>1</v>
      </c>
    </row>
    <row r="1971" spans="1:19">
      <c r="A1971" s="23" t="str">
        <f ca="1">IF(INDIRECT("Route!D1971")&gt;0,K1971,(""))</f>
        <v/>
      </c>
      <c r="B1971" s="23" t="str">
        <f ca="1">IF(INDIRECT("Route!D1971")&gt;0,H1971,(""))</f>
        <v/>
      </c>
      <c r="C1971" s="24" t="str">
        <f ca="1">IF(D1971&gt;0,VLOOKUP("FINISH",INDIRECT("route!D$6"):INDIRECT("route!E$8500"),2,FALSE)-D1971," ")</f>
        <v xml:space="preserve"> </v>
      </c>
      <c r="D1971" s="13">
        <f ca="1">INDIRECT("Route!E1971")</f>
        <v>0</v>
      </c>
      <c r="E1971" s="25" t="str">
        <f t="shared" ca="1" si="250"/>
        <v/>
      </c>
      <c r="F1971" s="26">
        <f t="shared" si="244"/>
        <v>11.111111111111111</v>
      </c>
      <c r="G1971" s="29">
        <f t="shared" ca="1" si="248"/>
        <v>0</v>
      </c>
      <c r="H1971" s="28" t="e">
        <f t="shared" ca="1" si="246"/>
        <v>#NUM!</v>
      </c>
      <c r="I1971" s="26">
        <f t="shared" si="245"/>
        <v>11.666666666666666</v>
      </c>
      <c r="J1971" s="29">
        <f t="shared" ca="1" si="249"/>
        <v>0</v>
      </c>
      <c r="K1971" s="28" t="e">
        <f t="shared" ca="1" si="247"/>
        <v>#NUM!</v>
      </c>
      <c r="L1971" s="26">
        <f ca="1">INDIRECT("Route!E1971")-INDIRECT("Route!E1970")</f>
        <v>0</v>
      </c>
      <c r="M1971" s="24">
        <f ca="1">IF(INDIRECT("Route!D1971")="START",0,IF(S1971=TRUE,M1970,INDIRECT("Route!E1971")))</f>
        <v>115.3</v>
      </c>
      <c r="N1971" s="14" t="e">
        <f ca="1">SEARCH($N$6,INDIRECT("Route!J1971"))</f>
        <v>#VALUE!</v>
      </c>
      <c r="O1971" s="14" t="e">
        <f ca="1">SEARCH($O$6,INDIRECT("Route!J1971"))</f>
        <v>#VALUE!</v>
      </c>
      <c r="P1971" s="14" t="e">
        <f ca="1">SEARCH($P$6,INDIRECT("Route!J1971"))</f>
        <v>#VALUE!</v>
      </c>
      <c r="Q1971" s="14" t="e">
        <f ca="1">SEARCH($Q$6,INDIRECT("Route!J1971"))</f>
        <v>#VALUE!</v>
      </c>
      <c r="R1971" s="14" t="e">
        <f ca="1">SEARCH($R$6,INDIRECT("Route!J1971"))</f>
        <v>#VALUE!</v>
      </c>
      <c r="S1971" s="14" t="b">
        <f t="shared" ca="1" si="243"/>
        <v>1</v>
      </c>
    </row>
    <row r="1972" spans="1:19">
      <c r="A1972" s="23" t="str">
        <f ca="1">IF(INDIRECT("Route!D1972")&gt;0,K1972,(""))</f>
        <v/>
      </c>
      <c r="B1972" s="23" t="str">
        <f ca="1">IF(INDIRECT("Route!D1972")&gt;0,H1972,(""))</f>
        <v/>
      </c>
      <c r="C1972" s="24" t="str">
        <f ca="1">IF(D1972&gt;0,VLOOKUP("FINISH",INDIRECT("route!D$6"):INDIRECT("route!E$8500"),2,FALSE)-D1972," ")</f>
        <v xml:space="preserve"> </v>
      </c>
      <c r="D1972" s="13">
        <f ca="1">INDIRECT("Route!E1972")</f>
        <v>0</v>
      </c>
      <c r="E1972" s="25" t="str">
        <f t="shared" ca="1" si="250"/>
        <v/>
      </c>
      <c r="F1972" s="26">
        <f t="shared" si="244"/>
        <v>11.111111111111111</v>
      </c>
      <c r="G1972" s="29">
        <f t="shared" ca="1" si="248"/>
        <v>0</v>
      </c>
      <c r="H1972" s="28" t="e">
        <f t="shared" ca="1" si="246"/>
        <v>#NUM!</v>
      </c>
      <c r="I1972" s="26">
        <f t="shared" si="245"/>
        <v>11.666666666666666</v>
      </c>
      <c r="J1972" s="29">
        <f t="shared" ca="1" si="249"/>
        <v>0</v>
      </c>
      <c r="K1972" s="28" t="e">
        <f t="shared" ca="1" si="247"/>
        <v>#NUM!</v>
      </c>
      <c r="L1972" s="26">
        <f ca="1">INDIRECT("Route!E1972")-INDIRECT("Route!E1971")</f>
        <v>0</v>
      </c>
      <c r="M1972" s="24">
        <f ca="1">IF(INDIRECT("Route!D1972")="START",0,IF(S1972=TRUE,M1971,INDIRECT("Route!E1972")))</f>
        <v>115.3</v>
      </c>
      <c r="N1972" s="14" t="e">
        <f ca="1">SEARCH($N$6,INDIRECT("Route!J1972"))</f>
        <v>#VALUE!</v>
      </c>
      <c r="O1972" s="14" t="e">
        <f ca="1">SEARCH($O$6,INDIRECT("Route!J1972"))</f>
        <v>#VALUE!</v>
      </c>
      <c r="P1972" s="14" t="e">
        <f ca="1">SEARCH($P$6,INDIRECT("Route!J1972"))</f>
        <v>#VALUE!</v>
      </c>
      <c r="Q1972" s="14" t="e">
        <f ca="1">SEARCH($Q$6,INDIRECT("Route!J1972"))</f>
        <v>#VALUE!</v>
      </c>
      <c r="R1972" s="14" t="e">
        <f ca="1">SEARCH($R$6,INDIRECT("Route!J1972"))</f>
        <v>#VALUE!</v>
      </c>
      <c r="S1972" s="14" t="b">
        <f t="shared" ca="1" si="243"/>
        <v>1</v>
      </c>
    </row>
    <row r="1973" spans="1:19">
      <c r="A1973" s="23" t="str">
        <f ca="1">IF(INDIRECT("Route!D1973")&gt;0,K1973,(""))</f>
        <v/>
      </c>
      <c r="B1973" s="23" t="str">
        <f ca="1">IF(INDIRECT("Route!D1973")&gt;0,H1973,(""))</f>
        <v/>
      </c>
      <c r="C1973" s="24" t="str">
        <f ca="1">IF(D1973&gt;0,VLOOKUP("FINISH",INDIRECT("route!D$6"):INDIRECT("route!E$8500"),2,FALSE)-D1973," ")</f>
        <v xml:space="preserve"> </v>
      </c>
      <c r="D1973" s="13">
        <f ca="1">INDIRECT("Route!E1973")</f>
        <v>0</v>
      </c>
      <c r="E1973" s="25" t="str">
        <f t="shared" ca="1" si="250"/>
        <v/>
      </c>
      <c r="F1973" s="26">
        <f t="shared" si="244"/>
        <v>11.111111111111111</v>
      </c>
      <c r="G1973" s="29">
        <f t="shared" ca="1" si="248"/>
        <v>0</v>
      </c>
      <c r="H1973" s="28" t="e">
        <f t="shared" ca="1" si="246"/>
        <v>#NUM!</v>
      </c>
      <c r="I1973" s="26">
        <f t="shared" si="245"/>
        <v>11.666666666666666</v>
      </c>
      <c r="J1973" s="29">
        <f t="shared" ca="1" si="249"/>
        <v>0</v>
      </c>
      <c r="K1973" s="28" t="e">
        <f t="shared" ca="1" si="247"/>
        <v>#NUM!</v>
      </c>
      <c r="L1973" s="26">
        <f ca="1">INDIRECT("Route!E1973")-INDIRECT("Route!E1972")</f>
        <v>0</v>
      </c>
      <c r="M1973" s="24">
        <f ca="1">IF(INDIRECT("Route!D1973")="START",0,IF(S1973=TRUE,M1972,INDIRECT("Route!E1973")))</f>
        <v>115.3</v>
      </c>
      <c r="N1973" s="14" t="e">
        <f ca="1">SEARCH($N$6,INDIRECT("Route!J1973"))</f>
        <v>#VALUE!</v>
      </c>
      <c r="O1973" s="14" t="e">
        <f ca="1">SEARCH($O$6,INDIRECT("Route!J1973"))</f>
        <v>#VALUE!</v>
      </c>
      <c r="P1973" s="14" t="e">
        <f ca="1">SEARCH($P$6,INDIRECT("Route!J1973"))</f>
        <v>#VALUE!</v>
      </c>
      <c r="Q1973" s="14" t="e">
        <f ca="1">SEARCH($Q$6,INDIRECT("Route!J1973"))</f>
        <v>#VALUE!</v>
      </c>
      <c r="R1973" s="14" t="e">
        <f ca="1">SEARCH($R$6,INDIRECT("Route!J1973"))</f>
        <v>#VALUE!</v>
      </c>
      <c r="S1973" s="14" t="b">
        <f t="shared" ca="1" si="243"/>
        <v>1</v>
      </c>
    </row>
    <row r="1974" spans="1:19">
      <c r="A1974" s="23" t="str">
        <f ca="1">IF(INDIRECT("Route!D1974")&gt;0,K1974,(""))</f>
        <v/>
      </c>
      <c r="B1974" s="23" t="str">
        <f ca="1">IF(INDIRECT("Route!D1974")&gt;0,H1974,(""))</f>
        <v/>
      </c>
      <c r="C1974" s="24" t="str">
        <f ca="1">IF(D1974&gt;0,VLOOKUP("FINISH",INDIRECT("route!D$6"):INDIRECT("route!E$8500"),2,FALSE)-D1974," ")</f>
        <v xml:space="preserve"> </v>
      </c>
      <c r="D1974" s="13">
        <f ca="1">INDIRECT("Route!E1974")</f>
        <v>0</v>
      </c>
      <c r="E1974" s="25" t="str">
        <f t="shared" ca="1" si="250"/>
        <v/>
      </c>
      <c r="F1974" s="26">
        <f t="shared" si="244"/>
        <v>11.111111111111111</v>
      </c>
      <c r="G1974" s="29">
        <f t="shared" ca="1" si="248"/>
        <v>0</v>
      </c>
      <c r="H1974" s="28" t="e">
        <f t="shared" ca="1" si="246"/>
        <v>#NUM!</v>
      </c>
      <c r="I1974" s="26">
        <f t="shared" si="245"/>
        <v>11.666666666666666</v>
      </c>
      <c r="J1974" s="29">
        <f t="shared" ca="1" si="249"/>
        <v>0</v>
      </c>
      <c r="K1974" s="28" t="e">
        <f t="shared" ca="1" si="247"/>
        <v>#NUM!</v>
      </c>
      <c r="L1974" s="26">
        <f ca="1">INDIRECT("Route!E1974")-INDIRECT("Route!E1973")</f>
        <v>0</v>
      </c>
      <c r="M1974" s="24">
        <f ca="1">IF(INDIRECT("Route!D1974")="START",0,IF(S1974=TRUE,M1973,INDIRECT("Route!E1974")))</f>
        <v>115.3</v>
      </c>
      <c r="N1974" s="14" t="e">
        <f ca="1">SEARCH($N$6,INDIRECT("Route!J1974"))</f>
        <v>#VALUE!</v>
      </c>
      <c r="O1974" s="14" t="e">
        <f ca="1">SEARCH($O$6,INDIRECT("Route!J1974"))</f>
        <v>#VALUE!</v>
      </c>
      <c r="P1974" s="14" t="e">
        <f ca="1">SEARCH($P$6,INDIRECT("Route!J1974"))</f>
        <v>#VALUE!</v>
      </c>
      <c r="Q1974" s="14" t="e">
        <f ca="1">SEARCH($Q$6,INDIRECT("Route!J1974"))</f>
        <v>#VALUE!</v>
      </c>
      <c r="R1974" s="14" t="e">
        <f ca="1">SEARCH($R$6,INDIRECT("Route!J1974"))</f>
        <v>#VALUE!</v>
      </c>
      <c r="S1974" s="14" t="b">
        <f t="shared" ca="1" si="243"/>
        <v>1</v>
      </c>
    </row>
    <row r="1975" spans="1:19">
      <c r="A1975" s="23" t="str">
        <f ca="1">IF(INDIRECT("Route!D1975")&gt;0,K1975,(""))</f>
        <v/>
      </c>
      <c r="B1975" s="23" t="str">
        <f ca="1">IF(INDIRECT("Route!D1975")&gt;0,H1975,(""))</f>
        <v/>
      </c>
      <c r="C1975" s="24" t="str">
        <f ca="1">IF(D1975&gt;0,VLOOKUP("FINISH",INDIRECT("route!D$6"):INDIRECT("route!E$8500"),2,FALSE)-D1975," ")</f>
        <v xml:space="preserve"> </v>
      </c>
      <c r="D1975" s="13">
        <f ca="1">INDIRECT("Route!E1975")</f>
        <v>0</v>
      </c>
      <c r="E1975" s="25" t="str">
        <f t="shared" ca="1" si="250"/>
        <v/>
      </c>
      <c r="F1975" s="26">
        <f t="shared" si="244"/>
        <v>11.111111111111111</v>
      </c>
      <c r="G1975" s="29">
        <f t="shared" ca="1" si="248"/>
        <v>0</v>
      </c>
      <c r="H1975" s="28" t="e">
        <f t="shared" ca="1" si="246"/>
        <v>#NUM!</v>
      </c>
      <c r="I1975" s="26">
        <f t="shared" si="245"/>
        <v>11.666666666666666</v>
      </c>
      <c r="J1975" s="29">
        <f t="shared" ca="1" si="249"/>
        <v>0</v>
      </c>
      <c r="K1975" s="28" t="e">
        <f t="shared" ca="1" si="247"/>
        <v>#NUM!</v>
      </c>
      <c r="L1975" s="26">
        <f ca="1">INDIRECT("Route!E1975")-INDIRECT("Route!E1974")</f>
        <v>0</v>
      </c>
      <c r="M1975" s="24">
        <f ca="1">IF(INDIRECT("Route!D1975")="START",0,IF(S1975=TRUE,M1974,INDIRECT("Route!E1975")))</f>
        <v>115.3</v>
      </c>
      <c r="N1975" s="14" t="e">
        <f ca="1">SEARCH($N$6,INDIRECT("Route!J1975"))</f>
        <v>#VALUE!</v>
      </c>
      <c r="O1975" s="14" t="e">
        <f ca="1">SEARCH($O$6,INDIRECT("Route!J1975"))</f>
        <v>#VALUE!</v>
      </c>
      <c r="P1975" s="14" t="e">
        <f ca="1">SEARCH($P$6,INDIRECT("Route!J1975"))</f>
        <v>#VALUE!</v>
      </c>
      <c r="Q1975" s="14" t="e">
        <f ca="1">SEARCH($Q$6,INDIRECT("Route!J1975"))</f>
        <v>#VALUE!</v>
      </c>
      <c r="R1975" s="14" t="e">
        <f ca="1">SEARCH($R$6,INDIRECT("Route!J1975"))</f>
        <v>#VALUE!</v>
      </c>
      <c r="S1975" s="14" t="b">
        <f t="shared" ca="1" si="243"/>
        <v>1</v>
      </c>
    </row>
    <row r="1976" spans="1:19">
      <c r="A1976" s="23" t="str">
        <f ca="1">IF(INDIRECT("Route!D1976")&gt;0,K1976,(""))</f>
        <v/>
      </c>
      <c r="B1976" s="23" t="str">
        <f ca="1">IF(INDIRECT("Route!D1976")&gt;0,H1976,(""))</f>
        <v/>
      </c>
      <c r="C1976" s="24" t="str">
        <f ca="1">IF(D1976&gt;0,VLOOKUP("FINISH",INDIRECT("route!D$6"):INDIRECT("route!E$8500"),2,FALSE)-D1976," ")</f>
        <v xml:space="preserve"> </v>
      </c>
      <c r="D1976" s="13">
        <f ca="1">INDIRECT("Route!E1976")</f>
        <v>0</v>
      </c>
      <c r="E1976" s="25" t="str">
        <f t="shared" ca="1" si="250"/>
        <v/>
      </c>
      <c r="F1976" s="26">
        <f t="shared" si="244"/>
        <v>11.111111111111111</v>
      </c>
      <c r="G1976" s="29">
        <f t="shared" ca="1" si="248"/>
        <v>0</v>
      </c>
      <c r="H1976" s="28" t="e">
        <f t="shared" ca="1" si="246"/>
        <v>#NUM!</v>
      </c>
      <c r="I1976" s="26">
        <f t="shared" si="245"/>
        <v>11.666666666666666</v>
      </c>
      <c r="J1976" s="29">
        <f t="shared" ca="1" si="249"/>
        <v>0</v>
      </c>
      <c r="K1976" s="28" t="e">
        <f t="shared" ca="1" si="247"/>
        <v>#NUM!</v>
      </c>
      <c r="L1976" s="26">
        <f ca="1">INDIRECT("Route!E1976")-INDIRECT("Route!E1975")</f>
        <v>0</v>
      </c>
      <c r="M1976" s="24">
        <f ca="1">IF(INDIRECT("Route!D1976")="START",0,IF(S1976=TRUE,M1975,INDIRECT("Route!E1976")))</f>
        <v>115.3</v>
      </c>
      <c r="N1976" s="14" t="e">
        <f ca="1">SEARCH($N$6,INDIRECT("Route!J1976"))</f>
        <v>#VALUE!</v>
      </c>
      <c r="O1976" s="14" t="e">
        <f ca="1">SEARCH($O$6,INDIRECT("Route!J1976"))</f>
        <v>#VALUE!</v>
      </c>
      <c r="P1976" s="14" t="e">
        <f ca="1">SEARCH($P$6,INDIRECT("Route!J1976"))</f>
        <v>#VALUE!</v>
      </c>
      <c r="Q1976" s="14" t="e">
        <f ca="1">SEARCH($Q$6,INDIRECT("Route!J1976"))</f>
        <v>#VALUE!</v>
      </c>
      <c r="R1976" s="14" t="e">
        <f ca="1">SEARCH($R$6,INDIRECT("Route!J1976"))</f>
        <v>#VALUE!</v>
      </c>
      <c r="S1976" s="14" t="b">
        <f t="shared" ca="1" si="243"/>
        <v>1</v>
      </c>
    </row>
    <row r="1977" spans="1:19">
      <c r="A1977" s="23" t="str">
        <f ca="1">IF(INDIRECT("Route!D1977")&gt;0,K1977,(""))</f>
        <v/>
      </c>
      <c r="B1977" s="23" t="str">
        <f ca="1">IF(INDIRECT("Route!D1977")&gt;0,H1977,(""))</f>
        <v/>
      </c>
      <c r="C1977" s="24" t="str">
        <f ca="1">IF(D1977&gt;0,VLOOKUP("FINISH",INDIRECT("route!D$6"):INDIRECT("route!E$8500"),2,FALSE)-D1977," ")</f>
        <v xml:space="preserve"> </v>
      </c>
      <c r="D1977" s="13">
        <f ca="1">INDIRECT("Route!E1977")</f>
        <v>0</v>
      </c>
      <c r="E1977" s="25" t="str">
        <f t="shared" ca="1" si="250"/>
        <v/>
      </c>
      <c r="F1977" s="26">
        <f t="shared" si="244"/>
        <v>11.111111111111111</v>
      </c>
      <c r="G1977" s="29">
        <f t="shared" ca="1" si="248"/>
        <v>0</v>
      </c>
      <c r="H1977" s="28" t="e">
        <f t="shared" ca="1" si="246"/>
        <v>#NUM!</v>
      </c>
      <c r="I1977" s="26">
        <f t="shared" si="245"/>
        <v>11.666666666666666</v>
      </c>
      <c r="J1977" s="29">
        <f t="shared" ca="1" si="249"/>
        <v>0</v>
      </c>
      <c r="K1977" s="28" t="e">
        <f t="shared" ca="1" si="247"/>
        <v>#NUM!</v>
      </c>
      <c r="L1977" s="26">
        <f ca="1">INDIRECT("Route!E1977")-INDIRECT("Route!E1976")</f>
        <v>0</v>
      </c>
      <c r="M1977" s="24">
        <f ca="1">IF(INDIRECT("Route!D1977")="START",0,IF(S1977=TRUE,M1976,INDIRECT("Route!E1977")))</f>
        <v>115.3</v>
      </c>
      <c r="N1977" s="14" t="e">
        <f ca="1">SEARCH($N$6,INDIRECT("Route!J1977"))</f>
        <v>#VALUE!</v>
      </c>
      <c r="O1977" s="14" t="e">
        <f ca="1">SEARCH($O$6,INDIRECT("Route!J1977"))</f>
        <v>#VALUE!</v>
      </c>
      <c r="P1977" s="14" t="e">
        <f ca="1">SEARCH($P$6,INDIRECT("Route!J1977"))</f>
        <v>#VALUE!</v>
      </c>
      <c r="Q1977" s="14" t="e">
        <f ca="1">SEARCH($Q$6,INDIRECT("Route!J1977"))</f>
        <v>#VALUE!</v>
      </c>
      <c r="R1977" s="14" t="e">
        <f ca="1">SEARCH($R$6,INDIRECT("Route!J1977"))</f>
        <v>#VALUE!</v>
      </c>
      <c r="S1977" s="14" t="b">
        <f t="shared" ca="1" si="243"/>
        <v>1</v>
      </c>
    </row>
    <row r="1978" spans="1:19">
      <c r="A1978" s="23" t="str">
        <f ca="1">IF(INDIRECT("Route!D1978")&gt;0,K1978,(""))</f>
        <v/>
      </c>
      <c r="B1978" s="23" t="str">
        <f ca="1">IF(INDIRECT("Route!D1978")&gt;0,H1978,(""))</f>
        <v/>
      </c>
      <c r="C1978" s="24" t="str">
        <f ca="1">IF(D1978&gt;0,VLOOKUP("FINISH",INDIRECT("route!D$6"):INDIRECT("route!E$8500"),2,FALSE)-D1978," ")</f>
        <v xml:space="preserve"> </v>
      </c>
      <c r="D1978" s="13">
        <f ca="1">INDIRECT("Route!E1978")</f>
        <v>0</v>
      </c>
      <c r="E1978" s="25" t="str">
        <f t="shared" ca="1" si="250"/>
        <v/>
      </c>
      <c r="F1978" s="26">
        <f t="shared" si="244"/>
        <v>11.111111111111111</v>
      </c>
      <c r="G1978" s="29">
        <f t="shared" ca="1" si="248"/>
        <v>0</v>
      </c>
      <c r="H1978" s="28" t="e">
        <f t="shared" ca="1" si="246"/>
        <v>#NUM!</v>
      </c>
      <c r="I1978" s="26">
        <f t="shared" si="245"/>
        <v>11.666666666666666</v>
      </c>
      <c r="J1978" s="29">
        <f t="shared" ca="1" si="249"/>
        <v>0</v>
      </c>
      <c r="K1978" s="28" t="e">
        <f t="shared" ca="1" si="247"/>
        <v>#NUM!</v>
      </c>
      <c r="L1978" s="26">
        <f ca="1">INDIRECT("Route!E1978")-INDIRECT("Route!E1977")</f>
        <v>0</v>
      </c>
      <c r="M1978" s="24">
        <f ca="1">IF(INDIRECT("Route!D1978")="START",0,IF(S1978=TRUE,M1977,INDIRECT("Route!E1978")))</f>
        <v>115.3</v>
      </c>
      <c r="N1978" s="14" t="e">
        <f ca="1">SEARCH($N$6,INDIRECT("Route!J1978"))</f>
        <v>#VALUE!</v>
      </c>
      <c r="O1978" s="14" t="e">
        <f ca="1">SEARCH($O$6,INDIRECT("Route!J1978"))</f>
        <v>#VALUE!</v>
      </c>
      <c r="P1978" s="14" t="e">
        <f ca="1">SEARCH($P$6,INDIRECT("Route!J1978"))</f>
        <v>#VALUE!</v>
      </c>
      <c r="Q1978" s="14" t="e">
        <f ca="1">SEARCH($Q$6,INDIRECT("Route!J1978"))</f>
        <v>#VALUE!</v>
      </c>
      <c r="R1978" s="14" t="e">
        <f ca="1">SEARCH($R$6,INDIRECT("Route!J1978"))</f>
        <v>#VALUE!</v>
      </c>
      <c r="S1978" s="14" t="b">
        <f t="shared" ca="1" si="243"/>
        <v>1</v>
      </c>
    </row>
    <row r="1979" spans="1:19">
      <c r="A1979" s="23" t="str">
        <f ca="1">IF(INDIRECT("Route!D1979")&gt;0,K1979,(""))</f>
        <v/>
      </c>
      <c r="B1979" s="23" t="str">
        <f ca="1">IF(INDIRECT("Route!D1979")&gt;0,H1979,(""))</f>
        <v/>
      </c>
      <c r="C1979" s="24" t="str">
        <f ca="1">IF(D1979&gt;0,VLOOKUP("FINISH",INDIRECT("route!D$6"):INDIRECT("route!E$8500"),2,FALSE)-D1979," ")</f>
        <v xml:space="preserve"> </v>
      </c>
      <c r="D1979" s="13">
        <f ca="1">INDIRECT("Route!E1979")</f>
        <v>0</v>
      </c>
      <c r="E1979" s="25" t="str">
        <f t="shared" ca="1" si="250"/>
        <v/>
      </c>
      <c r="F1979" s="26">
        <f t="shared" si="244"/>
        <v>11.111111111111111</v>
      </c>
      <c r="G1979" s="29">
        <f t="shared" ca="1" si="248"/>
        <v>0</v>
      </c>
      <c r="H1979" s="28" t="e">
        <f t="shared" ca="1" si="246"/>
        <v>#NUM!</v>
      </c>
      <c r="I1979" s="26">
        <f t="shared" si="245"/>
        <v>11.666666666666666</v>
      </c>
      <c r="J1979" s="29">
        <f t="shared" ca="1" si="249"/>
        <v>0</v>
      </c>
      <c r="K1979" s="28" t="e">
        <f t="shared" ca="1" si="247"/>
        <v>#NUM!</v>
      </c>
      <c r="L1979" s="26">
        <f ca="1">INDIRECT("Route!E1979")-INDIRECT("Route!E1978")</f>
        <v>0</v>
      </c>
      <c r="M1979" s="24">
        <f ca="1">IF(INDIRECT("Route!D1979")="START",0,IF(S1979=TRUE,M1978,INDIRECT("Route!E1979")))</f>
        <v>115.3</v>
      </c>
      <c r="N1979" s="14" t="e">
        <f ca="1">SEARCH($N$6,INDIRECT("Route!J1979"))</f>
        <v>#VALUE!</v>
      </c>
      <c r="O1979" s="14" t="e">
        <f ca="1">SEARCH($O$6,INDIRECT("Route!J1979"))</f>
        <v>#VALUE!</v>
      </c>
      <c r="P1979" s="14" t="e">
        <f ca="1">SEARCH($P$6,INDIRECT("Route!J1979"))</f>
        <v>#VALUE!</v>
      </c>
      <c r="Q1979" s="14" t="e">
        <f ca="1">SEARCH($Q$6,INDIRECT("Route!J1979"))</f>
        <v>#VALUE!</v>
      </c>
      <c r="R1979" s="14" t="e">
        <f ca="1">SEARCH($R$6,INDIRECT("Route!J1979"))</f>
        <v>#VALUE!</v>
      </c>
      <c r="S1979" s="14" t="b">
        <f t="shared" ca="1" si="243"/>
        <v>1</v>
      </c>
    </row>
    <row r="1980" spans="1:19">
      <c r="A1980" s="23" t="str">
        <f ca="1">IF(INDIRECT("Route!D1980")&gt;0,K1980,(""))</f>
        <v/>
      </c>
      <c r="B1980" s="23" t="str">
        <f ca="1">IF(INDIRECT("Route!D1980")&gt;0,H1980,(""))</f>
        <v/>
      </c>
      <c r="C1980" s="24" t="str">
        <f ca="1">IF(D1980&gt;0,VLOOKUP("FINISH",INDIRECT("route!D$6"):INDIRECT("route!E$8500"),2,FALSE)-D1980," ")</f>
        <v xml:space="preserve"> </v>
      </c>
      <c r="D1980" s="13">
        <f ca="1">INDIRECT("Route!E1980")</f>
        <v>0</v>
      </c>
      <c r="E1980" s="25" t="str">
        <f t="shared" ca="1" si="250"/>
        <v/>
      </c>
      <c r="F1980" s="26">
        <f t="shared" si="244"/>
        <v>11.111111111111111</v>
      </c>
      <c r="G1980" s="29">
        <f t="shared" ca="1" si="248"/>
        <v>0</v>
      </c>
      <c r="H1980" s="28" t="e">
        <f t="shared" ca="1" si="246"/>
        <v>#NUM!</v>
      </c>
      <c r="I1980" s="26">
        <f t="shared" si="245"/>
        <v>11.666666666666666</v>
      </c>
      <c r="J1980" s="29">
        <f t="shared" ca="1" si="249"/>
        <v>0</v>
      </c>
      <c r="K1980" s="28" t="e">
        <f t="shared" ca="1" si="247"/>
        <v>#NUM!</v>
      </c>
      <c r="L1980" s="26">
        <f ca="1">INDIRECT("Route!E1980")-INDIRECT("Route!E1979")</f>
        <v>0</v>
      </c>
      <c r="M1980" s="24">
        <f ca="1">IF(INDIRECT("Route!D1980")="START",0,IF(S1980=TRUE,M1979,INDIRECT("Route!E1980")))</f>
        <v>115.3</v>
      </c>
      <c r="N1980" s="14" t="e">
        <f ca="1">SEARCH($N$6,INDIRECT("Route!J1980"))</f>
        <v>#VALUE!</v>
      </c>
      <c r="O1980" s="14" t="e">
        <f ca="1">SEARCH($O$6,INDIRECT("Route!J1980"))</f>
        <v>#VALUE!</v>
      </c>
      <c r="P1980" s="14" t="e">
        <f ca="1">SEARCH($P$6,INDIRECT("Route!J1980"))</f>
        <v>#VALUE!</v>
      </c>
      <c r="Q1980" s="14" t="e">
        <f ca="1">SEARCH($Q$6,INDIRECT("Route!J1980"))</f>
        <v>#VALUE!</v>
      </c>
      <c r="R1980" s="14" t="e">
        <f ca="1">SEARCH($R$6,INDIRECT("Route!J1980"))</f>
        <v>#VALUE!</v>
      </c>
      <c r="S1980" s="14" t="b">
        <f t="shared" ca="1" si="243"/>
        <v>1</v>
      </c>
    </row>
    <row r="1981" spans="1:19">
      <c r="A1981" s="23" t="str">
        <f ca="1">IF(INDIRECT("Route!D1981")&gt;0,K1981,(""))</f>
        <v/>
      </c>
      <c r="B1981" s="23" t="str">
        <f ca="1">IF(INDIRECT("Route!D1981")&gt;0,H1981,(""))</f>
        <v/>
      </c>
      <c r="C1981" s="24" t="str">
        <f ca="1">IF(D1981&gt;0,VLOOKUP("FINISH",INDIRECT("route!D$6"):INDIRECT("route!E$8500"),2,FALSE)-D1981," ")</f>
        <v xml:space="preserve"> </v>
      </c>
      <c r="D1981" s="13">
        <f ca="1">INDIRECT("Route!E1981")</f>
        <v>0</v>
      </c>
      <c r="E1981" s="25" t="str">
        <f t="shared" ca="1" si="250"/>
        <v/>
      </c>
      <c r="F1981" s="26">
        <f t="shared" si="244"/>
        <v>11.111111111111111</v>
      </c>
      <c r="G1981" s="29">
        <f t="shared" ca="1" si="248"/>
        <v>0</v>
      </c>
      <c r="H1981" s="28" t="e">
        <f t="shared" ca="1" si="246"/>
        <v>#NUM!</v>
      </c>
      <c r="I1981" s="26">
        <f t="shared" si="245"/>
        <v>11.666666666666666</v>
      </c>
      <c r="J1981" s="29">
        <f t="shared" ca="1" si="249"/>
        <v>0</v>
      </c>
      <c r="K1981" s="28" t="e">
        <f t="shared" ca="1" si="247"/>
        <v>#NUM!</v>
      </c>
      <c r="L1981" s="26">
        <f ca="1">INDIRECT("Route!E1981")-INDIRECT("Route!E1980")</f>
        <v>0</v>
      </c>
      <c r="M1981" s="24">
        <f ca="1">IF(INDIRECT("Route!D1981")="START",0,IF(S1981=TRUE,M1980,INDIRECT("Route!E1981")))</f>
        <v>115.3</v>
      </c>
      <c r="N1981" s="14" t="e">
        <f ca="1">SEARCH($N$6,INDIRECT("Route!J1981"))</f>
        <v>#VALUE!</v>
      </c>
      <c r="O1981" s="14" t="e">
        <f ca="1">SEARCH($O$6,INDIRECT("Route!J1981"))</f>
        <v>#VALUE!</v>
      </c>
      <c r="P1981" s="14" t="e">
        <f ca="1">SEARCH($P$6,INDIRECT("Route!J1981"))</f>
        <v>#VALUE!</v>
      </c>
      <c r="Q1981" s="14" t="e">
        <f ca="1">SEARCH($Q$6,INDIRECT("Route!J1981"))</f>
        <v>#VALUE!</v>
      </c>
      <c r="R1981" s="14" t="e">
        <f ca="1">SEARCH($R$6,INDIRECT("Route!J1981"))</f>
        <v>#VALUE!</v>
      </c>
      <c r="S1981" s="14" t="b">
        <f t="shared" ca="1" si="243"/>
        <v>1</v>
      </c>
    </row>
    <row r="1982" spans="1:19">
      <c r="A1982" s="23" t="str">
        <f ca="1">IF(INDIRECT("Route!D1982")&gt;0,K1982,(""))</f>
        <v/>
      </c>
      <c r="B1982" s="23" t="str">
        <f ca="1">IF(INDIRECT("Route!D1982")&gt;0,H1982,(""))</f>
        <v/>
      </c>
      <c r="C1982" s="24" t="str">
        <f ca="1">IF(D1982&gt;0,VLOOKUP("FINISH",INDIRECT("route!D$6"):INDIRECT("route!E$8500"),2,FALSE)-D1982," ")</f>
        <v xml:space="preserve"> </v>
      </c>
      <c r="D1982" s="13">
        <f ca="1">INDIRECT("Route!E1982")</f>
        <v>0</v>
      </c>
      <c r="E1982" s="25" t="str">
        <f t="shared" ca="1" si="250"/>
        <v/>
      </c>
      <c r="F1982" s="26">
        <f t="shared" si="244"/>
        <v>11.111111111111111</v>
      </c>
      <c r="G1982" s="29">
        <f t="shared" ca="1" si="248"/>
        <v>0</v>
      </c>
      <c r="H1982" s="28" t="e">
        <f t="shared" ca="1" si="246"/>
        <v>#NUM!</v>
      </c>
      <c r="I1982" s="26">
        <f t="shared" si="245"/>
        <v>11.666666666666666</v>
      </c>
      <c r="J1982" s="29">
        <f t="shared" ca="1" si="249"/>
        <v>0</v>
      </c>
      <c r="K1982" s="28" t="e">
        <f t="shared" ca="1" si="247"/>
        <v>#NUM!</v>
      </c>
      <c r="L1982" s="26">
        <f ca="1">INDIRECT("Route!E1982")-INDIRECT("Route!E1981")</f>
        <v>0</v>
      </c>
      <c r="M1982" s="24">
        <f ca="1">IF(INDIRECT("Route!D1982")="START",0,IF(S1982=TRUE,M1981,INDIRECT("Route!E1982")))</f>
        <v>115.3</v>
      </c>
      <c r="N1982" s="14" t="e">
        <f ca="1">SEARCH($N$6,INDIRECT("Route!J1982"))</f>
        <v>#VALUE!</v>
      </c>
      <c r="O1982" s="14" t="e">
        <f ca="1">SEARCH($O$6,INDIRECT("Route!J1982"))</f>
        <v>#VALUE!</v>
      </c>
      <c r="P1982" s="14" t="e">
        <f ca="1">SEARCH($P$6,INDIRECT("Route!J1982"))</f>
        <v>#VALUE!</v>
      </c>
      <c r="Q1982" s="14" t="e">
        <f ca="1">SEARCH($Q$6,INDIRECT("Route!J1982"))</f>
        <v>#VALUE!</v>
      </c>
      <c r="R1982" s="14" t="e">
        <f ca="1">SEARCH($R$6,INDIRECT("Route!J1982"))</f>
        <v>#VALUE!</v>
      </c>
      <c r="S1982" s="14" t="b">
        <f t="shared" ca="1" si="243"/>
        <v>1</v>
      </c>
    </row>
    <row r="1983" spans="1:19">
      <c r="A1983" s="23" t="str">
        <f ca="1">IF(INDIRECT("Route!D1983")&gt;0,K1983,(""))</f>
        <v/>
      </c>
      <c r="B1983" s="23" t="str">
        <f ca="1">IF(INDIRECT("Route!D1983")&gt;0,H1983,(""))</f>
        <v/>
      </c>
      <c r="C1983" s="24" t="str">
        <f ca="1">IF(D1983&gt;0,VLOOKUP("FINISH",INDIRECT("route!D$6"):INDIRECT("route!E$8500"),2,FALSE)-D1983," ")</f>
        <v xml:space="preserve"> </v>
      </c>
      <c r="D1983" s="13">
        <f ca="1">INDIRECT("Route!E1983")</f>
        <v>0</v>
      </c>
      <c r="E1983" s="25" t="str">
        <f t="shared" ca="1" si="250"/>
        <v/>
      </c>
      <c r="F1983" s="26">
        <f t="shared" si="244"/>
        <v>11.111111111111111</v>
      </c>
      <c r="G1983" s="29">
        <f t="shared" ca="1" si="248"/>
        <v>0</v>
      </c>
      <c r="H1983" s="28" t="e">
        <f t="shared" ca="1" si="246"/>
        <v>#NUM!</v>
      </c>
      <c r="I1983" s="26">
        <f t="shared" si="245"/>
        <v>11.666666666666666</v>
      </c>
      <c r="J1983" s="29">
        <f t="shared" ca="1" si="249"/>
        <v>0</v>
      </c>
      <c r="K1983" s="28" t="e">
        <f t="shared" ca="1" si="247"/>
        <v>#NUM!</v>
      </c>
      <c r="L1983" s="26">
        <f ca="1">INDIRECT("Route!E1983")-INDIRECT("Route!E1982")</f>
        <v>0</v>
      </c>
      <c r="M1983" s="24">
        <f ca="1">IF(INDIRECT("Route!D1983")="START",0,IF(S1983=TRUE,M1982,INDIRECT("Route!E1983")))</f>
        <v>115.3</v>
      </c>
      <c r="N1983" s="14" t="e">
        <f ca="1">SEARCH($N$6,INDIRECT("Route!J1983"))</f>
        <v>#VALUE!</v>
      </c>
      <c r="O1983" s="14" t="e">
        <f ca="1">SEARCH($O$6,INDIRECT("Route!J1983"))</f>
        <v>#VALUE!</v>
      </c>
      <c r="P1983" s="14" t="e">
        <f ca="1">SEARCH($P$6,INDIRECT("Route!J1983"))</f>
        <v>#VALUE!</v>
      </c>
      <c r="Q1983" s="14" t="e">
        <f ca="1">SEARCH($Q$6,INDIRECT("Route!J1983"))</f>
        <v>#VALUE!</v>
      </c>
      <c r="R1983" s="14" t="e">
        <f ca="1">SEARCH($R$6,INDIRECT("Route!J1983"))</f>
        <v>#VALUE!</v>
      </c>
      <c r="S1983" s="14" t="b">
        <f t="shared" ca="1" si="243"/>
        <v>1</v>
      </c>
    </row>
    <row r="1984" spans="1:19">
      <c r="A1984" s="23" t="str">
        <f ca="1">IF(INDIRECT("Route!D1984")&gt;0,K1984,(""))</f>
        <v/>
      </c>
      <c r="B1984" s="23" t="str">
        <f ca="1">IF(INDIRECT("Route!D1984")&gt;0,H1984,(""))</f>
        <v/>
      </c>
      <c r="C1984" s="24" t="str">
        <f ca="1">IF(D1984&gt;0,VLOOKUP("FINISH",INDIRECT("route!D$6"):INDIRECT("route!E$8500"),2,FALSE)-D1984," ")</f>
        <v xml:space="preserve"> </v>
      </c>
      <c r="D1984" s="13">
        <f ca="1">INDIRECT("Route!E1984")</f>
        <v>0</v>
      </c>
      <c r="E1984" s="25" t="str">
        <f t="shared" ca="1" si="250"/>
        <v/>
      </c>
      <c r="F1984" s="26">
        <f t="shared" si="244"/>
        <v>11.111111111111111</v>
      </c>
      <c r="G1984" s="29">
        <f t="shared" ca="1" si="248"/>
        <v>0</v>
      </c>
      <c r="H1984" s="28" t="e">
        <f t="shared" ca="1" si="246"/>
        <v>#NUM!</v>
      </c>
      <c r="I1984" s="26">
        <f t="shared" si="245"/>
        <v>11.666666666666666</v>
      </c>
      <c r="J1984" s="29">
        <f t="shared" ca="1" si="249"/>
        <v>0</v>
      </c>
      <c r="K1984" s="28" t="e">
        <f t="shared" ca="1" si="247"/>
        <v>#NUM!</v>
      </c>
      <c r="L1984" s="26">
        <f ca="1">INDIRECT("Route!E1984")-INDIRECT("Route!E1983")</f>
        <v>0</v>
      </c>
      <c r="M1984" s="24">
        <f ca="1">IF(INDIRECT("Route!D1984")="START",0,IF(S1984=TRUE,M1983,INDIRECT("Route!E1984")))</f>
        <v>115.3</v>
      </c>
      <c r="N1984" s="14" t="e">
        <f ca="1">SEARCH($N$6,INDIRECT("Route!J1984"))</f>
        <v>#VALUE!</v>
      </c>
      <c r="O1984" s="14" t="e">
        <f ca="1">SEARCH($O$6,INDIRECT("Route!J1984"))</f>
        <v>#VALUE!</v>
      </c>
      <c r="P1984" s="14" t="e">
        <f ca="1">SEARCH($P$6,INDIRECT("Route!J1984"))</f>
        <v>#VALUE!</v>
      </c>
      <c r="Q1984" s="14" t="e">
        <f ca="1">SEARCH($Q$6,INDIRECT("Route!J1984"))</f>
        <v>#VALUE!</v>
      </c>
      <c r="R1984" s="14" t="e">
        <f ca="1">SEARCH($R$6,INDIRECT("Route!J1984"))</f>
        <v>#VALUE!</v>
      </c>
      <c r="S1984" s="14" t="b">
        <f t="shared" ca="1" si="243"/>
        <v>1</v>
      </c>
    </row>
    <row r="1985" spans="1:19">
      <c r="A1985" s="23" t="str">
        <f ca="1">IF(INDIRECT("Route!D1985")&gt;0,K1985,(""))</f>
        <v/>
      </c>
      <c r="B1985" s="23" t="str">
        <f ca="1">IF(INDIRECT("Route!D1985")&gt;0,H1985,(""))</f>
        <v/>
      </c>
      <c r="C1985" s="24" t="str">
        <f ca="1">IF(D1985&gt;0,VLOOKUP("FINISH",INDIRECT("route!D$6"):INDIRECT("route!E$8500"),2,FALSE)-D1985," ")</f>
        <v xml:space="preserve"> </v>
      </c>
      <c r="D1985" s="13">
        <f ca="1">INDIRECT("Route!E1985")</f>
        <v>0</v>
      </c>
      <c r="E1985" s="25" t="str">
        <f t="shared" ca="1" si="250"/>
        <v/>
      </c>
      <c r="F1985" s="26">
        <f t="shared" si="244"/>
        <v>11.111111111111111</v>
      </c>
      <c r="G1985" s="29">
        <f t="shared" ca="1" si="248"/>
        <v>0</v>
      </c>
      <c r="H1985" s="28" t="e">
        <f t="shared" ca="1" si="246"/>
        <v>#NUM!</v>
      </c>
      <c r="I1985" s="26">
        <f t="shared" si="245"/>
        <v>11.666666666666666</v>
      </c>
      <c r="J1985" s="29">
        <f t="shared" ca="1" si="249"/>
        <v>0</v>
      </c>
      <c r="K1985" s="28" t="e">
        <f t="shared" ca="1" si="247"/>
        <v>#NUM!</v>
      </c>
      <c r="L1985" s="26">
        <f ca="1">INDIRECT("Route!E1985")-INDIRECT("Route!E1984")</f>
        <v>0</v>
      </c>
      <c r="M1985" s="24">
        <f ca="1">IF(INDIRECT("Route!D1985")="START",0,IF(S1985=TRUE,M1984,INDIRECT("Route!E1985")))</f>
        <v>115.3</v>
      </c>
      <c r="N1985" s="14" t="e">
        <f ca="1">SEARCH($N$6,INDIRECT("Route!J1985"))</f>
        <v>#VALUE!</v>
      </c>
      <c r="O1985" s="14" t="e">
        <f ca="1">SEARCH($O$6,INDIRECT("Route!J1985"))</f>
        <v>#VALUE!</v>
      </c>
      <c r="P1985" s="14" t="e">
        <f ca="1">SEARCH($P$6,INDIRECT("Route!J1985"))</f>
        <v>#VALUE!</v>
      </c>
      <c r="Q1985" s="14" t="e">
        <f ca="1">SEARCH($Q$6,INDIRECT("Route!J1985"))</f>
        <v>#VALUE!</v>
      </c>
      <c r="R1985" s="14" t="e">
        <f ca="1">SEARCH($R$6,INDIRECT("Route!J1985"))</f>
        <v>#VALUE!</v>
      </c>
      <c r="S1985" s="14" t="b">
        <f t="shared" ca="1" si="243"/>
        <v>1</v>
      </c>
    </row>
    <row r="1986" spans="1:19">
      <c r="A1986" s="23" t="str">
        <f ca="1">IF(INDIRECT("Route!D1986")&gt;0,K1986,(""))</f>
        <v/>
      </c>
      <c r="B1986" s="23" t="str">
        <f ca="1">IF(INDIRECT("Route!D1986")&gt;0,H1986,(""))</f>
        <v/>
      </c>
      <c r="C1986" s="24" t="str">
        <f ca="1">IF(D1986&gt;0,VLOOKUP("FINISH",INDIRECT("route!D$6"):INDIRECT("route!E$8500"),2,FALSE)-D1986," ")</f>
        <v xml:space="preserve"> </v>
      </c>
      <c r="D1986" s="13">
        <f ca="1">INDIRECT("Route!E1986")</f>
        <v>0</v>
      </c>
      <c r="E1986" s="25" t="str">
        <f t="shared" ca="1" si="250"/>
        <v/>
      </c>
      <c r="F1986" s="26">
        <f t="shared" si="244"/>
        <v>11.111111111111111</v>
      </c>
      <c r="G1986" s="29">
        <f t="shared" ca="1" si="248"/>
        <v>0</v>
      </c>
      <c r="H1986" s="28" t="e">
        <f t="shared" ca="1" si="246"/>
        <v>#NUM!</v>
      </c>
      <c r="I1986" s="26">
        <f t="shared" si="245"/>
        <v>11.666666666666666</v>
      </c>
      <c r="J1986" s="29">
        <f t="shared" ca="1" si="249"/>
        <v>0</v>
      </c>
      <c r="K1986" s="28" t="e">
        <f t="shared" ca="1" si="247"/>
        <v>#NUM!</v>
      </c>
      <c r="L1986" s="26">
        <f ca="1">INDIRECT("Route!E1986")-INDIRECT("Route!E1985")</f>
        <v>0</v>
      </c>
      <c r="M1986" s="24">
        <f ca="1">IF(INDIRECT("Route!D1986")="START",0,IF(S1986=TRUE,M1985,INDIRECT("Route!E1986")))</f>
        <v>115.3</v>
      </c>
      <c r="N1986" s="14" t="e">
        <f ca="1">SEARCH($N$6,INDIRECT("Route!J1986"))</f>
        <v>#VALUE!</v>
      </c>
      <c r="O1986" s="14" t="e">
        <f ca="1">SEARCH($O$6,INDIRECT("Route!J1986"))</f>
        <v>#VALUE!</v>
      </c>
      <c r="P1986" s="14" t="e">
        <f ca="1">SEARCH($P$6,INDIRECT("Route!J1986"))</f>
        <v>#VALUE!</v>
      </c>
      <c r="Q1986" s="14" t="e">
        <f ca="1">SEARCH($Q$6,INDIRECT("Route!J1986"))</f>
        <v>#VALUE!</v>
      </c>
      <c r="R1986" s="14" t="e">
        <f ca="1">SEARCH($R$6,INDIRECT("Route!J1986"))</f>
        <v>#VALUE!</v>
      </c>
      <c r="S1986" s="14" t="b">
        <f t="shared" ca="1" si="243"/>
        <v>1</v>
      </c>
    </row>
    <row r="1987" spans="1:19">
      <c r="A1987" s="23" t="str">
        <f ca="1">IF(INDIRECT("Route!D1987")&gt;0,K1987,(""))</f>
        <v/>
      </c>
      <c r="B1987" s="23" t="str">
        <f ca="1">IF(INDIRECT("Route!D1987")&gt;0,H1987,(""))</f>
        <v/>
      </c>
      <c r="C1987" s="24" t="str">
        <f ca="1">IF(D1987&gt;0,VLOOKUP("FINISH",INDIRECT("route!D$6"):INDIRECT("route!E$8500"),2,FALSE)-D1987," ")</f>
        <v xml:space="preserve"> </v>
      </c>
      <c r="D1987" s="13">
        <f ca="1">INDIRECT("Route!E1987")</f>
        <v>0</v>
      </c>
      <c r="E1987" s="25" t="str">
        <f t="shared" ca="1" si="250"/>
        <v/>
      </c>
      <c r="F1987" s="26">
        <f t="shared" si="244"/>
        <v>11.111111111111111</v>
      </c>
      <c r="G1987" s="29">
        <f t="shared" ca="1" si="248"/>
        <v>0</v>
      </c>
      <c r="H1987" s="28" t="e">
        <f t="shared" ca="1" si="246"/>
        <v>#NUM!</v>
      </c>
      <c r="I1987" s="26">
        <f t="shared" si="245"/>
        <v>11.666666666666666</v>
      </c>
      <c r="J1987" s="29">
        <f t="shared" ca="1" si="249"/>
        <v>0</v>
      </c>
      <c r="K1987" s="28" t="e">
        <f t="shared" ca="1" si="247"/>
        <v>#NUM!</v>
      </c>
      <c r="L1987" s="26">
        <f ca="1">INDIRECT("Route!E1987")-INDIRECT("Route!E1986")</f>
        <v>0</v>
      </c>
      <c r="M1987" s="24">
        <f ca="1">IF(INDIRECT("Route!D1987")="START",0,IF(S1987=TRUE,M1986,INDIRECT("Route!E1987")))</f>
        <v>115.3</v>
      </c>
      <c r="N1987" s="14" t="e">
        <f ca="1">SEARCH($N$6,INDIRECT("Route!J1987"))</f>
        <v>#VALUE!</v>
      </c>
      <c r="O1987" s="14" t="e">
        <f ca="1">SEARCH($O$6,INDIRECT("Route!J1987"))</f>
        <v>#VALUE!</v>
      </c>
      <c r="P1987" s="14" t="e">
        <f ca="1">SEARCH($P$6,INDIRECT("Route!J1987"))</f>
        <v>#VALUE!</v>
      </c>
      <c r="Q1987" s="14" t="e">
        <f ca="1">SEARCH($Q$6,INDIRECT("Route!J1987"))</f>
        <v>#VALUE!</v>
      </c>
      <c r="R1987" s="14" t="e">
        <f ca="1">SEARCH($R$6,INDIRECT("Route!J1987"))</f>
        <v>#VALUE!</v>
      </c>
      <c r="S1987" s="14" t="b">
        <f t="shared" ca="1" si="243"/>
        <v>1</v>
      </c>
    </row>
    <row r="1988" spans="1:19">
      <c r="A1988" s="23" t="str">
        <f ca="1">IF(INDIRECT("Route!D1988")&gt;0,K1988,(""))</f>
        <v/>
      </c>
      <c r="B1988" s="23" t="str">
        <f ca="1">IF(INDIRECT("Route!D1988")&gt;0,H1988,(""))</f>
        <v/>
      </c>
      <c r="C1988" s="24" t="str">
        <f ca="1">IF(D1988&gt;0,VLOOKUP("FINISH",INDIRECT("route!D$6"):INDIRECT("route!E$8500"),2,FALSE)-D1988," ")</f>
        <v xml:space="preserve"> </v>
      </c>
      <c r="D1988" s="13">
        <f ca="1">INDIRECT("Route!E1988")</f>
        <v>0</v>
      </c>
      <c r="E1988" s="25" t="str">
        <f t="shared" ca="1" si="250"/>
        <v/>
      </c>
      <c r="F1988" s="26">
        <f t="shared" si="244"/>
        <v>11.111111111111111</v>
      </c>
      <c r="G1988" s="29">
        <f t="shared" ca="1" si="248"/>
        <v>0</v>
      </c>
      <c r="H1988" s="28" t="e">
        <f t="shared" ca="1" si="246"/>
        <v>#NUM!</v>
      </c>
      <c r="I1988" s="26">
        <f t="shared" si="245"/>
        <v>11.666666666666666</v>
      </c>
      <c r="J1988" s="29">
        <f t="shared" ca="1" si="249"/>
        <v>0</v>
      </c>
      <c r="K1988" s="28" t="e">
        <f t="shared" ca="1" si="247"/>
        <v>#NUM!</v>
      </c>
      <c r="L1988" s="26">
        <f ca="1">INDIRECT("Route!E1988")-INDIRECT("Route!E1987")</f>
        <v>0</v>
      </c>
      <c r="M1988" s="24">
        <f ca="1">IF(INDIRECT("Route!D1988")="START",0,IF(S1988=TRUE,M1987,INDIRECT("Route!E1988")))</f>
        <v>115.3</v>
      </c>
      <c r="N1988" s="14" t="e">
        <f ca="1">SEARCH($N$6,INDIRECT("Route!J1988"))</f>
        <v>#VALUE!</v>
      </c>
      <c r="O1988" s="14" t="e">
        <f ca="1">SEARCH($O$6,INDIRECT("Route!J1988"))</f>
        <v>#VALUE!</v>
      </c>
      <c r="P1988" s="14" t="e">
        <f ca="1">SEARCH($P$6,INDIRECT("Route!J1988"))</f>
        <v>#VALUE!</v>
      </c>
      <c r="Q1988" s="14" t="e">
        <f ca="1">SEARCH($Q$6,INDIRECT("Route!J1988"))</f>
        <v>#VALUE!</v>
      </c>
      <c r="R1988" s="14" t="e">
        <f ca="1">SEARCH($R$6,INDIRECT("Route!J1988"))</f>
        <v>#VALUE!</v>
      </c>
      <c r="S1988" s="14" t="b">
        <f t="shared" ca="1" si="243"/>
        <v>1</v>
      </c>
    </row>
    <row r="1989" spans="1:19">
      <c r="A1989" s="23" t="str">
        <f ca="1">IF(INDIRECT("Route!D1989")&gt;0,K1989,(""))</f>
        <v/>
      </c>
      <c r="B1989" s="23" t="str">
        <f ca="1">IF(INDIRECT("Route!D1989")&gt;0,H1989,(""))</f>
        <v/>
      </c>
      <c r="C1989" s="24" t="str">
        <f ca="1">IF(D1989&gt;0,VLOOKUP("FINISH",INDIRECT("route!D$6"):INDIRECT("route!E$8500"),2,FALSE)-D1989," ")</f>
        <v xml:space="preserve"> </v>
      </c>
      <c r="D1989" s="13">
        <f ca="1">INDIRECT("Route!E1989")</f>
        <v>0</v>
      </c>
      <c r="E1989" s="25" t="str">
        <f t="shared" ca="1" si="250"/>
        <v/>
      </c>
      <c r="F1989" s="26">
        <f t="shared" si="244"/>
        <v>11.111111111111111</v>
      </c>
      <c r="G1989" s="29">
        <f t="shared" ca="1" si="248"/>
        <v>0</v>
      </c>
      <c r="H1989" s="28" t="e">
        <f t="shared" ca="1" si="246"/>
        <v>#NUM!</v>
      </c>
      <c r="I1989" s="26">
        <f t="shared" si="245"/>
        <v>11.666666666666666</v>
      </c>
      <c r="J1989" s="29">
        <f t="shared" ca="1" si="249"/>
        <v>0</v>
      </c>
      <c r="K1989" s="28" t="e">
        <f t="shared" ca="1" si="247"/>
        <v>#NUM!</v>
      </c>
      <c r="L1989" s="26">
        <f ca="1">INDIRECT("Route!E1989")-INDIRECT("Route!E1988")</f>
        <v>0</v>
      </c>
      <c r="M1989" s="24">
        <f ca="1">IF(INDIRECT("Route!D1989")="START",0,IF(S1989=TRUE,M1988,INDIRECT("Route!E1989")))</f>
        <v>115.3</v>
      </c>
      <c r="N1989" s="14" t="e">
        <f ca="1">SEARCH($N$6,INDIRECT("Route!J1989"))</f>
        <v>#VALUE!</v>
      </c>
      <c r="O1989" s="14" t="e">
        <f ca="1">SEARCH($O$6,INDIRECT("Route!J1989"))</f>
        <v>#VALUE!</v>
      </c>
      <c r="P1989" s="14" t="e">
        <f ca="1">SEARCH($P$6,INDIRECT("Route!J1989"))</f>
        <v>#VALUE!</v>
      </c>
      <c r="Q1989" s="14" t="e">
        <f ca="1">SEARCH($Q$6,INDIRECT("Route!J1989"))</f>
        <v>#VALUE!</v>
      </c>
      <c r="R1989" s="14" t="e">
        <f ca="1">SEARCH($R$6,INDIRECT("Route!J1989"))</f>
        <v>#VALUE!</v>
      </c>
      <c r="S1989" s="14" t="b">
        <f t="shared" ca="1" si="243"/>
        <v>1</v>
      </c>
    </row>
    <row r="1990" spans="1:19">
      <c r="A1990" s="23" t="str">
        <f ca="1">IF(INDIRECT("Route!D1990")&gt;0,K1990,(""))</f>
        <v/>
      </c>
      <c r="B1990" s="23" t="str">
        <f ca="1">IF(INDIRECT("Route!D1990")&gt;0,H1990,(""))</f>
        <v/>
      </c>
      <c r="C1990" s="24" t="str">
        <f ca="1">IF(D1990&gt;0,VLOOKUP("FINISH",INDIRECT("route!D$6"):INDIRECT("route!E$8500"),2,FALSE)-D1990," ")</f>
        <v xml:space="preserve"> </v>
      </c>
      <c r="D1990" s="13">
        <f ca="1">INDIRECT("Route!E1990")</f>
        <v>0</v>
      </c>
      <c r="E1990" s="25" t="str">
        <f t="shared" ca="1" si="250"/>
        <v/>
      </c>
      <c r="F1990" s="26">
        <f t="shared" si="244"/>
        <v>11.111111111111111</v>
      </c>
      <c r="G1990" s="29">
        <f t="shared" ca="1" si="248"/>
        <v>0</v>
      </c>
      <c r="H1990" s="28" t="e">
        <f t="shared" ca="1" si="246"/>
        <v>#NUM!</v>
      </c>
      <c r="I1990" s="26">
        <f t="shared" si="245"/>
        <v>11.666666666666666</v>
      </c>
      <c r="J1990" s="29">
        <f t="shared" ca="1" si="249"/>
        <v>0</v>
      </c>
      <c r="K1990" s="28" t="e">
        <f t="shared" ca="1" si="247"/>
        <v>#NUM!</v>
      </c>
      <c r="L1990" s="26">
        <f ca="1">INDIRECT("Route!E1990")-INDIRECT("Route!E1989")</f>
        <v>0</v>
      </c>
      <c r="M1990" s="24">
        <f ca="1">IF(INDIRECT("Route!D1990")="START",0,IF(S1990=TRUE,M1989,INDIRECT("Route!E1990")))</f>
        <v>115.3</v>
      </c>
      <c r="N1990" s="14" t="e">
        <f ca="1">SEARCH($N$6,INDIRECT("Route!J1990"))</f>
        <v>#VALUE!</v>
      </c>
      <c r="O1990" s="14" t="e">
        <f ca="1">SEARCH($O$6,INDIRECT("Route!J1990"))</f>
        <v>#VALUE!</v>
      </c>
      <c r="P1990" s="14" t="e">
        <f ca="1">SEARCH($P$6,INDIRECT("Route!J1990"))</f>
        <v>#VALUE!</v>
      </c>
      <c r="Q1990" s="14" t="e">
        <f ca="1">SEARCH($Q$6,INDIRECT("Route!J1990"))</f>
        <v>#VALUE!</v>
      </c>
      <c r="R1990" s="14" t="e">
        <f ca="1">SEARCH($R$6,INDIRECT("Route!J1990"))</f>
        <v>#VALUE!</v>
      </c>
      <c r="S1990" s="14" t="b">
        <f t="shared" ca="1" si="243"/>
        <v>1</v>
      </c>
    </row>
    <row r="1991" spans="1:19">
      <c r="A1991" s="23" t="str">
        <f ca="1">IF(INDIRECT("Route!D1991")&gt;0,K1991,(""))</f>
        <v/>
      </c>
      <c r="B1991" s="23" t="str">
        <f ca="1">IF(INDIRECT("Route!D1991")&gt;0,H1991,(""))</f>
        <v/>
      </c>
      <c r="C1991" s="24" t="str">
        <f ca="1">IF(D1991&gt;0,VLOOKUP("FINISH",INDIRECT("route!D$6"):INDIRECT("route!E$8500"),2,FALSE)-D1991," ")</f>
        <v xml:space="preserve"> </v>
      </c>
      <c r="D1991" s="13">
        <f ca="1">INDIRECT("Route!E1991")</f>
        <v>0</v>
      </c>
      <c r="E1991" s="25" t="str">
        <f t="shared" ca="1" si="250"/>
        <v/>
      </c>
      <c r="F1991" s="26">
        <f t="shared" si="244"/>
        <v>11.111111111111111</v>
      </c>
      <c r="G1991" s="29">
        <f t="shared" ca="1" si="248"/>
        <v>0</v>
      </c>
      <c r="H1991" s="28" t="e">
        <f t="shared" ca="1" si="246"/>
        <v>#NUM!</v>
      </c>
      <c r="I1991" s="26">
        <f t="shared" si="245"/>
        <v>11.666666666666666</v>
      </c>
      <c r="J1991" s="29">
        <f t="shared" ca="1" si="249"/>
        <v>0</v>
      </c>
      <c r="K1991" s="28" t="e">
        <f t="shared" ca="1" si="247"/>
        <v>#NUM!</v>
      </c>
      <c r="L1991" s="26">
        <f ca="1">INDIRECT("Route!E1991")-INDIRECT("Route!E1990")</f>
        <v>0</v>
      </c>
      <c r="M1991" s="24">
        <f ca="1">IF(INDIRECT("Route!D1991")="START",0,IF(S1991=TRUE,M1990,INDIRECT("Route!E1991")))</f>
        <v>115.3</v>
      </c>
      <c r="N1991" s="14" t="e">
        <f ca="1">SEARCH($N$6,INDIRECT("Route!J1991"))</f>
        <v>#VALUE!</v>
      </c>
      <c r="O1991" s="14" t="e">
        <f ca="1">SEARCH($O$6,INDIRECT("Route!J1991"))</f>
        <v>#VALUE!</v>
      </c>
      <c r="P1991" s="14" t="e">
        <f ca="1">SEARCH($P$6,INDIRECT("Route!J1991"))</f>
        <v>#VALUE!</v>
      </c>
      <c r="Q1991" s="14" t="e">
        <f ca="1">SEARCH($Q$6,INDIRECT("Route!J1991"))</f>
        <v>#VALUE!</v>
      </c>
      <c r="R1991" s="14" t="e">
        <f ca="1">SEARCH($R$6,INDIRECT("Route!J1991"))</f>
        <v>#VALUE!</v>
      </c>
      <c r="S1991" s="14" t="b">
        <f t="shared" ca="1" si="243"/>
        <v>1</v>
      </c>
    </row>
    <row r="1992" spans="1:19">
      <c r="A1992" s="23" t="str">
        <f ca="1">IF(INDIRECT("Route!D1992")&gt;0,K1992,(""))</f>
        <v/>
      </c>
      <c r="B1992" s="23" t="str">
        <f ca="1">IF(INDIRECT("Route!D1992")&gt;0,H1992,(""))</f>
        <v/>
      </c>
      <c r="C1992" s="24" t="str">
        <f ca="1">IF(D1992&gt;0,VLOOKUP("FINISH",INDIRECT("route!D$6"):INDIRECT("route!E$8500"),2,FALSE)-D1992," ")</f>
        <v xml:space="preserve"> </v>
      </c>
      <c r="D1992" s="13">
        <f ca="1">INDIRECT("Route!E1992")</f>
        <v>0</v>
      </c>
      <c r="E1992" s="25" t="str">
        <f t="shared" ca="1" si="250"/>
        <v/>
      </c>
      <c r="F1992" s="26">
        <f t="shared" si="244"/>
        <v>11.111111111111111</v>
      </c>
      <c r="G1992" s="29">
        <f t="shared" ca="1" si="248"/>
        <v>0</v>
      </c>
      <c r="H1992" s="28" t="e">
        <f t="shared" ca="1" si="246"/>
        <v>#NUM!</v>
      </c>
      <c r="I1992" s="26">
        <f t="shared" si="245"/>
        <v>11.666666666666666</v>
      </c>
      <c r="J1992" s="29">
        <f t="shared" ca="1" si="249"/>
        <v>0</v>
      </c>
      <c r="K1992" s="28" t="e">
        <f t="shared" ca="1" si="247"/>
        <v>#NUM!</v>
      </c>
      <c r="L1992" s="26">
        <f ca="1">INDIRECT("Route!E1992")-INDIRECT("Route!E1991")</f>
        <v>0</v>
      </c>
      <c r="M1992" s="24">
        <f ca="1">IF(INDIRECT("Route!D1992")="START",0,IF(S1992=TRUE,M1991,INDIRECT("Route!E1992")))</f>
        <v>115.3</v>
      </c>
      <c r="N1992" s="14" t="e">
        <f ca="1">SEARCH($N$6,INDIRECT("Route!J1992"))</f>
        <v>#VALUE!</v>
      </c>
      <c r="O1992" s="14" t="e">
        <f ca="1">SEARCH($O$6,INDIRECT("Route!J1992"))</f>
        <v>#VALUE!</v>
      </c>
      <c r="P1992" s="14" t="e">
        <f ca="1">SEARCH($P$6,INDIRECT("Route!J1992"))</f>
        <v>#VALUE!</v>
      </c>
      <c r="Q1992" s="14" t="e">
        <f ca="1">SEARCH($Q$6,INDIRECT("Route!J1992"))</f>
        <v>#VALUE!</v>
      </c>
      <c r="R1992" s="14" t="e">
        <f ca="1">SEARCH($R$6,INDIRECT("Route!J1992"))</f>
        <v>#VALUE!</v>
      </c>
      <c r="S1992" s="14" t="b">
        <f t="shared" ref="S1992:S2055" ca="1" si="251">AND(ISERROR(N1992),ISERROR(O1992),ISERROR(P1992),ISERROR(Q1992),ISERROR(R1992))</f>
        <v>1</v>
      </c>
    </row>
    <row r="1993" spans="1:19">
      <c r="A1993" s="23" t="str">
        <f ca="1">IF(INDIRECT("Route!D1993")&gt;0,K1993,(""))</f>
        <v/>
      </c>
      <c r="B1993" s="23" t="str">
        <f ca="1">IF(INDIRECT("Route!D1993")&gt;0,H1993,(""))</f>
        <v/>
      </c>
      <c r="C1993" s="24" t="str">
        <f ca="1">IF(D1993&gt;0,VLOOKUP("FINISH",INDIRECT("route!D$6"):INDIRECT("route!E$8500"),2,FALSE)-D1993," ")</f>
        <v xml:space="preserve"> </v>
      </c>
      <c r="D1993" s="13">
        <f ca="1">INDIRECT("Route!E1993")</f>
        <v>0</v>
      </c>
      <c r="E1993" s="25" t="str">
        <f t="shared" ca="1" si="250"/>
        <v/>
      </c>
      <c r="F1993" s="26">
        <f t="shared" si="244"/>
        <v>11.111111111111111</v>
      </c>
      <c r="G1993" s="29">
        <f t="shared" ca="1" si="248"/>
        <v>0</v>
      </c>
      <c r="H1993" s="28" t="e">
        <f t="shared" ca="1" si="246"/>
        <v>#NUM!</v>
      </c>
      <c r="I1993" s="26">
        <f t="shared" si="245"/>
        <v>11.666666666666666</v>
      </c>
      <c r="J1993" s="29">
        <f t="shared" ca="1" si="249"/>
        <v>0</v>
      </c>
      <c r="K1993" s="28" t="e">
        <f t="shared" ca="1" si="247"/>
        <v>#NUM!</v>
      </c>
      <c r="L1993" s="26">
        <f ca="1">INDIRECT("Route!E1993")-INDIRECT("Route!E1992")</f>
        <v>0</v>
      </c>
      <c r="M1993" s="24">
        <f ca="1">IF(INDIRECT("Route!D1993")="START",0,IF(S1993=TRUE,M1992,INDIRECT("Route!E1993")))</f>
        <v>115.3</v>
      </c>
      <c r="N1993" s="14" t="e">
        <f ca="1">SEARCH($N$6,INDIRECT("Route!J1993"))</f>
        <v>#VALUE!</v>
      </c>
      <c r="O1993" s="14" t="e">
        <f ca="1">SEARCH($O$6,INDIRECT("Route!J1993"))</f>
        <v>#VALUE!</v>
      </c>
      <c r="P1993" s="14" t="e">
        <f ca="1">SEARCH($P$6,INDIRECT("Route!J1993"))</f>
        <v>#VALUE!</v>
      </c>
      <c r="Q1993" s="14" t="e">
        <f ca="1">SEARCH($Q$6,INDIRECT("Route!J1993"))</f>
        <v>#VALUE!</v>
      </c>
      <c r="R1993" s="14" t="e">
        <f ca="1">SEARCH($R$6,INDIRECT("Route!J1993"))</f>
        <v>#VALUE!</v>
      </c>
      <c r="S1993" s="14" t="b">
        <f t="shared" ca="1" si="251"/>
        <v>1</v>
      </c>
    </row>
    <row r="1994" spans="1:19">
      <c r="A1994" s="23" t="str">
        <f ca="1">IF(INDIRECT("Route!D1994")&gt;0,K1994,(""))</f>
        <v/>
      </c>
      <c r="B1994" s="23" t="str">
        <f ca="1">IF(INDIRECT("Route!D1994")&gt;0,H1994,(""))</f>
        <v/>
      </c>
      <c r="C1994" s="24" t="str">
        <f ca="1">IF(D1994&gt;0,VLOOKUP("FINISH",INDIRECT("route!D$6"):INDIRECT("route!E$8500"),2,FALSE)-D1994," ")</f>
        <v xml:space="preserve"> </v>
      </c>
      <c r="D1994" s="13">
        <f ca="1">INDIRECT("Route!E1994")</f>
        <v>0</v>
      </c>
      <c r="E1994" s="25" t="str">
        <f t="shared" ca="1" si="250"/>
        <v/>
      </c>
      <c r="F1994" s="26">
        <f t="shared" si="244"/>
        <v>11.111111111111111</v>
      </c>
      <c r="G1994" s="29">
        <f t="shared" ca="1" si="248"/>
        <v>0</v>
      </c>
      <c r="H1994" s="28" t="e">
        <f t="shared" ca="1" si="246"/>
        <v>#NUM!</v>
      </c>
      <c r="I1994" s="26">
        <f t="shared" si="245"/>
        <v>11.666666666666666</v>
      </c>
      <c r="J1994" s="29">
        <f t="shared" ca="1" si="249"/>
        <v>0</v>
      </c>
      <c r="K1994" s="28" t="e">
        <f t="shared" ca="1" si="247"/>
        <v>#NUM!</v>
      </c>
      <c r="L1994" s="26">
        <f ca="1">INDIRECT("Route!E1994")-INDIRECT("Route!E1993")</f>
        <v>0</v>
      </c>
      <c r="M1994" s="24">
        <f ca="1">IF(INDIRECT("Route!D1994")="START",0,IF(S1994=TRUE,M1993,INDIRECT("Route!E1994")))</f>
        <v>115.3</v>
      </c>
      <c r="N1994" s="14" t="e">
        <f ca="1">SEARCH($N$6,INDIRECT("Route!J1994"))</f>
        <v>#VALUE!</v>
      </c>
      <c r="O1994" s="14" t="e">
        <f ca="1">SEARCH($O$6,INDIRECT("Route!J1994"))</f>
        <v>#VALUE!</v>
      </c>
      <c r="P1994" s="14" t="e">
        <f ca="1">SEARCH($P$6,INDIRECT("Route!J1994"))</f>
        <v>#VALUE!</v>
      </c>
      <c r="Q1994" s="14" t="e">
        <f ca="1">SEARCH($Q$6,INDIRECT("Route!J1994"))</f>
        <v>#VALUE!</v>
      </c>
      <c r="R1994" s="14" t="e">
        <f ca="1">SEARCH($R$6,INDIRECT("Route!J1994"))</f>
        <v>#VALUE!</v>
      </c>
      <c r="S1994" s="14" t="b">
        <f t="shared" ca="1" si="251"/>
        <v>1</v>
      </c>
    </row>
    <row r="1995" spans="1:19">
      <c r="A1995" s="23" t="str">
        <f ca="1">IF(INDIRECT("Route!D1995")&gt;0,K1995,(""))</f>
        <v/>
      </c>
      <c r="B1995" s="23" t="str">
        <f ca="1">IF(INDIRECT("Route!D1995")&gt;0,H1995,(""))</f>
        <v/>
      </c>
      <c r="C1995" s="24" t="str">
        <f ca="1">IF(D1995&gt;0,VLOOKUP("FINISH",INDIRECT("route!D$6"):INDIRECT("route!E$8500"),2,FALSE)-D1995," ")</f>
        <v xml:space="preserve"> </v>
      </c>
      <c r="D1995" s="13">
        <f ca="1">INDIRECT("Route!E1995")</f>
        <v>0</v>
      </c>
      <c r="E1995" s="25" t="str">
        <f t="shared" ca="1" si="250"/>
        <v/>
      </c>
      <c r="F1995" s="26">
        <f t="shared" si="244"/>
        <v>11.111111111111111</v>
      </c>
      <c r="G1995" s="29">
        <f t="shared" ca="1" si="248"/>
        <v>0</v>
      </c>
      <c r="H1995" s="28" t="e">
        <f t="shared" ca="1" si="246"/>
        <v>#NUM!</v>
      </c>
      <c r="I1995" s="26">
        <f t="shared" si="245"/>
        <v>11.666666666666666</v>
      </c>
      <c r="J1995" s="29">
        <f t="shared" ca="1" si="249"/>
        <v>0</v>
      </c>
      <c r="K1995" s="28" t="e">
        <f t="shared" ca="1" si="247"/>
        <v>#NUM!</v>
      </c>
      <c r="L1995" s="26">
        <f ca="1">INDIRECT("Route!E1995")-INDIRECT("Route!E1994")</f>
        <v>0</v>
      </c>
      <c r="M1995" s="24">
        <f ca="1">IF(INDIRECT("Route!D1995")="START",0,IF(S1995=TRUE,M1994,INDIRECT("Route!E1995")))</f>
        <v>115.3</v>
      </c>
      <c r="N1995" s="14" t="e">
        <f ca="1">SEARCH($N$6,INDIRECT("Route!J1995"))</f>
        <v>#VALUE!</v>
      </c>
      <c r="O1995" s="14" t="e">
        <f ca="1">SEARCH($O$6,INDIRECT("Route!J1995"))</f>
        <v>#VALUE!</v>
      </c>
      <c r="P1995" s="14" t="e">
        <f ca="1">SEARCH($P$6,INDIRECT("Route!J1995"))</f>
        <v>#VALUE!</v>
      </c>
      <c r="Q1995" s="14" t="e">
        <f ca="1">SEARCH($Q$6,INDIRECT("Route!J1995"))</f>
        <v>#VALUE!</v>
      </c>
      <c r="R1995" s="14" t="e">
        <f ca="1">SEARCH($R$6,INDIRECT("Route!J1995"))</f>
        <v>#VALUE!</v>
      </c>
      <c r="S1995" s="14" t="b">
        <f t="shared" ca="1" si="251"/>
        <v>1</v>
      </c>
    </row>
    <row r="1996" spans="1:19">
      <c r="A1996" s="23" t="str">
        <f ca="1">IF(INDIRECT("Route!D1996")&gt;0,K1996,(""))</f>
        <v/>
      </c>
      <c r="B1996" s="23" t="str">
        <f ca="1">IF(INDIRECT("Route!D1996")&gt;0,H1996,(""))</f>
        <v/>
      </c>
      <c r="C1996" s="24" t="str">
        <f ca="1">IF(D1996&gt;0,VLOOKUP("FINISH",INDIRECT("route!D$6"):INDIRECT("route!E$8500"),2,FALSE)-D1996," ")</f>
        <v xml:space="preserve"> </v>
      </c>
      <c r="D1996" s="13">
        <f ca="1">INDIRECT("Route!E1996")</f>
        <v>0</v>
      </c>
      <c r="E1996" s="25" t="str">
        <f t="shared" ca="1" si="250"/>
        <v/>
      </c>
      <c r="F1996" s="26">
        <f t="shared" si="244"/>
        <v>11.111111111111111</v>
      </c>
      <c r="G1996" s="29">
        <f t="shared" ca="1" si="248"/>
        <v>0</v>
      </c>
      <c r="H1996" s="28" t="e">
        <f t="shared" ca="1" si="246"/>
        <v>#NUM!</v>
      </c>
      <c r="I1996" s="26">
        <f t="shared" si="245"/>
        <v>11.666666666666666</v>
      </c>
      <c r="J1996" s="29">
        <f t="shared" ca="1" si="249"/>
        <v>0</v>
      </c>
      <c r="K1996" s="28" t="e">
        <f t="shared" ca="1" si="247"/>
        <v>#NUM!</v>
      </c>
      <c r="L1996" s="26">
        <f ca="1">INDIRECT("Route!E1996")-INDIRECT("Route!E1995")</f>
        <v>0</v>
      </c>
      <c r="M1996" s="24">
        <f ca="1">IF(INDIRECT("Route!D1996")="START",0,IF(S1996=TRUE,M1995,INDIRECT("Route!E1996")))</f>
        <v>115.3</v>
      </c>
      <c r="N1996" s="14" t="e">
        <f ca="1">SEARCH($N$6,INDIRECT("Route!J1996"))</f>
        <v>#VALUE!</v>
      </c>
      <c r="O1996" s="14" t="e">
        <f ca="1">SEARCH($O$6,INDIRECT("Route!J1996"))</f>
        <v>#VALUE!</v>
      </c>
      <c r="P1996" s="14" t="e">
        <f ca="1">SEARCH($P$6,INDIRECT("Route!J1996"))</f>
        <v>#VALUE!</v>
      </c>
      <c r="Q1996" s="14" t="e">
        <f ca="1">SEARCH($Q$6,INDIRECT("Route!J1996"))</f>
        <v>#VALUE!</v>
      </c>
      <c r="R1996" s="14" t="e">
        <f ca="1">SEARCH($R$6,INDIRECT("Route!J1996"))</f>
        <v>#VALUE!</v>
      </c>
      <c r="S1996" s="14" t="b">
        <f t="shared" ca="1" si="251"/>
        <v>1</v>
      </c>
    </row>
    <row r="1997" spans="1:19">
      <c r="A1997" s="23" t="str">
        <f ca="1">IF(INDIRECT("Route!D1997")&gt;0,K1997,(""))</f>
        <v/>
      </c>
      <c r="B1997" s="23" t="str">
        <f ca="1">IF(INDIRECT("Route!D1997")&gt;0,H1997,(""))</f>
        <v/>
      </c>
      <c r="C1997" s="24" t="str">
        <f ca="1">IF(D1997&gt;0,VLOOKUP("FINISH",INDIRECT("route!D$6"):INDIRECT("route!E$8500"),2,FALSE)-D1997," ")</f>
        <v xml:space="preserve"> </v>
      </c>
      <c r="D1997" s="13">
        <f ca="1">INDIRECT("Route!E1997")</f>
        <v>0</v>
      </c>
      <c r="E1997" s="25" t="str">
        <f t="shared" ca="1" si="250"/>
        <v/>
      </c>
      <c r="F1997" s="26">
        <f t="shared" si="244"/>
        <v>11.111111111111111</v>
      </c>
      <c r="G1997" s="29">
        <f t="shared" ca="1" si="248"/>
        <v>0</v>
      </c>
      <c r="H1997" s="28" t="e">
        <f t="shared" ca="1" si="246"/>
        <v>#NUM!</v>
      </c>
      <c r="I1997" s="26">
        <f t="shared" si="245"/>
        <v>11.666666666666666</v>
      </c>
      <c r="J1997" s="29">
        <f t="shared" ca="1" si="249"/>
        <v>0</v>
      </c>
      <c r="K1997" s="28" t="e">
        <f t="shared" ca="1" si="247"/>
        <v>#NUM!</v>
      </c>
      <c r="L1997" s="26">
        <f ca="1">INDIRECT("Route!E1997")-INDIRECT("Route!E1996")</f>
        <v>0</v>
      </c>
      <c r="M1997" s="24">
        <f ca="1">IF(INDIRECT("Route!D1997")="START",0,IF(S1997=TRUE,M1996,INDIRECT("Route!E1997")))</f>
        <v>115.3</v>
      </c>
      <c r="N1997" s="14" t="e">
        <f ca="1">SEARCH($N$6,INDIRECT("Route!J1997"))</f>
        <v>#VALUE!</v>
      </c>
      <c r="O1997" s="14" t="e">
        <f ca="1">SEARCH($O$6,INDIRECT("Route!J1997"))</f>
        <v>#VALUE!</v>
      </c>
      <c r="P1997" s="14" t="e">
        <f ca="1">SEARCH($P$6,INDIRECT("Route!J1997"))</f>
        <v>#VALUE!</v>
      </c>
      <c r="Q1997" s="14" t="e">
        <f ca="1">SEARCH($Q$6,INDIRECT("Route!J1997"))</f>
        <v>#VALUE!</v>
      </c>
      <c r="R1997" s="14" t="e">
        <f ca="1">SEARCH($R$6,INDIRECT("Route!J1997"))</f>
        <v>#VALUE!</v>
      </c>
      <c r="S1997" s="14" t="b">
        <f t="shared" ca="1" si="251"/>
        <v>1</v>
      </c>
    </row>
    <row r="1998" spans="1:19">
      <c r="A1998" s="23" t="str">
        <f ca="1">IF(INDIRECT("Route!D1998")&gt;0,K1998,(""))</f>
        <v/>
      </c>
      <c r="B1998" s="23" t="str">
        <f ca="1">IF(INDIRECT("Route!D1998")&gt;0,H1998,(""))</f>
        <v/>
      </c>
      <c r="C1998" s="24" t="str">
        <f ca="1">IF(D1998&gt;0,VLOOKUP("FINISH",INDIRECT("route!D$6"):INDIRECT("route!E$8500"),2,FALSE)-D1998," ")</f>
        <v xml:space="preserve"> </v>
      </c>
      <c r="D1998" s="13">
        <f ca="1">INDIRECT("Route!E1998")</f>
        <v>0</v>
      </c>
      <c r="E1998" s="25" t="str">
        <f t="shared" ca="1" si="250"/>
        <v/>
      </c>
      <c r="F1998" s="26">
        <f t="shared" si="244"/>
        <v>11.111111111111111</v>
      </c>
      <c r="G1998" s="29">
        <f t="shared" ca="1" si="248"/>
        <v>0</v>
      </c>
      <c r="H1998" s="28" t="e">
        <f t="shared" ca="1" si="246"/>
        <v>#NUM!</v>
      </c>
      <c r="I1998" s="26">
        <f t="shared" si="245"/>
        <v>11.666666666666666</v>
      </c>
      <c r="J1998" s="29">
        <f t="shared" ca="1" si="249"/>
        <v>0</v>
      </c>
      <c r="K1998" s="28" t="e">
        <f t="shared" ca="1" si="247"/>
        <v>#NUM!</v>
      </c>
      <c r="L1998" s="26">
        <f ca="1">INDIRECT("Route!E1998")-INDIRECT("Route!E1997")</f>
        <v>0</v>
      </c>
      <c r="M1998" s="24">
        <f ca="1">IF(INDIRECT("Route!D1998")="START",0,IF(S1998=TRUE,M1997,INDIRECT("Route!E1998")))</f>
        <v>115.3</v>
      </c>
      <c r="N1998" s="14" t="e">
        <f ca="1">SEARCH($N$6,INDIRECT("Route!J1998"))</f>
        <v>#VALUE!</v>
      </c>
      <c r="O1998" s="14" t="e">
        <f ca="1">SEARCH($O$6,INDIRECT("Route!J1998"))</f>
        <v>#VALUE!</v>
      </c>
      <c r="P1998" s="14" t="e">
        <f ca="1">SEARCH($P$6,INDIRECT("Route!J1998"))</f>
        <v>#VALUE!</v>
      </c>
      <c r="Q1998" s="14" t="e">
        <f ca="1">SEARCH($Q$6,INDIRECT("Route!J1998"))</f>
        <v>#VALUE!</v>
      </c>
      <c r="R1998" s="14" t="e">
        <f ca="1">SEARCH($R$6,INDIRECT("Route!J1998"))</f>
        <v>#VALUE!</v>
      </c>
      <c r="S1998" s="14" t="b">
        <f t="shared" ca="1" si="251"/>
        <v>1</v>
      </c>
    </row>
    <row r="1999" spans="1:19">
      <c r="A1999" s="23" t="str">
        <f ca="1">IF(INDIRECT("Route!D1999")&gt;0,K1999,(""))</f>
        <v/>
      </c>
      <c r="B1999" s="23" t="str">
        <f ca="1">IF(INDIRECT("Route!D1999")&gt;0,H1999,(""))</f>
        <v/>
      </c>
      <c r="C1999" s="24" t="str">
        <f ca="1">IF(D1999&gt;0,VLOOKUP("FINISH",INDIRECT("route!D$6"):INDIRECT("route!E$8500"),2,FALSE)-D1999," ")</f>
        <v xml:space="preserve"> </v>
      </c>
      <c r="D1999" s="13">
        <f ca="1">INDIRECT("Route!E1999")</f>
        <v>0</v>
      </c>
      <c r="E1999" s="25" t="str">
        <f t="shared" ca="1" si="250"/>
        <v/>
      </c>
      <c r="F1999" s="26">
        <f t="shared" si="244"/>
        <v>11.111111111111111</v>
      </c>
      <c r="G1999" s="29">
        <f t="shared" ca="1" si="248"/>
        <v>0</v>
      </c>
      <c r="H1999" s="28" t="e">
        <f t="shared" ca="1" si="246"/>
        <v>#NUM!</v>
      </c>
      <c r="I1999" s="26">
        <f t="shared" si="245"/>
        <v>11.666666666666666</v>
      </c>
      <c r="J1999" s="29">
        <f t="shared" ca="1" si="249"/>
        <v>0</v>
      </c>
      <c r="K1999" s="28" t="e">
        <f t="shared" ca="1" si="247"/>
        <v>#NUM!</v>
      </c>
      <c r="L1999" s="26">
        <f ca="1">INDIRECT("Route!E1999")-INDIRECT("Route!E1998")</f>
        <v>0</v>
      </c>
      <c r="M1999" s="24">
        <f ca="1">IF(INDIRECT("Route!D1999")="START",0,IF(S1999=TRUE,M1998,INDIRECT("Route!E1999")))</f>
        <v>115.3</v>
      </c>
      <c r="N1999" s="14" t="e">
        <f ca="1">SEARCH($N$6,INDIRECT("Route!J1999"))</f>
        <v>#VALUE!</v>
      </c>
      <c r="O1999" s="14" t="e">
        <f ca="1">SEARCH($O$6,INDIRECT("Route!J1999"))</f>
        <v>#VALUE!</v>
      </c>
      <c r="P1999" s="14" t="e">
        <f ca="1">SEARCH($P$6,INDIRECT("Route!J1999"))</f>
        <v>#VALUE!</v>
      </c>
      <c r="Q1999" s="14" t="e">
        <f ca="1">SEARCH($Q$6,INDIRECT("Route!J1999"))</f>
        <v>#VALUE!</v>
      </c>
      <c r="R1999" s="14" t="e">
        <f ca="1">SEARCH($R$6,INDIRECT("Route!J1999"))</f>
        <v>#VALUE!</v>
      </c>
      <c r="S1999" s="14" t="b">
        <f t="shared" ca="1" si="251"/>
        <v>1</v>
      </c>
    </row>
    <row r="2000" spans="1:19">
      <c r="A2000" s="23" t="str">
        <f ca="1">IF(INDIRECT("Route!D2000")&gt;0,K2000,(""))</f>
        <v/>
      </c>
      <c r="B2000" s="23" t="str">
        <f ca="1">IF(INDIRECT("Route!D2000")&gt;0,H2000,(""))</f>
        <v/>
      </c>
      <c r="C2000" s="24" t="str">
        <f ca="1">IF(D2000&gt;0,VLOOKUP("FINISH",INDIRECT("route!D$6"):INDIRECT("route!E$8500"),2,FALSE)-D2000," ")</f>
        <v xml:space="preserve"> </v>
      </c>
      <c r="D2000" s="13">
        <f ca="1">INDIRECT("Route!E2000")</f>
        <v>0</v>
      </c>
      <c r="E2000" s="25" t="str">
        <f ca="1">IF($S2000=TRUE,"",M2000-M1999)</f>
        <v/>
      </c>
      <c r="F2000" s="26">
        <f t="shared" si="244"/>
        <v>11.111111111111111</v>
      </c>
      <c r="G2000" s="29">
        <f t="shared" ca="1" si="248"/>
        <v>0</v>
      </c>
      <c r="H2000" s="28" t="e">
        <f t="shared" ca="1" si="246"/>
        <v>#NUM!</v>
      </c>
      <c r="I2000" s="26">
        <f t="shared" si="245"/>
        <v>11.666666666666666</v>
      </c>
      <c r="J2000" s="29">
        <f t="shared" ca="1" si="249"/>
        <v>0</v>
      </c>
      <c r="K2000" s="28" t="e">
        <f t="shared" ca="1" si="247"/>
        <v>#NUM!</v>
      </c>
      <c r="L2000" s="26">
        <f ca="1">INDIRECT("Route!E2000")-INDIRECT("Route!E1999")</f>
        <v>0</v>
      </c>
      <c r="M2000" s="24">
        <f ca="1">IF(INDIRECT("Route!D2000")="START",0,IF(S2000=TRUE,M1999,INDIRECT("Route!E2000")))</f>
        <v>115.3</v>
      </c>
      <c r="N2000" s="14" t="e">
        <f ca="1">SEARCH($N$6,INDIRECT("Route!J2000"))</f>
        <v>#VALUE!</v>
      </c>
      <c r="O2000" s="14" t="e">
        <f ca="1">SEARCH($O$6,INDIRECT("Route!J2000"))</f>
        <v>#VALUE!</v>
      </c>
      <c r="P2000" s="14" t="e">
        <f ca="1">SEARCH($P$6,INDIRECT("Route!J2000"))</f>
        <v>#VALUE!</v>
      </c>
      <c r="Q2000" s="14" t="e">
        <f ca="1">SEARCH($Q$6,INDIRECT("Route!J2000"))</f>
        <v>#VALUE!</v>
      </c>
      <c r="R2000" s="14" t="e">
        <f ca="1">SEARCH($R$6,INDIRECT("Route!J2000"))</f>
        <v>#VALUE!</v>
      </c>
      <c r="S2000" s="14" t="b">
        <f t="shared" ca="1" si="251"/>
        <v>1</v>
      </c>
    </row>
    <row r="2001" spans="1:19">
      <c r="A2001" s="23" t="str">
        <f ca="1">IF(INDIRECT("Route!D2001")&gt;0,K2001,(""))</f>
        <v/>
      </c>
      <c r="B2001" s="23" t="str">
        <f ca="1">IF(INDIRECT("Route!D2001")&gt;0,H2001,(""))</f>
        <v/>
      </c>
      <c r="C2001" s="24" t="str">
        <f ca="1">IF(D2001&gt;0,VLOOKUP("FINISH",INDIRECT("route!D$6"):INDIRECT("route!E$8500"),2,FALSE)-D2001," ")</f>
        <v xml:space="preserve"> </v>
      </c>
      <c r="D2001" s="13">
        <f ca="1">INDIRECT("Route!E2001")</f>
        <v>0</v>
      </c>
      <c r="E2001" s="25" t="str">
        <f t="shared" ref="E2001:E2064" ca="1" si="252">IF($S2001=TRUE,"",M2001-M2000)</f>
        <v/>
      </c>
      <c r="F2001" s="26">
        <f t="shared" si="244"/>
        <v>11.111111111111111</v>
      </c>
      <c r="G2001" s="29">
        <f t="shared" ca="1" si="248"/>
        <v>0</v>
      </c>
      <c r="H2001" s="28" t="e">
        <f t="shared" ca="1" si="246"/>
        <v>#NUM!</v>
      </c>
      <c r="I2001" s="26">
        <f t="shared" si="245"/>
        <v>11.666666666666666</v>
      </c>
      <c r="J2001" s="29">
        <f t="shared" ca="1" si="249"/>
        <v>0</v>
      </c>
      <c r="K2001" s="28" t="e">
        <f t="shared" ca="1" si="247"/>
        <v>#NUM!</v>
      </c>
      <c r="L2001" s="26">
        <f ca="1">INDIRECT("Route!E2001")-INDIRECT("Route!E2000")</f>
        <v>0</v>
      </c>
      <c r="M2001" s="24">
        <f ca="1">IF(INDIRECT("Route!D2001")="START",0,IF(S2001=TRUE,M2000,INDIRECT("Route!E2001")))</f>
        <v>115.3</v>
      </c>
      <c r="N2001" s="14" t="e">
        <f ca="1">SEARCH($N$6,INDIRECT("Route!J2001"))</f>
        <v>#VALUE!</v>
      </c>
      <c r="O2001" s="14" t="e">
        <f ca="1">SEARCH($O$6,INDIRECT("Route!J2001"))</f>
        <v>#VALUE!</v>
      </c>
      <c r="P2001" s="14" t="e">
        <f ca="1">SEARCH($P$6,INDIRECT("Route!J2001"))</f>
        <v>#VALUE!</v>
      </c>
      <c r="Q2001" s="14" t="e">
        <f ca="1">SEARCH($Q$6,INDIRECT("Route!J2001"))</f>
        <v>#VALUE!</v>
      </c>
      <c r="R2001" s="14" t="e">
        <f ca="1">SEARCH($R$6,INDIRECT("Route!J2001"))</f>
        <v>#VALUE!</v>
      </c>
      <c r="S2001" s="14" t="b">
        <f t="shared" ca="1" si="251"/>
        <v>1</v>
      </c>
    </row>
    <row r="2002" spans="1:19">
      <c r="A2002" s="23" t="str">
        <f ca="1">IF(INDIRECT("Route!D2002")&gt;0,K2002,(""))</f>
        <v/>
      </c>
      <c r="B2002" s="23" t="str">
        <f ca="1">IF(INDIRECT("Route!D2002")&gt;0,H2002,(""))</f>
        <v/>
      </c>
      <c r="C2002" s="24" t="str">
        <f ca="1">IF(D2002&gt;0,VLOOKUP("FINISH",INDIRECT("route!D$6"):INDIRECT("route!E$8500"),2,FALSE)-D2002," ")</f>
        <v xml:space="preserve"> </v>
      </c>
      <c r="D2002" s="13">
        <f ca="1">INDIRECT("Route!E2002")</f>
        <v>0</v>
      </c>
      <c r="E2002" s="25" t="str">
        <f t="shared" ca="1" si="252"/>
        <v/>
      </c>
      <c r="F2002" s="26">
        <f t="shared" si="244"/>
        <v>11.111111111111111</v>
      </c>
      <c r="G2002" s="29">
        <f t="shared" ca="1" si="248"/>
        <v>0</v>
      </c>
      <c r="H2002" s="28" t="e">
        <f t="shared" ca="1" si="246"/>
        <v>#NUM!</v>
      </c>
      <c r="I2002" s="26">
        <f t="shared" si="245"/>
        <v>11.666666666666666</v>
      </c>
      <c r="J2002" s="29">
        <f t="shared" ca="1" si="249"/>
        <v>0</v>
      </c>
      <c r="K2002" s="28" t="e">
        <f t="shared" ca="1" si="247"/>
        <v>#NUM!</v>
      </c>
      <c r="L2002" s="26">
        <f ca="1">INDIRECT("Route!E2002")-INDIRECT("Route!E2001")</f>
        <v>0</v>
      </c>
      <c r="M2002" s="24">
        <f ca="1">IF(INDIRECT("Route!D2002")="START",0,IF(S2002=TRUE,M2001,INDIRECT("Route!E2002")))</f>
        <v>115.3</v>
      </c>
      <c r="N2002" s="14" t="e">
        <f ca="1">SEARCH($N$6,INDIRECT("Route!J2002"))</f>
        <v>#VALUE!</v>
      </c>
      <c r="O2002" s="14" t="e">
        <f ca="1">SEARCH($O$6,INDIRECT("Route!J2002"))</f>
        <v>#VALUE!</v>
      </c>
      <c r="P2002" s="14" t="e">
        <f ca="1">SEARCH($P$6,INDIRECT("Route!J2002"))</f>
        <v>#VALUE!</v>
      </c>
      <c r="Q2002" s="14" t="e">
        <f ca="1">SEARCH($Q$6,INDIRECT("Route!J2002"))</f>
        <v>#VALUE!</v>
      </c>
      <c r="R2002" s="14" t="e">
        <f ca="1">SEARCH($R$6,INDIRECT("Route!J2002"))</f>
        <v>#VALUE!</v>
      </c>
      <c r="S2002" s="14" t="b">
        <f t="shared" ca="1" si="251"/>
        <v>1</v>
      </c>
    </row>
    <row r="2003" spans="1:19">
      <c r="A2003" s="23" t="str">
        <f ca="1">IF(INDIRECT("Route!D2003")&gt;0,K2003,(""))</f>
        <v/>
      </c>
      <c r="B2003" s="23" t="str">
        <f ca="1">IF(INDIRECT("Route!D2003")&gt;0,H2003,(""))</f>
        <v/>
      </c>
      <c r="C2003" s="24" t="str">
        <f ca="1">IF(D2003&gt;0,VLOOKUP("FINISH",INDIRECT("route!D$6"):INDIRECT("route!E$8500"),2,FALSE)-D2003," ")</f>
        <v xml:space="preserve"> </v>
      </c>
      <c r="D2003" s="13">
        <f ca="1">INDIRECT("Route!E2003")</f>
        <v>0</v>
      </c>
      <c r="E2003" s="25" t="str">
        <f t="shared" ca="1" si="252"/>
        <v/>
      </c>
      <c r="F2003" s="26">
        <f t="shared" si="244"/>
        <v>11.111111111111111</v>
      </c>
      <c r="G2003" s="29">
        <f t="shared" ca="1" si="248"/>
        <v>0</v>
      </c>
      <c r="H2003" s="28" t="e">
        <f t="shared" ca="1" si="246"/>
        <v>#NUM!</v>
      </c>
      <c r="I2003" s="26">
        <f t="shared" si="245"/>
        <v>11.666666666666666</v>
      </c>
      <c r="J2003" s="29">
        <f t="shared" ca="1" si="249"/>
        <v>0</v>
      </c>
      <c r="K2003" s="28" t="e">
        <f t="shared" ca="1" si="247"/>
        <v>#NUM!</v>
      </c>
      <c r="L2003" s="26">
        <f ca="1">INDIRECT("Route!E2003")-INDIRECT("Route!E2002")</f>
        <v>0</v>
      </c>
      <c r="M2003" s="24">
        <f ca="1">IF(INDIRECT("Route!D2003")="START",0,IF(S2003=TRUE,M2002,INDIRECT("Route!E2003")))</f>
        <v>115.3</v>
      </c>
      <c r="N2003" s="14" t="e">
        <f ca="1">SEARCH($N$6,INDIRECT("Route!J2003"))</f>
        <v>#VALUE!</v>
      </c>
      <c r="O2003" s="14" t="e">
        <f ca="1">SEARCH($O$6,INDIRECT("Route!J2003"))</f>
        <v>#VALUE!</v>
      </c>
      <c r="P2003" s="14" t="e">
        <f ca="1">SEARCH($P$6,INDIRECT("Route!J2003"))</f>
        <v>#VALUE!</v>
      </c>
      <c r="Q2003" s="14" t="e">
        <f ca="1">SEARCH($Q$6,INDIRECT("Route!J2003"))</f>
        <v>#VALUE!</v>
      </c>
      <c r="R2003" s="14" t="e">
        <f ca="1">SEARCH($R$6,INDIRECT("Route!J2003"))</f>
        <v>#VALUE!</v>
      </c>
      <c r="S2003" s="14" t="b">
        <f t="shared" ca="1" si="251"/>
        <v>1</v>
      </c>
    </row>
    <row r="2004" spans="1:19">
      <c r="A2004" s="23" t="str">
        <f ca="1">IF(INDIRECT("Route!D2004")&gt;0,K2004,(""))</f>
        <v/>
      </c>
      <c r="B2004" s="23" t="str">
        <f ca="1">IF(INDIRECT("Route!D2004")&gt;0,H2004,(""))</f>
        <v/>
      </c>
      <c r="C2004" s="24" t="str">
        <f ca="1">IF(D2004&gt;0,VLOOKUP("FINISH",INDIRECT("route!D$6"):INDIRECT("route!E$8500"),2,FALSE)-D2004," ")</f>
        <v xml:space="preserve"> </v>
      </c>
      <c r="D2004" s="13">
        <f ca="1">INDIRECT("Route!E2004")</f>
        <v>0</v>
      </c>
      <c r="E2004" s="25" t="str">
        <f t="shared" ca="1" si="252"/>
        <v/>
      </c>
      <c r="F2004" s="26">
        <f t="shared" si="244"/>
        <v>11.111111111111111</v>
      </c>
      <c r="G2004" s="29">
        <f t="shared" ca="1" si="248"/>
        <v>0</v>
      </c>
      <c r="H2004" s="28" t="e">
        <f t="shared" ca="1" si="246"/>
        <v>#NUM!</v>
      </c>
      <c r="I2004" s="26">
        <f t="shared" si="245"/>
        <v>11.666666666666666</v>
      </c>
      <c r="J2004" s="29">
        <f t="shared" ca="1" si="249"/>
        <v>0</v>
      </c>
      <c r="K2004" s="28" t="e">
        <f t="shared" ca="1" si="247"/>
        <v>#NUM!</v>
      </c>
      <c r="L2004" s="26">
        <f ca="1">INDIRECT("Route!E2004")-INDIRECT("Route!E2003")</f>
        <v>0</v>
      </c>
      <c r="M2004" s="24">
        <f ca="1">IF(INDIRECT("Route!D2004")="START",0,IF(S2004=TRUE,M2003,INDIRECT("Route!E2004")))</f>
        <v>115.3</v>
      </c>
      <c r="N2004" s="14" t="e">
        <f ca="1">SEARCH($N$6,INDIRECT("Route!J2004"))</f>
        <v>#VALUE!</v>
      </c>
      <c r="O2004" s="14" t="e">
        <f ca="1">SEARCH($O$6,INDIRECT("Route!J2004"))</f>
        <v>#VALUE!</v>
      </c>
      <c r="P2004" s="14" t="e">
        <f ca="1">SEARCH($P$6,INDIRECT("Route!J2004"))</f>
        <v>#VALUE!</v>
      </c>
      <c r="Q2004" s="14" t="e">
        <f ca="1">SEARCH($Q$6,INDIRECT("Route!J2004"))</f>
        <v>#VALUE!</v>
      </c>
      <c r="R2004" s="14" t="e">
        <f ca="1">SEARCH($R$6,INDIRECT("Route!J2004"))</f>
        <v>#VALUE!</v>
      </c>
      <c r="S2004" s="14" t="b">
        <f t="shared" ca="1" si="251"/>
        <v>1</v>
      </c>
    </row>
    <row r="2005" spans="1:19">
      <c r="A2005" s="23" t="str">
        <f ca="1">IF(INDIRECT("Route!D2005")&gt;0,K2005,(""))</f>
        <v/>
      </c>
      <c r="B2005" s="23" t="str">
        <f ca="1">IF(INDIRECT("Route!D2005")&gt;0,H2005,(""))</f>
        <v/>
      </c>
      <c r="C2005" s="24" t="str">
        <f ca="1">IF(D2005&gt;0,VLOOKUP("FINISH",INDIRECT("route!D$6"):INDIRECT("route!E$8500"),2,FALSE)-D2005," ")</f>
        <v xml:space="preserve"> </v>
      </c>
      <c r="D2005" s="13">
        <f ca="1">INDIRECT("Route!E2005")</f>
        <v>0</v>
      </c>
      <c r="E2005" s="25" t="str">
        <f t="shared" ca="1" si="252"/>
        <v/>
      </c>
      <c r="F2005" s="26">
        <f t="shared" si="244"/>
        <v>11.111111111111111</v>
      </c>
      <c r="G2005" s="29">
        <f t="shared" ca="1" si="248"/>
        <v>0</v>
      </c>
      <c r="H2005" s="28" t="e">
        <f t="shared" ca="1" si="246"/>
        <v>#NUM!</v>
      </c>
      <c r="I2005" s="26">
        <f t="shared" si="245"/>
        <v>11.666666666666666</v>
      </c>
      <c r="J2005" s="29">
        <f t="shared" ca="1" si="249"/>
        <v>0</v>
      </c>
      <c r="K2005" s="28" t="e">
        <f t="shared" ca="1" si="247"/>
        <v>#NUM!</v>
      </c>
      <c r="L2005" s="26">
        <f ca="1">INDIRECT("Route!E2005")-INDIRECT("Route!E2004")</f>
        <v>0</v>
      </c>
      <c r="M2005" s="24">
        <f ca="1">IF(INDIRECT("Route!D2005")="START",0,IF(S2005=TRUE,M2004,INDIRECT("Route!E2005")))</f>
        <v>115.3</v>
      </c>
      <c r="N2005" s="14" t="e">
        <f ca="1">SEARCH($N$6,INDIRECT("Route!J2005"))</f>
        <v>#VALUE!</v>
      </c>
      <c r="O2005" s="14" t="e">
        <f ca="1">SEARCH($O$6,INDIRECT("Route!J2005"))</f>
        <v>#VALUE!</v>
      </c>
      <c r="P2005" s="14" t="e">
        <f ca="1">SEARCH($P$6,INDIRECT("Route!J2005"))</f>
        <v>#VALUE!</v>
      </c>
      <c r="Q2005" s="14" t="e">
        <f ca="1">SEARCH($Q$6,INDIRECT("Route!J2005"))</f>
        <v>#VALUE!</v>
      </c>
      <c r="R2005" s="14" t="e">
        <f ca="1">SEARCH($R$6,INDIRECT("Route!J2005"))</f>
        <v>#VALUE!</v>
      </c>
      <c r="S2005" s="14" t="b">
        <f t="shared" ca="1" si="251"/>
        <v>1</v>
      </c>
    </row>
    <row r="2006" spans="1:19">
      <c r="A2006" s="23" t="str">
        <f ca="1">IF(INDIRECT("Route!D2006")&gt;0,K2006,(""))</f>
        <v/>
      </c>
      <c r="B2006" s="23" t="str">
        <f ca="1">IF(INDIRECT("Route!D2006")&gt;0,H2006,(""))</f>
        <v/>
      </c>
      <c r="C2006" s="24" t="str">
        <f ca="1">IF(D2006&gt;0,VLOOKUP("FINISH",INDIRECT("route!D$6"):INDIRECT("route!E$8500"),2,FALSE)-D2006," ")</f>
        <v xml:space="preserve"> </v>
      </c>
      <c r="D2006" s="13">
        <f ca="1">INDIRECT("Route!E2006")</f>
        <v>0</v>
      </c>
      <c r="E2006" s="25" t="str">
        <f t="shared" ca="1" si="252"/>
        <v/>
      </c>
      <c r="F2006" s="26">
        <f t="shared" si="244"/>
        <v>11.111111111111111</v>
      </c>
      <c r="G2006" s="29">
        <f t="shared" ca="1" si="248"/>
        <v>0</v>
      </c>
      <c r="H2006" s="28" t="e">
        <f t="shared" ca="1" si="246"/>
        <v>#NUM!</v>
      </c>
      <c r="I2006" s="26">
        <f t="shared" si="245"/>
        <v>11.666666666666666</v>
      </c>
      <c r="J2006" s="29">
        <f t="shared" ca="1" si="249"/>
        <v>0</v>
      </c>
      <c r="K2006" s="28" t="e">
        <f t="shared" ca="1" si="247"/>
        <v>#NUM!</v>
      </c>
      <c r="L2006" s="26">
        <f ca="1">INDIRECT("Route!E2006")-INDIRECT("Route!E2005")</f>
        <v>0</v>
      </c>
      <c r="M2006" s="24">
        <f ca="1">IF(INDIRECT("Route!D2006")="START",0,IF(S2006=TRUE,M2005,INDIRECT("Route!E2006")))</f>
        <v>115.3</v>
      </c>
      <c r="N2006" s="14" t="e">
        <f ca="1">SEARCH($N$6,INDIRECT("Route!J2006"))</f>
        <v>#VALUE!</v>
      </c>
      <c r="O2006" s="14" t="e">
        <f ca="1">SEARCH($O$6,INDIRECT("Route!J2006"))</f>
        <v>#VALUE!</v>
      </c>
      <c r="P2006" s="14" t="e">
        <f ca="1">SEARCH($P$6,INDIRECT("Route!J2006"))</f>
        <v>#VALUE!</v>
      </c>
      <c r="Q2006" s="14" t="e">
        <f ca="1">SEARCH($Q$6,INDIRECT("Route!J2006"))</f>
        <v>#VALUE!</v>
      </c>
      <c r="R2006" s="14" t="e">
        <f ca="1">SEARCH($R$6,INDIRECT("Route!J2006"))</f>
        <v>#VALUE!</v>
      </c>
      <c r="S2006" s="14" t="b">
        <f t="shared" ca="1" si="251"/>
        <v>1</v>
      </c>
    </row>
    <row r="2007" spans="1:19">
      <c r="A2007" s="23" t="str">
        <f ca="1">IF(INDIRECT("Route!D2007")&gt;0,K2007,(""))</f>
        <v/>
      </c>
      <c r="B2007" s="23" t="str">
        <f ca="1">IF(INDIRECT("Route!D2007")&gt;0,H2007,(""))</f>
        <v/>
      </c>
      <c r="C2007" s="24" t="str">
        <f ca="1">IF(D2007&gt;0,VLOOKUP("FINISH",INDIRECT("route!D$6"):INDIRECT("route!E$8500"),2,FALSE)-D2007," ")</f>
        <v xml:space="preserve"> </v>
      </c>
      <c r="D2007" s="13">
        <f ca="1">INDIRECT("Route!E2007")</f>
        <v>0</v>
      </c>
      <c r="E2007" s="25" t="str">
        <f t="shared" ca="1" si="252"/>
        <v/>
      </c>
      <c r="F2007" s="26">
        <f t="shared" si="244"/>
        <v>11.111111111111111</v>
      </c>
      <c r="G2007" s="29">
        <f t="shared" ca="1" si="248"/>
        <v>0</v>
      </c>
      <c r="H2007" s="28" t="e">
        <f t="shared" ca="1" si="246"/>
        <v>#NUM!</v>
      </c>
      <c r="I2007" s="26">
        <f t="shared" si="245"/>
        <v>11.666666666666666</v>
      </c>
      <c r="J2007" s="29">
        <f t="shared" ca="1" si="249"/>
        <v>0</v>
      </c>
      <c r="K2007" s="28" t="e">
        <f t="shared" ca="1" si="247"/>
        <v>#NUM!</v>
      </c>
      <c r="L2007" s="26">
        <f ca="1">INDIRECT("Route!E2007")-INDIRECT("Route!E2006")</f>
        <v>0</v>
      </c>
      <c r="M2007" s="24">
        <f ca="1">IF(INDIRECT("Route!D2007")="START",0,IF(S2007=TRUE,M2006,INDIRECT("Route!E2007")))</f>
        <v>115.3</v>
      </c>
      <c r="N2007" s="14" t="e">
        <f ca="1">SEARCH($N$6,INDIRECT("Route!J2007"))</f>
        <v>#VALUE!</v>
      </c>
      <c r="O2007" s="14" t="e">
        <f ca="1">SEARCH($O$6,INDIRECT("Route!J2007"))</f>
        <v>#VALUE!</v>
      </c>
      <c r="P2007" s="14" t="e">
        <f ca="1">SEARCH($P$6,INDIRECT("Route!J2007"))</f>
        <v>#VALUE!</v>
      </c>
      <c r="Q2007" s="14" t="e">
        <f ca="1">SEARCH($Q$6,INDIRECT("Route!J2007"))</f>
        <v>#VALUE!</v>
      </c>
      <c r="R2007" s="14" t="e">
        <f ca="1">SEARCH($R$6,INDIRECT("Route!J2007"))</f>
        <v>#VALUE!</v>
      </c>
      <c r="S2007" s="14" t="b">
        <f t="shared" ca="1" si="251"/>
        <v>1</v>
      </c>
    </row>
    <row r="2008" spans="1:19">
      <c r="A2008" s="23" t="str">
        <f ca="1">IF(INDIRECT("Route!D2008")&gt;0,K2008,(""))</f>
        <v/>
      </c>
      <c r="B2008" s="23" t="str">
        <f ca="1">IF(INDIRECT("Route!D2008")&gt;0,H2008,(""))</f>
        <v/>
      </c>
      <c r="C2008" s="24" t="str">
        <f ca="1">IF(D2008&gt;0,VLOOKUP("FINISH",INDIRECT("route!D$6"):INDIRECT("route!E$8500"),2,FALSE)-D2008," ")</f>
        <v xml:space="preserve"> </v>
      </c>
      <c r="D2008" s="13">
        <f ca="1">INDIRECT("Route!E2008")</f>
        <v>0</v>
      </c>
      <c r="E2008" s="25" t="str">
        <f t="shared" ca="1" si="252"/>
        <v/>
      </c>
      <c r="F2008" s="26">
        <f t="shared" si="244"/>
        <v>11.111111111111111</v>
      </c>
      <c r="G2008" s="29">
        <f t="shared" ca="1" si="248"/>
        <v>0</v>
      </c>
      <c r="H2008" s="28" t="e">
        <f t="shared" ca="1" si="246"/>
        <v>#NUM!</v>
      </c>
      <c r="I2008" s="26">
        <f t="shared" si="245"/>
        <v>11.666666666666666</v>
      </c>
      <c r="J2008" s="29">
        <f t="shared" ca="1" si="249"/>
        <v>0</v>
      </c>
      <c r="K2008" s="28" t="e">
        <f t="shared" ca="1" si="247"/>
        <v>#NUM!</v>
      </c>
      <c r="L2008" s="26">
        <f ca="1">INDIRECT("Route!E2008")-INDIRECT("Route!E2007")</f>
        <v>0</v>
      </c>
      <c r="M2008" s="24">
        <f ca="1">IF(INDIRECT("Route!D2008")="START",0,IF(S2008=TRUE,M2007,INDIRECT("Route!E2008")))</f>
        <v>115.3</v>
      </c>
      <c r="N2008" s="14" t="e">
        <f ca="1">SEARCH($N$6,INDIRECT("Route!J2008"))</f>
        <v>#VALUE!</v>
      </c>
      <c r="O2008" s="14" t="e">
        <f ca="1">SEARCH($O$6,INDIRECT("Route!J2008"))</f>
        <v>#VALUE!</v>
      </c>
      <c r="P2008" s="14" t="e">
        <f ca="1">SEARCH($P$6,INDIRECT("Route!J2008"))</f>
        <v>#VALUE!</v>
      </c>
      <c r="Q2008" s="14" t="e">
        <f ca="1">SEARCH($Q$6,INDIRECT("Route!J2008"))</f>
        <v>#VALUE!</v>
      </c>
      <c r="R2008" s="14" t="e">
        <f ca="1">SEARCH($R$6,INDIRECT("Route!J2008"))</f>
        <v>#VALUE!</v>
      </c>
      <c r="S2008" s="14" t="b">
        <f t="shared" ca="1" si="251"/>
        <v>1</v>
      </c>
    </row>
    <row r="2009" spans="1:19">
      <c r="A2009" s="23" t="str">
        <f ca="1">IF(INDIRECT("Route!D2009")&gt;0,K2009,(""))</f>
        <v/>
      </c>
      <c r="B2009" s="23" t="str">
        <f ca="1">IF(INDIRECT("Route!D2009")&gt;0,H2009,(""))</f>
        <v/>
      </c>
      <c r="C2009" s="24" t="str">
        <f ca="1">IF(D2009&gt;0,VLOOKUP("FINISH",INDIRECT("route!D$6"):INDIRECT("route!E$8500"),2,FALSE)-D2009," ")</f>
        <v xml:space="preserve"> </v>
      </c>
      <c r="D2009" s="13">
        <f ca="1">INDIRECT("Route!E2009")</f>
        <v>0</v>
      </c>
      <c r="E2009" s="25" t="str">
        <f t="shared" ca="1" si="252"/>
        <v/>
      </c>
      <c r="F2009" s="26">
        <f t="shared" si="244"/>
        <v>11.111111111111111</v>
      </c>
      <c r="G2009" s="29">
        <f t="shared" ca="1" si="248"/>
        <v>0</v>
      </c>
      <c r="H2009" s="28" t="e">
        <f t="shared" ca="1" si="246"/>
        <v>#NUM!</v>
      </c>
      <c r="I2009" s="26">
        <f t="shared" si="245"/>
        <v>11.666666666666666</v>
      </c>
      <c r="J2009" s="29">
        <f t="shared" ca="1" si="249"/>
        <v>0</v>
      </c>
      <c r="K2009" s="28" t="e">
        <f t="shared" ca="1" si="247"/>
        <v>#NUM!</v>
      </c>
      <c r="L2009" s="26">
        <f ca="1">INDIRECT("Route!E2009")-INDIRECT("Route!E2008")</f>
        <v>0</v>
      </c>
      <c r="M2009" s="24">
        <f ca="1">IF(INDIRECT("Route!D2009")="START",0,IF(S2009=TRUE,M2008,INDIRECT("Route!E2009")))</f>
        <v>115.3</v>
      </c>
      <c r="N2009" s="14" t="e">
        <f ca="1">SEARCH($N$6,INDIRECT("Route!J2009"))</f>
        <v>#VALUE!</v>
      </c>
      <c r="O2009" s="14" t="e">
        <f ca="1">SEARCH($O$6,INDIRECT("Route!J2009"))</f>
        <v>#VALUE!</v>
      </c>
      <c r="P2009" s="14" t="e">
        <f ca="1">SEARCH($P$6,INDIRECT("Route!J2009"))</f>
        <v>#VALUE!</v>
      </c>
      <c r="Q2009" s="14" t="e">
        <f ca="1">SEARCH($Q$6,INDIRECT("Route!J2009"))</f>
        <v>#VALUE!</v>
      </c>
      <c r="R2009" s="14" t="e">
        <f ca="1">SEARCH($R$6,INDIRECT("Route!J2009"))</f>
        <v>#VALUE!</v>
      </c>
      <c r="S2009" s="14" t="b">
        <f t="shared" ca="1" si="251"/>
        <v>1</v>
      </c>
    </row>
    <row r="2010" spans="1:19">
      <c r="A2010" s="23" t="str">
        <f ca="1">IF(INDIRECT("Route!D2010")&gt;0,K2010,(""))</f>
        <v/>
      </c>
      <c r="B2010" s="23" t="str">
        <f ca="1">IF(INDIRECT("Route!D2010")&gt;0,H2010,(""))</f>
        <v/>
      </c>
      <c r="C2010" s="24" t="str">
        <f ca="1">IF(D2010&gt;0,VLOOKUP("FINISH",INDIRECT("route!D$6"):INDIRECT("route!E$8500"),2,FALSE)-D2010," ")</f>
        <v xml:space="preserve"> </v>
      </c>
      <c r="D2010" s="13">
        <f ca="1">INDIRECT("Route!E2010")</f>
        <v>0</v>
      </c>
      <c r="E2010" s="25" t="str">
        <f t="shared" ca="1" si="252"/>
        <v/>
      </c>
      <c r="F2010" s="26">
        <f t="shared" si="244"/>
        <v>11.111111111111111</v>
      </c>
      <c r="G2010" s="29">
        <f t="shared" ca="1" si="248"/>
        <v>0</v>
      </c>
      <c r="H2010" s="28" t="e">
        <f t="shared" ca="1" si="246"/>
        <v>#NUM!</v>
      </c>
      <c r="I2010" s="26">
        <f t="shared" si="245"/>
        <v>11.666666666666666</v>
      </c>
      <c r="J2010" s="29">
        <f t="shared" ca="1" si="249"/>
        <v>0</v>
      </c>
      <c r="K2010" s="28" t="e">
        <f t="shared" ca="1" si="247"/>
        <v>#NUM!</v>
      </c>
      <c r="L2010" s="26">
        <f ca="1">INDIRECT("Route!E2010")-INDIRECT("Route!E2009")</f>
        <v>0</v>
      </c>
      <c r="M2010" s="24">
        <f ca="1">IF(INDIRECT("Route!D2010")="START",0,IF(S2010=TRUE,M2009,INDIRECT("Route!E2010")))</f>
        <v>115.3</v>
      </c>
      <c r="N2010" s="14" t="e">
        <f ca="1">SEARCH($N$6,INDIRECT("Route!J2010"))</f>
        <v>#VALUE!</v>
      </c>
      <c r="O2010" s="14" t="e">
        <f ca="1">SEARCH($O$6,INDIRECT("Route!J2010"))</f>
        <v>#VALUE!</v>
      </c>
      <c r="P2010" s="14" t="e">
        <f ca="1">SEARCH($P$6,INDIRECT("Route!J2010"))</f>
        <v>#VALUE!</v>
      </c>
      <c r="Q2010" s="14" t="e">
        <f ca="1">SEARCH($Q$6,INDIRECT("Route!J2010"))</f>
        <v>#VALUE!</v>
      </c>
      <c r="R2010" s="14" t="e">
        <f ca="1">SEARCH($R$6,INDIRECT("Route!J2010"))</f>
        <v>#VALUE!</v>
      </c>
      <c r="S2010" s="14" t="b">
        <f t="shared" ca="1" si="251"/>
        <v>1</v>
      </c>
    </row>
    <row r="2011" spans="1:19">
      <c r="A2011" s="23" t="str">
        <f ca="1">IF(INDIRECT("Route!D2011")&gt;0,K2011,(""))</f>
        <v/>
      </c>
      <c r="B2011" s="23" t="str">
        <f ca="1">IF(INDIRECT("Route!D2011")&gt;0,H2011,(""))</f>
        <v/>
      </c>
      <c r="C2011" s="24" t="str">
        <f ca="1">IF(D2011&gt;0,VLOOKUP("FINISH",INDIRECT("route!D$6"):INDIRECT("route!E$8500"),2,FALSE)-D2011," ")</f>
        <v xml:space="preserve"> </v>
      </c>
      <c r="D2011" s="13">
        <f ca="1">INDIRECT("Route!E2011")</f>
        <v>0</v>
      </c>
      <c r="E2011" s="25" t="str">
        <f t="shared" ca="1" si="252"/>
        <v/>
      </c>
      <c r="F2011" s="26">
        <f t="shared" si="244"/>
        <v>11.111111111111111</v>
      </c>
      <c r="G2011" s="29">
        <f t="shared" ca="1" si="248"/>
        <v>0</v>
      </c>
      <c r="H2011" s="28" t="e">
        <f t="shared" ca="1" si="246"/>
        <v>#NUM!</v>
      </c>
      <c r="I2011" s="26">
        <f t="shared" si="245"/>
        <v>11.666666666666666</v>
      </c>
      <c r="J2011" s="29">
        <f t="shared" ca="1" si="249"/>
        <v>0</v>
      </c>
      <c r="K2011" s="28" t="e">
        <f t="shared" ca="1" si="247"/>
        <v>#NUM!</v>
      </c>
      <c r="L2011" s="26">
        <f ca="1">INDIRECT("Route!E2011")-INDIRECT("Route!E2010")</f>
        <v>0</v>
      </c>
      <c r="M2011" s="24">
        <f ca="1">IF(INDIRECT("Route!D2011")="START",0,IF(S2011=TRUE,M2010,INDIRECT("Route!E2011")))</f>
        <v>115.3</v>
      </c>
      <c r="N2011" s="14" t="e">
        <f ca="1">SEARCH($N$6,INDIRECT("Route!J2011"))</f>
        <v>#VALUE!</v>
      </c>
      <c r="O2011" s="14" t="e">
        <f ca="1">SEARCH($O$6,INDIRECT("Route!J2011"))</f>
        <v>#VALUE!</v>
      </c>
      <c r="P2011" s="14" t="e">
        <f ca="1">SEARCH($P$6,INDIRECT("Route!J2011"))</f>
        <v>#VALUE!</v>
      </c>
      <c r="Q2011" s="14" t="e">
        <f ca="1">SEARCH($Q$6,INDIRECT("Route!J2011"))</f>
        <v>#VALUE!</v>
      </c>
      <c r="R2011" s="14" t="e">
        <f ca="1">SEARCH($R$6,INDIRECT("Route!J2011"))</f>
        <v>#VALUE!</v>
      </c>
      <c r="S2011" s="14" t="b">
        <f t="shared" ca="1" si="251"/>
        <v>1</v>
      </c>
    </row>
    <row r="2012" spans="1:19">
      <c r="A2012" s="23" t="str">
        <f ca="1">IF(INDIRECT("Route!D2012")&gt;0,K2012,(""))</f>
        <v/>
      </c>
      <c r="B2012" s="23" t="str">
        <f ca="1">IF(INDIRECT("Route!D2012")&gt;0,H2012,(""))</f>
        <v/>
      </c>
      <c r="C2012" s="24" t="str">
        <f ca="1">IF(D2012&gt;0,VLOOKUP("FINISH",INDIRECT("route!D$6"):INDIRECT("route!E$8500"),2,FALSE)-D2012," ")</f>
        <v xml:space="preserve"> </v>
      </c>
      <c r="D2012" s="13">
        <f ca="1">INDIRECT("Route!E2012")</f>
        <v>0</v>
      </c>
      <c r="E2012" s="25" t="str">
        <f t="shared" ca="1" si="252"/>
        <v/>
      </c>
      <c r="F2012" s="26">
        <f t="shared" si="244"/>
        <v>11.111111111111111</v>
      </c>
      <c r="G2012" s="29">
        <f t="shared" ca="1" si="248"/>
        <v>0</v>
      </c>
      <c r="H2012" s="28" t="e">
        <f t="shared" ca="1" si="246"/>
        <v>#NUM!</v>
      </c>
      <c r="I2012" s="26">
        <f t="shared" si="245"/>
        <v>11.666666666666666</v>
      </c>
      <c r="J2012" s="29">
        <f t="shared" ca="1" si="249"/>
        <v>0</v>
      </c>
      <c r="K2012" s="28" t="e">
        <f t="shared" ca="1" si="247"/>
        <v>#NUM!</v>
      </c>
      <c r="L2012" s="26">
        <f ca="1">INDIRECT("Route!E2012")-INDIRECT("Route!E2011")</f>
        <v>0</v>
      </c>
      <c r="M2012" s="24">
        <f ca="1">IF(INDIRECT("Route!D2012")="START",0,IF(S2012=TRUE,M2011,INDIRECT("Route!E2012")))</f>
        <v>115.3</v>
      </c>
      <c r="N2012" s="14" t="e">
        <f ca="1">SEARCH($N$6,INDIRECT("Route!J2012"))</f>
        <v>#VALUE!</v>
      </c>
      <c r="O2012" s="14" t="e">
        <f ca="1">SEARCH($O$6,INDIRECT("Route!J2012"))</f>
        <v>#VALUE!</v>
      </c>
      <c r="P2012" s="14" t="e">
        <f ca="1">SEARCH($P$6,INDIRECT("Route!J2012"))</f>
        <v>#VALUE!</v>
      </c>
      <c r="Q2012" s="14" t="e">
        <f ca="1">SEARCH($Q$6,INDIRECT("Route!J2012"))</f>
        <v>#VALUE!</v>
      </c>
      <c r="R2012" s="14" t="e">
        <f ca="1">SEARCH($R$6,INDIRECT("Route!J2012"))</f>
        <v>#VALUE!</v>
      </c>
      <c r="S2012" s="14" t="b">
        <f t="shared" ca="1" si="251"/>
        <v>1</v>
      </c>
    </row>
    <row r="2013" spans="1:19">
      <c r="A2013" s="23" t="str">
        <f ca="1">IF(INDIRECT("Route!D2013")&gt;0,K2013,(""))</f>
        <v/>
      </c>
      <c r="B2013" s="23" t="str">
        <f ca="1">IF(INDIRECT("Route!D2013")&gt;0,H2013,(""))</f>
        <v/>
      </c>
      <c r="C2013" s="24" t="str">
        <f ca="1">IF(D2013&gt;0,VLOOKUP("FINISH",INDIRECT("route!D$6"):INDIRECT("route!E$8500"),2,FALSE)-D2013," ")</f>
        <v xml:space="preserve"> </v>
      </c>
      <c r="D2013" s="13">
        <f ca="1">INDIRECT("Route!E2013")</f>
        <v>0</v>
      </c>
      <c r="E2013" s="25" t="str">
        <f t="shared" ca="1" si="252"/>
        <v/>
      </c>
      <c r="F2013" s="26">
        <f t="shared" si="244"/>
        <v>11.111111111111111</v>
      </c>
      <c r="G2013" s="29">
        <f t="shared" ca="1" si="248"/>
        <v>0</v>
      </c>
      <c r="H2013" s="28" t="e">
        <f t="shared" ca="1" si="246"/>
        <v>#NUM!</v>
      </c>
      <c r="I2013" s="26">
        <f t="shared" si="245"/>
        <v>11.666666666666666</v>
      </c>
      <c r="J2013" s="29">
        <f t="shared" ca="1" si="249"/>
        <v>0</v>
      </c>
      <c r="K2013" s="28" t="e">
        <f t="shared" ca="1" si="247"/>
        <v>#NUM!</v>
      </c>
      <c r="L2013" s="26">
        <f ca="1">INDIRECT("Route!E2013")-INDIRECT("Route!E2012")</f>
        <v>0</v>
      </c>
      <c r="M2013" s="24">
        <f ca="1">IF(INDIRECT("Route!D2013")="START",0,IF(S2013=TRUE,M2012,INDIRECT("Route!E2013")))</f>
        <v>115.3</v>
      </c>
      <c r="N2013" s="14" t="e">
        <f ca="1">SEARCH($N$6,INDIRECT("Route!J2013"))</f>
        <v>#VALUE!</v>
      </c>
      <c r="O2013" s="14" t="e">
        <f ca="1">SEARCH($O$6,INDIRECT("Route!J2013"))</f>
        <v>#VALUE!</v>
      </c>
      <c r="P2013" s="14" t="e">
        <f ca="1">SEARCH($P$6,INDIRECT("Route!J2013"))</f>
        <v>#VALUE!</v>
      </c>
      <c r="Q2013" s="14" t="e">
        <f ca="1">SEARCH($Q$6,INDIRECT("Route!J2013"))</f>
        <v>#VALUE!</v>
      </c>
      <c r="R2013" s="14" t="e">
        <f ca="1">SEARCH($R$6,INDIRECT("Route!J2013"))</f>
        <v>#VALUE!</v>
      </c>
      <c r="S2013" s="14" t="b">
        <f t="shared" ca="1" si="251"/>
        <v>1</v>
      </c>
    </row>
    <row r="2014" spans="1:19">
      <c r="A2014" s="23" t="str">
        <f ca="1">IF(INDIRECT("Route!D2014")&gt;0,K2014,(""))</f>
        <v/>
      </c>
      <c r="B2014" s="23" t="str">
        <f ca="1">IF(INDIRECT("Route!D2014")&gt;0,H2014,(""))</f>
        <v/>
      </c>
      <c r="C2014" s="24" t="str">
        <f ca="1">IF(D2014&gt;0,VLOOKUP("FINISH",INDIRECT("route!D$6"):INDIRECT("route!E$8500"),2,FALSE)-D2014," ")</f>
        <v xml:space="preserve"> </v>
      </c>
      <c r="D2014" s="13">
        <f ca="1">INDIRECT("Route!E2014")</f>
        <v>0</v>
      </c>
      <c r="E2014" s="25" t="str">
        <f t="shared" ca="1" si="252"/>
        <v/>
      </c>
      <c r="F2014" s="26">
        <f t="shared" si="244"/>
        <v>11.111111111111111</v>
      </c>
      <c r="G2014" s="29">
        <f t="shared" ca="1" si="248"/>
        <v>0</v>
      </c>
      <c r="H2014" s="28" t="e">
        <f t="shared" ca="1" si="246"/>
        <v>#NUM!</v>
      </c>
      <c r="I2014" s="26">
        <f t="shared" si="245"/>
        <v>11.666666666666666</v>
      </c>
      <c r="J2014" s="29">
        <f t="shared" ca="1" si="249"/>
        <v>0</v>
      </c>
      <c r="K2014" s="28" t="e">
        <f t="shared" ca="1" si="247"/>
        <v>#NUM!</v>
      </c>
      <c r="L2014" s="26">
        <f ca="1">INDIRECT("Route!E2014")-INDIRECT("Route!E2013")</f>
        <v>0</v>
      </c>
      <c r="M2014" s="24">
        <f ca="1">IF(INDIRECT("Route!D2014")="START",0,IF(S2014=TRUE,M2013,INDIRECT("Route!E2014")))</f>
        <v>115.3</v>
      </c>
      <c r="N2014" s="14" t="e">
        <f ca="1">SEARCH($N$6,INDIRECT("Route!J2014"))</f>
        <v>#VALUE!</v>
      </c>
      <c r="O2014" s="14" t="e">
        <f ca="1">SEARCH($O$6,INDIRECT("Route!J2014"))</f>
        <v>#VALUE!</v>
      </c>
      <c r="P2014" s="14" t="e">
        <f ca="1">SEARCH($P$6,INDIRECT("Route!J2014"))</f>
        <v>#VALUE!</v>
      </c>
      <c r="Q2014" s="14" t="e">
        <f ca="1">SEARCH($Q$6,INDIRECT("Route!J2014"))</f>
        <v>#VALUE!</v>
      </c>
      <c r="R2014" s="14" t="e">
        <f ca="1">SEARCH($R$6,INDIRECT("Route!J2014"))</f>
        <v>#VALUE!</v>
      </c>
      <c r="S2014" s="14" t="b">
        <f t="shared" ca="1" si="251"/>
        <v>1</v>
      </c>
    </row>
    <row r="2015" spans="1:19">
      <c r="A2015" s="23" t="str">
        <f ca="1">IF(INDIRECT("Route!D2015")&gt;0,K2015,(""))</f>
        <v/>
      </c>
      <c r="B2015" s="23" t="str">
        <f ca="1">IF(INDIRECT("Route!D2015")&gt;0,H2015,(""))</f>
        <v/>
      </c>
      <c r="C2015" s="24" t="str">
        <f ca="1">IF(D2015&gt;0,VLOOKUP("FINISH",INDIRECT("route!D$6"):INDIRECT("route!E$8500"),2,FALSE)-D2015," ")</f>
        <v xml:space="preserve"> </v>
      </c>
      <c r="D2015" s="13">
        <f ca="1">INDIRECT("Route!E2015")</f>
        <v>0</v>
      </c>
      <c r="E2015" s="25" t="str">
        <f t="shared" ca="1" si="252"/>
        <v/>
      </c>
      <c r="F2015" s="26">
        <f t="shared" si="244"/>
        <v>11.111111111111111</v>
      </c>
      <c r="G2015" s="29">
        <f t="shared" ca="1" si="248"/>
        <v>0</v>
      </c>
      <c r="H2015" s="28" t="e">
        <f t="shared" ca="1" si="246"/>
        <v>#NUM!</v>
      </c>
      <c r="I2015" s="26">
        <f t="shared" si="245"/>
        <v>11.666666666666666</v>
      </c>
      <c r="J2015" s="29">
        <f t="shared" ca="1" si="249"/>
        <v>0</v>
      </c>
      <c r="K2015" s="28" t="e">
        <f t="shared" ca="1" si="247"/>
        <v>#NUM!</v>
      </c>
      <c r="L2015" s="26">
        <f ca="1">INDIRECT("Route!E2015")-INDIRECT("Route!E2014")</f>
        <v>0</v>
      </c>
      <c r="M2015" s="24">
        <f ca="1">IF(INDIRECT("Route!D2015")="START",0,IF(S2015=TRUE,M2014,INDIRECT("Route!E2015")))</f>
        <v>115.3</v>
      </c>
      <c r="N2015" s="14" t="e">
        <f ca="1">SEARCH($N$6,INDIRECT("Route!J2015"))</f>
        <v>#VALUE!</v>
      </c>
      <c r="O2015" s="14" t="e">
        <f ca="1">SEARCH($O$6,INDIRECT("Route!J2015"))</f>
        <v>#VALUE!</v>
      </c>
      <c r="P2015" s="14" t="e">
        <f ca="1">SEARCH($P$6,INDIRECT("Route!J2015"))</f>
        <v>#VALUE!</v>
      </c>
      <c r="Q2015" s="14" t="e">
        <f ca="1">SEARCH($Q$6,INDIRECT("Route!J2015"))</f>
        <v>#VALUE!</v>
      </c>
      <c r="R2015" s="14" t="e">
        <f ca="1">SEARCH($R$6,INDIRECT("Route!J2015"))</f>
        <v>#VALUE!</v>
      </c>
      <c r="S2015" s="14" t="b">
        <f t="shared" ca="1" si="251"/>
        <v>1</v>
      </c>
    </row>
    <row r="2016" spans="1:19">
      <c r="A2016" s="23" t="str">
        <f ca="1">IF(INDIRECT("Route!D2016")&gt;0,K2016,(""))</f>
        <v/>
      </c>
      <c r="B2016" s="23" t="str">
        <f ca="1">IF(INDIRECT("Route!D2016")&gt;0,H2016,(""))</f>
        <v/>
      </c>
      <c r="C2016" s="24" t="str">
        <f ca="1">IF(D2016&gt;0,VLOOKUP("FINISH",INDIRECT("route!D$6"):INDIRECT("route!E$8500"),2,FALSE)-D2016," ")</f>
        <v xml:space="preserve"> </v>
      </c>
      <c r="D2016" s="13">
        <f ca="1">INDIRECT("Route!E2016")</f>
        <v>0</v>
      </c>
      <c r="E2016" s="25" t="str">
        <f t="shared" ca="1" si="252"/>
        <v/>
      </c>
      <c r="F2016" s="26">
        <f t="shared" si="244"/>
        <v>11.111111111111111</v>
      </c>
      <c r="G2016" s="29">
        <f t="shared" ca="1" si="248"/>
        <v>0</v>
      </c>
      <c r="H2016" s="28" t="e">
        <f t="shared" ca="1" si="246"/>
        <v>#NUM!</v>
      </c>
      <c r="I2016" s="26">
        <f t="shared" si="245"/>
        <v>11.666666666666666</v>
      </c>
      <c r="J2016" s="29">
        <f t="shared" ca="1" si="249"/>
        <v>0</v>
      </c>
      <c r="K2016" s="28" t="e">
        <f t="shared" ca="1" si="247"/>
        <v>#NUM!</v>
      </c>
      <c r="L2016" s="26">
        <f ca="1">INDIRECT("Route!E2016")-INDIRECT("Route!E2015")</f>
        <v>0</v>
      </c>
      <c r="M2016" s="24">
        <f ca="1">IF(INDIRECT("Route!D2016")="START",0,IF(S2016=TRUE,M2015,INDIRECT("Route!E2016")))</f>
        <v>115.3</v>
      </c>
      <c r="N2016" s="14" t="e">
        <f ca="1">SEARCH($N$6,INDIRECT("Route!J2016"))</f>
        <v>#VALUE!</v>
      </c>
      <c r="O2016" s="14" t="e">
        <f ca="1">SEARCH($O$6,INDIRECT("Route!J2016"))</f>
        <v>#VALUE!</v>
      </c>
      <c r="P2016" s="14" t="e">
        <f ca="1">SEARCH($P$6,INDIRECT("Route!J2016"))</f>
        <v>#VALUE!</v>
      </c>
      <c r="Q2016" s="14" t="e">
        <f ca="1">SEARCH($Q$6,INDIRECT("Route!J2016"))</f>
        <v>#VALUE!</v>
      </c>
      <c r="R2016" s="14" t="e">
        <f ca="1">SEARCH($R$6,INDIRECT("Route!J2016"))</f>
        <v>#VALUE!</v>
      </c>
      <c r="S2016" s="14" t="b">
        <f t="shared" ca="1" si="251"/>
        <v>1</v>
      </c>
    </row>
    <row r="2017" spans="1:19">
      <c r="A2017" s="23" t="str">
        <f ca="1">IF(INDIRECT("Route!D2017")&gt;0,K2017,(""))</f>
        <v/>
      </c>
      <c r="B2017" s="23" t="str">
        <f ca="1">IF(INDIRECT("Route!D2017")&gt;0,H2017,(""))</f>
        <v/>
      </c>
      <c r="C2017" s="24" t="str">
        <f ca="1">IF(D2017&gt;0,VLOOKUP("FINISH",INDIRECT("route!D$6"):INDIRECT("route!E$8500"),2,FALSE)-D2017," ")</f>
        <v xml:space="preserve"> </v>
      </c>
      <c r="D2017" s="13">
        <f ca="1">INDIRECT("Route!E2017")</f>
        <v>0</v>
      </c>
      <c r="E2017" s="25" t="str">
        <f t="shared" ca="1" si="252"/>
        <v/>
      </c>
      <c r="F2017" s="26">
        <f t="shared" si="244"/>
        <v>11.111111111111111</v>
      </c>
      <c r="G2017" s="29">
        <f t="shared" ca="1" si="248"/>
        <v>0</v>
      </c>
      <c r="H2017" s="28" t="e">
        <f t="shared" ca="1" si="246"/>
        <v>#NUM!</v>
      </c>
      <c r="I2017" s="26">
        <f t="shared" si="245"/>
        <v>11.666666666666666</v>
      </c>
      <c r="J2017" s="29">
        <f t="shared" ca="1" si="249"/>
        <v>0</v>
      </c>
      <c r="K2017" s="28" t="e">
        <f t="shared" ca="1" si="247"/>
        <v>#NUM!</v>
      </c>
      <c r="L2017" s="26">
        <f ca="1">INDIRECT("Route!E2017")-INDIRECT("Route!E2016")</f>
        <v>0</v>
      </c>
      <c r="M2017" s="24">
        <f ca="1">IF(INDIRECT("Route!D2017")="START",0,IF(S2017=TRUE,M2016,INDIRECT("Route!E2017")))</f>
        <v>115.3</v>
      </c>
      <c r="N2017" s="14" t="e">
        <f ca="1">SEARCH($N$6,INDIRECT("Route!J2017"))</f>
        <v>#VALUE!</v>
      </c>
      <c r="O2017" s="14" t="e">
        <f ca="1">SEARCH($O$6,INDIRECT("Route!J2017"))</f>
        <v>#VALUE!</v>
      </c>
      <c r="P2017" s="14" t="e">
        <f ca="1">SEARCH($P$6,INDIRECT("Route!J2017"))</f>
        <v>#VALUE!</v>
      </c>
      <c r="Q2017" s="14" t="e">
        <f ca="1">SEARCH($Q$6,INDIRECT("Route!J2017"))</f>
        <v>#VALUE!</v>
      </c>
      <c r="R2017" s="14" t="e">
        <f ca="1">SEARCH($R$6,INDIRECT("Route!J2017"))</f>
        <v>#VALUE!</v>
      </c>
      <c r="S2017" s="14" t="b">
        <f t="shared" ca="1" si="251"/>
        <v>1</v>
      </c>
    </row>
    <row r="2018" spans="1:19">
      <c r="A2018" s="23" t="str">
        <f ca="1">IF(INDIRECT("Route!D2018")&gt;0,K2018,(""))</f>
        <v/>
      </c>
      <c r="B2018" s="23" t="str">
        <f ca="1">IF(INDIRECT("Route!D2018")&gt;0,H2018,(""))</f>
        <v/>
      </c>
      <c r="C2018" s="24" t="str">
        <f ca="1">IF(D2018&gt;0,VLOOKUP("FINISH",INDIRECT("route!D$6"):INDIRECT("route!E$8500"),2,FALSE)-D2018," ")</f>
        <v xml:space="preserve"> </v>
      </c>
      <c r="D2018" s="13">
        <f ca="1">INDIRECT("Route!E2018")</f>
        <v>0</v>
      </c>
      <c r="E2018" s="25" t="str">
        <f t="shared" ca="1" si="252"/>
        <v/>
      </c>
      <c r="F2018" s="26">
        <f t="shared" si="244"/>
        <v>11.111111111111111</v>
      </c>
      <c r="G2018" s="29">
        <f t="shared" ca="1" si="248"/>
        <v>0</v>
      </c>
      <c r="H2018" s="28" t="e">
        <f t="shared" ca="1" si="246"/>
        <v>#NUM!</v>
      </c>
      <c r="I2018" s="26">
        <f t="shared" si="245"/>
        <v>11.666666666666666</v>
      </c>
      <c r="J2018" s="29">
        <f t="shared" ca="1" si="249"/>
        <v>0</v>
      </c>
      <c r="K2018" s="28" t="e">
        <f t="shared" ca="1" si="247"/>
        <v>#NUM!</v>
      </c>
      <c r="L2018" s="26">
        <f ca="1">INDIRECT("Route!E2018")-INDIRECT("Route!E2017")</f>
        <v>0</v>
      </c>
      <c r="M2018" s="24">
        <f ca="1">IF(INDIRECT("Route!D2018")="START",0,IF(S2018=TRUE,M2017,INDIRECT("Route!E2018")))</f>
        <v>115.3</v>
      </c>
      <c r="N2018" s="14" t="e">
        <f ca="1">SEARCH($N$6,INDIRECT("Route!J2018"))</f>
        <v>#VALUE!</v>
      </c>
      <c r="O2018" s="14" t="e">
        <f ca="1">SEARCH($O$6,INDIRECT("Route!J2018"))</f>
        <v>#VALUE!</v>
      </c>
      <c r="P2018" s="14" t="e">
        <f ca="1">SEARCH($P$6,INDIRECT("Route!J2018"))</f>
        <v>#VALUE!</v>
      </c>
      <c r="Q2018" s="14" t="e">
        <f ca="1">SEARCH($Q$6,INDIRECT("Route!J2018"))</f>
        <v>#VALUE!</v>
      </c>
      <c r="R2018" s="14" t="e">
        <f ca="1">SEARCH($R$6,INDIRECT("Route!J2018"))</f>
        <v>#VALUE!</v>
      </c>
      <c r="S2018" s="14" t="b">
        <f t="shared" ca="1" si="251"/>
        <v>1</v>
      </c>
    </row>
    <row r="2019" spans="1:19">
      <c r="A2019" s="23" t="str">
        <f ca="1">IF(INDIRECT("Route!D2019")&gt;0,K2019,(""))</f>
        <v/>
      </c>
      <c r="B2019" s="23" t="str">
        <f ca="1">IF(INDIRECT("Route!D2019")&gt;0,H2019,(""))</f>
        <v/>
      </c>
      <c r="C2019" s="24" t="str">
        <f ca="1">IF(D2019&gt;0,VLOOKUP("FINISH",INDIRECT("route!D$6"):INDIRECT("route!E$8500"),2,FALSE)-D2019," ")</f>
        <v xml:space="preserve"> </v>
      </c>
      <c r="D2019" s="13">
        <f ca="1">INDIRECT("Route!E2019")</f>
        <v>0</v>
      </c>
      <c r="E2019" s="25" t="str">
        <f t="shared" ca="1" si="252"/>
        <v/>
      </c>
      <c r="F2019" s="26">
        <f t="shared" si="244"/>
        <v>11.111111111111111</v>
      </c>
      <c r="G2019" s="29">
        <f t="shared" ca="1" si="248"/>
        <v>0</v>
      </c>
      <c r="H2019" s="28" t="e">
        <f t="shared" ca="1" si="246"/>
        <v>#NUM!</v>
      </c>
      <c r="I2019" s="26">
        <f t="shared" si="245"/>
        <v>11.666666666666666</v>
      </c>
      <c r="J2019" s="29">
        <f t="shared" ca="1" si="249"/>
        <v>0</v>
      </c>
      <c r="K2019" s="28" t="e">
        <f t="shared" ca="1" si="247"/>
        <v>#NUM!</v>
      </c>
      <c r="L2019" s="26">
        <f ca="1">INDIRECT("Route!E2019")-INDIRECT("Route!E2018")</f>
        <v>0</v>
      </c>
      <c r="M2019" s="24">
        <f ca="1">IF(INDIRECT("Route!D2019")="START",0,IF(S2019=TRUE,M2018,INDIRECT("Route!E2019")))</f>
        <v>115.3</v>
      </c>
      <c r="N2019" s="14" t="e">
        <f ca="1">SEARCH($N$6,INDIRECT("Route!J2019"))</f>
        <v>#VALUE!</v>
      </c>
      <c r="O2019" s="14" t="e">
        <f ca="1">SEARCH($O$6,INDIRECT("Route!J2019"))</f>
        <v>#VALUE!</v>
      </c>
      <c r="P2019" s="14" t="e">
        <f ca="1">SEARCH($P$6,INDIRECT("Route!J2019"))</f>
        <v>#VALUE!</v>
      </c>
      <c r="Q2019" s="14" t="e">
        <f ca="1">SEARCH($Q$6,INDIRECT("Route!J2019"))</f>
        <v>#VALUE!</v>
      </c>
      <c r="R2019" s="14" t="e">
        <f ca="1">SEARCH($R$6,INDIRECT("Route!J2019"))</f>
        <v>#VALUE!</v>
      </c>
      <c r="S2019" s="14" t="b">
        <f t="shared" ca="1" si="251"/>
        <v>1</v>
      </c>
    </row>
    <row r="2020" spans="1:19">
      <c r="A2020" s="23" t="str">
        <f ca="1">IF(INDIRECT("Route!D2020")&gt;0,K2020,(""))</f>
        <v/>
      </c>
      <c r="B2020" s="23" t="str">
        <f ca="1">IF(INDIRECT("Route!D2020")&gt;0,H2020,(""))</f>
        <v/>
      </c>
      <c r="C2020" s="24" t="str">
        <f ca="1">IF(D2020&gt;0,VLOOKUP("FINISH",INDIRECT("route!D$6"):INDIRECT("route!E$8500"),2,FALSE)-D2020," ")</f>
        <v xml:space="preserve"> </v>
      </c>
      <c r="D2020" s="13">
        <f ca="1">INDIRECT("Route!E2020")</f>
        <v>0</v>
      </c>
      <c r="E2020" s="25" t="str">
        <f t="shared" ca="1" si="252"/>
        <v/>
      </c>
      <c r="F2020" s="26">
        <f t="shared" si="244"/>
        <v>11.111111111111111</v>
      </c>
      <c r="G2020" s="29">
        <f t="shared" ca="1" si="248"/>
        <v>0</v>
      </c>
      <c r="H2020" s="28" t="e">
        <f t="shared" ca="1" si="246"/>
        <v>#NUM!</v>
      </c>
      <c r="I2020" s="26">
        <f t="shared" si="245"/>
        <v>11.666666666666666</v>
      </c>
      <c r="J2020" s="29">
        <f t="shared" ca="1" si="249"/>
        <v>0</v>
      </c>
      <c r="K2020" s="28" t="e">
        <f t="shared" ca="1" si="247"/>
        <v>#NUM!</v>
      </c>
      <c r="L2020" s="26">
        <f ca="1">INDIRECT("Route!E2020")-INDIRECT("Route!E2019")</f>
        <v>0</v>
      </c>
      <c r="M2020" s="24">
        <f ca="1">IF(INDIRECT("Route!D2020")="START",0,IF(S2020=TRUE,M2019,INDIRECT("Route!E2020")))</f>
        <v>115.3</v>
      </c>
      <c r="N2020" s="14" t="e">
        <f ca="1">SEARCH($N$6,INDIRECT("Route!J2020"))</f>
        <v>#VALUE!</v>
      </c>
      <c r="O2020" s="14" t="e">
        <f ca="1">SEARCH($O$6,INDIRECT("Route!J2020"))</f>
        <v>#VALUE!</v>
      </c>
      <c r="P2020" s="14" t="e">
        <f ca="1">SEARCH($P$6,INDIRECT("Route!J2020"))</f>
        <v>#VALUE!</v>
      </c>
      <c r="Q2020" s="14" t="e">
        <f ca="1">SEARCH($Q$6,INDIRECT("Route!J2020"))</f>
        <v>#VALUE!</v>
      </c>
      <c r="R2020" s="14" t="e">
        <f ca="1">SEARCH($R$6,INDIRECT("Route!J2020"))</f>
        <v>#VALUE!</v>
      </c>
      <c r="S2020" s="14" t="b">
        <f t="shared" ca="1" si="251"/>
        <v>1</v>
      </c>
    </row>
    <row r="2021" spans="1:19">
      <c r="A2021" s="23" t="str">
        <f ca="1">IF(INDIRECT("Route!D2021")&gt;0,K2021,(""))</f>
        <v/>
      </c>
      <c r="B2021" s="23" t="str">
        <f ca="1">IF(INDIRECT("Route!D2021")&gt;0,H2021,(""))</f>
        <v/>
      </c>
      <c r="C2021" s="24" t="str">
        <f ca="1">IF(D2021&gt;0,VLOOKUP("FINISH",INDIRECT("route!D$6"):INDIRECT("route!E$8500"),2,FALSE)-D2021," ")</f>
        <v xml:space="preserve"> </v>
      </c>
      <c r="D2021" s="13">
        <f ca="1">INDIRECT("Route!E2021")</f>
        <v>0</v>
      </c>
      <c r="E2021" s="25" t="str">
        <f t="shared" ca="1" si="252"/>
        <v/>
      </c>
      <c r="F2021" s="26">
        <f t="shared" si="244"/>
        <v>11.111111111111111</v>
      </c>
      <c r="G2021" s="29">
        <f t="shared" ca="1" si="248"/>
        <v>0</v>
      </c>
      <c r="H2021" s="28" t="e">
        <f t="shared" ca="1" si="246"/>
        <v>#NUM!</v>
      </c>
      <c r="I2021" s="26">
        <f t="shared" si="245"/>
        <v>11.666666666666666</v>
      </c>
      <c r="J2021" s="29">
        <f t="shared" ca="1" si="249"/>
        <v>0</v>
      </c>
      <c r="K2021" s="28" t="e">
        <f t="shared" ca="1" si="247"/>
        <v>#NUM!</v>
      </c>
      <c r="L2021" s="26">
        <f ca="1">INDIRECT("Route!E2021")-INDIRECT("Route!E2020")</f>
        <v>0</v>
      </c>
      <c r="M2021" s="24">
        <f ca="1">IF(INDIRECT("Route!D2021")="START",0,IF(S2021=TRUE,M2020,INDIRECT("Route!E2021")))</f>
        <v>115.3</v>
      </c>
      <c r="N2021" s="14" t="e">
        <f ca="1">SEARCH($N$6,INDIRECT("Route!J2021"))</f>
        <v>#VALUE!</v>
      </c>
      <c r="O2021" s="14" t="e">
        <f ca="1">SEARCH($O$6,INDIRECT("Route!J2021"))</f>
        <v>#VALUE!</v>
      </c>
      <c r="P2021" s="14" t="e">
        <f ca="1">SEARCH($P$6,INDIRECT("Route!J2021"))</f>
        <v>#VALUE!</v>
      </c>
      <c r="Q2021" s="14" t="e">
        <f ca="1">SEARCH($Q$6,INDIRECT("Route!J2021"))</f>
        <v>#VALUE!</v>
      </c>
      <c r="R2021" s="14" t="e">
        <f ca="1">SEARCH($R$6,INDIRECT("Route!J2021"))</f>
        <v>#VALUE!</v>
      </c>
      <c r="S2021" s="14" t="b">
        <f t="shared" ca="1" si="251"/>
        <v>1</v>
      </c>
    </row>
    <row r="2022" spans="1:19">
      <c r="A2022" s="23" t="str">
        <f ca="1">IF(INDIRECT("Route!D2022")&gt;0,K2022,(""))</f>
        <v/>
      </c>
      <c r="B2022" s="23" t="str">
        <f ca="1">IF(INDIRECT("Route!D2022")&gt;0,H2022,(""))</f>
        <v/>
      </c>
      <c r="C2022" s="24" t="str">
        <f ca="1">IF(D2022&gt;0,VLOOKUP("FINISH",INDIRECT("route!D$6"):INDIRECT("route!E$8500"),2,FALSE)-D2022," ")</f>
        <v xml:space="preserve"> </v>
      </c>
      <c r="D2022" s="13">
        <f ca="1">INDIRECT("Route!E2022")</f>
        <v>0</v>
      </c>
      <c r="E2022" s="25" t="str">
        <f t="shared" ca="1" si="252"/>
        <v/>
      </c>
      <c r="F2022" s="26">
        <f t="shared" si="244"/>
        <v>11.111111111111111</v>
      </c>
      <c r="G2022" s="29">
        <f t="shared" ca="1" si="248"/>
        <v>0</v>
      </c>
      <c r="H2022" s="28" t="e">
        <f t="shared" ca="1" si="246"/>
        <v>#NUM!</v>
      </c>
      <c r="I2022" s="26">
        <f t="shared" si="245"/>
        <v>11.666666666666666</v>
      </c>
      <c r="J2022" s="29">
        <f t="shared" ca="1" si="249"/>
        <v>0</v>
      </c>
      <c r="K2022" s="28" t="e">
        <f t="shared" ca="1" si="247"/>
        <v>#NUM!</v>
      </c>
      <c r="L2022" s="26">
        <f ca="1">INDIRECT("Route!E2022")-INDIRECT("Route!E2021")</f>
        <v>0</v>
      </c>
      <c r="M2022" s="24">
        <f ca="1">IF(INDIRECT("Route!D2022")="START",0,IF(S2022=TRUE,M2021,INDIRECT("Route!E2022")))</f>
        <v>115.3</v>
      </c>
      <c r="N2022" s="14" t="e">
        <f ca="1">SEARCH($N$6,INDIRECT("Route!J2022"))</f>
        <v>#VALUE!</v>
      </c>
      <c r="O2022" s="14" t="e">
        <f ca="1">SEARCH($O$6,INDIRECT("Route!J2022"))</f>
        <v>#VALUE!</v>
      </c>
      <c r="P2022" s="14" t="e">
        <f ca="1">SEARCH($P$6,INDIRECT("Route!J2022"))</f>
        <v>#VALUE!</v>
      </c>
      <c r="Q2022" s="14" t="e">
        <f ca="1">SEARCH($Q$6,INDIRECT("Route!J2022"))</f>
        <v>#VALUE!</v>
      </c>
      <c r="R2022" s="14" t="e">
        <f ca="1">SEARCH($R$6,INDIRECT("Route!J2022"))</f>
        <v>#VALUE!</v>
      </c>
      <c r="S2022" s="14" t="b">
        <f t="shared" ca="1" si="251"/>
        <v>1</v>
      </c>
    </row>
    <row r="2023" spans="1:19">
      <c r="A2023" s="23" t="str">
        <f ca="1">IF(INDIRECT("Route!D2023")&gt;0,K2023,(""))</f>
        <v/>
      </c>
      <c r="B2023" s="23" t="str">
        <f ca="1">IF(INDIRECT("Route!D2023")&gt;0,H2023,(""))</f>
        <v/>
      </c>
      <c r="C2023" s="24" t="str">
        <f ca="1">IF(D2023&gt;0,VLOOKUP("FINISH",INDIRECT("route!D$6"):INDIRECT("route!E$8500"),2,FALSE)-D2023," ")</f>
        <v xml:space="preserve"> </v>
      </c>
      <c r="D2023" s="13">
        <f ca="1">INDIRECT("Route!E2023")</f>
        <v>0</v>
      </c>
      <c r="E2023" s="25" t="str">
        <f t="shared" ca="1" si="252"/>
        <v/>
      </c>
      <c r="F2023" s="26">
        <f t="shared" si="244"/>
        <v>11.111111111111111</v>
      </c>
      <c r="G2023" s="29">
        <f t="shared" ca="1" si="248"/>
        <v>0</v>
      </c>
      <c r="H2023" s="28" t="e">
        <f t="shared" ca="1" si="246"/>
        <v>#NUM!</v>
      </c>
      <c r="I2023" s="26">
        <f t="shared" si="245"/>
        <v>11.666666666666666</v>
      </c>
      <c r="J2023" s="29">
        <f t="shared" ca="1" si="249"/>
        <v>0</v>
      </c>
      <c r="K2023" s="28" t="e">
        <f t="shared" ca="1" si="247"/>
        <v>#NUM!</v>
      </c>
      <c r="L2023" s="26">
        <f ca="1">INDIRECT("Route!E2023")-INDIRECT("Route!E2022")</f>
        <v>0</v>
      </c>
      <c r="M2023" s="24">
        <f ca="1">IF(INDIRECT("Route!D2023")="START",0,IF(S2023=TRUE,M2022,INDIRECT("Route!E2023")))</f>
        <v>115.3</v>
      </c>
      <c r="N2023" s="14" t="e">
        <f ca="1">SEARCH($N$6,INDIRECT("Route!J2023"))</f>
        <v>#VALUE!</v>
      </c>
      <c r="O2023" s="14" t="e">
        <f ca="1">SEARCH($O$6,INDIRECT("Route!J2023"))</f>
        <v>#VALUE!</v>
      </c>
      <c r="P2023" s="14" t="e">
        <f ca="1">SEARCH($P$6,INDIRECT("Route!J2023"))</f>
        <v>#VALUE!</v>
      </c>
      <c r="Q2023" s="14" t="e">
        <f ca="1">SEARCH($Q$6,INDIRECT("Route!J2023"))</f>
        <v>#VALUE!</v>
      </c>
      <c r="R2023" s="14" t="e">
        <f ca="1">SEARCH($R$6,INDIRECT("Route!J2023"))</f>
        <v>#VALUE!</v>
      </c>
      <c r="S2023" s="14" t="b">
        <f t="shared" ca="1" si="251"/>
        <v>1</v>
      </c>
    </row>
    <row r="2024" spans="1:19">
      <c r="A2024" s="23" t="str">
        <f ca="1">IF(INDIRECT("Route!D2024")&gt;0,K2024,(""))</f>
        <v/>
      </c>
      <c r="B2024" s="23" t="str">
        <f ca="1">IF(INDIRECT("Route!D2024")&gt;0,H2024,(""))</f>
        <v/>
      </c>
      <c r="C2024" s="24" t="str">
        <f ca="1">IF(D2024&gt;0,VLOOKUP("FINISH",INDIRECT("route!D$6"):INDIRECT("route!E$8500"),2,FALSE)-D2024," ")</f>
        <v xml:space="preserve"> </v>
      </c>
      <c r="D2024" s="13">
        <f ca="1">INDIRECT("Route!E2024")</f>
        <v>0</v>
      </c>
      <c r="E2024" s="25" t="str">
        <f t="shared" ca="1" si="252"/>
        <v/>
      </c>
      <c r="F2024" s="26">
        <f t="shared" si="244"/>
        <v>11.111111111111111</v>
      </c>
      <c r="G2024" s="29">
        <f t="shared" ca="1" si="248"/>
        <v>0</v>
      </c>
      <c r="H2024" s="28" t="e">
        <f t="shared" ca="1" si="246"/>
        <v>#NUM!</v>
      </c>
      <c r="I2024" s="26">
        <f t="shared" si="245"/>
        <v>11.666666666666666</v>
      </c>
      <c r="J2024" s="29">
        <f t="shared" ca="1" si="249"/>
        <v>0</v>
      </c>
      <c r="K2024" s="28" t="e">
        <f t="shared" ca="1" si="247"/>
        <v>#NUM!</v>
      </c>
      <c r="L2024" s="26">
        <f ca="1">INDIRECT("Route!E2024")-INDIRECT("Route!E2023")</f>
        <v>0</v>
      </c>
      <c r="M2024" s="24">
        <f ca="1">IF(INDIRECT("Route!D2024")="START",0,IF(S2024=TRUE,M2023,INDIRECT("Route!E2024")))</f>
        <v>115.3</v>
      </c>
      <c r="N2024" s="14" t="e">
        <f ca="1">SEARCH($N$6,INDIRECT("Route!J2024"))</f>
        <v>#VALUE!</v>
      </c>
      <c r="O2024" s="14" t="e">
        <f ca="1">SEARCH($O$6,INDIRECT("Route!J2024"))</f>
        <v>#VALUE!</v>
      </c>
      <c r="P2024" s="14" t="e">
        <f ca="1">SEARCH($P$6,INDIRECT("Route!J2024"))</f>
        <v>#VALUE!</v>
      </c>
      <c r="Q2024" s="14" t="e">
        <f ca="1">SEARCH($Q$6,INDIRECT("Route!J2024"))</f>
        <v>#VALUE!</v>
      </c>
      <c r="R2024" s="14" t="e">
        <f ca="1">SEARCH($R$6,INDIRECT("Route!J2024"))</f>
        <v>#VALUE!</v>
      </c>
      <c r="S2024" s="14" t="b">
        <f t="shared" ca="1" si="251"/>
        <v>1</v>
      </c>
    </row>
    <row r="2025" spans="1:19">
      <c r="A2025" s="23" t="str">
        <f ca="1">IF(INDIRECT("Route!D2025")&gt;0,K2025,(""))</f>
        <v/>
      </c>
      <c r="B2025" s="23" t="str">
        <f ca="1">IF(INDIRECT("Route!D2025")&gt;0,H2025,(""))</f>
        <v/>
      </c>
      <c r="C2025" s="24" t="str">
        <f ca="1">IF(D2025&gt;0,VLOOKUP("FINISH",INDIRECT("route!D$6"):INDIRECT("route!E$8500"),2,FALSE)-D2025," ")</f>
        <v xml:space="preserve"> </v>
      </c>
      <c r="D2025" s="13">
        <f ca="1">INDIRECT("Route!E2025")</f>
        <v>0</v>
      </c>
      <c r="E2025" s="25" t="str">
        <f t="shared" ca="1" si="252"/>
        <v/>
      </c>
      <c r="F2025" s="26">
        <f t="shared" ref="F2025:F2088" si="253">$B$5*1000/3600</f>
        <v>11.111111111111111</v>
      </c>
      <c r="G2025" s="29">
        <f t="shared" ca="1" si="248"/>
        <v>0</v>
      </c>
      <c r="H2025" s="28" t="e">
        <f t="shared" ca="1" si="246"/>
        <v>#NUM!</v>
      </c>
      <c r="I2025" s="26">
        <f t="shared" ref="I2025:I2088" si="254">$A$5*1000/3600</f>
        <v>11.666666666666666</v>
      </c>
      <c r="J2025" s="29">
        <f t="shared" ca="1" si="249"/>
        <v>0</v>
      </c>
      <c r="K2025" s="28" t="e">
        <f t="shared" ca="1" si="247"/>
        <v>#NUM!</v>
      </c>
      <c r="L2025" s="26">
        <f ca="1">INDIRECT("Route!E2025")-INDIRECT("Route!E2024")</f>
        <v>0</v>
      </c>
      <c r="M2025" s="24">
        <f ca="1">IF(INDIRECT("Route!D2025")="START",0,IF(S2025=TRUE,M2024,INDIRECT("Route!E2025")))</f>
        <v>115.3</v>
      </c>
      <c r="N2025" s="14" t="e">
        <f ca="1">SEARCH($N$6,INDIRECT("Route!J2025"))</f>
        <v>#VALUE!</v>
      </c>
      <c r="O2025" s="14" t="e">
        <f ca="1">SEARCH($O$6,INDIRECT("Route!J2025"))</f>
        <v>#VALUE!</v>
      </c>
      <c r="P2025" s="14" t="e">
        <f ca="1">SEARCH($P$6,INDIRECT("Route!J2025"))</f>
        <v>#VALUE!</v>
      </c>
      <c r="Q2025" s="14" t="e">
        <f ca="1">SEARCH($Q$6,INDIRECT("Route!J2025"))</f>
        <v>#VALUE!</v>
      </c>
      <c r="R2025" s="14" t="e">
        <f ca="1">SEARCH($R$6,INDIRECT("Route!J2025"))</f>
        <v>#VALUE!</v>
      </c>
      <c r="S2025" s="14" t="b">
        <f t="shared" ca="1" si="251"/>
        <v>1</v>
      </c>
    </row>
    <row r="2026" spans="1:19">
      <c r="A2026" s="23" t="str">
        <f ca="1">IF(INDIRECT("Route!D2026")&gt;0,K2026,(""))</f>
        <v/>
      </c>
      <c r="B2026" s="23" t="str">
        <f ca="1">IF(INDIRECT("Route!D2026")&gt;0,H2026,(""))</f>
        <v/>
      </c>
      <c r="C2026" s="24" t="str">
        <f ca="1">IF(D2026&gt;0,VLOOKUP("FINISH",INDIRECT("route!D$6"):INDIRECT("route!E$8500"),2,FALSE)-D2026," ")</f>
        <v xml:space="preserve"> </v>
      </c>
      <c r="D2026" s="13">
        <f ca="1">INDIRECT("Route!E2026")</f>
        <v>0</v>
      </c>
      <c r="E2026" s="25" t="str">
        <f t="shared" ca="1" si="252"/>
        <v/>
      </c>
      <c r="F2026" s="26">
        <f t="shared" si="253"/>
        <v>11.111111111111111</v>
      </c>
      <c r="G2026" s="29">
        <f t="shared" ca="1" si="248"/>
        <v>0</v>
      </c>
      <c r="H2026" s="28" t="e">
        <f t="shared" ref="H2026:H2089" ca="1" si="255">H2025+G2026</f>
        <v>#NUM!</v>
      </c>
      <c r="I2026" s="26">
        <f t="shared" si="254"/>
        <v>11.666666666666666</v>
      </c>
      <c r="J2026" s="29">
        <f t="shared" ca="1" si="249"/>
        <v>0</v>
      </c>
      <c r="K2026" s="28" t="e">
        <f t="shared" ref="K2026:K2089" ca="1" si="256">K2025+J2026</f>
        <v>#NUM!</v>
      </c>
      <c r="L2026" s="26">
        <f ca="1">INDIRECT("Route!E2026")-INDIRECT("Route!E2025")</f>
        <v>0</v>
      </c>
      <c r="M2026" s="24">
        <f ca="1">IF(INDIRECT("Route!D2026")="START",0,IF(S2026=TRUE,M2025,INDIRECT("Route!E2026")))</f>
        <v>115.3</v>
      </c>
      <c r="N2026" s="14" t="e">
        <f ca="1">SEARCH($N$6,INDIRECT("Route!J2026"))</f>
        <v>#VALUE!</v>
      </c>
      <c r="O2026" s="14" t="e">
        <f ca="1">SEARCH($O$6,INDIRECT("Route!J2026"))</f>
        <v>#VALUE!</v>
      </c>
      <c r="P2026" s="14" t="e">
        <f ca="1">SEARCH($P$6,INDIRECT("Route!J2026"))</f>
        <v>#VALUE!</v>
      </c>
      <c r="Q2026" s="14" t="e">
        <f ca="1">SEARCH($Q$6,INDIRECT("Route!J2026"))</f>
        <v>#VALUE!</v>
      </c>
      <c r="R2026" s="14" t="e">
        <f ca="1">SEARCH($R$6,INDIRECT("Route!J2026"))</f>
        <v>#VALUE!</v>
      </c>
      <c r="S2026" s="14" t="b">
        <f t="shared" ca="1" si="251"/>
        <v>1</v>
      </c>
    </row>
    <row r="2027" spans="1:19">
      <c r="A2027" s="23" t="str">
        <f ca="1">IF(INDIRECT("Route!D2027")&gt;0,K2027,(""))</f>
        <v/>
      </c>
      <c r="B2027" s="23" t="str">
        <f ca="1">IF(INDIRECT("Route!D2027")&gt;0,H2027,(""))</f>
        <v/>
      </c>
      <c r="C2027" s="24" t="str">
        <f ca="1">IF(D2027&gt;0,VLOOKUP("FINISH",INDIRECT("route!D$6"):INDIRECT("route!E$8500"),2,FALSE)-D2027," ")</f>
        <v xml:space="preserve"> </v>
      </c>
      <c r="D2027" s="13">
        <f ca="1">INDIRECT("Route!E2027")</f>
        <v>0</v>
      </c>
      <c r="E2027" s="25" t="str">
        <f t="shared" ca="1" si="252"/>
        <v/>
      </c>
      <c r="F2027" s="26">
        <f t="shared" si="253"/>
        <v>11.111111111111111</v>
      </c>
      <c r="G2027" s="29">
        <f t="shared" ref="G2027:G2090" ca="1" si="257">TIME(0,0,0+L2027*1000/F2027)</f>
        <v>0</v>
      </c>
      <c r="H2027" s="28" t="e">
        <f t="shared" ca="1" si="255"/>
        <v>#NUM!</v>
      </c>
      <c r="I2027" s="26">
        <f t="shared" si="254"/>
        <v>11.666666666666666</v>
      </c>
      <c r="J2027" s="29">
        <f t="shared" ref="J2027:J2090" ca="1" si="258">TIME(0,0,0+L2027*1000/I2027)</f>
        <v>0</v>
      </c>
      <c r="K2027" s="28" t="e">
        <f t="shared" ca="1" si="256"/>
        <v>#NUM!</v>
      </c>
      <c r="L2027" s="26">
        <f ca="1">INDIRECT("Route!E2027")-INDIRECT("Route!E2026")</f>
        <v>0</v>
      </c>
      <c r="M2027" s="24">
        <f ca="1">IF(INDIRECT("Route!D2027")="START",0,IF(S2027=TRUE,M2026,INDIRECT("Route!E2027")))</f>
        <v>115.3</v>
      </c>
      <c r="N2027" s="14" t="e">
        <f ca="1">SEARCH($N$6,INDIRECT("Route!J2027"))</f>
        <v>#VALUE!</v>
      </c>
      <c r="O2027" s="14" t="e">
        <f ca="1">SEARCH($O$6,INDIRECT("Route!J2027"))</f>
        <v>#VALUE!</v>
      </c>
      <c r="P2027" s="14" t="e">
        <f ca="1">SEARCH($P$6,INDIRECT("Route!J2027"))</f>
        <v>#VALUE!</v>
      </c>
      <c r="Q2027" s="14" t="e">
        <f ca="1">SEARCH($Q$6,INDIRECT("Route!J2027"))</f>
        <v>#VALUE!</v>
      </c>
      <c r="R2027" s="14" t="e">
        <f ca="1">SEARCH($R$6,INDIRECT("Route!J2027"))</f>
        <v>#VALUE!</v>
      </c>
      <c r="S2027" s="14" t="b">
        <f t="shared" ca="1" si="251"/>
        <v>1</v>
      </c>
    </row>
    <row r="2028" spans="1:19">
      <c r="A2028" s="23" t="str">
        <f ca="1">IF(INDIRECT("Route!D2028")&gt;0,K2028,(""))</f>
        <v/>
      </c>
      <c r="B2028" s="23" t="str">
        <f ca="1">IF(INDIRECT("Route!D2028")&gt;0,H2028,(""))</f>
        <v/>
      </c>
      <c r="C2028" s="24" t="str">
        <f ca="1">IF(D2028&gt;0,VLOOKUP("FINISH",INDIRECT("route!D$6"):INDIRECT("route!E$8500"),2,FALSE)-D2028," ")</f>
        <v xml:space="preserve"> </v>
      </c>
      <c r="D2028" s="13">
        <f ca="1">INDIRECT("Route!E2028")</f>
        <v>0</v>
      </c>
      <c r="E2028" s="25" t="str">
        <f t="shared" ca="1" si="252"/>
        <v/>
      </c>
      <c r="F2028" s="26">
        <f t="shared" si="253"/>
        <v>11.111111111111111</v>
      </c>
      <c r="G2028" s="29">
        <f t="shared" ca="1" si="257"/>
        <v>0</v>
      </c>
      <c r="H2028" s="28" t="e">
        <f t="shared" ca="1" si="255"/>
        <v>#NUM!</v>
      </c>
      <c r="I2028" s="26">
        <f t="shared" si="254"/>
        <v>11.666666666666666</v>
      </c>
      <c r="J2028" s="29">
        <f t="shared" ca="1" si="258"/>
        <v>0</v>
      </c>
      <c r="K2028" s="28" t="e">
        <f t="shared" ca="1" si="256"/>
        <v>#NUM!</v>
      </c>
      <c r="L2028" s="26">
        <f ca="1">INDIRECT("Route!E2028")-INDIRECT("Route!E2027")</f>
        <v>0</v>
      </c>
      <c r="M2028" s="24">
        <f ca="1">IF(INDIRECT("Route!D2028")="START",0,IF(S2028=TRUE,M2027,INDIRECT("Route!E2028")))</f>
        <v>115.3</v>
      </c>
      <c r="N2028" s="14" t="e">
        <f ca="1">SEARCH($N$6,INDIRECT("Route!J2028"))</f>
        <v>#VALUE!</v>
      </c>
      <c r="O2028" s="14" t="e">
        <f ca="1">SEARCH($O$6,INDIRECT("Route!J2028"))</f>
        <v>#VALUE!</v>
      </c>
      <c r="P2028" s="14" t="e">
        <f ca="1">SEARCH($P$6,INDIRECT("Route!J2028"))</f>
        <v>#VALUE!</v>
      </c>
      <c r="Q2028" s="14" t="e">
        <f ca="1">SEARCH($Q$6,INDIRECT("Route!J2028"))</f>
        <v>#VALUE!</v>
      </c>
      <c r="R2028" s="14" t="e">
        <f ca="1">SEARCH($R$6,INDIRECT("Route!J2028"))</f>
        <v>#VALUE!</v>
      </c>
      <c r="S2028" s="14" t="b">
        <f t="shared" ca="1" si="251"/>
        <v>1</v>
      </c>
    </row>
    <row r="2029" spans="1:19">
      <c r="A2029" s="23" t="str">
        <f ca="1">IF(INDIRECT("Route!D2029")&gt;0,K2029,(""))</f>
        <v/>
      </c>
      <c r="B2029" s="23" t="str">
        <f ca="1">IF(INDIRECT("Route!D2029")&gt;0,H2029,(""))</f>
        <v/>
      </c>
      <c r="C2029" s="24" t="str">
        <f ca="1">IF(D2029&gt;0,VLOOKUP("FINISH",INDIRECT("route!D$6"):INDIRECT("route!E$8500"),2,FALSE)-D2029," ")</f>
        <v xml:space="preserve"> </v>
      </c>
      <c r="D2029" s="13">
        <f ca="1">INDIRECT("Route!E2029")</f>
        <v>0</v>
      </c>
      <c r="E2029" s="25" t="str">
        <f t="shared" ca="1" si="252"/>
        <v/>
      </c>
      <c r="F2029" s="26">
        <f t="shared" si="253"/>
        <v>11.111111111111111</v>
      </c>
      <c r="G2029" s="29">
        <f t="shared" ca="1" si="257"/>
        <v>0</v>
      </c>
      <c r="H2029" s="28" t="e">
        <f t="shared" ca="1" si="255"/>
        <v>#NUM!</v>
      </c>
      <c r="I2029" s="26">
        <f t="shared" si="254"/>
        <v>11.666666666666666</v>
      </c>
      <c r="J2029" s="29">
        <f t="shared" ca="1" si="258"/>
        <v>0</v>
      </c>
      <c r="K2029" s="28" t="e">
        <f t="shared" ca="1" si="256"/>
        <v>#NUM!</v>
      </c>
      <c r="L2029" s="26">
        <f ca="1">INDIRECT("Route!E2029")-INDIRECT("Route!E2028")</f>
        <v>0</v>
      </c>
      <c r="M2029" s="24">
        <f ca="1">IF(INDIRECT("Route!D2029")="START",0,IF(S2029=TRUE,M2028,INDIRECT("Route!E2029")))</f>
        <v>115.3</v>
      </c>
      <c r="N2029" s="14" t="e">
        <f ca="1">SEARCH($N$6,INDIRECT("Route!J2029"))</f>
        <v>#VALUE!</v>
      </c>
      <c r="O2029" s="14" t="e">
        <f ca="1">SEARCH($O$6,INDIRECT("Route!J2029"))</f>
        <v>#VALUE!</v>
      </c>
      <c r="P2029" s="14" t="e">
        <f ca="1">SEARCH($P$6,INDIRECT("Route!J2029"))</f>
        <v>#VALUE!</v>
      </c>
      <c r="Q2029" s="14" t="e">
        <f ca="1">SEARCH($Q$6,INDIRECT("Route!J2029"))</f>
        <v>#VALUE!</v>
      </c>
      <c r="R2029" s="14" t="e">
        <f ca="1">SEARCH($R$6,INDIRECT("Route!J2029"))</f>
        <v>#VALUE!</v>
      </c>
      <c r="S2029" s="14" t="b">
        <f t="shared" ca="1" si="251"/>
        <v>1</v>
      </c>
    </row>
    <row r="2030" spans="1:19">
      <c r="A2030" s="23" t="str">
        <f ca="1">IF(INDIRECT("Route!D2030")&gt;0,K2030,(""))</f>
        <v/>
      </c>
      <c r="B2030" s="23" t="str">
        <f ca="1">IF(INDIRECT("Route!D2030")&gt;0,H2030,(""))</f>
        <v/>
      </c>
      <c r="C2030" s="24" t="str">
        <f ca="1">IF(D2030&gt;0,VLOOKUP("FINISH",INDIRECT("route!D$6"):INDIRECT("route!E$8500"),2,FALSE)-D2030," ")</f>
        <v xml:space="preserve"> </v>
      </c>
      <c r="D2030" s="13">
        <f ca="1">INDIRECT("Route!E2030")</f>
        <v>0</v>
      </c>
      <c r="E2030" s="25" t="str">
        <f t="shared" ca="1" si="252"/>
        <v/>
      </c>
      <c r="F2030" s="26">
        <f t="shared" si="253"/>
        <v>11.111111111111111</v>
      </c>
      <c r="G2030" s="29">
        <f t="shared" ca="1" si="257"/>
        <v>0</v>
      </c>
      <c r="H2030" s="28" t="e">
        <f t="shared" ca="1" si="255"/>
        <v>#NUM!</v>
      </c>
      <c r="I2030" s="26">
        <f t="shared" si="254"/>
        <v>11.666666666666666</v>
      </c>
      <c r="J2030" s="29">
        <f t="shared" ca="1" si="258"/>
        <v>0</v>
      </c>
      <c r="K2030" s="28" t="e">
        <f t="shared" ca="1" si="256"/>
        <v>#NUM!</v>
      </c>
      <c r="L2030" s="26">
        <f ca="1">INDIRECT("Route!E2030")-INDIRECT("Route!E2029")</f>
        <v>0</v>
      </c>
      <c r="M2030" s="24">
        <f ca="1">IF(INDIRECT("Route!D2030")="START",0,IF(S2030=TRUE,M2029,INDIRECT("Route!E2030")))</f>
        <v>115.3</v>
      </c>
      <c r="N2030" s="14" t="e">
        <f ca="1">SEARCH($N$6,INDIRECT("Route!J2030"))</f>
        <v>#VALUE!</v>
      </c>
      <c r="O2030" s="14" t="e">
        <f ca="1">SEARCH($O$6,INDIRECT("Route!J2030"))</f>
        <v>#VALUE!</v>
      </c>
      <c r="P2030" s="14" t="e">
        <f ca="1">SEARCH($P$6,INDIRECT("Route!J2030"))</f>
        <v>#VALUE!</v>
      </c>
      <c r="Q2030" s="14" t="e">
        <f ca="1">SEARCH($Q$6,INDIRECT("Route!J2030"))</f>
        <v>#VALUE!</v>
      </c>
      <c r="R2030" s="14" t="e">
        <f ca="1">SEARCH($R$6,INDIRECT("Route!J2030"))</f>
        <v>#VALUE!</v>
      </c>
      <c r="S2030" s="14" t="b">
        <f t="shared" ca="1" si="251"/>
        <v>1</v>
      </c>
    </row>
    <row r="2031" spans="1:19">
      <c r="A2031" s="23" t="str">
        <f ca="1">IF(INDIRECT("Route!D2031")&gt;0,K2031,(""))</f>
        <v/>
      </c>
      <c r="B2031" s="23" t="str">
        <f ca="1">IF(INDIRECT("Route!D2031")&gt;0,H2031,(""))</f>
        <v/>
      </c>
      <c r="C2031" s="24" t="str">
        <f ca="1">IF(D2031&gt;0,VLOOKUP("FINISH",INDIRECT("route!D$6"):INDIRECT("route!E$8500"),2,FALSE)-D2031," ")</f>
        <v xml:space="preserve"> </v>
      </c>
      <c r="D2031" s="13">
        <f ca="1">INDIRECT("Route!E2031")</f>
        <v>0</v>
      </c>
      <c r="E2031" s="25" t="str">
        <f t="shared" ca="1" si="252"/>
        <v/>
      </c>
      <c r="F2031" s="26">
        <f t="shared" si="253"/>
        <v>11.111111111111111</v>
      </c>
      <c r="G2031" s="29">
        <f t="shared" ca="1" si="257"/>
        <v>0</v>
      </c>
      <c r="H2031" s="28" t="e">
        <f t="shared" ca="1" si="255"/>
        <v>#NUM!</v>
      </c>
      <c r="I2031" s="26">
        <f t="shared" si="254"/>
        <v>11.666666666666666</v>
      </c>
      <c r="J2031" s="29">
        <f t="shared" ca="1" si="258"/>
        <v>0</v>
      </c>
      <c r="K2031" s="28" t="e">
        <f t="shared" ca="1" si="256"/>
        <v>#NUM!</v>
      </c>
      <c r="L2031" s="26">
        <f ca="1">INDIRECT("Route!E2031")-INDIRECT("Route!E2030")</f>
        <v>0</v>
      </c>
      <c r="M2031" s="24">
        <f ca="1">IF(INDIRECT("Route!D2031")="START",0,IF(S2031=TRUE,M2030,INDIRECT("Route!E2031")))</f>
        <v>115.3</v>
      </c>
      <c r="N2031" s="14" t="e">
        <f ca="1">SEARCH($N$6,INDIRECT("Route!J2031"))</f>
        <v>#VALUE!</v>
      </c>
      <c r="O2031" s="14" t="e">
        <f ca="1">SEARCH($O$6,INDIRECT("Route!J2031"))</f>
        <v>#VALUE!</v>
      </c>
      <c r="P2031" s="14" t="e">
        <f ca="1">SEARCH($P$6,INDIRECT("Route!J2031"))</f>
        <v>#VALUE!</v>
      </c>
      <c r="Q2031" s="14" t="e">
        <f ca="1">SEARCH($Q$6,INDIRECT("Route!J2031"))</f>
        <v>#VALUE!</v>
      </c>
      <c r="R2031" s="14" t="e">
        <f ca="1">SEARCH($R$6,INDIRECT("Route!J2031"))</f>
        <v>#VALUE!</v>
      </c>
      <c r="S2031" s="14" t="b">
        <f t="shared" ca="1" si="251"/>
        <v>1</v>
      </c>
    </row>
    <row r="2032" spans="1:19">
      <c r="A2032" s="23" t="str">
        <f ca="1">IF(INDIRECT("Route!D2032")&gt;0,K2032,(""))</f>
        <v/>
      </c>
      <c r="B2032" s="23" t="str">
        <f ca="1">IF(INDIRECT("Route!D2032")&gt;0,H2032,(""))</f>
        <v/>
      </c>
      <c r="C2032" s="24" t="str">
        <f ca="1">IF(D2032&gt;0,VLOOKUP("FINISH",INDIRECT("route!D$6"):INDIRECT("route!E$8500"),2,FALSE)-D2032," ")</f>
        <v xml:space="preserve"> </v>
      </c>
      <c r="D2032" s="13">
        <f ca="1">INDIRECT("Route!E2032")</f>
        <v>0</v>
      </c>
      <c r="E2032" s="25" t="str">
        <f t="shared" ca="1" si="252"/>
        <v/>
      </c>
      <c r="F2032" s="26">
        <f t="shared" si="253"/>
        <v>11.111111111111111</v>
      </c>
      <c r="G2032" s="29">
        <f t="shared" ca="1" si="257"/>
        <v>0</v>
      </c>
      <c r="H2032" s="28" t="e">
        <f t="shared" ca="1" si="255"/>
        <v>#NUM!</v>
      </c>
      <c r="I2032" s="26">
        <f t="shared" si="254"/>
        <v>11.666666666666666</v>
      </c>
      <c r="J2032" s="29">
        <f t="shared" ca="1" si="258"/>
        <v>0</v>
      </c>
      <c r="K2032" s="28" t="e">
        <f t="shared" ca="1" si="256"/>
        <v>#NUM!</v>
      </c>
      <c r="L2032" s="26">
        <f ca="1">INDIRECT("Route!E2032")-INDIRECT("Route!E2031")</f>
        <v>0</v>
      </c>
      <c r="M2032" s="24">
        <f ca="1">IF(INDIRECT("Route!D2032")="START",0,IF(S2032=TRUE,M2031,INDIRECT("Route!E2032")))</f>
        <v>115.3</v>
      </c>
      <c r="N2032" s="14" t="e">
        <f ca="1">SEARCH($N$6,INDIRECT("Route!J2032"))</f>
        <v>#VALUE!</v>
      </c>
      <c r="O2032" s="14" t="e">
        <f ca="1">SEARCH($O$6,INDIRECT("Route!J2032"))</f>
        <v>#VALUE!</v>
      </c>
      <c r="P2032" s="14" t="e">
        <f ca="1">SEARCH($P$6,INDIRECT("Route!J2032"))</f>
        <v>#VALUE!</v>
      </c>
      <c r="Q2032" s="14" t="e">
        <f ca="1">SEARCH($Q$6,INDIRECT("Route!J2032"))</f>
        <v>#VALUE!</v>
      </c>
      <c r="R2032" s="14" t="e">
        <f ca="1">SEARCH($R$6,INDIRECT("Route!J2032"))</f>
        <v>#VALUE!</v>
      </c>
      <c r="S2032" s="14" t="b">
        <f t="shared" ca="1" si="251"/>
        <v>1</v>
      </c>
    </row>
    <row r="2033" spans="1:19">
      <c r="A2033" s="23" t="str">
        <f ca="1">IF(INDIRECT("Route!D2033")&gt;0,K2033,(""))</f>
        <v/>
      </c>
      <c r="B2033" s="23" t="str">
        <f ca="1">IF(INDIRECT("Route!D2033")&gt;0,H2033,(""))</f>
        <v/>
      </c>
      <c r="C2033" s="24" t="str">
        <f ca="1">IF(D2033&gt;0,VLOOKUP("FINISH",INDIRECT("route!D$6"):INDIRECT("route!E$8500"),2,FALSE)-D2033," ")</f>
        <v xml:space="preserve"> </v>
      </c>
      <c r="D2033" s="13">
        <f ca="1">INDIRECT("Route!E2033")</f>
        <v>0</v>
      </c>
      <c r="E2033" s="25" t="str">
        <f t="shared" ca="1" si="252"/>
        <v/>
      </c>
      <c r="F2033" s="26">
        <f t="shared" si="253"/>
        <v>11.111111111111111</v>
      </c>
      <c r="G2033" s="29">
        <f t="shared" ca="1" si="257"/>
        <v>0</v>
      </c>
      <c r="H2033" s="28" t="e">
        <f t="shared" ca="1" si="255"/>
        <v>#NUM!</v>
      </c>
      <c r="I2033" s="26">
        <f t="shared" si="254"/>
        <v>11.666666666666666</v>
      </c>
      <c r="J2033" s="29">
        <f t="shared" ca="1" si="258"/>
        <v>0</v>
      </c>
      <c r="K2033" s="28" t="e">
        <f t="shared" ca="1" si="256"/>
        <v>#NUM!</v>
      </c>
      <c r="L2033" s="26">
        <f ca="1">INDIRECT("Route!E2033")-INDIRECT("Route!E2032")</f>
        <v>0</v>
      </c>
      <c r="M2033" s="24">
        <f ca="1">IF(INDIRECT("Route!D2033")="START",0,IF(S2033=TRUE,M2032,INDIRECT("Route!E2033")))</f>
        <v>115.3</v>
      </c>
      <c r="N2033" s="14" t="e">
        <f ca="1">SEARCH($N$6,INDIRECT("Route!J2033"))</f>
        <v>#VALUE!</v>
      </c>
      <c r="O2033" s="14" t="e">
        <f ca="1">SEARCH($O$6,INDIRECT("Route!J2033"))</f>
        <v>#VALUE!</v>
      </c>
      <c r="P2033" s="14" t="e">
        <f ca="1">SEARCH($P$6,INDIRECT("Route!J2033"))</f>
        <v>#VALUE!</v>
      </c>
      <c r="Q2033" s="14" t="e">
        <f ca="1">SEARCH($Q$6,INDIRECT("Route!J2033"))</f>
        <v>#VALUE!</v>
      </c>
      <c r="R2033" s="14" t="e">
        <f ca="1">SEARCH($R$6,INDIRECT("Route!J2033"))</f>
        <v>#VALUE!</v>
      </c>
      <c r="S2033" s="14" t="b">
        <f t="shared" ca="1" si="251"/>
        <v>1</v>
      </c>
    </row>
    <row r="2034" spans="1:19">
      <c r="A2034" s="23" t="str">
        <f ca="1">IF(INDIRECT("Route!D2034")&gt;0,K2034,(""))</f>
        <v/>
      </c>
      <c r="B2034" s="23" t="str">
        <f ca="1">IF(INDIRECT("Route!D2034")&gt;0,H2034,(""))</f>
        <v/>
      </c>
      <c r="C2034" s="24" t="str">
        <f ca="1">IF(D2034&gt;0,VLOOKUP("FINISH",INDIRECT("route!D$6"):INDIRECT("route!E$8500"),2,FALSE)-D2034," ")</f>
        <v xml:space="preserve"> </v>
      </c>
      <c r="D2034" s="13">
        <f ca="1">INDIRECT("Route!E2034")</f>
        <v>0</v>
      </c>
      <c r="E2034" s="25" t="str">
        <f t="shared" ca="1" si="252"/>
        <v/>
      </c>
      <c r="F2034" s="26">
        <f t="shared" si="253"/>
        <v>11.111111111111111</v>
      </c>
      <c r="G2034" s="29">
        <f t="shared" ca="1" si="257"/>
        <v>0</v>
      </c>
      <c r="H2034" s="28" t="e">
        <f t="shared" ca="1" si="255"/>
        <v>#NUM!</v>
      </c>
      <c r="I2034" s="26">
        <f t="shared" si="254"/>
        <v>11.666666666666666</v>
      </c>
      <c r="J2034" s="29">
        <f t="shared" ca="1" si="258"/>
        <v>0</v>
      </c>
      <c r="K2034" s="28" t="e">
        <f t="shared" ca="1" si="256"/>
        <v>#NUM!</v>
      </c>
      <c r="L2034" s="26">
        <f ca="1">INDIRECT("Route!E2034")-INDIRECT("Route!E2033")</f>
        <v>0</v>
      </c>
      <c r="M2034" s="24">
        <f ca="1">IF(INDIRECT("Route!D2034")="START",0,IF(S2034=TRUE,M2033,INDIRECT("Route!E2034")))</f>
        <v>115.3</v>
      </c>
      <c r="N2034" s="14" t="e">
        <f ca="1">SEARCH($N$6,INDIRECT("Route!J2034"))</f>
        <v>#VALUE!</v>
      </c>
      <c r="O2034" s="14" t="e">
        <f ca="1">SEARCH($O$6,INDIRECT("Route!J2034"))</f>
        <v>#VALUE!</v>
      </c>
      <c r="P2034" s="14" t="e">
        <f ca="1">SEARCH($P$6,INDIRECT("Route!J2034"))</f>
        <v>#VALUE!</v>
      </c>
      <c r="Q2034" s="14" t="e">
        <f ca="1">SEARCH($Q$6,INDIRECT("Route!J2034"))</f>
        <v>#VALUE!</v>
      </c>
      <c r="R2034" s="14" t="e">
        <f ca="1">SEARCH($R$6,INDIRECT("Route!J2034"))</f>
        <v>#VALUE!</v>
      </c>
      <c r="S2034" s="14" t="b">
        <f t="shared" ca="1" si="251"/>
        <v>1</v>
      </c>
    </row>
    <row r="2035" spans="1:19">
      <c r="A2035" s="23" t="str">
        <f ca="1">IF(INDIRECT("Route!D2035")&gt;0,K2035,(""))</f>
        <v/>
      </c>
      <c r="B2035" s="23" t="str">
        <f ca="1">IF(INDIRECT("Route!D2035")&gt;0,H2035,(""))</f>
        <v/>
      </c>
      <c r="C2035" s="24" t="str">
        <f ca="1">IF(D2035&gt;0,VLOOKUP("FINISH",INDIRECT("route!D$6"):INDIRECT("route!E$8500"),2,FALSE)-D2035," ")</f>
        <v xml:space="preserve"> </v>
      </c>
      <c r="D2035" s="13">
        <f ca="1">INDIRECT("Route!E2035")</f>
        <v>0</v>
      </c>
      <c r="E2035" s="25" t="str">
        <f t="shared" ca="1" si="252"/>
        <v/>
      </c>
      <c r="F2035" s="26">
        <f t="shared" si="253"/>
        <v>11.111111111111111</v>
      </c>
      <c r="G2035" s="29">
        <f t="shared" ca="1" si="257"/>
        <v>0</v>
      </c>
      <c r="H2035" s="28" t="e">
        <f t="shared" ca="1" si="255"/>
        <v>#NUM!</v>
      </c>
      <c r="I2035" s="26">
        <f t="shared" si="254"/>
        <v>11.666666666666666</v>
      </c>
      <c r="J2035" s="29">
        <f t="shared" ca="1" si="258"/>
        <v>0</v>
      </c>
      <c r="K2035" s="28" t="e">
        <f t="shared" ca="1" si="256"/>
        <v>#NUM!</v>
      </c>
      <c r="L2035" s="26">
        <f ca="1">INDIRECT("Route!E2035")-INDIRECT("Route!E2034")</f>
        <v>0</v>
      </c>
      <c r="M2035" s="24">
        <f ca="1">IF(INDIRECT("Route!D2035")="START",0,IF(S2035=TRUE,M2034,INDIRECT("Route!E2035")))</f>
        <v>115.3</v>
      </c>
      <c r="N2035" s="14" t="e">
        <f ca="1">SEARCH($N$6,INDIRECT("Route!J2035"))</f>
        <v>#VALUE!</v>
      </c>
      <c r="O2035" s="14" t="e">
        <f ca="1">SEARCH($O$6,INDIRECT("Route!J2035"))</f>
        <v>#VALUE!</v>
      </c>
      <c r="P2035" s="14" t="e">
        <f ca="1">SEARCH($P$6,INDIRECT("Route!J2035"))</f>
        <v>#VALUE!</v>
      </c>
      <c r="Q2035" s="14" t="e">
        <f ca="1">SEARCH($Q$6,INDIRECT("Route!J2035"))</f>
        <v>#VALUE!</v>
      </c>
      <c r="R2035" s="14" t="e">
        <f ca="1">SEARCH($R$6,INDIRECT("Route!J2035"))</f>
        <v>#VALUE!</v>
      </c>
      <c r="S2035" s="14" t="b">
        <f t="shared" ca="1" si="251"/>
        <v>1</v>
      </c>
    </row>
    <row r="2036" spans="1:19">
      <c r="A2036" s="23" t="str">
        <f ca="1">IF(INDIRECT("Route!D2036")&gt;0,K2036,(""))</f>
        <v/>
      </c>
      <c r="B2036" s="23" t="str">
        <f ca="1">IF(INDIRECT("Route!D2036")&gt;0,H2036,(""))</f>
        <v/>
      </c>
      <c r="C2036" s="24" t="str">
        <f ca="1">IF(D2036&gt;0,VLOOKUP("FINISH",INDIRECT("route!D$6"):INDIRECT("route!E$8500"),2,FALSE)-D2036," ")</f>
        <v xml:space="preserve"> </v>
      </c>
      <c r="D2036" s="13">
        <f ca="1">INDIRECT("Route!E2036")</f>
        <v>0</v>
      </c>
      <c r="E2036" s="25" t="str">
        <f t="shared" ca="1" si="252"/>
        <v/>
      </c>
      <c r="F2036" s="26">
        <f t="shared" si="253"/>
        <v>11.111111111111111</v>
      </c>
      <c r="G2036" s="29">
        <f t="shared" ca="1" si="257"/>
        <v>0</v>
      </c>
      <c r="H2036" s="28" t="e">
        <f t="shared" ca="1" si="255"/>
        <v>#NUM!</v>
      </c>
      <c r="I2036" s="26">
        <f t="shared" si="254"/>
        <v>11.666666666666666</v>
      </c>
      <c r="J2036" s="29">
        <f t="shared" ca="1" si="258"/>
        <v>0</v>
      </c>
      <c r="K2036" s="28" t="e">
        <f t="shared" ca="1" si="256"/>
        <v>#NUM!</v>
      </c>
      <c r="L2036" s="26">
        <f ca="1">INDIRECT("Route!E2036")-INDIRECT("Route!E2035")</f>
        <v>0</v>
      </c>
      <c r="M2036" s="24">
        <f ca="1">IF(INDIRECT("Route!D2036")="START",0,IF(S2036=TRUE,M2035,INDIRECT("Route!E2036")))</f>
        <v>115.3</v>
      </c>
      <c r="N2036" s="14" t="e">
        <f ca="1">SEARCH($N$6,INDIRECT("Route!J2036"))</f>
        <v>#VALUE!</v>
      </c>
      <c r="O2036" s="14" t="e">
        <f ca="1">SEARCH($O$6,INDIRECT("Route!J2036"))</f>
        <v>#VALUE!</v>
      </c>
      <c r="P2036" s="14" t="e">
        <f ca="1">SEARCH($P$6,INDIRECT("Route!J2036"))</f>
        <v>#VALUE!</v>
      </c>
      <c r="Q2036" s="14" t="e">
        <f ca="1">SEARCH($Q$6,INDIRECT("Route!J2036"))</f>
        <v>#VALUE!</v>
      </c>
      <c r="R2036" s="14" t="e">
        <f ca="1">SEARCH($R$6,INDIRECT("Route!J2036"))</f>
        <v>#VALUE!</v>
      </c>
      <c r="S2036" s="14" t="b">
        <f t="shared" ca="1" si="251"/>
        <v>1</v>
      </c>
    </row>
    <row r="2037" spans="1:19">
      <c r="A2037" s="23" t="str">
        <f ca="1">IF(INDIRECT("Route!D2037")&gt;0,K2037,(""))</f>
        <v/>
      </c>
      <c r="B2037" s="23" t="str">
        <f ca="1">IF(INDIRECT("Route!D2037")&gt;0,H2037,(""))</f>
        <v/>
      </c>
      <c r="C2037" s="24" t="str">
        <f ca="1">IF(D2037&gt;0,VLOOKUP("FINISH",INDIRECT("route!D$6"):INDIRECT("route!E$8500"),2,FALSE)-D2037," ")</f>
        <v xml:space="preserve"> </v>
      </c>
      <c r="D2037" s="13">
        <f ca="1">INDIRECT("Route!E2037")</f>
        <v>0</v>
      </c>
      <c r="E2037" s="25" t="str">
        <f t="shared" ca="1" si="252"/>
        <v/>
      </c>
      <c r="F2037" s="26">
        <f t="shared" si="253"/>
        <v>11.111111111111111</v>
      </c>
      <c r="G2037" s="29">
        <f t="shared" ca="1" si="257"/>
        <v>0</v>
      </c>
      <c r="H2037" s="28" t="e">
        <f t="shared" ca="1" si="255"/>
        <v>#NUM!</v>
      </c>
      <c r="I2037" s="26">
        <f t="shared" si="254"/>
        <v>11.666666666666666</v>
      </c>
      <c r="J2037" s="29">
        <f t="shared" ca="1" si="258"/>
        <v>0</v>
      </c>
      <c r="K2037" s="28" t="e">
        <f t="shared" ca="1" si="256"/>
        <v>#NUM!</v>
      </c>
      <c r="L2037" s="26">
        <f ca="1">INDIRECT("Route!E2037")-INDIRECT("Route!E2036")</f>
        <v>0</v>
      </c>
      <c r="M2037" s="24">
        <f ca="1">IF(INDIRECT("Route!D2037")="START",0,IF(S2037=TRUE,M2036,INDIRECT("Route!E2037")))</f>
        <v>115.3</v>
      </c>
      <c r="N2037" s="14" t="e">
        <f ca="1">SEARCH($N$6,INDIRECT("Route!J2037"))</f>
        <v>#VALUE!</v>
      </c>
      <c r="O2037" s="14" t="e">
        <f ca="1">SEARCH($O$6,INDIRECT("Route!J2037"))</f>
        <v>#VALUE!</v>
      </c>
      <c r="P2037" s="14" t="e">
        <f ca="1">SEARCH($P$6,INDIRECT("Route!J2037"))</f>
        <v>#VALUE!</v>
      </c>
      <c r="Q2037" s="14" t="e">
        <f ca="1">SEARCH($Q$6,INDIRECT("Route!J2037"))</f>
        <v>#VALUE!</v>
      </c>
      <c r="R2037" s="14" t="e">
        <f ca="1">SEARCH($R$6,INDIRECT("Route!J2037"))</f>
        <v>#VALUE!</v>
      </c>
      <c r="S2037" s="14" t="b">
        <f t="shared" ca="1" si="251"/>
        <v>1</v>
      </c>
    </row>
    <row r="2038" spans="1:19">
      <c r="A2038" s="23" t="str">
        <f ca="1">IF(INDIRECT("Route!D2038")&gt;0,K2038,(""))</f>
        <v/>
      </c>
      <c r="B2038" s="23" t="str">
        <f ca="1">IF(INDIRECT("Route!D2038")&gt;0,H2038,(""))</f>
        <v/>
      </c>
      <c r="C2038" s="24" t="str">
        <f ca="1">IF(D2038&gt;0,VLOOKUP("FINISH",INDIRECT("route!D$6"):INDIRECT("route!E$8500"),2,FALSE)-D2038," ")</f>
        <v xml:space="preserve"> </v>
      </c>
      <c r="D2038" s="13">
        <f ca="1">INDIRECT("Route!E2038")</f>
        <v>0</v>
      </c>
      <c r="E2038" s="25" t="str">
        <f t="shared" ca="1" si="252"/>
        <v/>
      </c>
      <c r="F2038" s="26">
        <f t="shared" si="253"/>
        <v>11.111111111111111</v>
      </c>
      <c r="G2038" s="29">
        <f t="shared" ca="1" si="257"/>
        <v>0</v>
      </c>
      <c r="H2038" s="28" t="e">
        <f t="shared" ca="1" si="255"/>
        <v>#NUM!</v>
      </c>
      <c r="I2038" s="26">
        <f t="shared" si="254"/>
        <v>11.666666666666666</v>
      </c>
      <c r="J2038" s="29">
        <f t="shared" ca="1" si="258"/>
        <v>0</v>
      </c>
      <c r="K2038" s="28" t="e">
        <f t="shared" ca="1" si="256"/>
        <v>#NUM!</v>
      </c>
      <c r="L2038" s="26">
        <f ca="1">INDIRECT("Route!E2038")-INDIRECT("Route!E2037")</f>
        <v>0</v>
      </c>
      <c r="M2038" s="24">
        <f ca="1">IF(INDIRECT("Route!D2038")="START",0,IF(S2038=TRUE,M2037,INDIRECT("Route!E2038")))</f>
        <v>115.3</v>
      </c>
      <c r="N2038" s="14" t="e">
        <f ca="1">SEARCH($N$6,INDIRECT("Route!J2038"))</f>
        <v>#VALUE!</v>
      </c>
      <c r="O2038" s="14" t="e">
        <f ca="1">SEARCH($O$6,INDIRECT("Route!J2038"))</f>
        <v>#VALUE!</v>
      </c>
      <c r="P2038" s="14" t="e">
        <f ca="1">SEARCH($P$6,INDIRECT("Route!J2038"))</f>
        <v>#VALUE!</v>
      </c>
      <c r="Q2038" s="14" t="e">
        <f ca="1">SEARCH($Q$6,INDIRECT("Route!J2038"))</f>
        <v>#VALUE!</v>
      </c>
      <c r="R2038" s="14" t="e">
        <f ca="1">SEARCH($R$6,INDIRECT("Route!J2038"))</f>
        <v>#VALUE!</v>
      </c>
      <c r="S2038" s="14" t="b">
        <f t="shared" ca="1" si="251"/>
        <v>1</v>
      </c>
    </row>
    <row r="2039" spans="1:19">
      <c r="A2039" s="23" t="str">
        <f ca="1">IF(INDIRECT("Route!D2039")&gt;0,K2039,(""))</f>
        <v/>
      </c>
      <c r="B2039" s="23" t="str">
        <f ca="1">IF(INDIRECT("Route!D2039")&gt;0,H2039,(""))</f>
        <v/>
      </c>
      <c r="C2039" s="24" t="str">
        <f ca="1">IF(D2039&gt;0,VLOOKUP("FINISH",INDIRECT("route!D$6"):INDIRECT("route!E$8500"),2,FALSE)-D2039," ")</f>
        <v xml:space="preserve"> </v>
      </c>
      <c r="D2039" s="13">
        <f ca="1">INDIRECT("Route!E2039")</f>
        <v>0</v>
      </c>
      <c r="E2039" s="25" t="str">
        <f t="shared" ca="1" si="252"/>
        <v/>
      </c>
      <c r="F2039" s="26">
        <f t="shared" si="253"/>
        <v>11.111111111111111</v>
      </c>
      <c r="G2039" s="29">
        <f t="shared" ca="1" si="257"/>
        <v>0</v>
      </c>
      <c r="H2039" s="28" t="e">
        <f t="shared" ca="1" si="255"/>
        <v>#NUM!</v>
      </c>
      <c r="I2039" s="26">
        <f t="shared" si="254"/>
        <v>11.666666666666666</v>
      </c>
      <c r="J2039" s="29">
        <f t="shared" ca="1" si="258"/>
        <v>0</v>
      </c>
      <c r="K2039" s="28" t="e">
        <f t="shared" ca="1" si="256"/>
        <v>#NUM!</v>
      </c>
      <c r="L2039" s="26">
        <f ca="1">INDIRECT("Route!E2039")-INDIRECT("Route!E2038")</f>
        <v>0</v>
      </c>
      <c r="M2039" s="24">
        <f ca="1">IF(INDIRECT("Route!D2039")="START",0,IF(S2039=TRUE,M2038,INDIRECT("Route!E2039")))</f>
        <v>115.3</v>
      </c>
      <c r="N2039" s="14" t="e">
        <f ca="1">SEARCH($N$6,INDIRECT("Route!J2039"))</f>
        <v>#VALUE!</v>
      </c>
      <c r="O2039" s="14" t="e">
        <f ca="1">SEARCH($O$6,INDIRECT("Route!J2039"))</f>
        <v>#VALUE!</v>
      </c>
      <c r="P2039" s="14" t="e">
        <f ca="1">SEARCH($P$6,INDIRECT("Route!J2039"))</f>
        <v>#VALUE!</v>
      </c>
      <c r="Q2039" s="14" t="e">
        <f ca="1">SEARCH($Q$6,INDIRECT("Route!J2039"))</f>
        <v>#VALUE!</v>
      </c>
      <c r="R2039" s="14" t="e">
        <f ca="1">SEARCH($R$6,INDIRECT("Route!J2039"))</f>
        <v>#VALUE!</v>
      </c>
      <c r="S2039" s="14" t="b">
        <f t="shared" ca="1" si="251"/>
        <v>1</v>
      </c>
    </row>
    <row r="2040" spans="1:19">
      <c r="A2040" s="23" t="str">
        <f ca="1">IF(INDIRECT("Route!D2040")&gt;0,K2040,(""))</f>
        <v/>
      </c>
      <c r="B2040" s="23" t="str">
        <f ca="1">IF(INDIRECT("Route!D2040")&gt;0,H2040,(""))</f>
        <v/>
      </c>
      <c r="C2040" s="24" t="str">
        <f ca="1">IF(D2040&gt;0,VLOOKUP("FINISH",INDIRECT("route!D$6"):INDIRECT("route!E$8500"),2,FALSE)-D2040," ")</f>
        <v xml:space="preserve"> </v>
      </c>
      <c r="D2040" s="13">
        <f ca="1">INDIRECT("Route!E2040")</f>
        <v>0</v>
      </c>
      <c r="E2040" s="25" t="str">
        <f t="shared" ca="1" si="252"/>
        <v/>
      </c>
      <c r="F2040" s="26">
        <f t="shared" si="253"/>
        <v>11.111111111111111</v>
      </c>
      <c r="G2040" s="29">
        <f t="shared" ca="1" si="257"/>
        <v>0</v>
      </c>
      <c r="H2040" s="28" t="e">
        <f t="shared" ca="1" si="255"/>
        <v>#NUM!</v>
      </c>
      <c r="I2040" s="26">
        <f t="shared" si="254"/>
        <v>11.666666666666666</v>
      </c>
      <c r="J2040" s="29">
        <f t="shared" ca="1" si="258"/>
        <v>0</v>
      </c>
      <c r="K2040" s="28" t="e">
        <f t="shared" ca="1" si="256"/>
        <v>#NUM!</v>
      </c>
      <c r="L2040" s="26">
        <f ca="1">INDIRECT("Route!E2040")-INDIRECT("Route!E2039")</f>
        <v>0</v>
      </c>
      <c r="M2040" s="24">
        <f ca="1">IF(INDIRECT("Route!D2040")="START",0,IF(S2040=TRUE,M2039,INDIRECT("Route!E2040")))</f>
        <v>115.3</v>
      </c>
      <c r="N2040" s="14" t="e">
        <f ca="1">SEARCH($N$6,INDIRECT("Route!J2040"))</f>
        <v>#VALUE!</v>
      </c>
      <c r="O2040" s="14" t="e">
        <f ca="1">SEARCH($O$6,INDIRECT("Route!J2040"))</f>
        <v>#VALUE!</v>
      </c>
      <c r="P2040" s="14" t="e">
        <f ca="1">SEARCH($P$6,INDIRECT("Route!J2040"))</f>
        <v>#VALUE!</v>
      </c>
      <c r="Q2040" s="14" t="e">
        <f ca="1">SEARCH($Q$6,INDIRECT("Route!J2040"))</f>
        <v>#VALUE!</v>
      </c>
      <c r="R2040" s="14" t="e">
        <f ca="1">SEARCH($R$6,INDIRECT("Route!J2040"))</f>
        <v>#VALUE!</v>
      </c>
      <c r="S2040" s="14" t="b">
        <f t="shared" ca="1" si="251"/>
        <v>1</v>
      </c>
    </row>
    <row r="2041" spans="1:19">
      <c r="A2041" s="23" t="str">
        <f ca="1">IF(INDIRECT("Route!D2041")&gt;0,K2041,(""))</f>
        <v/>
      </c>
      <c r="B2041" s="23" t="str">
        <f ca="1">IF(INDIRECT("Route!D2041")&gt;0,H2041,(""))</f>
        <v/>
      </c>
      <c r="C2041" s="24" t="str">
        <f ca="1">IF(D2041&gt;0,VLOOKUP("FINISH",INDIRECT("route!D$6"):INDIRECT("route!E$8500"),2,FALSE)-D2041," ")</f>
        <v xml:space="preserve"> </v>
      </c>
      <c r="D2041" s="13">
        <f ca="1">INDIRECT("Route!E2041")</f>
        <v>0</v>
      </c>
      <c r="E2041" s="25" t="str">
        <f t="shared" ca="1" si="252"/>
        <v/>
      </c>
      <c r="F2041" s="26">
        <f t="shared" si="253"/>
        <v>11.111111111111111</v>
      </c>
      <c r="G2041" s="29">
        <f t="shared" ca="1" si="257"/>
        <v>0</v>
      </c>
      <c r="H2041" s="28" t="e">
        <f t="shared" ca="1" si="255"/>
        <v>#NUM!</v>
      </c>
      <c r="I2041" s="26">
        <f t="shared" si="254"/>
        <v>11.666666666666666</v>
      </c>
      <c r="J2041" s="29">
        <f t="shared" ca="1" si="258"/>
        <v>0</v>
      </c>
      <c r="K2041" s="28" t="e">
        <f t="shared" ca="1" si="256"/>
        <v>#NUM!</v>
      </c>
      <c r="L2041" s="26">
        <f ca="1">INDIRECT("Route!E2041")-INDIRECT("Route!E2040")</f>
        <v>0</v>
      </c>
      <c r="M2041" s="24">
        <f ca="1">IF(INDIRECT("Route!D2041")="START",0,IF(S2041=TRUE,M2040,INDIRECT("Route!E2041")))</f>
        <v>115.3</v>
      </c>
      <c r="N2041" s="14" t="e">
        <f ca="1">SEARCH($N$6,INDIRECT("Route!J2041"))</f>
        <v>#VALUE!</v>
      </c>
      <c r="O2041" s="14" t="e">
        <f ca="1">SEARCH($O$6,INDIRECT("Route!J2041"))</f>
        <v>#VALUE!</v>
      </c>
      <c r="P2041" s="14" t="e">
        <f ca="1">SEARCH($P$6,INDIRECT("Route!J2041"))</f>
        <v>#VALUE!</v>
      </c>
      <c r="Q2041" s="14" t="e">
        <f ca="1">SEARCH($Q$6,INDIRECT("Route!J2041"))</f>
        <v>#VALUE!</v>
      </c>
      <c r="R2041" s="14" t="e">
        <f ca="1">SEARCH($R$6,INDIRECT("Route!J2041"))</f>
        <v>#VALUE!</v>
      </c>
      <c r="S2041" s="14" t="b">
        <f t="shared" ca="1" si="251"/>
        <v>1</v>
      </c>
    </row>
    <row r="2042" spans="1:19">
      <c r="A2042" s="23" t="str">
        <f ca="1">IF(INDIRECT("Route!D2042")&gt;0,K2042,(""))</f>
        <v/>
      </c>
      <c r="B2042" s="23" t="str">
        <f ca="1">IF(INDIRECT("Route!D2042")&gt;0,H2042,(""))</f>
        <v/>
      </c>
      <c r="C2042" s="24" t="str">
        <f ca="1">IF(D2042&gt;0,VLOOKUP("FINISH",INDIRECT("route!D$6"):INDIRECT("route!E$8500"),2,FALSE)-D2042," ")</f>
        <v xml:space="preserve"> </v>
      </c>
      <c r="D2042" s="13">
        <f ca="1">INDIRECT("Route!E2042")</f>
        <v>0</v>
      </c>
      <c r="E2042" s="25" t="str">
        <f t="shared" ca="1" si="252"/>
        <v/>
      </c>
      <c r="F2042" s="26">
        <f t="shared" si="253"/>
        <v>11.111111111111111</v>
      </c>
      <c r="G2042" s="29">
        <f t="shared" ca="1" si="257"/>
        <v>0</v>
      </c>
      <c r="H2042" s="28" t="e">
        <f t="shared" ca="1" si="255"/>
        <v>#NUM!</v>
      </c>
      <c r="I2042" s="26">
        <f t="shared" si="254"/>
        <v>11.666666666666666</v>
      </c>
      <c r="J2042" s="29">
        <f t="shared" ca="1" si="258"/>
        <v>0</v>
      </c>
      <c r="K2042" s="28" t="e">
        <f t="shared" ca="1" si="256"/>
        <v>#NUM!</v>
      </c>
      <c r="L2042" s="26">
        <f ca="1">INDIRECT("Route!E2042")-INDIRECT("Route!E2041")</f>
        <v>0</v>
      </c>
      <c r="M2042" s="24">
        <f ca="1">IF(INDIRECT("Route!D2042")="START",0,IF(S2042=TRUE,M2041,INDIRECT("Route!E2042")))</f>
        <v>115.3</v>
      </c>
      <c r="N2042" s="14" t="e">
        <f ca="1">SEARCH($N$6,INDIRECT("Route!J2042"))</f>
        <v>#VALUE!</v>
      </c>
      <c r="O2042" s="14" t="e">
        <f ca="1">SEARCH($O$6,INDIRECT("Route!J2042"))</f>
        <v>#VALUE!</v>
      </c>
      <c r="P2042" s="14" t="e">
        <f ca="1">SEARCH($P$6,INDIRECT("Route!J2042"))</f>
        <v>#VALUE!</v>
      </c>
      <c r="Q2042" s="14" t="e">
        <f ca="1">SEARCH($Q$6,INDIRECT("Route!J2042"))</f>
        <v>#VALUE!</v>
      </c>
      <c r="R2042" s="14" t="e">
        <f ca="1">SEARCH($R$6,INDIRECT("Route!J2042"))</f>
        <v>#VALUE!</v>
      </c>
      <c r="S2042" s="14" t="b">
        <f t="shared" ca="1" si="251"/>
        <v>1</v>
      </c>
    </row>
    <row r="2043" spans="1:19">
      <c r="A2043" s="23" t="str">
        <f ca="1">IF(INDIRECT("Route!D2043")&gt;0,K2043,(""))</f>
        <v/>
      </c>
      <c r="B2043" s="23" t="str">
        <f ca="1">IF(INDIRECT("Route!D2043")&gt;0,H2043,(""))</f>
        <v/>
      </c>
      <c r="C2043" s="24" t="str">
        <f ca="1">IF(D2043&gt;0,VLOOKUP("FINISH",INDIRECT("route!D$6"):INDIRECT("route!E$8500"),2,FALSE)-D2043," ")</f>
        <v xml:space="preserve"> </v>
      </c>
      <c r="D2043" s="13">
        <f ca="1">INDIRECT("Route!E2043")</f>
        <v>0</v>
      </c>
      <c r="E2043" s="25" t="str">
        <f t="shared" ca="1" si="252"/>
        <v/>
      </c>
      <c r="F2043" s="26">
        <f t="shared" si="253"/>
        <v>11.111111111111111</v>
      </c>
      <c r="G2043" s="29">
        <f t="shared" ca="1" si="257"/>
        <v>0</v>
      </c>
      <c r="H2043" s="28" t="e">
        <f t="shared" ca="1" si="255"/>
        <v>#NUM!</v>
      </c>
      <c r="I2043" s="26">
        <f t="shared" si="254"/>
        <v>11.666666666666666</v>
      </c>
      <c r="J2043" s="29">
        <f t="shared" ca="1" si="258"/>
        <v>0</v>
      </c>
      <c r="K2043" s="28" t="e">
        <f t="shared" ca="1" si="256"/>
        <v>#NUM!</v>
      </c>
      <c r="L2043" s="26">
        <f ca="1">INDIRECT("Route!E2043")-INDIRECT("Route!E2042")</f>
        <v>0</v>
      </c>
      <c r="M2043" s="24">
        <f ca="1">IF(INDIRECT("Route!D2043")="START",0,IF(S2043=TRUE,M2042,INDIRECT("Route!E2043")))</f>
        <v>115.3</v>
      </c>
      <c r="N2043" s="14" t="e">
        <f ca="1">SEARCH($N$6,INDIRECT("Route!J2043"))</f>
        <v>#VALUE!</v>
      </c>
      <c r="O2043" s="14" t="e">
        <f ca="1">SEARCH($O$6,INDIRECT("Route!J2043"))</f>
        <v>#VALUE!</v>
      </c>
      <c r="P2043" s="14" t="e">
        <f ca="1">SEARCH($P$6,INDIRECT("Route!J2043"))</f>
        <v>#VALUE!</v>
      </c>
      <c r="Q2043" s="14" t="e">
        <f ca="1">SEARCH($Q$6,INDIRECT("Route!J2043"))</f>
        <v>#VALUE!</v>
      </c>
      <c r="R2043" s="14" t="e">
        <f ca="1">SEARCH($R$6,INDIRECT("Route!J2043"))</f>
        <v>#VALUE!</v>
      </c>
      <c r="S2043" s="14" t="b">
        <f t="shared" ca="1" si="251"/>
        <v>1</v>
      </c>
    </row>
    <row r="2044" spans="1:19">
      <c r="A2044" s="23" t="str">
        <f ca="1">IF(INDIRECT("Route!D2044")&gt;0,K2044,(""))</f>
        <v/>
      </c>
      <c r="B2044" s="23" t="str">
        <f ca="1">IF(INDIRECT("Route!D2044")&gt;0,H2044,(""))</f>
        <v/>
      </c>
      <c r="C2044" s="24" t="str">
        <f ca="1">IF(D2044&gt;0,VLOOKUP("FINISH",INDIRECT("route!D$6"):INDIRECT("route!E$8500"),2,FALSE)-D2044," ")</f>
        <v xml:space="preserve"> </v>
      </c>
      <c r="D2044" s="13">
        <f ca="1">INDIRECT("Route!E2044")</f>
        <v>0</v>
      </c>
      <c r="E2044" s="25" t="str">
        <f t="shared" ca="1" si="252"/>
        <v/>
      </c>
      <c r="F2044" s="26">
        <f t="shared" si="253"/>
        <v>11.111111111111111</v>
      </c>
      <c r="G2044" s="29">
        <f t="shared" ca="1" si="257"/>
        <v>0</v>
      </c>
      <c r="H2044" s="28" t="e">
        <f t="shared" ca="1" si="255"/>
        <v>#NUM!</v>
      </c>
      <c r="I2044" s="26">
        <f t="shared" si="254"/>
        <v>11.666666666666666</v>
      </c>
      <c r="J2044" s="29">
        <f t="shared" ca="1" si="258"/>
        <v>0</v>
      </c>
      <c r="K2044" s="28" t="e">
        <f t="shared" ca="1" si="256"/>
        <v>#NUM!</v>
      </c>
      <c r="L2044" s="26">
        <f ca="1">INDIRECT("Route!E2044")-INDIRECT("Route!E2043")</f>
        <v>0</v>
      </c>
      <c r="M2044" s="24">
        <f ca="1">IF(INDIRECT("Route!D2044")="START",0,IF(S2044=TRUE,M2043,INDIRECT("Route!E2044")))</f>
        <v>115.3</v>
      </c>
      <c r="N2044" s="14" t="e">
        <f ca="1">SEARCH($N$6,INDIRECT("Route!J2044"))</f>
        <v>#VALUE!</v>
      </c>
      <c r="O2044" s="14" t="e">
        <f ca="1">SEARCH($O$6,INDIRECT("Route!J2044"))</f>
        <v>#VALUE!</v>
      </c>
      <c r="P2044" s="14" t="e">
        <f ca="1">SEARCH($P$6,INDIRECT("Route!J2044"))</f>
        <v>#VALUE!</v>
      </c>
      <c r="Q2044" s="14" t="e">
        <f ca="1">SEARCH($Q$6,INDIRECT("Route!J2044"))</f>
        <v>#VALUE!</v>
      </c>
      <c r="R2044" s="14" t="e">
        <f ca="1">SEARCH($R$6,INDIRECT("Route!J2044"))</f>
        <v>#VALUE!</v>
      </c>
      <c r="S2044" s="14" t="b">
        <f t="shared" ca="1" si="251"/>
        <v>1</v>
      </c>
    </row>
    <row r="2045" spans="1:19">
      <c r="A2045" s="23" t="str">
        <f ca="1">IF(INDIRECT("Route!D2045")&gt;0,K2045,(""))</f>
        <v/>
      </c>
      <c r="B2045" s="23" t="str">
        <f ca="1">IF(INDIRECT("Route!D2045")&gt;0,H2045,(""))</f>
        <v/>
      </c>
      <c r="C2045" s="24" t="str">
        <f ca="1">IF(D2045&gt;0,VLOOKUP("FINISH",INDIRECT("route!D$6"):INDIRECT("route!E$8500"),2,FALSE)-D2045," ")</f>
        <v xml:space="preserve"> </v>
      </c>
      <c r="D2045" s="13">
        <f ca="1">INDIRECT("Route!E2045")</f>
        <v>0</v>
      </c>
      <c r="E2045" s="25" t="str">
        <f t="shared" ca="1" si="252"/>
        <v/>
      </c>
      <c r="F2045" s="26">
        <f t="shared" si="253"/>
        <v>11.111111111111111</v>
      </c>
      <c r="G2045" s="29">
        <f t="shared" ca="1" si="257"/>
        <v>0</v>
      </c>
      <c r="H2045" s="28" t="e">
        <f t="shared" ca="1" si="255"/>
        <v>#NUM!</v>
      </c>
      <c r="I2045" s="26">
        <f t="shared" si="254"/>
        <v>11.666666666666666</v>
      </c>
      <c r="J2045" s="29">
        <f t="shared" ca="1" si="258"/>
        <v>0</v>
      </c>
      <c r="K2045" s="28" t="e">
        <f t="shared" ca="1" si="256"/>
        <v>#NUM!</v>
      </c>
      <c r="L2045" s="26">
        <f ca="1">INDIRECT("Route!E2045")-INDIRECT("Route!E2044")</f>
        <v>0</v>
      </c>
      <c r="M2045" s="24">
        <f ca="1">IF(INDIRECT("Route!D2045")="START",0,IF(S2045=TRUE,M2044,INDIRECT("Route!E2045")))</f>
        <v>115.3</v>
      </c>
      <c r="N2045" s="14" t="e">
        <f ca="1">SEARCH($N$6,INDIRECT("Route!J2045"))</f>
        <v>#VALUE!</v>
      </c>
      <c r="O2045" s="14" t="e">
        <f ca="1">SEARCH($O$6,INDIRECT("Route!J2045"))</f>
        <v>#VALUE!</v>
      </c>
      <c r="P2045" s="14" t="e">
        <f ca="1">SEARCH($P$6,INDIRECT("Route!J2045"))</f>
        <v>#VALUE!</v>
      </c>
      <c r="Q2045" s="14" t="e">
        <f ca="1">SEARCH($Q$6,INDIRECT("Route!J2045"))</f>
        <v>#VALUE!</v>
      </c>
      <c r="R2045" s="14" t="e">
        <f ca="1">SEARCH($R$6,INDIRECT("Route!J2045"))</f>
        <v>#VALUE!</v>
      </c>
      <c r="S2045" s="14" t="b">
        <f t="shared" ca="1" si="251"/>
        <v>1</v>
      </c>
    </row>
    <row r="2046" spans="1:19">
      <c r="A2046" s="23" t="str">
        <f ca="1">IF(INDIRECT("Route!D2046")&gt;0,K2046,(""))</f>
        <v/>
      </c>
      <c r="B2046" s="23" t="str">
        <f ca="1">IF(INDIRECT("Route!D2046")&gt;0,H2046,(""))</f>
        <v/>
      </c>
      <c r="C2046" s="24" t="str">
        <f ca="1">IF(D2046&gt;0,VLOOKUP("FINISH",INDIRECT("route!D$6"):INDIRECT("route!E$8500"),2,FALSE)-D2046," ")</f>
        <v xml:space="preserve"> </v>
      </c>
      <c r="D2046" s="13">
        <f ca="1">INDIRECT("Route!E2046")</f>
        <v>0</v>
      </c>
      <c r="E2046" s="25" t="str">
        <f t="shared" ca="1" si="252"/>
        <v/>
      </c>
      <c r="F2046" s="26">
        <f t="shared" si="253"/>
        <v>11.111111111111111</v>
      </c>
      <c r="G2046" s="29">
        <f t="shared" ca="1" si="257"/>
        <v>0</v>
      </c>
      <c r="H2046" s="28" t="e">
        <f t="shared" ca="1" si="255"/>
        <v>#NUM!</v>
      </c>
      <c r="I2046" s="26">
        <f t="shared" si="254"/>
        <v>11.666666666666666</v>
      </c>
      <c r="J2046" s="29">
        <f t="shared" ca="1" si="258"/>
        <v>0</v>
      </c>
      <c r="K2046" s="28" t="e">
        <f t="shared" ca="1" si="256"/>
        <v>#NUM!</v>
      </c>
      <c r="L2046" s="26">
        <f ca="1">INDIRECT("Route!E2046")-INDIRECT("Route!E2045")</f>
        <v>0</v>
      </c>
      <c r="M2046" s="24">
        <f ca="1">IF(INDIRECT("Route!D2046")="START",0,IF(S2046=TRUE,M2045,INDIRECT("Route!E2046")))</f>
        <v>115.3</v>
      </c>
      <c r="N2046" s="14" t="e">
        <f ca="1">SEARCH($N$6,INDIRECT("Route!J2046"))</f>
        <v>#VALUE!</v>
      </c>
      <c r="O2046" s="14" t="e">
        <f ca="1">SEARCH($O$6,INDIRECT("Route!J2046"))</f>
        <v>#VALUE!</v>
      </c>
      <c r="P2046" s="14" t="e">
        <f ca="1">SEARCH($P$6,INDIRECT("Route!J2046"))</f>
        <v>#VALUE!</v>
      </c>
      <c r="Q2046" s="14" t="e">
        <f ca="1">SEARCH($Q$6,INDIRECT("Route!J2046"))</f>
        <v>#VALUE!</v>
      </c>
      <c r="R2046" s="14" t="e">
        <f ca="1">SEARCH($R$6,INDIRECT("Route!J2046"))</f>
        <v>#VALUE!</v>
      </c>
      <c r="S2046" s="14" t="b">
        <f t="shared" ca="1" si="251"/>
        <v>1</v>
      </c>
    </row>
    <row r="2047" spans="1:19">
      <c r="A2047" s="23" t="str">
        <f ca="1">IF(INDIRECT("Route!D2047")&gt;0,K2047,(""))</f>
        <v/>
      </c>
      <c r="B2047" s="23" t="str">
        <f ca="1">IF(INDIRECT("Route!D2047")&gt;0,H2047,(""))</f>
        <v/>
      </c>
      <c r="C2047" s="24" t="str">
        <f ca="1">IF(D2047&gt;0,VLOOKUP("FINISH",INDIRECT("route!D$6"):INDIRECT("route!E$8500"),2,FALSE)-D2047," ")</f>
        <v xml:space="preserve"> </v>
      </c>
      <c r="D2047" s="13">
        <f ca="1">INDIRECT("Route!E2047")</f>
        <v>0</v>
      </c>
      <c r="E2047" s="25" t="str">
        <f t="shared" ca="1" si="252"/>
        <v/>
      </c>
      <c r="F2047" s="26">
        <f t="shared" si="253"/>
        <v>11.111111111111111</v>
      </c>
      <c r="G2047" s="29">
        <f t="shared" ca="1" si="257"/>
        <v>0</v>
      </c>
      <c r="H2047" s="28" t="e">
        <f t="shared" ca="1" si="255"/>
        <v>#NUM!</v>
      </c>
      <c r="I2047" s="26">
        <f t="shared" si="254"/>
        <v>11.666666666666666</v>
      </c>
      <c r="J2047" s="29">
        <f t="shared" ca="1" si="258"/>
        <v>0</v>
      </c>
      <c r="K2047" s="28" t="e">
        <f t="shared" ca="1" si="256"/>
        <v>#NUM!</v>
      </c>
      <c r="L2047" s="26">
        <f ca="1">INDIRECT("Route!E2047")-INDIRECT("Route!E2046")</f>
        <v>0</v>
      </c>
      <c r="M2047" s="24">
        <f ca="1">IF(INDIRECT("Route!D2047")="START",0,IF(S2047=TRUE,M2046,INDIRECT("Route!E2047")))</f>
        <v>115.3</v>
      </c>
      <c r="N2047" s="14" t="e">
        <f ca="1">SEARCH($N$6,INDIRECT("Route!J2047"))</f>
        <v>#VALUE!</v>
      </c>
      <c r="O2047" s="14" t="e">
        <f ca="1">SEARCH($O$6,INDIRECT("Route!J2047"))</f>
        <v>#VALUE!</v>
      </c>
      <c r="P2047" s="14" t="e">
        <f ca="1">SEARCH($P$6,INDIRECT("Route!J2047"))</f>
        <v>#VALUE!</v>
      </c>
      <c r="Q2047" s="14" t="e">
        <f ca="1">SEARCH($Q$6,INDIRECT("Route!J2047"))</f>
        <v>#VALUE!</v>
      </c>
      <c r="R2047" s="14" t="e">
        <f ca="1">SEARCH($R$6,INDIRECT("Route!J2047"))</f>
        <v>#VALUE!</v>
      </c>
      <c r="S2047" s="14" t="b">
        <f t="shared" ca="1" si="251"/>
        <v>1</v>
      </c>
    </row>
    <row r="2048" spans="1:19">
      <c r="A2048" s="23" t="str">
        <f ca="1">IF(INDIRECT("Route!D2048")&gt;0,K2048,(""))</f>
        <v/>
      </c>
      <c r="B2048" s="23" t="str">
        <f ca="1">IF(INDIRECT("Route!D2048")&gt;0,H2048,(""))</f>
        <v/>
      </c>
      <c r="C2048" s="24" t="str">
        <f ca="1">IF(D2048&gt;0,VLOOKUP("FINISH",INDIRECT("route!D$6"):INDIRECT("route!E$8500"),2,FALSE)-D2048," ")</f>
        <v xml:space="preserve"> </v>
      </c>
      <c r="D2048" s="13">
        <f ca="1">INDIRECT("Route!E2048")</f>
        <v>0</v>
      </c>
      <c r="E2048" s="25" t="str">
        <f t="shared" ca="1" si="252"/>
        <v/>
      </c>
      <c r="F2048" s="26">
        <f t="shared" si="253"/>
        <v>11.111111111111111</v>
      </c>
      <c r="G2048" s="29">
        <f t="shared" ca="1" si="257"/>
        <v>0</v>
      </c>
      <c r="H2048" s="28" t="e">
        <f t="shared" ca="1" si="255"/>
        <v>#NUM!</v>
      </c>
      <c r="I2048" s="26">
        <f t="shared" si="254"/>
        <v>11.666666666666666</v>
      </c>
      <c r="J2048" s="29">
        <f t="shared" ca="1" si="258"/>
        <v>0</v>
      </c>
      <c r="K2048" s="28" t="e">
        <f t="shared" ca="1" si="256"/>
        <v>#NUM!</v>
      </c>
      <c r="L2048" s="26">
        <f ca="1">INDIRECT("Route!E2048")-INDIRECT("Route!E2047")</f>
        <v>0</v>
      </c>
      <c r="M2048" s="24">
        <f ca="1">IF(INDIRECT("Route!D2048")="START",0,IF(S2048=TRUE,M2047,INDIRECT("Route!E2048")))</f>
        <v>115.3</v>
      </c>
      <c r="N2048" s="14" t="e">
        <f ca="1">SEARCH($N$6,INDIRECT("Route!J2048"))</f>
        <v>#VALUE!</v>
      </c>
      <c r="O2048" s="14" t="e">
        <f ca="1">SEARCH($O$6,INDIRECT("Route!J2048"))</f>
        <v>#VALUE!</v>
      </c>
      <c r="P2048" s="14" t="e">
        <f ca="1">SEARCH($P$6,INDIRECT("Route!J2048"))</f>
        <v>#VALUE!</v>
      </c>
      <c r="Q2048" s="14" t="e">
        <f ca="1">SEARCH($Q$6,INDIRECT("Route!J2048"))</f>
        <v>#VALUE!</v>
      </c>
      <c r="R2048" s="14" t="e">
        <f ca="1">SEARCH($R$6,INDIRECT("Route!J2048"))</f>
        <v>#VALUE!</v>
      </c>
      <c r="S2048" s="14" t="b">
        <f t="shared" ca="1" si="251"/>
        <v>1</v>
      </c>
    </row>
    <row r="2049" spans="1:19">
      <c r="A2049" s="23" t="str">
        <f ca="1">IF(INDIRECT("Route!D2049")&gt;0,K2049,(""))</f>
        <v/>
      </c>
      <c r="B2049" s="23" t="str">
        <f ca="1">IF(INDIRECT("Route!D2049")&gt;0,H2049,(""))</f>
        <v/>
      </c>
      <c r="C2049" s="24" t="str">
        <f ca="1">IF(D2049&gt;0,VLOOKUP("FINISH",INDIRECT("route!D$6"):INDIRECT("route!E$8500"),2,FALSE)-D2049," ")</f>
        <v xml:space="preserve"> </v>
      </c>
      <c r="D2049" s="13">
        <f ca="1">INDIRECT("Route!E2049")</f>
        <v>0</v>
      </c>
      <c r="E2049" s="25" t="str">
        <f t="shared" ca="1" si="252"/>
        <v/>
      </c>
      <c r="F2049" s="26">
        <f t="shared" si="253"/>
        <v>11.111111111111111</v>
      </c>
      <c r="G2049" s="29">
        <f t="shared" ca="1" si="257"/>
        <v>0</v>
      </c>
      <c r="H2049" s="28" t="e">
        <f t="shared" ca="1" si="255"/>
        <v>#NUM!</v>
      </c>
      <c r="I2049" s="26">
        <f t="shared" si="254"/>
        <v>11.666666666666666</v>
      </c>
      <c r="J2049" s="29">
        <f t="shared" ca="1" si="258"/>
        <v>0</v>
      </c>
      <c r="K2049" s="28" t="e">
        <f t="shared" ca="1" si="256"/>
        <v>#NUM!</v>
      </c>
      <c r="L2049" s="26">
        <f ca="1">INDIRECT("Route!E2049")-INDIRECT("Route!E2048")</f>
        <v>0</v>
      </c>
      <c r="M2049" s="24">
        <f ca="1">IF(INDIRECT("Route!D2049")="START",0,IF(S2049=TRUE,M2048,INDIRECT("Route!E2049")))</f>
        <v>115.3</v>
      </c>
      <c r="N2049" s="14" t="e">
        <f ca="1">SEARCH($N$6,INDIRECT("Route!J2049"))</f>
        <v>#VALUE!</v>
      </c>
      <c r="O2049" s="14" t="e">
        <f ca="1">SEARCH($O$6,INDIRECT("Route!J2049"))</f>
        <v>#VALUE!</v>
      </c>
      <c r="P2049" s="14" t="e">
        <f ca="1">SEARCH($P$6,INDIRECT("Route!J2049"))</f>
        <v>#VALUE!</v>
      </c>
      <c r="Q2049" s="14" t="e">
        <f ca="1">SEARCH($Q$6,INDIRECT("Route!J2049"))</f>
        <v>#VALUE!</v>
      </c>
      <c r="R2049" s="14" t="e">
        <f ca="1">SEARCH($R$6,INDIRECT("Route!J2049"))</f>
        <v>#VALUE!</v>
      </c>
      <c r="S2049" s="14" t="b">
        <f t="shared" ca="1" si="251"/>
        <v>1</v>
      </c>
    </row>
    <row r="2050" spans="1:19">
      <c r="A2050" s="23" t="str">
        <f ca="1">IF(INDIRECT("Route!D2050")&gt;0,K2050,(""))</f>
        <v/>
      </c>
      <c r="B2050" s="23" t="str">
        <f ca="1">IF(INDIRECT("Route!D2050")&gt;0,H2050,(""))</f>
        <v/>
      </c>
      <c r="C2050" s="24" t="str">
        <f ca="1">IF(D2050&gt;0,VLOOKUP("FINISH",INDIRECT("route!D$6"):INDIRECT("route!E$8500"),2,FALSE)-D2050," ")</f>
        <v xml:space="preserve"> </v>
      </c>
      <c r="D2050" s="13">
        <f ca="1">INDIRECT("Route!E2050")</f>
        <v>0</v>
      </c>
      <c r="E2050" s="25" t="str">
        <f t="shared" ca="1" si="252"/>
        <v/>
      </c>
      <c r="F2050" s="26">
        <f t="shared" si="253"/>
        <v>11.111111111111111</v>
      </c>
      <c r="G2050" s="29">
        <f t="shared" ca="1" si="257"/>
        <v>0</v>
      </c>
      <c r="H2050" s="28" t="e">
        <f t="shared" ca="1" si="255"/>
        <v>#NUM!</v>
      </c>
      <c r="I2050" s="26">
        <f t="shared" si="254"/>
        <v>11.666666666666666</v>
      </c>
      <c r="J2050" s="29">
        <f t="shared" ca="1" si="258"/>
        <v>0</v>
      </c>
      <c r="K2050" s="28" t="e">
        <f t="shared" ca="1" si="256"/>
        <v>#NUM!</v>
      </c>
      <c r="L2050" s="26">
        <f ca="1">INDIRECT("Route!E2050")-INDIRECT("Route!E2049")</f>
        <v>0</v>
      </c>
      <c r="M2050" s="24">
        <f ca="1">IF(INDIRECT("Route!D2050")="START",0,IF(S2050=TRUE,M2049,INDIRECT("Route!E2050")))</f>
        <v>115.3</v>
      </c>
      <c r="N2050" s="14" t="e">
        <f ca="1">SEARCH($N$6,INDIRECT("Route!J2050"))</f>
        <v>#VALUE!</v>
      </c>
      <c r="O2050" s="14" t="e">
        <f ca="1">SEARCH($O$6,INDIRECT("Route!J2050"))</f>
        <v>#VALUE!</v>
      </c>
      <c r="P2050" s="14" t="e">
        <f ca="1">SEARCH($P$6,INDIRECT("Route!J2050"))</f>
        <v>#VALUE!</v>
      </c>
      <c r="Q2050" s="14" t="e">
        <f ca="1">SEARCH($Q$6,INDIRECT("Route!J2050"))</f>
        <v>#VALUE!</v>
      </c>
      <c r="R2050" s="14" t="e">
        <f ca="1">SEARCH($R$6,INDIRECT("Route!J2050"))</f>
        <v>#VALUE!</v>
      </c>
      <c r="S2050" s="14" t="b">
        <f t="shared" ca="1" si="251"/>
        <v>1</v>
      </c>
    </row>
    <row r="2051" spans="1:19">
      <c r="A2051" s="23" t="str">
        <f ca="1">IF(INDIRECT("Route!D2051")&gt;0,K2051,(""))</f>
        <v/>
      </c>
      <c r="B2051" s="23" t="str">
        <f ca="1">IF(INDIRECT("Route!D2051")&gt;0,H2051,(""))</f>
        <v/>
      </c>
      <c r="C2051" s="24" t="str">
        <f ca="1">IF(D2051&gt;0,VLOOKUP("FINISH",INDIRECT("route!D$6"):INDIRECT("route!E$8500"),2,FALSE)-D2051," ")</f>
        <v xml:space="preserve"> </v>
      </c>
      <c r="D2051" s="13">
        <f ca="1">INDIRECT("Route!E2051")</f>
        <v>0</v>
      </c>
      <c r="E2051" s="25" t="str">
        <f t="shared" ca="1" si="252"/>
        <v/>
      </c>
      <c r="F2051" s="26">
        <f t="shared" si="253"/>
        <v>11.111111111111111</v>
      </c>
      <c r="G2051" s="29">
        <f t="shared" ca="1" si="257"/>
        <v>0</v>
      </c>
      <c r="H2051" s="28" t="e">
        <f t="shared" ca="1" si="255"/>
        <v>#NUM!</v>
      </c>
      <c r="I2051" s="26">
        <f t="shared" si="254"/>
        <v>11.666666666666666</v>
      </c>
      <c r="J2051" s="29">
        <f t="shared" ca="1" si="258"/>
        <v>0</v>
      </c>
      <c r="K2051" s="28" t="e">
        <f t="shared" ca="1" si="256"/>
        <v>#NUM!</v>
      </c>
      <c r="L2051" s="26">
        <f ca="1">INDIRECT("Route!E2051")-INDIRECT("Route!E2050")</f>
        <v>0</v>
      </c>
      <c r="M2051" s="24">
        <f ca="1">IF(INDIRECT("Route!D2051")="START",0,IF(S2051=TRUE,M2050,INDIRECT("Route!E2051")))</f>
        <v>115.3</v>
      </c>
      <c r="N2051" s="14" t="e">
        <f ca="1">SEARCH($N$6,INDIRECT("Route!J2051"))</f>
        <v>#VALUE!</v>
      </c>
      <c r="O2051" s="14" t="e">
        <f ca="1">SEARCH($O$6,INDIRECT("Route!J2051"))</f>
        <v>#VALUE!</v>
      </c>
      <c r="P2051" s="14" t="e">
        <f ca="1">SEARCH($P$6,INDIRECT("Route!J2051"))</f>
        <v>#VALUE!</v>
      </c>
      <c r="Q2051" s="14" t="e">
        <f ca="1">SEARCH($Q$6,INDIRECT("Route!J2051"))</f>
        <v>#VALUE!</v>
      </c>
      <c r="R2051" s="14" t="e">
        <f ca="1">SEARCH($R$6,INDIRECT("Route!J2051"))</f>
        <v>#VALUE!</v>
      </c>
      <c r="S2051" s="14" t="b">
        <f t="shared" ca="1" si="251"/>
        <v>1</v>
      </c>
    </row>
    <row r="2052" spans="1:19">
      <c r="A2052" s="23" t="str">
        <f ca="1">IF(INDIRECT("Route!D2052")&gt;0,K2052,(""))</f>
        <v/>
      </c>
      <c r="B2052" s="23" t="str">
        <f ca="1">IF(INDIRECT("Route!D2052")&gt;0,H2052,(""))</f>
        <v/>
      </c>
      <c r="C2052" s="24" t="str">
        <f ca="1">IF(D2052&gt;0,VLOOKUP("FINISH",INDIRECT("route!D$6"):INDIRECT("route!E$8500"),2,FALSE)-D2052," ")</f>
        <v xml:space="preserve"> </v>
      </c>
      <c r="D2052" s="13">
        <f ca="1">INDIRECT("Route!E2052")</f>
        <v>0</v>
      </c>
      <c r="E2052" s="25" t="str">
        <f t="shared" ca="1" si="252"/>
        <v/>
      </c>
      <c r="F2052" s="26">
        <f t="shared" si="253"/>
        <v>11.111111111111111</v>
      </c>
      <c r="G2052" s="29">
        <f t="shared" ca="1" si="257"/>
        <v>0</v>
      </c>
      <c r="H2052" s="28" t="e">
        <f t="shared" ca="1" si="255"/>
        <v>#NUM!</v>
      </c>
      <c r="I2052" s="26">
        <f t="shared" si="254"/>
        <v>11.666666666666666</v>
      </c>
      <c r="J2052" s="29">
        <f t="shared" ca="1" si="258"/>
        <v>0</v>
      </c>
      <c r="K2052" s="28" t="e">
        <f t="shared" ca="1" si="256"/>
        <v>#NUM!</v>
      </c>
      <c r="L2052" s="26">
        <f ca="1">INDIRECT("Route!E2052")-INDIRECT("Route!E2051")</f>
        <v>0</v>
      </c>
      <c r="M2052" s="24">
        <f ca="1">IF(INDIRECT("Route!D2052")="START",0,IF(S2052=TRUE,M2051,INDIRECT("Route!E2052")))</f>
        <v>115.3</v>
      </c>
      <c r="N2052" s="14" t="e">
        <f ca="1">SEARCH($N$6,INDIRECT("Route!J2052"))</f>
        <v>#VALUE!</v>
      </c>
      <c r="O2052" s="14" t="e">
        <f ca="1">SEARCH($O$6,INDIRECT("Route!J2052"))</f>
        <v>#VALUE!</v>
      </c>
      <c r="P2052" s="14" t="e">
        <f ca="1">SEARCH($P$6,INDIRECT("Route!J2052"))</f>
        <v>#VALUE!</v>
      </c>
      <c r="Q2052" s="14" t="e">
        <f ca="1">SEARCH($Q$6,INDIRECT("Route!J2052"))</f>
        <v>#VALUE!</v>
      </c>
      <c r="R2052" s="14" t="e">
        <f ca="1">SEARCH($R$6,INDIRECT("Route!J2052"))</f>
        <v>#VALUE!</v>
      </c>
      <c r="S2052" s="14" t="b">
        <f t="shared" ca="1" si="251"/>
        <v>1</v>
      </c>
    </row>
    <row r="2053" spans="1:19">
      <c r="A2053" s="23" t="str">
        <f ca="1">IF(INDIRECT("Route!D2053")&gt;0,K2053,(""))</f>
        <v/>
      </c>
      <c r="B2053" s="23" t="str">
        <f ca="1">IF(INDIRECT("Route!D2053")&gt;0,H2053,(""))</f>
        <v/>
      </c>
      <c r="C2053" s="24" t="str">
        <f ca="1">IF(D2053&gt;0,VLOOKUP("FINISH",INDIRECT("route!D$6"):INDIRECT("route!E$8500"),2,FALSE)-D2053," ")</f>
        <v xml:space="preserve"> </v>
      </c>
      <c r="D2053" s="13">
        <f ca="1">INDIRECT("Route!E2053")</f>
        <v>0</v>
      </c>
      <c r="E2053" s="25" t="str">
        <f t="shared" ca="1" si="252"/>
        <v/>
      </c>
      <c r="F2053" s="26">
        <f t="shared" si="253"/>
        <v>11.111111111111111</v>
      </c>
      <c r="G2053" s="29">
        <f t="shared" ca="1" si="257"/>
        <v>0</v>
      </c>
      <c r="H2053" s="28" t="e">
        <f t="shared" ca="1" si="255"/>
        <v>#NUM!</v>
      </c>
      <c r="I2053" s="26">
        <f t="shared" si="254"/>
        <v>11.666666666666666</v>
      </c>
      <c r="J2053" s="29">
        <f t="shared" ca="1" si="258"/>
        <v>0</v>
      </c>
      <c r="K2053" s="28" t="e">
        <f t="shared" ca="1" si="256"/>
        <v>#NUM!</v>
      </c>
      <c r="L2053" s="26">
        <f ca="1">INDIRECT("Route!E2053")-INDIRECT("Route!E2052")</f>
        <v>0</v>
      </c>
      <c r="M2053" s="24">
        <f ca="1">IF(INDIRECT("Route!D2053")="START",0,IF(S2053=TRUE,M2052,INDIRECT("Route!E2053")))</f>
        <v>115.3</v>
      </c>
      <c r="N2053" s="14" t="e">
        <f ca="1">SEARCH($N$6,INDIRECT("Route!J2053"))</f>
        <v>#VALUE!</v>
      </c>
      <c r="O2053" s="14" t="e">
        <f ca="1">SEARCH($O$6,INDIRECT("Route!J2053"))</f>
        <v>#VALUE!</v>
      </c>
      <c r="P2053" s="14" t="e">
        <f ca="1">SEARCH($P$6,INDIRECT("Route!J2053"))</f>
        <v>#VALUE!</v>
      </c>
      <c r="Q2053" s="14" t="e">
        <f ca="1">SEARCH($Q$6,INDIRECT("Route!J2053"))</f>
        <v>#VALUE!</v>
      </c>
      <c r="R2053" s="14" t="e">
        <f ca="1">SEARCH($R$6,INDIRECT("Route!J2053"))</f>
        <v>#VALUE!</v>
      </c>
      <c r="S2053" s="14" t="b">
        <f t="shared" ca="1" si="251"/>
        <v>1</v>
      </c>
    </row>
    <row r="2054" spans="1:19">
      <c r="A2054" s="23" t="str">
        <f ca="1">IF(INDIRECT("Route!D2054")&gt;0,K2054,(""))</f>
        <v/>
      </c>
      <c r="B2054" s="23" t="str">
        <f ca="1">IF(INDIRECT("Route!D2054")&gt;0,H2054,(""))</f>
        <v/>
      </c>
      <c r="C2054" s="24" t="str">
        <f ca="1">IF(D2054&gt;0,VLOOKUP("FINISH",INDIRECT("route!D$6"):INDIRECT("route!E$8500"),2,FALSE)-D2054," ")</f>
        <v xml:space="preserve"> </v>
      </c>
      <c r="D2054" s="13">
        <f ca="1">INDIRECT("Route!E2054")</f>
        <v>0</v>
      </c>
      <c r="E2054" s="25" t="str">
        <f t="shared" ca="1" si="252"/>
        <v/>
      </c>
      <c r="F2054" s="26">
        <f t="shared" si="253"/>
        <v>11.111111111111111</v>
      </c>
      <c r="G2054" s="29">
        <f t="shared" ca="1" si="257"/>
        <v>0</v>
      </c>
      <c r="H2054" s="28" t="e">
        <f t="shared" ca="1" si="255"/>
        <v>#NUM!</v>
      </c>
      <c r="I2054" s="26">
        <f t="shared" si="254"/>
        <v>11.666666666666666</v>
      </c>
      <c r="J2054" s="29">
        <f t="shared" ca="1" si="258"/>
        <v>0</v>
      </c>
      <c r="K2054" s="28" t="e">
        <f t="shared" ca="1" si="256"/>
        <v>#NUM!</v>
      </c>
      <c r="L2054" s="26">
        <f ca="1">INDIRECT("Route!E2054")-INDIRECT("Route!E2053")</f>
        <v>0</v>
      </c>
      <c r="M2054" s="24">
        <f ca="1">IF(INDIRECT("Route!D2054")="START",0,IF(S2054=TRUE,M2053,INDIRECT("Route!E2054")))</f>
        <v>115.3</v>
      </c>
      <c r="N2054" s="14" t="e">
        <f ca="1">SEARCH($N$6,INDIRECT("Route!J2054"))</f>
        <v>#VALUE!</v>
      </c>
      <c r="O2054" s="14" t="e">
        <f ca="1">SEARCH($O$6,INDIRECT("Route!J2054"))</f>
        <v>#VALUE!</v>
      </c>
      <c r="P2054" s="14" t="e">
        <f ca="1">SEARCH($P$6,INDIRECT("Route!J2054"))</f>
        <v>#VALUE!</v>
      </c>
      <c r="Q2054" s="14" t="e">
        <f ca="1">SEARCH($Q$6,INDIRECT("Route!J2054"))</f>
        <v>#VALUE!</v>
      </c>
      <c r="R2054" s="14" t="e">
        <f ca="1">SEARCH($R$6,INDIRECT("Route!J2054"))</f>
        <v>#VALUE!</v>
      </c>
      <c r="S2054" s="14" t="b">
        <f t="shared" ca="1" si="251"/>
        <v>1</v>
      </c>
    </row>
    <row r="2055" spans="1:19">
      <c r="A2055" s="23" t="str">
        <f ca="1">IF(INDIRECT("Route!D2055")&gt;0,K2055,(""))</f>
        <v/>
      </c>
      <c r="B2055" s="23" t="str">
        <f ca="1">IF(INDIRECT("Route!D2055")&gt;0,H2055,(""))</f>
        <v/>
      </c>
      <c r="C2055" s="24" t="str">
        <f ca="1">IF(D2055&gt;0,VLOOKUP("FINISH",INDIRECT("route!D$6"):INDIRECT("route!E$8500"),2,FALSE)-D2055," ")</f>
        <v xml:space="preserve"> </v>
      </c>
      <c r="D2055" s="13">
        <f ca="1">INDIRECT("Route!E2055")</f>
        <v>0</v>
      </c>
      <c r="E2055" s="25" t="str">
        <f t="shared" ca="1" si="252"/>
        <v/>
      </c>
      <c r="F2055" s="26">
        <f t="shared" si="253"/>
        <v>11.111111111111111</v>
      </c>
      <c r="G2055" s="29">
        <f t="shared" ca="1" si="257"/>
        <v>0</v>
      </c>
      <c r="H2055" s="28" t="e">
        <f t="shared" ca="1" si="255"/>
        <v>#NUM!</v>
      </c>
      <c r="I2055" s="26">
        <f t="shared" si="254"/>
        <v>11.666666666666666</v>
      </c>
      <c r="J2055" s="29">
        <f t="shared" ca="1" si="258"/>
        <v>0</v>
      </c>
      <c r="K2055" s="28" t="e">
        <f t="shared" ca="1" si="256"/>
        <v>#NUM!</v>
      </c>
      <c r="L2055" s="26">
        <f ca="1">INDIRECT("Route!E2055")-INDIRECT("Route!E2054")</f>
        <v>0</v>
      </c>
      <c r="M2055" s="24">
        <f ca="1">IF(INDIRECT("Route!D2055")="START",0,IF(S2055=TRUE,M2054,INDIRECT("Route!E2055")))</f>
        <v>115.3</v>
      </c>
      <c r="N2055" s="14" t="e">
        <f ca="1">SEARCH($N$6,INDIRECT("Route!J2055"))</f>
        <v>#VALUE!</v>
      </c>
      <c r="O2055" s="14" t="e">
        <f ca="1">SEARCH($O$6,INDIRECT("Route!J2055"))</f>
        <v>#VALUE!</v>
      </c>
      <c r="P2055" s="14" t="e">
        <f ca="1">SEARCH($P$6,INDIRECT("Route!J2055"))</f>
        <v>#VALUE!</v>
      </c>
      <c r="Q2055" s="14" t="e">
        <f ca="1">SEARCH($Q$6,INDIRECT("Route!J2055"))</f>
        <v>#VALUE!</v>
      </c>
      <c r="R2055" s="14" t="e">
        <f ca="1">SEARCH($R$6,INDIRECT("Route!J2055"))</f>
        <v>#VALUE!</v>
      </c>
      <c r="S2055" s="14" t="b">
        <f t="shared" ca="1" si="251"/>
        <v>1</v>
      </c>
    </row>
    <row r="2056" spans="1:19">
      <c r="A2056" s="23" t="str">
        <f ca="1">IF(INDIRECT("Route!D2056")&gt;0,K2056,(""))</f>
        <v/>
      </c>
      <c r="B2056" s="23" t="str">
        <f ca="1">IF(INDIRECT("Route!D2056")&gt;0,H2056,(""))</f>
        <v/>
      </c>
      <c r="C2056" s="24" t="str">
        <f ca="1">IF(D2056&gt;0,VLOOKUP("FINISH",INDIRECT("route!D$6"):INDIRECT("route!E$8500"),2,FALSE)-D2056," ")</f>
        <v xml:space="preserve"> </v>
      </c>
      <c r="D2056" s="13">
        <f ca="1">INDIRECT("Route!E2056")</f>
        <v>0</v>
      </c>
      <c r="E2056" s="25" t="str">
        <f t="shared" ca="1" si="252"/>
        <v/>
      </c>
      <c r="F2056" s="26">
        <f t="shared" si="253"/>
        <v>11.111111111111111</v>
      </c>
      <c r="G2056" s="29">
        <f t="shared" ca="1" si="257"/>
        <v>0</v>
      </c>
      <c r="H2056" s="28" t="e">
        <f t="shared" ca="1" si="255"/>
        <v>#NUM!</v>
      </c>
      <c r="I2056" s="26">
        <f t="shared" si="254"/>
        <v>11.666666666666666</v>
      </c>
      <c r="J2056" s="29">
        <f t="shared" ca="1" si="258"/>
        <v>0</v>
      </c>
      <c r="K2056" s="28" t="e">
        <f t="shared" ca="1" si="256"/>
        <v>#NUM!</v>
      </c>
      <c r="L2056" s="26">
        <f ca="1">INDIRECT("Route!E2056")-INDIRECT("Route!E2055")</f>
        <v>0</v>
      </c>
      <c r="M2056" s="24">
        <f ca="1">IF(INDIRECT("Route!D2056")="START",0,IF(S2056=TRUE,M2055,INDIRECT("Route!E2056")))</f>
        <v>115.3</v>
      </c>
      <c r="N2056" s="14" t="e">
        <f ca="1">SEARCH($N$6,INDIRECT("Route!J2056"))</f>
        <v>#VALUE!</v>
      </c>
      <c r="O2056" s="14" t="e">
        <f ca="1">SEARCH($O$6,INDIRECT("Route!J2056"))</f>
        <v>#VALUE!</v>
      </c>
      <c r="P2056" s="14" t="e">
        <f ca="1">SEARCH($P$6,INDIRECT("Route!J2056"))</f>
        <v>#VALUE!</v>
      </c>
      <c r="Q2056" s="14" t="e">
        <f ca="1">SEARCH($Q$6,INDIRECT("Route!J2056"))</f>
        <v>#VALUE!</v>
      </c>
      <c r="R2056" s="14" t="e">
        <f ca="1">SEARCH($R$6,INDIRECT("Route!J2056"))</f>
        <v>#VALUE!</v>
      </c>
      <c r="S2056" s="14" t="b">
        <f t="shared" ref="S2056:S2119" ca="1" si="259">AND(ISERROR(N2056),ISERROR(O2056),ISERROR(P2056),ISERROR(Q2056),ISERROR(R2056))</f>
        <v>1</v>
      </c>
    </row>
    <row r="2057" spans="1:19">
      <c r="A2057" s="23" t="str">
        <f ca="1">IF(INDIRECT("Route!D2057")&gt;0,K2057,(""))</f>
        <v/>
      </c>
      <c r="B2057" s="23" t="str">
        <f ca="1">IF(INDIRECT("Route!D2057")&gt;0,H2057,(""))</f>
        <v/>
      </c>
      <c r="C2057" s="24" t="str">
        <f ca="1">IF(D2057&gt;0,VLOOKUP("FINISH",INDIRECT("route!D$6"):INDIRECT("route!E$8500"),2,FALSE)-D2057," ")</f>
        <v xml:space="preserve"> </v>
      </c>
      <c r="D2057" s="13">
        <f ca="1">INDIRECT("Route!E2057")</f>
        <v>0</v>
      </c>
      <c r="E2057" s="25" t="str">
        <f t="shared" ca="1" si="252"/>
        <v/>
      </c>
      <c r="F2057" s="26">
        <f t="shared" si="253"/>
        <v>11.111111111111111</v>
      </c>
      <c r="G2057" s="29">
        <f t="shared" ca="1" si="257"/>
        <v>0</v>
      </c>
      <c r="H2057" s="28" t="e">
        <f t="shared" ca="1" si="255"/>
        <v>#NUM!</v>
      </c>
      <c r="I2057" s="26">
        <f t="shared" si="254"/>
        <v>11.666666666666666</v>
      </c>
      <c r="J2057" s="29">
        <f t="shared" ca="1" si="258"/>
        <v>0</v>
      </c>
      <c r="K2057" s="28" t="e">
        <f t="shared" ca="1" si="256"/>
        <v>#NUM!</v>
      </c>
      <c r="L2057" s="26">
        <f ca="1">INDIRECT("Route!E2057")-INDIRECT("Route!E2056")</f>
        <v>0</v>
      </c>
      <c r="M2057" s="24">
        <f ca="1">IF(INDIRECT("Route!D2057")="START",0,IF(S2057=TRUE,M2056,INDIRECT("Route!E2057")))</f>
        <v>115.3</v>
      </c>
      <c r="N2057" s="14" t="e">
        <f ca="1">SEARCH($N$6,INDIRECT("Route!J2057"))</f>
        <v>#VALUE!</v>
      </c>
      <c r="O2057" s="14" t="e">
        <f ca="1">SEARCH($O$6,INDIRECT("Route!J2057"))</f>
        <v>#VALUE!</v>
      </c>
      <c r="P2057" s="14" t="e">
        <f ca="1">SEARCH($P$6,INDIRECT("Route!J2057"))</f>
        <v>#VALUE!</v>
      </c>
      <c r="Q2057" s="14" t="e">
        <f ca="1">SEARCH($Q$6,INDIRECT("Route!J2057"))</f>
        <v>#VALUE!</v>
      </c>
      <c r="R2057" s="14" t="e">
        <f ca="1">SEARCH($R$6,INDIRECT("Route!J2057"))</f>
        <v>#VALUE!</v>
      </c>
      <c r="S2057" s="14" t="b">
        <f t="shared" ca="1" si="259"/>
        <v>1</v>
      </c>
    </row>
    <row r="2058" spans="1:19">
      <c r="A2058" s="23" t="str">
        <f ca="1">IF(INDIRECT("Route!D2058")&gt;0,K2058,(""))</f>
        <v/>
      </c>
      <c r="B2058" s="23" t="str">
        <f ca="1">IF(INDIRECT("Route!D2058")&gt;0,H2058,(""))</f>
        <v/>
      </c>
      <c r="C2058" s="24" t="str">
        <f ca="1">IF(D2058&gt;0,VLOOKUP("FINISH",INDIRECT("route!D$6"):INDIRECT("route!E$8500"),2,FALSE)-D2058," ")</f>
        <v xml:space="preserve"> </v>
      </c>
      <c r="D2058" s="13">
        <f ca="1">INDIRECT("Route!E2058")</f>
        <v>0</v>
      </c>
      <c r="E2058" s="25" t="str">
        <f t="shared" ca="1" si="252"/>
        <v/>
      </c>
      <c r="F2058" s="26">
        <f t="shared" si="253"/>
        <v>11.111111111111111</v>
      </c>
      <c r="G2058" s="29">
        <f t="shared" ca="1" si="257"/>
        <v>0</v>
      </c>
      <c r="H2058" s="28" t="e">
        <f t="shared" ca="1" si="255"/>
        <v>#NUM!</v>
      </c>
      <c r="I2058" s="26">
        <f t="shared" si="254"/>
        <v>11.666666666666666</v>
      </c>
      <c r="J2058" s="29">
        <f t="shared" ca="1" si="258"/>
        <v>0</v>
      </c>
      <c r="K2058" s="28" t="e">
        <f t="shared" ca="1" si="256"/>
        <v>#NUM!</v>
      </c>
      <c r="L2058" s="26">
        <f ca="1">INDIRECT("Route!E2058")-INDIRECT("Route!E2057")</f>
        <v>0</v>
      </c>
      <c r="M2058" s="24">
        <f ca="1">IF(INDIRECT("Route!D2058")="START",0,IF(S2058=TRUE,M2057,INDIRECT("Route!E2058")))</f>
        <v>115.3</v>
      </c>
      <c r="N2058" s="14" t="e">
        <f ca="1">SEARCH($N$6,INDIRECT("Route!J2058"))</f>
        <v>#VALUE!</v>
      </c>
      <c r="O2058" s="14" t="e">
        <f ca="1">SEARCH($O$6,INDIRECT("Route!J2058"))</f>
        <v>#VALUE!</v>
      </c>
      <c r="P2058" s="14" t="e">
        <f ca="1">SEARCH($P$6,INDIRECT("Route!J2058"))</f>
        <v>#VALUE!</v>
      </c>
      <c r="Q2058" s="14" t="e">
        <f ca="1">SEARCH($Q$6,INDIRECT("Route!J2058"))</f>
        <v>#VALUE!</v>
      </c>
      <c r="R2058" s="14" t="e">
        <f ca="1">SEARCH($R$6,INDIRECT("Route!J2058"))</f>
        <v>#VALUE!</v>
      </c>
      <c r="S2058" s="14" t="b">
        <f t="shared" ca="1" si="259"/>
        <v>1</v>
      </c>
    </row>
    <row r="2059" spans="1:19">
      <c r="A2059" s="23" t="str">
        <f ca="1">IF(INDIRECT("Route!D2059")&gt;0,K2059,(""))</f>
        <v/>
      </c>
      <c r="B2059" s="23" t="str">
        <f ca="1">IF(INDIRECT("Route!D2059")&gt;0,H2059,(""))</f>
        <v/>
      </c>
      <c r="C2059" s="24" t="str">
        <f ca="1">IF(D2059&gt;0,VLOOKUP("FINISH",INDIRECT("route!D$6"):INDIRECT("route!E$8500"),2,FALSE)-D2059," ")</f>
        <v xml:space="preserve"> </v>
      </c>
      <c r="D2059" s="13">
        <f ca="1">INDIRECT("Route!E2059")</f>
        <v>0</v>
      </c>
      <c r="E2059" s="25" t="str">
        <f t="shared" ca="1" si="252"/>
        <v/>
      </c>
      <c r="F2059" s="26">
        <f t="shared" si="253"/>
        <v>11.111111111111111</v>
      </c>
      <c r="G2059" s="29">
        <f t="shared" ca="1" si="257"/>
        <v>0</v>
      </c>
      <c r="H2059" s="28" t="e">
        <f t="shared" ca="1" si="255"/>
        <v>#NUM!</v>
      </c>
      <c r="I2059" s="26">
        <f t="shared" si="254"/>
        <v>11.666666666666666</v>
      </c>
      <c r="J2059" s="29">
        <f t="shared" ca="1" si="258"/>
        <v>0</v>
      </c>
      <c r="K2059" s="28" t="e">
        <f t="shared" ca="1" si="256"/>
        <v>#NUM!</v>
      </c>
      <c r="L2059" s="26">
        <f ca="1">INDIRECT("Route!E2059")-INDIRECT("Route!E2058")</f>
        <v>0</v>
      </c>
      <c r="M2059" s="24">
        <f ca="1">IF(INDIRECT("Route!D2059")="START",0,IF(S2059=TRUE,M2058,INDIRECT("Route!E2059")))</f>
        <v>115.3</v>
      </c>
      <c r="N2059" s="14" t="e">
        <f ca="1">SEARCH($N$6,INDIRECT("Route!J2059"))</f>
        <v>#VALUE!</v>
      </c>
      <c r="O2059" s="14" t="e">
        <f ca="1">SEARCH($O$6,INDIRECT("Route!J2059"))</f>
        <v>#VALUE!</v>
      </c>
      <c r="P2059" s="14" t="e">
        <f ca="1">SEARCH($P$6,INDIRECT("Route!J2059"))</f>
        <v>#VALUE!</v>
      </c>
      <c r="Q2059" s="14" t="e">
        <f ca="1">SEARCH($Q$6,INDIRECT("Route!J2059"))</f>
        <v>#VALUE!</v>
      </c>
      <c r="R2059" s="14" t="e">
        <f ca="1">SEARCH($R$6,INDIRECT("Route!J2059"))</f>
        <v>#VALUE!</v>
      </c>
      <c r="S2059" s="14" t="b">
        <f t="shared" ca="1" si="259"/>
        <v>1</v>
      </c>
    </row>
    <row r="2060" spans="1:19">
      <c r="A2060" s="23" t="str">
        <f ca="1">IF(INDIRECT("Route!D2060")&gt;0,K2060,(""))</f>
        <v/>
      </c>
      <c r="B2060" s="23" t="str">
        <f ca="1">IF(INDIRECT("Route!D2060")&gt;0,H2060,(""))</f>
        <v/>
      </c>
      <c r="C2060" s="24" t="str">
        <f ca="1">IF(D2060&gt;0,VLOOKUP("FINISH",INDIRECT("route!D$6"):INDIRECT("route!E$8500"),2,FALSE)-D2060," ")</f>
        <v xml:space="preserve"> </v>
      </c>
      <c r="D2060" s="13">
        <f ca="1">INDIRECT("Route!E2060")</f>
        <v>0</v>
      </c>
      <c r="E2060" s="25" t="str">
        <f t="shared" ca="1" si="252"/>
        <v/>
      </c>
      <c r="F2060" s="26">
        <f t="shared" si="253"/>
        <v>11.111111111111111</v>
      </c>
      <c r="G2060" s="29">
        <f t="shared" ca="1" si="257"/>
        <v>0</v>
      </c>
      <c r="H2060" s="28" t="e">
        <f t="shared" ca="1" si="255"/>
        <v>#NUM!</v>
      </c>
      <c r="I2060" s="26">
        <f t="shared" si="254"/>
        <v>11.666666666666666</v>
      </c>
      <c r="J2060" s="29">
        <f t="shared" ca="1" si="258"/>
        <v>0</v>
      </c>
      <c r="K2060" s="28" t="e">
        <f t="shared" ca="1" si="256"/>
        <v>#NUM!</v>
      </c>
      <c r="L2060" s="26">
        <f ca="1">INDIRECT("Route!E2060")-INDIRECT("Route!E2059")</f>
        <v>0</v>
      </c>
      <c r="M2060" s="24">
        <f ca="1">IF(INDIRECT("Route!D2060")="START",0,IF(S2060=TRUE,M2059,INDIRECT("Route!E2060")))</f>
        <v>115.3</v>
      </c>
      <c r="N2060" s="14" t="e">
        <f ca="1">SEARCH($N$6,INDIRECT("Route!J2060"))</f>
        <v>#VALUE!</v>
      </c>
      <c r="O2060" s="14" t="e">
        <f ca="1">SEARCH($O$6,INDIRECT("Route!J2060"))</f>
        <v>#VALUE!</v>
      </c>
      <c r="P2060" s="14" t="e">
        <f ca="1">SEARCH($P$6,INDIRECT("Route!J2060"))</f>
        <v>#VALUE!</v>
      </c>
      <c r="Q2060" s="14" t="e">
        <f ca="1">SEARCH($Q$6,INDIRECT("Route!J2060"))</f>
        <v>#VALUE!</v>
      </c>
      <c r="R2060" s="14" t="e">
        <f ca="1">SEARCH($R$6,INDIRECT("Route!J2060"))</f>
        <v>#VALUE!</v>
      </c>
      <c r="S2060" s="14" t="b">
        <f t="shared" ca="1" si="259"/>
        <v>1</v>
      </c>
    </row>
    <row r="2061" spans="1:19">
      <c r="A2061" s="23" t="str">
        <f ca="1">IF(INDIRECT("Route!D2061")&gt;0,K2061,(""))</f>
        <v/>
      </c>
      <c r="B2061" s="23" t="str">
        <f ca="1">IF(INDIRECT("Route!D2061")&gt;0,H2061,(""))</f>
        <v/>
      </c>
      <c r="C2061" s="24" t="str">
        <f ca="1">IF(D2061&gt;0,VLOOKUP("FINISH",INDIRECT("route!D$6"):INDIRECT("route!E$8500"),2,FALSE)-D2061," ")</f>
        <v xml:space="preserve"> </v>
      </c>
      <c r="D2061" s="13">
        <f ca="1">INDIRECT("Route!E2061")</f>
        <v>0</v>
      </c>
      <c r="E2061" s="25" t="str">
        <f t="shared" ca="1" si="252"/>
        <v/>
      </c>
      <c r="F2061" s="26">
        <f t="shared" si="253"/>
        <v>11.111111111111111</v>
      </c>
      <c r="G2061" s="29">
        <f t="shared" ca="1" si="257"/>
        <v>0</v>
      </c>
      <c r="H2061" s="28" t="e">
        <f t="shared" ca="1" si="255"/>
        <v>#NUM!</v>
      </c>
      <c r="I2061" s="26">
        <f t="shared" si="254"/>
        <v>11.666666666666666</v>
      </c>
      <c r="J2061" s="29">
        <f t="shared" ca="1" si="258"/>
        <v>0</v>
      </c>
      <c r="K2061" s="28" t="e">
        <f t="shared" ca="1" si="256"/>
        <v>#NUM!</v>
      </c>
      <c r="L2061" s="26">
        <f ca="1">INDIRECT("Route!E2061")-INDIRECT("Route!E2060")</f>
        <v>0</v>
      </c>
      <c r="M2061" s="24">
        <f ca="1">IF(INDIRECT("Route!D2061")="START",0,IF(S2061=TRUE,M2060,INDIRECT("Route!E2061")))</f>
        <v>115.3</v>
      </c>
      <c r="N2061" s="14" t="e">
        <f ca="1">SEARCH($N$6,INDIRECT("Route!J2061"))</f>
        <v>#VALUE!</v>
      </c>
      <c r="O2061" s="14" t="e">
        <f ca="1">SEARCH($O$6,INDIRECT("Route!J2061"))</f>
        <v>#VALUE!</v>
      </c>
      <c r="P2061" s="14" t="e">
        <f ca="1">SEARCH($P$6,INDIRECT("Route!J2061"))</f>
        <v>#VALUE!</v>
      </c>
      <c r="Q2061" s="14" t="e">
        <f ca="1">SEARCH($Q$6,INDIRECT("Route!J2061"))</f>
        <v>#VALUE!</v>
      </c>
      <c r="R2061" s="14" t="e">
        <f ca="1">SEARCH($R$6,INDIRECT("Route!J2061"))</f>
        <v>#VALUE!</v>
      </c>
      <c r="S2061" s="14" t="b">
        <f t="shared" ca="1" si="259"/>
        <v>1</v>
      </c>
    </row>
    <row r="2062" spans="1:19">
      <c r="A2062" s="23" t="str">
        <f ca="1">IF(INDIRECT("Route!D2062")&gt;0,K2062,(""))</f>
        <v/>
      </c>
      <c r="B2062" s="23" t="str">
        <f ca="1">IF(INDIRECT("Route!D2062")&gt;0,H2062,(""))</f>
        <v/>
      </c>
      <c r="C2062" s="24" t="str">
        <f ca="1">IF(D2062&gt;0,VLOOKUP("FINISH",INDIRECT("route!D$6"):INDIRECT("route!E$8500"),2,FALSE)-D2062," ")</f>
        <v xml:space="preserve"> </v>
      </c>
      <c r="D2062" s="13">
        <f ca="1">INDIRECT("Route!E2062")</f>
        <v>0</v>
      </c>
      <c r="E2062" s="25" t="str">
        <f t="shared" ca="1" si="252"/>
        <v/>
      </c>
      <c r="F2062" s="26">
        <f t="shared" si="253"/>
        <v>11.111111111111111</v>
      </c>
      <c r="G2062" s="29">
        <f t="shared" ca="1" si="257"/>
        <v>0</v>
      </c>
      <c r="H2062" s="28" t="e">
        <f t="shared" ca="1" si="255"/>
        <v>#NUM!</v>
      </c>
      <c r="I2062" s="26">
        <f t="shared" si="254"/>
        <v>11.666666666666666</v>
      </c>
      <c r="J2062" s="29">
        <f t="shared" ca="1" si="258"/>
        <v>0</v>
      </c>
      <c r="K2062" s="28" t="e">
        <f t="shared" ca="1" si="256"/>
        <v>#NUM!</v>
      </c>
      <c r="L2062" s="26">
        <f ca="1">INDIRECT("Route!E2062")-INDIRECT("Route!E2061")</f>
        <v>0</v>
      </c>
      <c r="M2062" s="24">
        <f ca="1">IF(INDIRECT("Route!D2062")="START",0,IF(S2062=TRUE,M2061,INDIRECT("Route!E2062")))</f>
        <v>115.3</v>
      </c>
      <c r="N2062" s="14" t="e">
        <f ca="1">SEARCH($N$6,INDIRECT("Route!J2062"))</f>
        <v>#VALUE!</v>
      </c>
      <c r="O2062" s="14" t="e">
        <f ca="1">SEARCH($O$6,INDIRECT("Route!J2062"))</f>
        <v>#VALUE!</v>
      </c>
      <c r="P2062" s="14" t="e">
        <f ca="1">SEARCH($P$6,INDIRECT("Route!J2062"))</f>
        <v>#VALUE!</v>
      </c>
      <c r="Q2062" s="14" t="e">
        <f ca="1">SEARCH($Q$6,INDIRECT("Route!J2062"))</f>
        <v>#VALUE!</v>
      </c>
      <c r="R2062" s="14" t="e">
        <f ca="1">SEARCH($R$6,INDIRECT("Route!J2062"))</f>
        <v>#VALUE!</v>
      </c>
      <c r="S2062" s="14" t="b">
        <f t="shared" ca="1" si="259"/>
        <v>1</v>
      </c>
    </row>
    <row r="2063" spans="1:19">
      <c r="A2063" s="23" t="str">
        <f ca="1">IF(INDIRECT("Route!D2063")&gt;0,K2063,(""))</f>
        <v/>
      </c>
      <c r="B2063" s="23" t="str">
        <f ca="1">IF(INDIRECT("Route!D2063")&gt;0,H2063,(""))</f>
        <v/>
      </c>
      <c r="C2063" s="24" t="str">
        <f ca="1">IF(D2063&gt;0,VLOOKUP("FINISH",INDIRECT("route!D$6"):INDIRECT("route!E$8500"),2,FALSE)-D2063," ")</f>
        <v xml:space="preserve"> </v>
      </c>
      <c r="D2063" s="13">
        <f ca="1">INDIRECT("Route!E2063")</f>
        <v>0</v>
      </c>
      <c r="E2063" s="25" t="str">
        <f t="shared" ca="1" si="252"/>
        <v/>
      </c>
      <c r="F2063" s="26">
        <f t="shared" si="253"/>
        <v>11.111111111111111</v>
      </c>
      <c r="G2063" s="29">
        <f t="shared" ca="1" si="257"/>
        <v>0</v>
      </c>
      <c r="H2063" s="28" t="e">
        <f t="shared" ca="1" si="255"/>
        <v>#NUM!</v>
      </c>
      <c r="I2063" s="26">
        <f t="shared" si="254"/>
        <v>11.666666666666666</v>
      </c>
      <c r="J2063" s="29">
        <f t="shared" ca="1" si="258"/>
        <v>0</v>
      </c>
      <c r="K2063" s="28" t="e">
        <f t="shared" ca="1" si="256"/>
        <v>#NUM!</v>
      </c>
      <c r="L2063" s="26">
        <f ca="1">INDIRECT("Route!E2063")-INDIRECT("Route!E2062")</f>
        <v>0</v>
      </c>
      <c r="M2063" s="24">
        <f ca="1">IF(INDIRECT("Route!D2063")="START",0,IF(S2063=TRUE,M2062,INDIRECT("Route!E2063")))</f>
        <v>115.3</v>
      </c>
      <c r="N2063" s="14" t="e">
        <f ca="1">SEARCH($N$6,INDIRECT("Route!J2063"))</f>
        <v>#VALUE!</v>
      </c>
      <c r="O2063" s="14" t="e">
        <f ca="1">SEARCH($O$6,INDIRECT("Route!J2063"))</f>
        <v>#VALUE!</v>
      </c>
      <c r="P2063" s="14" t="e">
        <f ca="1">SEARCH($P$6,INDIRECT("Route!J2063"))</f>
        <v>#VALUE!</v>
      </c>
      <c r="Q2063" s="14" t="e">
        <f ca="1">SEARCH($Q$6,INDIRECT("Route!J2063"))</f>
        <v>#VALUE!</v>
      </c>
      <c r="R2063" s="14" t="e">
        <f ca="1">SEARCH($R$6,INDIRECT("Route!J2063"))</f>
        <v>#VALUE!</v>
      </c>
      <c r="S2063" s="14" t="b">
        <f t="shared" ca="1" si="259"/>
        <v>1</v>
      </c>
    </row>
    <row r="2064" spans="1:19">
      <c r="A2064" s="23" t="str">
        <f ca="1">IF(INDIRECT("Route!D2064")&gt;0,K2064,(""))</f>
        <v/>
      </c>
      <c r="B2064" s="23" t="str">
        <f ca="1">IF(INDIRECT("Route!D2064")&gt;0,H2064,(""))</f>
        <v/>
      </c>
      <c r="C2064" s="24" t="str">
        <f ca="1">IF(D2064&gt;0,VLOOKUP("FINISH",INDIRECT("route!D$6"):INDIRECT("route!E$8500"),2,FALSE)-D2064," ")</f>
        <v xml:space="preserve"> </v>
      </c>
      <c r="D2064" s="13">
        <f ca="1">INDIRECT("Route!E2064")</f>
        <v>0</v>
      </c>
      <c r="E2064" s="25" t="str">
        <f t="shared" ca="1" si="252"/>
        <v/>
      </c>
      <c r="F2064" s="26">
        <f t="shared" si="253"/>
        <v>11.111111111111111</v>
      </c>
      <c r="G2064" s="29">
        <f t="shared" ca="1" si="257"/>
        <v>0</v>
      </c>
      <c r="H2064" s="28" t="e">
        <f t="shared" ca="1" si="255"/>
        <v>#NUM!</v>
      </c>
      <c r="I2064" s="26">
        <f t="shared" si="254"/>
        <v>11.666666666666666</v>
      </c>
      <c r="J2064" s="29">
        <f t="shared" ca="1" si="258"/>
        <v>0</v>
      </c>
      <c r="K2064" s="28" t="e">
        <f t="shared" ca="1" si="256"/>
        <v>#NUM!</v>
      </c>
      <c r="L2064" s="26">
        <f ca="1">INDIRECT("Route!E2064")-INDIRECT("Route!E2063")</f>
        <v>0</v>
      </c>
      <c r="M2064" s="24">
        <f ca="1">IF(INDIRECT("Route!D2064")="START",0,IF(S2064=TRUE,M2063,INDIRECT("Route!E2064")))</f>
        <v>115.3</v>
      </c>
      <c r="N2064" s="14" t="e">
        <f ca="1">SEARCH($N$6,INDIRECT("Route!J2064"))</f>
        <v>#VALUE!</v>
      </c>
      <c r="O2064" s="14" t="e">
        <f ca="1">SEARCH($O$6,INDIRECT("Route!J2064"))</f>
        <v>#VALUE!</v>
      </c>
      <c r="P2064" s="14" t="e">
        <f ca="1">SEARCH($P$6,INDIRECT("Route!J2064"))</f>
        <v>#VALUE!</v>
      </c>
      <c r="Q2064" s="14" t="e">
        <f ca="1">SEARCH($Q$6,INDIRECT("Route!J2064"))</f>
        <v>#VALUE!</v>
      </c>
      <c r="R2064" s="14" t="e">
        <f ca="1">SEARCH($R$6,INDIRECT("Route!J2064"))</f>
        <v>#VALUE!</v>
      </c>
      <c r="S2064" s="14" t="b">
        <f t="shared" ca="1" si="259"/>
        <v>1</v>
      </c>
    </row>
    <row r="2065" spans="1:19">
      <c r="A2065" s="23" t="str">
        <f ca="1">IF(INDIRECT("Route!D2065")&gt;0,K2065,(""))</f>
        <v/>
      </c>
      <c r="B2065" s="23" t="str">
        <f ca="1">IF(INDIRECT("Route!D2065")&gt;0,H2065,(""))</f>
        <v/>
      </c>
      <c r="C2065" s="24" t="str">
        <f ca="1">IF(D2065&gt;0,VLOOKUP("FINISH",INDIRECT("route!D$6"):INDIRECT("route!E$8500"),2,FALSE)-D2065," ")</f>
        <v xml:space="preserve"> </v>
      </c>
      <c r="D2065" s="13">
        <f ca="1">INDIRECT("Route!E2065")</f>
        <v>0</v>
      </c>
      <c r="E2065" s="25" t="str">
        <f t="shared" ref="E2065:E2099" ca="1" si="260">IF($S2065=TRUE,"",M2065-M2064)</f>
        <v/>
      </c>
      <c r="F2065" s="26">
        <f t="shared" si="253"/>
        <v>11.111111111111111</v>
      </c>
      <c r="G2065" s="29">
        <f t="shared" ca="1" si="257"/>
        <v>0</v>
      </c>
      <c r="H2065" s="28" t="e">
        <f t="shared" ca="1" si="255"/>
        <v>#NUM!</v>
      </c>
      <c r="I2065" s="26">
        <f t="shared" si="254"/>
        <v>11.666666666666666</v>
      </c>
      <c r="J2065" s="29">
        <f t="shared" ca="1" si="258"/>
        <v>0</v>
      </c>
      <c r="K2065" s="28" t="e">
        <f t="shared" ca="1" si="256"/>
        <v>#NUM!</v>
      </c>
      <c r="L2065" s="26">
        <f ca="1">INDIRECT("Route!E2065")-INDIRECT("Route!E2064")</f>
        <v>0</v>
      </c>
      <c r="M2065" s="24">
        <f ca="1">IF(INDIRECT("Route!D2065")="START",0,IF(S2065=TRUE,M2064,INDIRECT("Route!E2065")))</f>
        <v>115.3</v>
      </c>
      <c r="N2065" s="14" t="e">
        <f ca="1">SEARCH($N$6,INDIRECT("Route!J2065"))</f>
        <v>#VALUE!</v>
      </c>
      <c r="O2065" s="14" t="e">
        <f ca="1">SEARCH($O$6,INDIRECT("Route!J2065"))</f>
        <v>#VALUE!</v>
      </c>
      <c r="P2065" s="14" t="e">
        <f ca="1">SEARCH($P$6,INDIRECT("Route!J2065"))</f>
        <v>#VALUE!</v>
      </c>
      <c r="Q2065" s="14" t="e">
        <f ca="1">SEARCH($Q$6,INDIRECT("Route!J2065"))</f>
        <v>#VALUE!</v>
      </c>
      <c r="R2065" s="14" t="e">
        <f ca="1">SEARCH($R$6,INDIRECT("Route!J2065"))</f>
        <v>#VALUE!</v>
      </c>
      <c r="S2065" s="14" t="b">
        <f t="shared" ca="1" si="259"/>
        <v>1</v>
      </c>
    </row>
    <row r="2066" spans="1:19">
      <c r="A2066" s="23" t="str">
        <f ca="1">IF(INDIRECT("Route!D2066")&gt;0,K2066,(""))</f>
        <v/>
      </c>
      <c r="B2066" s="23" t="str">
        <f ca="1">IF(INDIRECT("Route!D2066")&gt;0,H2066,(""))</f>
        <v/>
      </c>
      <c r="C2066" s="24" t="str">
        <f ca="1">IF(D2066&gt;0,VLOOKUP("FINISH",INDIRECT("route!D$6"):INDIRECT("route!E$8500"),2,FALSE)-D2066," ")</f>
        <v xml:space="preserve"> </v>
      </c>
      <c r="D2066" s="13">
        <f ca="1">INDIRECT("Route!E2066")</f>
        <v>0</v>
      </c>
      <c r="E2066" s="25" t="str">
        <f t="shared" ca="1" si="260"/>
        <v/>
      </c>
      <c r="F2066" s="26">
        <f t="shared" si="253"/>
        <v>11.111111111111111</v>
      </c>
      <c r="G2066" s="29">
        <f t="shared" ca="1" si="257"/>
        <v>0</v>
      </c>
      <c r="H2066" s="28" t="e">
        <f t="shared" ca="1" si="255"/>
        <v>#NUM!</v>
      </c>
      <c r="I2066" s="26">
        <f t="shared" si="254"/>
        <v>11.666666666666666</v>
      </c>
      <c r="J2066" s="29">
        <f t="shared" ca="1" si="258"/>
        <v>0</v>
      </c>
      <c r="K2066" s="28" t="e">
        <f t="shared" ca="1" si="256"/>
        <v>#NUM!</v>
      </c>
      <c r="L2066" s="26">
        <f ca="1">INDIRECT("Route!E2066")-INDIRECT("Route!E2065")</f>
        <v>0</v>
      </c>
      <c r="M2066" s="24">
        <f ca="1">IF(INDIRECT("Route!D2066")="START",0,IF(S2066=TRUE,M2065,INDIRECT("Route!E2066")))</f>
        <v>115.3</v>
      </c>
      <c r="N2066" s="14" t="e">
        <f ca="1">SEARCH($N$6,INDIRECT("Route!J2066"))</f>
        <v>#VALUE!</v>
      </c>
      <c r="O2066" s="14" t="e">
        <f ca="1">SEARCH($O$6,INDIRECT("Route!J2066"))</f>
        <v>#VALUE!</v>
      </c>
      <c r="P2066" s="14" t="e">
        <f ca="1">SEARCH($P$6,INDIRECT("Route!J2066"))</f>
        <v>#VALUE!</v>
      </c>
      <c r="Q2066" s="14" t="e">
        <f ca="1">SEARCH($Q$6,INDIRECT("Route!J2066"))</f>
        <v>#VALUE!</v>
      </c>
      <c r="R2066" s="14" t="e">
        <f ca="1">SEARCH($R$6,INDIRECT("Route!J2066"))</f>
        <v>#VALUE!</v>
      </c>
      <c r="S2066" s="14" t="b">
        <f t="shared" ca="1" si="259"/>
        <v>1</v>
      </c>
    </row>
    <row r="2067" spans="1:19">
      <c r="A2067" s="23" t="str">
        <f ca="1">IF(INDIRECT("Route!D2067")&gt;0,K2067,(""))</f>
        <v/>
      </c>
      <c r="B2067" s="23" t="str">
        <f ca="1">IF(INDIRECT("Route!D2067")&gt;0,H2067,(""))</f>
        <v/>
      </c>
      <c r="C2067" s="24" t="str">
        <f ca="1">IF(D2067&gt;0,VLOOKUP("FINISH",INDIRECT("route!D$6"):INDIRECT("route!E$8500"),2,FALSE)-D2067," ")</f>
        <v xml:space="preserve"> </v>
      </c>
      <c r="D2067" s="13">
        <f ca="1">INDIRECT("Route!E2067")</f>
        <v>0</v>
      </c>
      <c r="E2067" s="25" t="str">
        <f t="shared" ca="1" si="260"/>
        <v/>
      </c>
      <c r="F2067" s="26">
        <f t="shared" si="253"/>
        <v>11.111111111111111</v>
      </c>
      <c r="G2067" s="29">
        <f t="shared" ca="1" si="257"/>
        <v>0</v>
      </c>
      <c r="H2067" s="28" t="e">
        <f t="shared" ca="1" si="255"/>
        <v>#NUM!</v>
      </c>
      <c r="I2067" s="26">
        <f t="shared" si="254"/>
        <v>11.666666666666666</v>
      </c>
      <c r="J2067" s="29">
        <f t="shared" ca="1" si="258"/>
        <v>0</v>
      </c>
      <c r="K2067" s="28" t="e">
        <f t="shared" ca="1" si="256"/>
        <v>#NUM!</v>
      </c>
      <c r="L2067" s="26">
        <f ca="1">INDIRECT("Route!E2067")-INDIRECT("Route!E2066")</f>
        <v>0</v>
      </c>
      <c r="M2067" s="24">
        <f ca="1">IF(INDIRECT("Route!D2067")="START",0,IF(S2067=TRUE,M2066,INDIRECT("Route!E2067")))</f>
        <v>115.3</v>
      </c>
      <c r="N2067" s="14" t="e">
        <f ca="1">SEARCH($N$6,INDIRECT("Route!J2067"))</f>
        <v>#VALUE!</v>
      </c>
      <c r="O2067" s="14" t="e">
        <f ca="1">SEARCH($O$6,INDIRECT("Route!J2067"))</f>
        <v>#VALUE!</v>
      </c>
      <c r="P2067" s="14" t="e">
        <f ca="1">SEARCH($P$6,INDIRECT("Route!J2067"))</f>
        <v>#VALUE!</v>
      </c>
      <c r="Q2067" s="14" t="e">
        <f ca="1">SEARCH($Q$6,INDIRECT("Route!J2067"))</f>
        <v>#VALUE!</v>
      </c>
      <c r="R2067" s="14" t="e">
        <f ca="1">SEARCH($R$6,INDIRECT("Route!J2067"))</f>
        <v>#VALUE!</v>
      </c>
      <c r="S2067" s="14" t="b">
        <f t="shared" ca="1" si="259"/>
        <v>1</v>
      </c>
    </row>
    <row r="2068" spans="1:19">
      <c r="A2068" s="23" t="str">
        <f ca="1">IF(INDIRECT("Route!D2068")&gt;0,K2068,(""))</f>
        <v/>
      </c>
      <c r="B2068" s="23" t="str">
        <f ca="1">IF(INDIRECT("Route!D2068")&gt;0,H2068,(""))</f>
        <v/>
      </c>
      <c r="C2068" s="24" t="str">
        <f ca="1">IF(D2068&gt;0,VLOOKUP("FINISH",INDIRECT("route!D$6"):INDIRECT("route!E$8500"),2,FALSE)-D2068," ")</f>
        <v xml:space="preserve"> </v>
      </c>
      <c r="D2068" s="13">
        <f ca="1">INDIRECT("Route!E2068")</f>
        <v>0</v>
      </c>
      <c r="E2068" s="25" t="str">
        <f t="shared" ca="1" si="260"/>
        <v/>
      </c>
      <c r="F2068" s="26">
        <f t="shared" si="253"/>
        <v>11.111111111111111</v>
      </c>
      <c r="G2068" s="29">
        <f t="shared" ca="1" si="257"/>
        <v>0</v>
      </c>
      <c r="H2068" s="28" t="e">
        <f t="shared" ca="1" si="255"/>
        <v>#NUM!</v>
      </c>
      <c r="I2068" s="26">
        <f t="shared" si="254"/>
        <v>11.666666666666666</v>
      </c>
      <c r="J2068" s="29">
        <f t="shared" ca="1" si="258"/>
        <v>0</v>
      </c>
      <c r="K2068" s="28" t="e">
        <f t="shared" ca="1" si="256"/>
        <v>#NUM!</v>
      </c>
      <c r="L2068" s="26">
        <f ca="1">INDIRECT("Route!E2068")-INDIRECT("Route!E2067")</f>
        <v>0</v>
      </c>
      <c r="M2068" s="24">
        <f ca="1">IF(INDIRECT("Route!D2068")="START",0,IF(S2068=TRUE,M2067,INDIRECT("Route!E2068")))</f>
        <v>115.3</v>
      </c>
      <c r="N2068" s="14" t="e">
        <f ca="1">SEARCH($N$6,INDIRECT("Route!J2068"))</f>
        <v>#VALUE!</v>
      </c>
      <c r="O2068" s="14" t="e">
        <f ca="1">SEARCH($O$6,INDIRECT("Route!J2068"))</f>
        <v>#VALUE!</v>
      </c>
      <c r="P2068" s="14" t="e">
        <f ca="1">SEARCH($P$6,INDIRECT("Route!J2068"))</f>
        <v>#VALUE!</v>
      </c>
      <c r="Q2068" s="14" t="e">
        <f ca="1">SEARCH($Q$6,INDIRECT("Route!J2068"))</f>
        <v>#VALUE!</v>
      </c>
      <c r="R2068" s="14" t="e">
        <f ca="1">SEARCH($R$6,INDIRECT("Route!J2068"))</f>
        <v>#VALUE!</v>
      </c>
      <c r="S2068" s="14" t="b">
        <f t="shared" ca="1" si="259"/>
        <v>1</v>
      </c>
    </row>
    <row r="2069" spans="1:19">
      <c r="A2069" s="23" t="str">
        <f ca="1">IF(INDIRECT("Route!D2069")&gt;0,K2069,(""))</f>
        <v/>
      </c>
      <c r="B2069" s="23" t="str">
        <f ca="1">IF(INDIRECT("Route!D2069")&gt;0,H2069,(""))</f>
        <v/>
      </c>
      <c r="C2069" s="24" t="str">
        <f ca="1">IF(D2069&gt;0,VLOOKUP("FINISH",INDIRECT("route!D$6"):INDIRECT("route!E$8500"),2,FALSE)-D2069," ")</f>
        <v xml:space="preserve"> </v>
      </c>
      <c r="D2069" s="13">
        <f ca="1">INDIRECT("Route!E2069")</f>
        <v>0</v>
      </c>
      <c r="E2069" s="25" t="str">
        <f t="shared" ca="1" si="260"/>
        <v/>
      </c>
      <c r="F2069" s="26">
        <f t="shared" si="253"/>
        <v>11.111111111111111</v>
      </c>
      <c r="G2069" s="29">
        <f t="shared" ca="1" si="257"/>
        <v>0</v>
      </c>
      <c r="H2069" s="28" t="e">
        <f t="shared" ca="1" si="255"/>
        <v>#NUM!</v>
      </c>
      <c r="I2069" s="26">
        <f t="shared" si="254"/>
        <v>11.666666666666666</v>
      </c>
      <c r="J2069" s="29">
        <f t="shared" ca="1" si="258"/>
        <v>0</v>
      </c>
      <c r="K2069" s="28" t="e">
        <f t="shared" ca="1" si="256"/>
        <v>#NUM!</v>
      </c>
      <c r="L2069" s="26">
        <f ca="1">INDIRECT("Route!E2069")-INDIRECT("Route!E2068")</f>
        <v>0</v>
      </c>
      <c r="M2069" s="24">
        <f ca="1">IF(INDIRECT("Route!D2069")="START",0,IF(S2069=TRUE,M2068,INDIRECT("Route!E2069")))</f>
        <v>115.3</v>
      </c>
      <c r="N2069" s="14" t="e">
        <f ca="1">SEARCH($N$6,INDIRECT("Route!J2069"))</f>
        <v>#VALUE!</v>
      </c>
      <c r="O2069" s="14" t="e">
        <f ca="1">SEARCH($O$6,INDIRECT("Route!J2069"))</f>
        <v>#VALUE!</v>
      </c>
      <c r="P2069" s="14" t="e">
        <f ca="1">SEARCH($P$6,INDIRECT("Route!J2069"))</f>
        <v>#VALUE!</v>
      </c>
      <c r="Q2069" s="14" t="e">
        <f ca="1">SEARCH($Q$6,INDIRECT("Route!J2069"))</f>
        <v>#VALUE!</v>
      </c>
      <c r="R2069" s="14" t="e">
        <f ca="1">SEARCH($R$6,INDIRECT("Route!J2069"))</f>
        <v>#VALUE!</v>
      </c>
      <c r="S2069" s="14" t="b">
        <f t="shared" ca="1" si="259"/>
        <v>1</v>
      </c>
    </row>
    <row r="2070" spans="1:19">
      <c r="A2070" s="23" t="str">
        <f ca="1">IF(INDIRECT("Route!D2070")&gt;0,K2070,(""))</f>
        <v/>
      </c>
      <c r="B2070" s="23" t="str">
        <f ca="1">IF(INDIRECT("Route!D2070")&gt;0,H2070,(""))</f>
        <v/>
      </c>
      <c r="C2070" s="24" t="str">
        <f ca="1">IF(D2070&gt;0,VLOOKUP("FINISH",INDIRECT("route!D$6"):INDIRECT("route!E$8500"),2,FALSE)-D2070," ")</f>
        <v xml:space="preserve"> </v>
      </c>
      <c r="D2070" s="13">
        <f ca="1">INDIRECT("Route!E2070")</f>
        <v>0</v>
      </c>
      <c r="E2070" s="25" t="str">
        <f t="shared" ca="1" si="260"/>
        <v/>
      </c>
      <c r="F2070" s="26">
        <f t="shared" si="253"/>
        <v>11.111111111111111</v>
      </c>
      <c r="G2070" s="29">
        <f t="shared" ca="1" si="257"/>
        <v>0</v>
      </c>
      <c r="H2070" s="28" t="e">
        <f t="shared" ca="1" si="255"/>
        <v>#NUM!</v>
      </c>
      <c r="I2070" s="26">
        <f t="shared" si="254"/>
        <v>11.666666666666666</v>
      </c>
      <c r="J2070" s="29">
        <f t="shared" ca="1" si="258"/>
        <v>0</v>
      </c>
      <c r="K2070" s="28" t="e">
        <f t="shared" ca="1" si="256"/>
        <v>#NUM!</v>
      </c>
      <c r="L2070" s="26">
        <f ca="1">INDIRECT("Route!E2070")-INDIRECT("Route!E2069")</f>
        <v>0</v>
      </c>
      <c r="M2070" s="24">
        <f ca="1">IF(INDIRECT("Route!D2070")="START",0,IF(S2070=TRUE,M2069,INDIRECT("Route!E2070")))</f>
        <v>115.3</v>
      </c>
      <c r="N2070" s="14" t="e">
        <f ca="1">SEARCH($N$6,INDIRECT("Route!J2070"))</f>
        <v>#VALUE!</v>
      </c>
      <c r="O2070" s="14" t="e">
        <f ca="1">SEARCH($O$6,INDIRECT("Route!J2070"))</f>
        <v>#VALUE!</v>
      </c>
      <c r="P2070" s="14" t="e">
        <f ca="1">SEARCH($P$6,INDIRECT("Route!J2070"))</f>
        <v>#VALUE!</v>
      </c>
      <c r="Q2070" s="14" t="e">
        <f ca="1">SEARCH($Q$6,INDIRECT("Route!J2070"))</f>
        <v>#VALUE!</v>
      </c>
      <c r="R2070" s="14" t="e">
        <f ca="1">SEARCH($R$6,INDIRECT("Route!J2070"))</f>
        <v>#VALUE!</v>
      </c>
      <c r="S2070" s="14" t="b">
        <f t="shared" ca="1" si="259"/>
        <v>1</v>
      </c>
    </row>
    <row r="2071" spans="1:19">
      <c r="A2071" s="23" t="str">
        <f ca="1">IF(INDIRECT("Route!D2071")&gt;0,K2071,(""))</f>
        <v/>
      </c>
      <c r="B2071" s="23" t="str">
        <f ca="1">IF(INDIRECT("Route!D2071")&gt;0,H2071,(""))</f>
        <v/>
      </c>
      <c r="C2071" s="24" t="str">
        <f ca="1">IF(D2071&gt;0,VLOOKUP("FINISH",INDIRECT("route!D$6"):INDIRECT("route!E$8500"),2,FALSE)-D2071," ")</f>
        <v xml:space="preserve"> </v>
      </c>
      <c r="D2071" s="13">
        <f ca="1">INDIRECT("Route!E2071")</f>
        <v>0</v>
      </c>
      <c r="E2071" s="25" t="str">
        <f t="shared" ca="1" si="260"/>
        <v/>
      </c>
      <c r="F2071" s="26">
        <f t="shared" si="253"/>
        <v>11.111111111111111</v>
      </c>
      <c r="G2071" s="29">
        <f t="shared" ca="1" si="257"/>
        <v>0</v>
      </c>
      <c r="H2071" s="28" t="e">
        <f t="shared" ca="1" si="255"/>
        <v>#NUM!</v>
      </c>
      <c r="I2071" s="26">
        <f t="shared" si="254"/>
        <v>11.666666666666666</v>
      </c>
      <c r="J2071" s="29">
        <f t="shared" ca="1" si="258"/>
        <v>0</v>
      </c>
      <c r="K2071" s="28" t="e">
        <f t="shared" ca="1" si="256"/>
        <v>#NUM!</v>
      </c>
      <c r="L2071" s="26">
        <f ca="1">INDIRECT("Route!E2071")-INDIRECT("Route!E2070")</f>
        <v>0</v>
      </c>
      <c r="M2071" s="24">
        <f ca="1">IF(INDIRECT("Route!D2071")="START",0,IF(S2071=TRUE,M2070,INDIRECT("Route!E2071")))</f>
        <v>115.3</v>
      </c>
      <c r="N2071" s="14" t="e">
        <f ca="1">SEARCH($N$6,INDIRECT("Route!J2071"))</f>
        <v>#VALUE!</v>
      </c>
      <c r="O2071" s="14" t="e">
        <f ca="1">SEARCH($O$6,INDIRECT("Route!J2071"))</f>
        <v>#VALUE!</v>
      </c>
      <c r="P2071" s="14" t="e">
        <f ca="1">SEARCH($P$6,INDIRECT("Route!J2071"))</f>
        <v>#VALUE!</v>
      </c>
      <c r="Q2071" s="14" t="e">
        <f ca="1">SEARCH($Q$6,INDIRECT("Route!J2071"))</f>
        <v>#VALUE!</v>
      </c>
      <c r="R2071" s="14" t="e">
        <f ca="1">SEARCH($R$6,INDIRECT("Route!J2071"))</f>
        <v>#VALUE!</v>
      </c>
      <c r="S2071" s="14" t="b">
        <f t="shared" ca="1" si="259"/>
        <v>1</v>
      </c>
    </row>
    <row r="2072" spans="1:19">
      <c r="A2072" s="23" t="str">
        <f ca="1">IF(INDIRECT("Route!D2072")&gt;0,K2072,(""))</f>
        <v/>
      </c>
      <c r="B2072" s="23" t="str">
        <f ca="1">IF(INDIRECT("Route!D2072")&gt;0,H2072,(""))</f>
        <v/>
      </c>
      <c r="C2072" s="24" t="str">
        <f ca="1">IF(D2072&gt;0,VLOOKUP("FINISH",INDIRECT("route!D$6"):INDIRECT("route!E$8500"),2,FALSE)-D2072," ")</f>
        <v xml:space="preserve"> </v>
      </c>
      <c r="D2072" s="13">
        <f ca="1">INDIRECT("Route!E2072")</f>
        <v>0</v>
      </c>
      <c r="E2072" s="25" t="str">
        <f t="shared" ca="1" si="260"/>
        <v/>
      </c>
      <c r="F2072" s="26">
        <f t="shared" si="253"/>
        <v>11.111111111111111</v>
      </c>
      <c r="G2072" s="29">
        <f t="shared" ca="1" si="257"/>
        <v>0</v>
      </c>
      <c r="H2072" s="28" t="e">
        <f t="shared" ca="1" si="255"/>
        <v>#NUM!</v>
      </c>
      <c r="I2072" s="26">
        <f t="shared" si="254"/>
        <v>11.666666666666666</v>
      </c>
      <c r="J2072" s="29">
        <f t="shared" ca="1" si="258"/>
        <v>0</v>
      </c>
      <c r="K2072" s="28" t="e">
        <f t="shared" ca="1" si="256"/>
        <v>#NUM!</v>
      </c>
      <c r="L2072" s="26">
        <f ca="1">INDIRECT("Route!E2072")-INDIRECT("Route!E2071")</f>
        <v>0</v>
      </c>
      <c r="M2072" s="24">
        <f ca="1">IF(INDIRECT("Route!D2072")="START",0,IF(S2072=TRUE,M2071,INDIRECT("Route!E2072")))</f>
        <v>115.3</v>
      </c>
      <c r="N2072" s="14" t="e">
        <f ca="1">SEARCH($N$6,INDIRECT("Route!J2072"))</f>
        <v>#VALUE!</v>
      </c>
      <c r="O2072" s="14" t="e">
        <f ca="1">SEARCH($O$6,INDIRECT("Route!J2072"))</f>
        <v>#VALUE!</v>
      </c>
      <c r="P2072" s="14" t="e">
        <f ca="1">SEARCH($P$6,INDIRECT("Route!J2072"))</f>
        <v>#VALUE!</v>
      </c>
      <c r="Q2072" s="14" t="e">
        <f ca="1">SEARCH($Q$6,INDIRECT("Route!J2072"))</f>
        <v>#VALUE!</v>
      </c>
      <c r="R2072" s="14" t="e">
        <f ca="1">SEARCH($R$6,INDIRECT("Route!J2072"))</f>
        <v>#VALUE!</v>
      </c>
      <c r="S2072" s="14" t="b">
        <f t="shared" ca="1" si="259"/>
        <v>1</v>
      </c>
    </row>
    <row r="2073" spans="1:19">
      <c r="A2073" s="23" t="str">
        <f ca="1">IF(INDIRECT("Route!D2073")&gt;0,K2073,(""))</f>
        <v/>
      </c>
      <c r="B2073" s="23" t="str">
        <f ca="1">IF(INDIRECT("Route!D2073")&gt;0,H2073,(""))</f>
        <v/>
      </c>
      <c r="C2073" s="24" t="str">
        <f ca="1">IF(D2073&gt;0,VLOOKUP("FINISH",INDIRECT("route!D$6"):INDIRECT("route!E$8500"),2,FALSE)-D2073," ")</f>
        <v xml:space="preserve"> </v>
      </c>
      <c r="D2073" s="13">
        <f ca="1">INDIRECT("Route!E2073")</f>
        <v>0</v>
      </c>
      <c r="E2073" s="25" t="str">
        <f t="shared" ca="1" si="260"/>
        <v/>
      </c>
      <c r="F2073" s="26">
        <f t="shared" si="253"/>
        <v>11.111111111111111</v>
      </c>
      <c r="G2073" s="29">
        <f t="shared" ca="1" si="257"/>
        <v>0</v>
      </c>
      <c r="H2073" s="28" t="e">
        <f t="shared" ca="1" si="255"/>
        <v>#NUM!</v>
      </c>
      <c r="I2073" s="26">
        <f t="shared" si="254"/>
        <v>11.666666666666666</v>
      </c>
      <c r="J2073" s="29">
        <f t="shared" ca="1" si="258"/>
        <v>0</v>
      </c>
      <c r="K2073" s="28" t="e">
        <f t="shared" ca="1" si="256"/>
        <v>#NUM!</v>
      </c>
      <c r="L2073" s="26">
        <f ca="1">INDIRECT("Route!E2073")-INDIRECT("Route!E2072")</f>
        <v>0</v>
      </c>
      <c r="M2073" s="24">
        <f ca="1">IF(INDIRECT("Route!D2073")="START",0,IF(S2073=TRUE,M2072,INDIRECT("Route!E2073")))</f>
        <v>115.3</v>
      </c>
      <c r="N2073" s="14" t="e">
        <f ca="1">SEARCH($N$6,INDIRECT("Route!J2073"))</f>
        <v>#VALUE!</v>
      </c>
      <c r="O2073" s="14" t="e">
        <f ca="1">SEARCH($O$6,INDIRECT("Route!J2073"))</f>
        <v>#VALUE!</v>
      </c>
      <c r="P2073" s="14" t="e">
        <f ca="1">SEARCH($P$6,INDIRECT("Route!J2073"))</f>
        <v>#VALUE!</v>
      </c>
      <c r="Q2073" s="14" t="e">
        <f ca="1">SEARCH($Q$6,INDIRECT("Route!J2073"))</f>
        <v>#VALUE!</v>
      </c>
      <c r="R2073" s="14" t="e">
        <f ca="1">SEARCH($R$6,INDIRECT("Route!J2073"))</f>
        <v>#VALUE!</v>
      </c>
      <c r="S2073" s="14" t="b">
        <f t="shared" ca="1" si="259"/>
        <v>1</v>
      </c>
    </row>
    <row r="2074" spans="1:19">
      <c r="A2074" s="23" t="str">
        <f ca="1">IF(INDIRECT("Route!D2074")&gt;0,K2074,(""))</f>
        <v/>
      </c>
      <c r="B2074" s="23" t="str">
        <f ca="1">IF(INDIRECT("Route!D2074")&gt;0,H2074,(""))</f>
        <v/>
      </c>
      <c r="C2074" s="24" t="str">
        <f ca="1">IF(D2074&gt;0,VLOOKUP("FINISH",INDIRECT("route!D$6"):INDIRECT("route!E$8500"),2,FALSE)-D2074," ")</f>
        <v xml:space="preserve"> </v>
      </c>
      <c r="D2074" s="13">
        <f ca="1">INDIRECT("Route!E2074")</f>
        <v>0</v>
      </c>
      <c r="E2074" s="25" t="str">
        <f t="shared" ca="1" si="260"/>
        <v/>
      </c>
      <c r="F2074" s="26">
        <f t="shared" si="253"/>
        <v>11.111111111111111</v>
      </c>
      <c r="G2074" s="29">
        <f t="shared" ca="1" si="257"/>
        <v>0</v>
      </c>
      <c r="H2074" s="28" t="e">
        <f t="shared" ca="1" si="255"/>
        <v>#NUM!</v>
      </c>
      <c r="I2074" s="26">
        <f t="shared" si="254"/>
        <v>11.666666666666666</v>
      </c>
      <c r="J2074" s="29">
        <f t="shared" ca="1" si="258"/>
        <v>0</v>
      </c>
      <c r="K2074" s="28" t="e">
        <f t="shared" ca="1" si="256"/>
        <v>#NUM!</v>
      </c>
      <c r="L2074" s="26">
        <f ca="1">INDIRECT("Route!E2074")-INDIRECT("Route!E2073")</f>
        <v>0</v>
      </c>
      <c r="M2074" s="24">
        <f ca="1">IF(INDIRECT("Route!D2074")="START",0,IF(S2074=TRUE,M2073,INDIRECT("Route!E2074")))</f>
        <v>115.3</v>
      </c>
      <c r="N2074" s="14" t="e">
        <f ca="1">SEARCH($N$6,INDIRECT("Route!J2074"))</f>
        <v>#VALUE!</v>
      </c>
      <c r="O2074" s="14" t="e">
        <f ca="1">SEARCH($O$6,INDIRECT("Route!J2074"))</f>
        <v>#VALUE!</v>
      </c>
      <c r="P2074" s="14" t="e">
        <f ca="1">SEARCH($P$6,INDIRECT("Route!J2074"))</f>
        <v>#VALUE!</v>
      </c>
      <c r="Q2074" s="14" t="e">
        <f ca="1">SEARCH($Q$6,INDIRECT("Route!J2074"))</f>
        <v>#VALUE!</v>
      </c>
      <c r="R2074" s="14" t="e">
        <f ca="1">SEARCH($R$6,INDIRECT("Route!J2074"))</f>
        <v>#VALUE!</v>
      </c>
      <c r="S2074" s="14" t="b">
        <f t="shared" ca="1" si="259"/>
        <v>1</v>
      </c>
    </row>
    <row r="2075" spans="1:19">
      <c r="A2075" s="23" t="str">
        <f ca="1">IF(INDIRECT("Route!D2075")&gt;0,K2075,(""))</f>
        <v/>
      </c>
      <c r="B2075" s="23" t="str">
        <f ca="1">IF(INDIRECT("Route!D2075")&gt;0,H2075,(""))</f>
        <v/>
      </c>
      <c r="C2075" s="24" t="str">
        <f ca="1">IF(D2075&gt;0,VLOOKUP("FINISH",INDIRECT("route!D$6"):INDIRECT("route!E$8500"),2,FALSE)-D2075," ")</f>
        <v xml:space="preserve"> </v>
      </c>
      <c r="D2075" s="13">
        <f ca="1">INDIRECT("Route!E2075")</f>
        <v>0</v>
      </c>
      <c r="E2075" s="25" t="str">
        <f t="shared" ca="1" si="260"/>
        <v/>
      </c>
      <c r="F2075" s="26">
        <f t="shared" si="253"/>
        <v>11.111111111111111</v>
      </c>
      <c r="G2075" s="29">
        <f t="shared" ca="1" si="257"/>
        <v>0</v>
      </c>
      <c r="H2075" s="28" t="e">
        <f t="shared" ca="1" si="255"/>
        <v>#NUM!</v>
      </c>
      <c r="I2075" s="26">
        <f t="shared" si="254"/>
        <v>11.666666666666666</v>
      </c>
      <c r="J2075" s="29">
        <f t="shared" ca="1" si="258"/>
        <v>0</v>
      </c>
      <c r="K2075" s="28" t="e">
        <f t="shared" ca="1" si="256"/>
        <v>#NUM!</v>
      </c>
      <c r="L2075" s="26">
        <f ca="1">INDIRECT("Route!E2075")-INDIRECT("Route!E2074")</f>
        <v>0</v>
      </c>
      <c r="M2075" s="24">
        <f ca="1">IF(INDIRECT("Route!D2075")="START",0,IF(S2075=TRUE,M2074,INDIRECT("Route!E2075")))</f>
        <v>115.3</v>
      </c>
      <c r="N2075" s="14" t="e">
        <f ca="1">SEARCH($N$6,INDIRECT("Route!J2075"))</f>
        <v>#VALUE!</v>
      </c>
      <c r="O2075" s="14" t="e">
        <f ca="1">SEARCH($O$6,INDIRECT("Route!J2075"))</f>
        <v>#VALUE!</v>
      </c>
      <c r="P2075" s="14" t="e">
        <f ca="1">SEARCH($P$6,INDIRECT("Route!J2075"))</f>
        <v>#VALUE!</v>
      </c>
      <c r="Q2075" s="14" t="e">
        <f ca="1">SEARCH($Q$6,INDIRECT("Route!J2075"))</f>
        <v>#VALUE!</v>
      </c>
      <c r="R2075" s="14" t="e">
        <f ca="1">SEARCH($R$6,INDIRECT("Route!J2075"))</f>
        <v>#VALUE!</v>
      </c>
      <c r="S2075" s="14" t="b">
        <f t="shared" ca="1" si="259"/>
        <v>1</v>
      </c>
    </row>
    <row r="2076" spans="1:19">
      <c r="A2076" s="23" t="str">
        <f ca="1">IF(INDIRECT("Route!D2076")&gt;0,K2076,(""))</f>
        <v/>
      </c>
      <c r="B2076" s="23" t="str">
        <f ca="1">IF(INDIRECT("Route!D2076")&gt;0,H2076,(""))</f>
        <v/>
      </c>
      <c r="C2076" s="24" t="str">
        <f ca="1">IF(D2076&gt;0,VLOOKUP("FINISH",INDIRECT("route!D$6"):INDIRECT("route!E$8500"),2,FALSE)-D2076," ")</f>
        <v xml:space="preserve"> </v>
      </c>
      <c r="D2076" s="13">
        <f ca="1">INDIRECT("Route!E2076")</f>
        <v>0</v>
      </c>
      <c r="E2076" s="25" t="str">
        <f t="shared" ca="1" si="260"/>
        <v/>
      </c>
      <c r="F2076" s="26">
        <f t="shared" si="253"/>
        <v>11.111111111111111</v>
      </c>
      <c r="G2076" s="29">
        <f t="shared" ca="1" si="257"/>
        <v>0</v>
      </c>
      <c r="H2076" s="28" t="e">
        <f t="shared" ca="1" si="255"/>
        <v>#NUM!</v>
      </c>
      <c r="I2076" s="26">
        <f t="shared" si="254"/>
        <v>11.666666666666666</v>
      </c>
      <c r="J2076" s="29">
        <f t="shared" ca="1" si="258"/>
        <v>0</v>
      </c>
      <c r="K2076" s="28" t="e">
        <f t="shared" ca="1" si="256"/>
        <v>#NUM!</v>
      </c>
      <c r="L2076" s="26">
        <f ca="1">INDIRECT("Route!E2076")-INDIRECT("Route!E2075")</f>
        <v>0</v>
      </c>
      <c r="M2076" s="24">
        <f ca="1">IF(INDIRECT("Route!D2076")="START",0,IF(S2076=TRUE,M2075,INDIRECT("Route!E2076")))</f>
        <v>115.3</v>
      </c>
      <c r="N2076" s="14" t="e">
        <f ca="1">SEARCH($N$6,INDIRECT("Route!J2076"))</f>
        <v>#VALUE!</v>
      </c>
      <c r="O2076" s="14" t="e">
        <f ca="1">SEARCH($O$6,INDIRECT("Route!J2076"))</f>
        <v>#VALUE!</v>
      </c>
      <c r="P2076" s="14" t="e">
        <f ca="1">SEARCH($P$6,INDIRECT("Route!J2076"))</f>
        <v>#VALUE!</v>
      </c>
      <c r="Q2076" s="14" t="e">
        <f ca="1">SEARCH($Q$6,INDIRECT("Route!J2076"))</f>
        <v>#VALUE!</v>
      </c>
      <c r="R2076" s="14" t="e">
        <f ca="1">SEARCH($R$6,INDIRECT("Route!J2076"))</f>
        <v>#VALUE!</v>
      </c>
      <c r="S2076" s="14" t="b">
        <f t="shared" ca="1" si="259"/>
        <v>1</v>
      </c>
    </row>
    <row r="2077" spans="1:19">
      <c r="A2077" s="23" t="str">
        <f ca="1">IF(INDIRECT("Route!D2077")&gt;0,K2077,(""))</f>
        <v/>
      </c>
      <c r="B2077" s="23" t="str">
        <f ca="1">IF(INDIRECT("Route!D2077")&gt;0,H2077,(""))</f>
        <v/>
      </c>
      <c r="C2077" s="24" t="str">
        <f ca="1">IF(D2077&gt;0,VLOOKUP("FINISH",INDIRECT("route!D$6"):INDIRECT("route!E$8500"),2,FALSE)-D2077," ")</f>
        <v xml:space="preserve"> </v>
      </c>
      <c r="D2077" s="13">
        <f ca="1">INDIRECT("Route!E2077")</f>
        <v>0</v>
      </c>
      <c r="E2077" s="25" t="str">
        <f t="shared" ca="1" si="260"/>
        <v/>
      </c>
      <c r="F2077" s="26">
        <f t="shared" si="253"/>
        <v>11.111111111111111</v>
      </c>
      <c r="G2077" s="29">
        <f t="shared" ca="1" si="257"/>
        <v>0</v>
      </c>
      <c r="H2077" s="28" t="e">
        <f t="shared" ca="1" si="255"/>
        <v>#NUM!</v>
      </c>
      <c r="I2077" s="26">
        <f t="shared" si="254"/>
        <v>11.666666666666666</v>
      </c>
      <c r="J2077" s="29">
        <f t="shared" ca="1" si="258"/>
        <v>0</v>
      </c>
      <c r="K2077" s="28" t="e">
        <f t="shared" ca="1" si="256"/>
        <v>#NUM!</v>
      </c>
      <c r="L2077" s="26">
        <f ca="1">INDIRECT("Route!E2077")-INDIRECT("Route!E2076")</f>
        <v>0</v>
      </c>
      <c r="M2077" s="24">
        <f ca="1">IF(INDIRECT("Route!D2077")="START",0,IF(S2077=TRUE,M2076,INDIRECT("Route!E2077")))</f>
        <v>115.3</v>
      </c>
      <c r="N2077" s="14" t="e">
        <f ca="1">SEARCH($N$6,INDIRECT("Route!J2077"))</f>
        <v>#VALUE!</v>
      </c>
      <c r="O2077" s="14" t="e">
        <f ca="1">SEARCH($O$6,INDIRECT("Route!J2077"))</f>
        <v>#VALUE!</v>
      </c>
      <c r="P2077" s="14" t="e">
        <f ca="1">SEARCH($P$6,INDIRECT("Route!J2077"))</f>
        <v>#VALUE!</v>
      </c>
      <c r="Q2077" s="14" t="e">
        <f ca="1">SEARCH($Q$6,INDIRECT("Route!J2077"))</f>
        <v>#VALUE!</v>
      </c>
      <c r="R2077" s="14" t="e">
        <f ca="1">SEARCH($R$6,INDIRECT("Route!J2077"))</f>
        <v>#VALUE!</v>
      </c>
      <c r="S2077" s="14" t="b">
        <f t="shared" ca="1" si="259"/>
        <v>1</v>
      </c>
    </row>
    <row r="2078" spans="1:19">
      <c r="A2078" s="23" t="str">
        <f ca="1">IF(INDIRECT("Route!D2078")&gt;0,K2078,(""))</f>
        <v/>
      </c>
      <c r="B2078" s="23" t="str">
        <f ca="1">IF(INDIRECT("Route!D2078")&gt;0,H2078,(""))</f>
        <v/>
      </c>
      <c r="C2078" s="24" t="str">
        <f ca="1">IF(D2078&gt;0,VLOOKUP("FINISH",INDIRECT("route!D$6"):INDIRECT("route!E$8500"),2,FALSE)-D2078," ")</f>
        <v xml:space="preserve"> </v>
      </c>
      <c r="D2078" s="13">
        <f ca="1">INDIRECT("Route!E2078")</f>
        <v>0</v>
      </c>
      <c r="E2078" s="25" t="str">
        <f t="shared" ca="1" si="260"/>
        <v/>
      </c>
      <c r="F2078" s="26">
        <f t="shared" si="253"/>
        <v>11.111111111111111</v>
      </c>
      <c r="G2078" s="29">
        <f t="shared" ca="1" si="257"/>
        <v>0</v>
      </c>
      <c r="H2078" s="28" t="e">
        <f t="shared" ca="1" si="255"/>
        <v>#NUM!</v>
      </c>
      <c r="I2078" s="26">
        <f t="shared" si="254"/>
        <v>11.666666666666666</v>
      </c>
      <c r="J2078" s="29">
        <f t="shared" ca="1" si="258"/>
        <v>0</v>
      </c>
      <c r="K2078" s="28" t="e">
        <f t="shared" ca="1" si="256"/>
        <v>#NUM!</v>
      </c>
      <c r="L2078" s="26">
        <f ca="1">INDIRECT("Route!E2078")-INDIRECT("Route!E2077")</f>
        <v>0</v>
      </c>
      <c r="M2078" s="24">
        <f ca="1">IF(INDIRECT("Route!D2078")="START",0,IF(S2078=TRUE,M2077,INDIRECT("Route!E2078")))</f>
        <v>115.3</v>
      </c>
      <c r="N2078" s="14" t="e">
        <f ca="1">SEARCH($N$6,INDIRECT("Route!J2078"))</f>
        <v>#VALUE!</v>
      </c>
      <c r="O2078" s="14" t="e">
        <f ca="1">SEARCH($O$6,INDIRECT("Route!J2078"))</f>
        <v>#VALUE!</v>
      </c>
      <c r="P2078" s="14" t="e">
        <f ca="1">SEARCH($P$6,INDIRECT("Route!J2078"))</f>
        <v>#VALUE!</v>
      </c>
      <c r="Q2078" s="14" t="e">
        <f ca="1">SEARCH($Q$6,INDIRECT("Route!J2078"))</f>
        <v>#VALUE!</v>
      </c>
      <c r="R2078" s="14" t="e">
        <f ca="1">SEARCH($R$6,INDIRECT("Route!J2078"))</f>
        <v>#VALUE!</v>
      </c>
      <c r="S2078" s="14" t="b">
        <f t="shared" ca="1" si="259"/>
        <v>1</v>
      </c>
    </row>
    <row r="2079" spans="1:19">
      <c r="A2079" s="23" t="str">
        <f ca="1">IF(INDIRECT("Route!D2079")&gt;0,K2079,(""))</f>
        <v/>
      </c>
      <c r="B2079" s="23" t="str">
        <f ca="1">IF(INDIRECT("Route!D2079")&gt;0,H2079,(""))</f>
        <v/>
      </c>
      <c r="C2079" s="24" t="str">
        <f ca="1">IF(D2079&gt;0,VLOOKUP("FINISH",INDIRECT("route!D$6"):INDIRECT("route!E$8500"),2,FALSE)-D2079," ")</f>
        <v xml:space="preserve"> </v>
      </c>
      <c r="D2079" s="13">
        <f ca="1">INDIRECT("Route!E2079")</f>
        <v>0</v>
      </c>
      <c r="E2079" s="25" t="str">
        <f t="shared" ca="1" si="260"/>
        <v/>
      </c>
      <c r="F2079" s="26">
        <f t="shared" si="253"/>
        <v>11.111111111111111</v>
      </c>
      <c r="G2079" s="29">
        <f t="shared" ca="1" si="257"/>
        <v>0</v>
      </c>
      <c r="H2079" s="28" t="e">
        <f t="shared" ca="1" si="255"/>
        <v>#NUM!</v>
      </c>
      <c r="I2079" s="26">
        <f t="shared" si="254"/>
        <v>11.666666666666666</v>
      </c>
      <c r="J2079" s="29">
        <f t="shared" ca="1" si="258"/>
        <v>0</v>
      </c>
      <c r="K2079" s="28" t="e">
        <f t="shared" ca="1" si="256"/>
        <v>#NUM!</v>
      </c>
      <c r="L2079" s="26">
        <f ca="1">INDIRECT("Route!E2079")-INDIRECT("Route!E2078")</f>
        <v>0</v>
      </c>
      <c r="M2079" s="24">
        <f ca="1">IF(INDIRECT("Route!D2079")="START",0,IF(S2079=TRUE,M2078,INDIRECT("Route!E2079")))</f>
        <v>115.3</v>
      </c>
      <c r="N2079" s="14" t="e">
        <f ca="1">SEARCH($N$6,INDIRECT("Route!J2079"))</f>
        <v>#VALUE!</v>
      </c>
      <c r="O2079" s="14" t="e">
        <f ca="1">SEARCH($O$6,INDIRECT("Route!J2079"))</f>
        <v>#VALUE!</v>
      </c>
      <c r="P2079" s="14" t="e">
        <f ca="1">SEARCH($P$6,INDIRECT("Route!J2079"))</f>
        <v>#VALUE!</v>
      </c>
      <c r="Q2079" s="14" t="e">
        <f ca="1">SEARCH($Q$6,INDIRECT("Route!J2079"))</f>
        <v>#VALUE!</v>
      </c>
      <c r="R2079" s="14" t="e">
        <f ca="1">SEARCH($R$6,INDIRECT("Route!J2079"))</f>
        <v>#VALUE!</v>
      </c>
      <c r="S2079" s="14" t="b">
        <f t="shared" ca="1" si="259"/>
        <v>1</v>
      </c>
    </row>
    <row r="2080" spans="1:19">
      <c r="A2080" s="23" t="str">
        <f ca="1">IF(INDIRECT("Route!D2080")&gt;0,K2080,(""))</f>
        <v/>
      </c>
      <c r="B2080" s="23" t="str">
        <f ca="1">IF(INDIRECT("Route!D2080")&gt;0,H2080,(""))</f>
        <v/>
      </c>
      <c r="C2080" s="24" t="str">
        <f ca="1">IF(D2080&gt;0,VLOOKUP("FINISH",INDIRECT("route!D$6"):INDIRECT("route!E$8500"),2,FALSE)-D2080," ")</f>
        <v xml:space="preserve"> </v>
      </c>
      <c r="D2080" s="13">
        <f ca="1">INDIRECT("Route!E2080")</f>
        <v>0</v>
      </c>
      <c r="E2080" s="25" t="str">
        <f t="shared" ca="1" si="260"/>
        <v/>
      </c>
      <c r="F2080" s="26">
        <f t="shared" si="253"/>
        <v>11.111111111111111</v>
      </c>
      <c r="G2080" s="29">
        <f t="shared" ca="1" si="257"/>
        <v>0</v>
      </c>
      <c r="H2080" s="28" t="e">
        <f t="shared" ca="1" si="255"/>
        <v>#NUM!</v>
      </c>
      <c r="I2080" s="26">
        <f t="shared" si="254"/>
        <v>11.666666666666666</v>
      </c>
      <c r="J2080" s="29">
        <f t="shared" ca="1" si="258"/>
        <v>0</v>
      </c>
      <c r="K2080" s="28" t="e">
        <f t="shared" ca="1" si="256"/>
        <v>#NUM!</v>
      </c>
      <c r="L2080" s="26">
        <f ca="1">INDIRECT("Route!E2080")-INDIRECT("Route!E2079")</f>
        <v>0</v>
      </c>
      <c r="M2080" s="24">
        <f ca="1">IF(INDIRECT("Route!D2080")="START",0,IF(S2080=TRUE,M2079,INDIRECT("Route!E2080")))</f>
        <v>115.3</v>
      </c>
      <c r="N2080" s="14" t="e">
        <f ca="1">SEARCH($N$6,INDIRECT("Route!J2080"))</f>
        <v>#VALUE!</v>
      </c>
      <c r="O2080" s="14" t="e">
        <f ca="1">SEARCH($O$6,INDIRECT("Route!J2080"))</f>
        <v>#VALUE!</v>
      </c>
      <c r="P2080" s="14" t="e">
        <f ca="1">SEARCH($P$6,INDIRECT("Route!J2080"))</f>
        <v>#VALUE!</v>
      </c>
      <c r="Q2080" s="14" t="e">
        <f ca="1">SEARCH($Q$6,INDIRECT("Route!J2080"))</f>
        <v>#VALUE!</v>
      </c>
      <c r="R2080" s="14" t="e">
        <f ca="1">SEARCH($R$6,INDIRECT("Route!J2080"))</f>
        <v>#VALUE!</v>
      </c>
      <c r="S2080" s="14" t="b">
        <f t="shared" ca="1" si="259"/>
        <v>1</v>
      </c>
    </row>
    <row r="2081" spans="1:19">
      <c r="A2081" s="23" t="str">
        <f ca="1">IF(INDIRECT("Route!D2081")&gt;0,K2081,(""))</f>
        <v/>
      </c>
      <c r="B2081" s="23" t="str">
        <f ca="1">IF(INDIRECT("Route!D2081")&gt;0,H2081,(""))</f>
        <v/>
      </c>
      <c r="C2081" s="24" t="str">
        <f ca="1">IF(D2081&gt;0,VLOOKUP("FINISH",INDIRECT("route!D$6"):INDIRECT("route!E$8500"),2,FALSE)-D2081," ")</f>
        <v xml:space="preserve"> </v>
      </c>
      <c r="D2081" s="13">
        <f ca="1">INDIRECT("Route!E2081")</f>
        <v>0</v>
      </c>
      <c r="E2081" s="25" t="str">
        <f t="shared" ca="1" si="260"/>
        <v/>
      </c>
      <c r="F2081" s="26">
        <f t="shared" si="253"/>
        <v>11.111111111111111</v>
      </c>
      <c r="G2081" s="29">
        <f t="shared" ca="1" si="257"/>
        <v>0</v>
      </c>
      <c r="H2081" s="28" t="e">
        <f t="shared" ca="1" si="255"/>
        <v>#NUM!</v>
      </c>
      <c r="I2081" s="26">
        <f t="shared" si="254"/>
        <v>11.666666666666666</v>
      </c>
      <c r="J2081" s="29">
        <f t="shared" ca="1" si="258"/>
        <v>0</v>
      </c>
      <c r="K2081" s="28" t="e">
        <f t="shared" ca="1" si="256"/>
        <v>#NUM!</v>
      </c>
      <c r="L2081" s="26">
        <f ca="1">INDIRECT("Route!E2081")-INDIRECT("Route!E2080")</f>
        <v>0</v>
      </c>
      <c r="M2081" s="24">
        <f ca="1">IF(INDIRECT("Route!D2081")="START",0,IF(S2081=TRUE,M2080,INDIRECT("Route!E2081")))</f>
        <v>115.3</v>
      </c>
      <c r="N2081" s="14" t="e">
        <f ca="1">SEARCH($N$6,INDIRECT("Route!J2081"))</f>
        <v>#VALUE!</v>
      </c>
      <c r="O2081" s="14" t="e">
        <f ca="1">SEARCH($O$6,INDIRECT("Route!J2081"))</f>
        <v>#VALUE!</v>
      </c>
      <c r="P2081" s="14" t="e">
        <f ca="1">SEARCH($P$6,INDIRECT("Route!J2081"))</f>
        <v>#VALUE!</v>
      </c>
      <c r="Q2081" s="14" t="e">
        <f ca="1">SEARCH($Q$6,INDIRECT("Route!J2081"))</f>
        <v>#VALUE!</v>
      </c>
      <c r="R2081" s="14" t="e">
        <f ca="1">SEARCH($R$6,INDIRECT("Route!J2081"))</f>
        <v>#VALUE!</v>
      </c>
      <c r="S2081" s="14" t="b">
        <f t="shared" ca="1" si="259"/>
        <v>1</v>
      </c>
    </row>
    <row r="2082" spans="1:19">
      <c r="A2082" s="23" t="str">
        <f ca="1">IF(INDIRECT("Route!D2082")&gt;0,K2082,(""))</f>
        <v/>
      </c>
      <c r="B2082" s="23" t="str">
        <f ca="1">IF(INDIRECT("Route!D2082")&gt;0,H2082,(""))</f>
        <v/>
      </c>
      <c r="C2082" s="24" t="str">
        <f ca="1">IF(D2082&gt;0,VLOOKUP("FINISH",INDIRECT("route!D$6"):INDIRECT("route!E$8500"),2,FALSE)-D2082," ")</f>
        <v xml:space="preserve"> </v>
      </c>
      <c r="D2082" s="13">
        <f ca="1">INDIRECT("Route!E2082")</f>
        <v>0</v>
      </c>
      <c r="E2082" s="25" t="str">
        <f t="shared" ca="1" si="260"/>
        <v/>
      </c>
      <c r="F2082" s="26">
        <f t="shared" si="253"/>
        <v>11.111111111111111</v>
      </c>
      <c r="G2082" s="29">
        <f t="shared" ca="1" si="257"/>
        <v>0</v>
      </c>
      <c r="H2082" s="28" t="e">
        <f t="shared" ca="1" si="255"/>
        <v>#NUM!</v>
      </c>
      <c r="I2082" s="26">
        <f t="shared" si="254"/>
        <v>11.666666666666666</v>
      </c>
      <c r="J2082" s="29">
        <f t="shared" ca="1" si="258"/>
        <v>0</v>
      </c>
      <c r="K2082" s="28" t="e">
        <f t="shared" ca="1" si="256"/>
        <v>#NUM!</v>
      </c>
      <c r="L2082" s="26">
        <f ca="1">INDIRECT("Route!E2082")-INDIRECT("Route!E2081")</f>
        <v>0</v>
      </c>
      <c r="M2082" s="24">
        <f ca="1">IF(INDIRECT("Route!D2082")="START",0,IF(S2082=TRUE,M2081,INDIRECT("Route!E2082")))</f>
        <v>115.3</v>
      </c>
      <c r="N2082" s="14" t="e">
        <f ca="1">SEARCH($N$6,INDIRECT("Route!J2082"))</f>
        <v>#VALUE!</v>
      </c>
      <c r="O2082" s="14" t="e">
        <f ca="1">SEARCH($O$6,INDIRECT("Route!J2082"))</f>
        <v>#VALUE!</v>
      </c>
      <c r="P2082" s="14" t="e">
        <f ca="1">SEARCH($P$6,INDIRECT("Route!J2082"))</f>
        <v>#VALUE!</v>
      </c>
      <c r="Q2082" s="14" t="e">
        <f ca="1">SEARCH($Q$6,INDIRECT("Route!J2082"))</f>
        <v>#VALUE!</v>
      </c>
      <c r="R2082" s="14" t="e">
        <f ca="1">SEARCH($R$6,INDIRECT("Route!J2082"))</f>
        <v>#VALUE!</v>
      </c>
      <c r="S2082" s="14" t="b">
        <f t="shared" ca="1" si="259"/>
        <v>1</v>
      </c>
    </row>
    <row r="2083" spans="1:19">
      <c r="A2083" s="23" t="str">
        <f ca="1">IF(INDIRECT("Route!D2083")&gt;0,K2083,(""))</f>
        <v/>
      </c>
      <c r="B2083" s="23" t="str">
        <f ca="1">IF(INDIRECT("Route!D2083")&gt;0,H2083,(""))</f>
        <v/>
      </c>
      <c r="C2083" s="24" t="str">
        <f ca="1">IF(D2083&gt;0,VLOOKUP("FINISH",INDIRECT("route!D$6"):INDIRECT("route!E$8500"),2,FALSE)-D2083," ")</f>
        <v xml:space="preserve"> </v>
      </c>
      <c r="D2083" s="13">
        <f ca="1">INDIRECT("Route!E2083")</f>
        <v>0</v>
      </c>
      <c r="E2083" s="25" t="str">
        <f t="shared" ca="1" si="260"/>
        <v/>
      </c>
      <c r="F2083" s="26">
        <f t="shared" si="253"/>
        <v>11.111111111111111</v>
      </c>
      <c r="G2083" s="29">
        <f t="shared" ca="1" si="257"/>
        <v>0</v>
      </c>
      <c r="H2083" s="28" t="e">
        <f t="shared" ca="1" si="255"/>
        <v>#NUM!</v>
      </c>
      <c r="I2083" s="26">
        <f t="shared" si="254"/>
        <v>11.666666666666666</v>
      </c>
      <c r="J2083" s="29">
        <f t="shared" ca="1" si="258"/>
        <v>0</v>
      </c>
      <c r="K2083" s="28" t="e">
        <f t="shared" ca="1" si="256"/>
        <v>#NUM!</v>
      </c>
      <c r="L2083" s="26">
        <f ca="1">INDIRECT("Route!E2083")-INDIRECT("Route!E2082")</f>
        <v>0</v>
      </c>
      <c r="M2083" s="24">
        <f ca="1">IF(INDIRECT("Route!D2083")="START",0,IF(S2083=TRUE,M2082,INDIRECT("Route!E2083")))</f>
        <v>115.3</v>
      </c>
      <c r="N2083" s="14" t="e">
        <f ca="1">SEARCH($N$6,INDIRECT("Route!J2083"))</f>
        <v>#VALUE!</v>
      </c>
      <c r="O2083" s="14" t="e">
        <f ca="1">SEARCH($O$6,INDIRECT("Route!J2083"))</f>
        <v>#VALUE!</v>
      </c>
      <c r="P2083" s="14" t="e">
        <f ca="1">SEARCH($P$6,INDIRECT("Route!J2083"))</f>
        <v>#VALUE!</v>
      </c>
      <c r="Q2083" s="14" t="e">
        <f ca="1">SEARCH($Q$6,INDIRECT("Route!J2083"))</f>
        <v>#VALUE!</v>
      </c>
      <c r="R2083" s="14" t="e">
        <f ca="1">SEARCH($R$6,INDIRECT("Route!J2083"))</f>
        <v>#VALUE!</v>
      </c>
      <c r="S2083" s="14" t="b">
        <f t="shared" ca="1" si="259"/>
        <v>1</v>
      </c>
    </row>
    <row r="2084" spans="1:19">
      <c r="A2084" s="23" t="str">
        <f ca="1">IF(INDIRECT("Route!D2084")&gt;0,K2084,(""))</f>
        <v/>
      </c>
      <c r="B2084" s="23" t="str">
        <f ca="1">IF(INDIRECT("Route!D2084")&gt;0,H2084,(""))</f>
        <v/>
      </c>
      <c r="C2084" s="24" t="str">
        <f ca="1">IF(D2084&gt;0,VLOOKUP("FINISH",INDIRECT("route!D$6"):INDIRECT("route!E$8500"),2,FALSE)-D2084," ")</f>
        <v xml:space="preserve"> </v>
      </c>
      <c r="D2084" s="13">
        <f ca="1">INDIRECT("Route!E2084")</f>
        <v>0</v>
      </c>
      <c r="E2084" s="25" t="str">
        <f t="shared" ca="1" si="260"/>
        <v/>
      </c>
      <c r="F2084" s="26">
        <f t="shared" si="253"/>
        <v>11.111111111111111</v>
      </c>
      <c r="G2084" s="29">
        <f t="shared" ca="1" si="257"/>
        <v>0</v>
      </c>
      <c r="H2084" s="28" t="e">
        <f t="shared" ca="1" si="255"/>
        <v>#NUM!</v>
      </c>
      <c r="I2084" s="26">
        <f t="shared" si="254"/>
        <v>11.666666666666666</v>
      </c>
      <c r="J2084" s="29">
        <f t="shared" ca="1" si="258"/>
        <v>0</v>
      </c>
      <c r="K2084" s="28" t="e">
        <f t="shared" ca="1" si="256"/>
        <v>#NUM!</v>
      </c>
      <c r="L2084" s="26">
        <f ca="1">INDIRECT("Route!E2084")-INDIRECT("Route!E2083")</f>
        <v>0</v>
      </c>
      <c r="M2084" s="24">
        <f ca="1">IF(INDIRECT("Route!D2084")="START",0,IF(S2084=TRUE,M2083,INDIRECT("Route!E2084")))</f>
        <v>115.3</v>
      </c>
      <c r="N2084" s="14" t="e">
        <f ca="1">SEARCH($N$6,INDIRECT("Route!J2084"))</f>
        <v>#VALUE!</v>
      </c>
      <c r="O2084" s="14" t="e">
        <f ca="1">SEARCH($O$6,INDIRECT("Route!J2084"))</f>
        <v>#VALUE!</v>
      </c>
      <c r="P2084" s="14" t="e">
        <f ca="1">SEARCH($P$6,INDIRECT("Route!J2084"))</f>
        <v>#VALUE!</v>
      </c>
      <c r="Q2084" s="14" t="e">
        <f ca="1">SEARCH($Q$6,INDIRECT("Route!J2084"))</f>
        <v>#VALUE!</v>
      </c>
      <c r="R2084" s="14" t="e">
        <f ca="1">SEARCH($R$6,INDIRECT("Route!J2084"))</f>
        <v>#VALUE!</v>
      </c>
      <c r="S2084" s="14" t="b">
        <f t="shared" ca="1" si="259"/>
        <v>1</v>
      </c>
    </row>
    <row r="2085" spans="1:19">
      <c r="A2085" s="23" t="str">
        <f ca="1">IF(INDIRECT("Route!D2085")&gt;0,K2085,(""))</f>
        <v/>
      </c>
      <c r="B2085" s="23" t="str">
        <f ca="1">IF(INDIRECT("Route!D2085")&gt;0,H2085,(""))</f>
        <v/>
      </c>
      <c r="C2085" s="24" t="str">
        <f ca="1">IF(D2085&gt;0,VLOOKUP("FINISH",INDIRECT("route!D$6"):INDIRECT("route!E$8500"),2,FALSE)-D2085," ")</f>
        <v xml:space="preserve"> </v>
      </c>
      <c r="D2085" s="13">
        <f ca="1">INDIRECT("Route!E2085")</f>
        <v>0</v>
      </c>
      <c r="E2085" s="25" t="str">
        <f t="shared" ca="1" si="260"/>
        <v/>
      </c>
      <c r="F2085" s="26">
        <f t="shared" si="253"/>
        <v>11.111111111111111</v>
      </c>
      <c r="G2085" s="29">
        <f t="shared" ca="1" si="257"/>
        <v>0</v>
      </c>
      <c r="H2085" s="28" t="e">
        <f t="shared" ca="1" si="255"/>
        <v>#NUM!</v>
      </c>
      <c r="I2085" s="26">
        <f t="shared" si="254"/>
        <v>11.666666666666666</v>
      </c>
      <c r="J2085" s="29">
        <f t="shared" ca="1" si="258"/>
        <v>0</v>
      </c>
      <c r="K2085" s="28" t="e">
        <f t="shared" ca="1" si="256"/>
        <v>#NUM!</v>
      </c>
      <c r="L2085" s="26">
        <f ca="1">INDIRECT("Route!E2085")-INDIRECT("Route!E2084")</f>
        <v>0</v>
      </c>
      <c r="M2085" s="24">
        <f ca="1">IF(INDIRECT("Route!D2085")="START",0,IF(S2085=TRUE,M2084,INDIRECT("Route!E2085")))</f>
        <v>115.3</v>
      </c>
      <c r="N2085" s="14" t="e">
        <f ca="1">SEARCH($N$6,INDIRECT("Route!J2085"))</f>
        <v>#VALUE!</v>
      </c>
      <c r="O2085" s="14" t="e">
        <f ca="1">SEARCH($O$6,INDIRECT("Route!J2085"))</f>
        <v>#VALUE!</v>
      </c>
      <c r="P2085" s="14" t="e">
        <f ca="1">SEARCH($P$6,INDIRECT("Route!J2085"))</f>
        <v>#VALUE!</v>
      </c>
      <c r="Q2085" s="14" t="e">
        <f ca="1">SEARCH($Q$6,INDIRECT("Route!J2085"))</f>
        <v>#VALUE!</v>
      </c>
      <c r="R2085" s="14" t="e">
        <f ca="1">SEARCH($R$6,INDIRECT("Route!J2085"))</f>
        <v>#VALUE!</v>
      </c>
      <c r="S2085" s="14" t="b">
        <f t="shared" ca="1" si="259"/>
        <v>1</v>
      </c>
    </row>
    <row r="2086" spans="1:19">
      <c r="A2086" s="23" t="str">
        <f ca="1">IF(INDIRECT("Route!D2086")&gt;0,K2086,(""))</f>
        <v/>
      </c>
      <c r="B2086" s="23" t="str">
        <f ca="1">IF(INDIRECT("Route!D2086")&gt;0,H2086,(""))</f>
        <v/>
      </c>
      <c r="C2086" s="24" t="str">
        <f ca="1">IF(D2086&gt;0,VLOOKUP("FINISH",INDIRECT("route!D$6"):INDIRECT("route!E$8500"),2,FALSE)-D2086," ")</f>
        <v xml:space="preserve"> </v>
      </c>
      <c r="D2086" s="13">
        <f ca="1">INDIRECT("Route!E2086")</f>
        <v>0</v>
      </c>
      <c r="E2086" s="25" t="str">
        <f t="shared" ca="1" si="260"/>
        <v/>
      </c>
      <c r="F2086" s="26">
        <f t="shared" si="253"/>
        <v>11.111111111111111</v>
      </c>
      <c r="G2086" s="29">
        <f t="shared" ca="1" si="257"/>
        <v>0</v>
      </c>
      <c r="H2086" s="28" t="e">
        <f t="shared" ca="1" si="255"/>
        <v>#NUM!</v>
      </c>
      <c r="I2086" s="26">
        <f t="shared" si="254"/>
        <v>11.666666666666666</v>
      </c>
      <c r="J2086" s="29">
        <f t="shared" ca="1" si="258"/>
        <v>0</v>
      </c>
      <c r="K2086" s="28" t="e">
        <f t="shared" ca="1" si="256"/>
        <v>#NUM!</v>
      </c>
      <c r="L2086" s="26">
        <f ca="1">INDIRECT("Route!E2086")-INDIRECT("Route!E2085")</f>
        <v>0</v>
      </c>
      <c r="M2086" s="24">
        <f ca="1">IF(INDIRECT("Route!D2086")="START",0,IF(S2086=TRUE,M2085,INDIRECT("Route!E2086")))</f>
        <v>115.3</v>
      </c>
      <c r="N2086" s="14" t="e">
        <f ca="1">SEARCH($N$6,INDIRECT("Route!J2086"))</f>
        <v>#VALUE!</v>
      </c>
      <c r="O2086" s="14" t="e">
        <f ca="1">SEARCH($O$6,INDIRECT("Route!J2086"))</f>
        <v>#VALUE!</v>
      </c>
      <c r="P2086" s="14" t="e">
        <f ca="1">SEARCH($P$6,INDIRECT("Route!J2086"))</f>
        <v>#VALUE!</v>
      </c>
      <c r="Q2086" s="14" t="e">
        <f ca="1">SEARCH($Q$6,INDIRECT("Route!J2086"))</f>
        <v>#VALUE!</v>
      </c>
      <c r="R2086" s="14" t="e">
        <f ca="1">SEARCH($R$6,INDIRECT("Route!J2086"))</f>
        <v>#VALUE!</v>
      </c>
      <c r="S2086" s="14" t="b">
        <f t="shared" ca="1" si="259"/>
        <v>1</v>
      </c>
    </row>
    <row r="2087" spans="1:19">
      <c r="A2087" s="23" t="str">
        <f ca="1">IF(INDIRECT("Route!D2087")&gt;0,K2087,(""))</f>
        <v/>
      </c>
      <c r="B2087" s="23" t="str">
        <f ca="1">IF(INDIRECT("Route!D2087")&gt;0,H2087,(""))</f>
        <v/>
      </c>
      <c r="C2087" s="24" t="str">
        <f ca="1">IF(D2087&gt;0,VLOOKUP("FINISH",INDIRECT("route!D$6"):INDIRECT("route!E$8500"),2,FALSE)-D2087," ")</f>
        <v xml:space="preserve"> </v>
      </c>
      <c r="D2087" s="13">
        <f ca="1">INDIRECT("Route!E2087")</f>
        <v>0</v>
      </c>
      <c r="E2087" s="25" t="str">
        <f t="shared" ca="1" si="260"/>
        <v/>
      </c>
      <c r="F2087" s="26">
        <f t="shared" si="253"/>
        <v>11.111111111111111</v>
      </c>
      <c r="G2087" s="29">
        <f t="shared" ca="1" si="257"/>
        <v>0</v>
      </c>
      <c r="H2087" s="28" t="e">
        <f t="shared" ca="1" si="255"/>
        <v>#NUM!</v>
      </c>
      <c r="I2087" s="26">
        <f t="shared" si="254"/>
        <v>11.666666666666666</v>
      </c>
      <c r="J2087" s="29">
        <f t="shared" ca="1" si="258"/>
        <v>0</v>
      </c>
      <c r="K2087" s="28" t="e">
        <f t="shared" ca="1" si="256"/>
        <v>#NUM!</v>
      </c>
      <c r="L2087" s="26">
        <f ca="1">INDIRECT("Route!E2087")-INDIRECT("Route!E2086")</f>
        <v>0</v>
      </c>
      <c r="M2087" s="24">
        <f ca="1">IF(INDIRECT("Route!D2087")="START",0,IF(S2087=TRUE,M2086,INDIRECT("Route!E2087")))</f>
        <v>115.3</v>
      </c>
      <c r="N2087" s="14" t="e">
        <f ca="1">SEARCH($N$6,INDIRECT("Route!J2087"))</f>
        <v>#VALUE!</v>
      </c>
      <c r="O2087" s="14" t="e">
        <f ca="1">SEARCH($O$6,INDIRECT("Route!J2087"))</f>
        <v>#VALUE!</v>
      </c>
      <c r="P2087" s="14" t="e">
        <f ca="1">SEARCH($P$6,INDIRECT("Route!J2087"))</f>
        <v>#VALUE!</v>
      </c>
      <c r="Q2087" s="14" t="e">
        <f ca="1">SEARCH($Q$6,INDIRECT("Route!J2087"))</f>
        <v>#VALUE!</v>
      </c>
      <c r="R2087" s="14" t="e">
        <f ca="1">SEARCH($R$6,INDIRECT("Route!J2087"))</f>
        <v>#VALUE!</v>
      </c>
      <c r="S2087" s="14" t="b">
        <f t="shared" ca="1" si="259"/>
        <v>1</v>
      </c>
    </row>
    <row r="2088" spans="1:19">
      <c r="A2088" s="23" t="str">
        <f ca="1">IF(INDIRECT("Route!D2088")&gt;0,K2088,(""))</f>
        <v/>
      </c>
      <c r="B2088" s="23" t="str">
        <f ca="1">IF(INDIRECT("Route!D2088")&gt;0,H2088,(""))</f>
        <v/>
      </c>
      <c r="C2088" s="24" t="str">
        <f ca="1">IF(D2088&gt;0,VLOOKUP("FINISH",INDIRECT("route!D$6"):INDIRECT("route!E$8500"),2,FALSE)-D2088," ")</f>
        <v xml:space="preserve"> </v>
      </c>
      <c r="D2088" s="13">
        <f ca="1">INDIRECT("Route!E2088")</f>
        <v>0</v>
      </c>
      <c r="E2088" s="25" t="str">
        <f t="shared" ca="1" si="260"/>
        <v/>
      </c>
      <c r="F2088" s="26">
        <f t="shared" si="253"/>
        <v>11.111111111111111</v>
      </c>
      <c r="G2088" s="29">
        <f t="shared" ca="1" si="257"/>
        <v>0</v>
      </c>
      <c r="H2088" s="28" t="e">
        <f t="shared" ca="1" si="255"/>
        <v>#NUM!</v>
      </c>
      <c r="I2088" s="26">
        <f t="shared" si="254"/>
        <v>11.666666666666666</v>
      </c>
      <c r="J2088" s="29">
        <f t="shared" ca="1" si="258"/>
        <v>0</v>
      </c>
      <c r="K2088" s="28" t="e">
        <f t="shared" ca="1" si="256"/>
        <v>#NUM!</v>
      </c>
      <c r="L2088" s="26">
        <f ca="1">INDIRECT("Route!E2088")-INDIRECT("Route!E2087")</f>
        <v>0</v>
      </c>
      <c r="M2088" s="24">
        <f ca="1">IF(INDIRECT("Route!D2088")="START",0,IF(S2088=TRUE,M2087,INDIRECT("Route!E2088")))</f>
        <v>115.3</v>
      </c>
      <c r="N2088" s="14" t="e">
        <f ca="1">SEARCH($N$6,INDIRECT("Route!J2088"))</f>
        <v>#VALUE!</v>
      </c>
      <c r="O2088" s="14" t="e">
        <f ca="1">SEARCH($O$6,INDIRECT("Route!J2088"))</f>
        <v>#VALUE!</v>
      </c>
      <c r="P2088" s="14" t="e">
        <f ca="1">SEARCH($P$6,INDIRECT("Route!J2088"))</f>
        <v>#VALUE!</v>
      </c>
      <c r="Q2088" s="14" t="e">
        <f ca="1">SEARCH($Q$6,INDIRECT("Route!J2088"))</f>
        <v>#VALUE!</v>
      </c>
      <c r="R2088" s="14" t="e">
        <f ca="1">SEARCH($R$6,INDIRECT("Route!J2088"))</f>
        <v>#VALUE!</v>
      </c>
      <c r="S2088" s="14" t="b">
        <f t="shared" ca="1" si="259"/>
        <v>1</v>
      </c>
    </row>
    <row r="2089" spans="1:19">
      <c r="A2089" s="23" t="str">
        <f ca="1">IF(INDIRECT("Route!D2089")&gt;0,K2089,(""))</f>
        <v/>
      </c>
      <c r="B2089" s="23" t="str">
        <f ca="1">IF(INDIRECT("Route!D2089")&gt;0,H2089,(""))</f>
        <v/>
      </c>
      <c r="C2089" s="24" t="str">
        <f ca="1">IF(D2089&gt;0,VLOOKUP("FINISH",INDIRECT("route!D$6"):INDIRECT("route!E$8500"),2,FALSE)-D2089," ")</f>
        <v xml:space="preserve"> </v>
      </c>
      <c r="D2089" s="13">
        <f ca="1">INDIRECT("Route!E2089")</f>
        <v>0</v>
      </c>
      <c r="E2089" s="25" t="str">
        <f t="shared" ca="1" si="260"/>
        <v/>
      </c>
      <c r="F2089" s="26">
        <f t="shared" ref="F2089:F2152" si="261">$B$5*1000/3600</f>
        <v>11.111111111111111</v>
      </c>
      <c r="G2089" s="29">
        <f t="shared" ca="1" si="257"/>
        <v>0</v>
      </c>
      <c r="H2089" s="28" t="e">
        <f t="shared" ca="1" si="255"/>
        <v>#NUM!</v>
      </c>
      <c r="I2089" s="26">
        <f t="shared" ref="I2089:I2152" si="262">$A$5*1000/3600</f>
        <v>11.666666666666666</v>
      </c>
      <c r="J2089" s="29">
        <f t="shared" ca="1" si="258"/>
        <v>0</v>
      </c>
      <c r="K2089" s="28" t="e">
        <f t="shared" ca="1" si="256"/>
        <v>#NUM!</v>
      </c>
      <c r="L2089" s="26">
        <f ca="1">INDIRECT("Route!E2089")-INDIRECT("Route!E2088")</f>
        <v>0</v>
      </c>
      <c r="M2089" s="24">
        <f ca="1">IF(INDIRECT("Route!D2089")="START",0,IF(S2089=TRUE,M2088,INDIRECT("Route!E2089")))</f>
        <v>115.3</v>
      </c>
      <c r="N2089" s="14" t="e">
        <f ca="1">SEARCH($N$6,INDIRECT("Route!J2089"))</f>
        <v>#VALUE!</v>
      </c>
      <c r="O2089" s="14" t="e">
        <f ca="1">SEARCH($O$6,INDIRECT("Route!J2089"))</f>
        <v>#VALUE!</v>
      </c>
      <c r="P2089" s="14" t="e">
        <f ca="1">SEARCH($P$6,INDIRECT("Route!J2089"))</f>
        <v>#VALUE!</v>
      </c>
      <c r="Q2089" s="14" t="e">
        <f ca="1">SEARCH($Q$6,INDIRECT("Route!J2089"))</f>
        <v>#VALUE!</v>
      </c>
      <c r="R2089" s="14" t="e">
        <f ca="1">SEARCH($R$6,INDIRECT("Route!J2089"))</f>
        <v>#VALUE!</v>
      </c>
      <c r="S2089" s="14" t="b">
        <f t="shared" ca="1" si="259"/>
        <v>1</v>
      </c>
    </row>
    <row r="2090" spans="1:19">
      <c r="A2090" s="23" t="str">
        <f ca="1">IF(INDIRECT("Route!D2090")&gt;0,K2090,(""))</f>
        <v/>
      </c>
      <c r="B2090" s="23" t="str">
        <f ca="1">IF(INDIRECT("Route!D2090")&gt;0,H2090,(""))</f>
        <v/>
      </c>
      <c r="C2090" s="24" t="str">
        <f ca="1">IF(D2090&gt;0,VLOOKUP("FINISH",INDIRECT("route!D$6"):INDIRECT("route!E$8500"),2,FALSE)-D2090," ")</f>
        <v xml:space="preserve"> </v>
      </c>
      <c r="D2090" s="13">
        <f ca="1">INDIRECT("Route!E2090")</f>
        <v>0</v>
      </c>
      <c r="E2090" s="25" t="str">
        <f t="shared" ca="1" si="260"/>
        <v/>
      </c>
      <c r="F2090" s="26">
        <f t="shared" si="261"/>
        <v>11.111111111111111</v>
      </c>
      <c r="G2090" s="29">
        <f t="shared" ca="1" si="257"/>
        <v>0</v>
      </c>
      <c r="H2090" s="28" t="e">
        <f t="shared" ref="H2090:H2153" ca="1" si="263">H2089+G2090</f>
        <v>#NUM!</v>
      </c>
      <c r="I2090" s="26">
        <f t="shared" si="262"/>
        <v>11.666666666666666</v>
      </c>
      <c r="J2090" s="29">
        <f t="shared" ca="1" si="258"/>
        <v>0</v>
      </c>
      <c r="K2090" s="28" t="e">
        <f t="shared" ref="K2090:K2153" ca="1" si="264">K2089+J2090</f>
        <v>#NUM!</v>
      </c>
      <c r="L2090" s="26">
        <f ca="1">INDIRECT("Route!E2090")-INDIRECT("Route!E2089")</f>
        <v>0</v>
      </c>
      <c r="M2090" s="24">
        <f ca="1">IF(INDIRECT("Route!D2090")="START",0,IF(S2090=TRUE,M2089,INDIRECT("Route!E2090")))</f>
        <v>115.3</v>
      </c>
      <c r="N2090" s="14" t="e">
        <f ca="1">SEARCH($N$6,INDIRECT("Route!J2090"))</f>
        <v>#VALUE!</v>
      </c>
      <c r="O2090" s="14" t="e">
        <f ca="1">SEARCH($O$6,INDIRECT("Route!J2090"))</f>
        <v>#VALUE!</v>
      </c>
      <c r="P2090" s="14" t="e">
        <f ca="1">SEARCH($P$6,INDIRECT("Route!J2090"))</f>
        <v>#VALUE!</v>
      </c>
      <c r="Q2090" s="14" t="e">
        <f ca="1">SEARCH($Q$6,INDIRECT("Route!J2090"))</f>
        <v>#VALUE!</v>
      </c>
      <c r="R2090" s="14" t="e">
        <f ca="1">SEARCH($R$6,INDIRECT("Route!J2090"))</f>
        <v>#VALUE!</v>
      </c>
      <c r="S2090" s="14" t="b">
        <f t="shared" ca="1" si="259"/>
        <v>1</v>
      </c>
    </row>
    <row r="2091" spans="1:19">
      <c r="A2091" s="23" t="str">
        <f ca="1">IF(INDIRECT("Route!D2091")&gt;0,K2091,(""))</f>
        <v/>
      </c>
      <c r="B2091" s="23" t="str">
        <f ca="1">IF(INDIRECT("Route!D2091")&gt;0,H2091,(""))</f>
        <v/>
      </c>
      <c r="C2091" s="24" t="str">
        <f ca="1">IF(D2091&gt;0,VLOOKUP("FINISH",INDIRECT("route!D$6"):INDIRECT("route!E$8500"),2,FALSE)-D2091," ")</f>
        <v xml:space="preserve"> </v>
      </c>
      <c r="D2091" s="13">
        <f ca="1">INDIRECT("Route!E2091")</f>
        <v>0</v>
      </c>
      <c r="E2091" s="25" t="str">
        <f t="shared" ca="1" si="260"/>
        <v/>
      </c>
      <c r="F2091" s="26">
        <f t="shared" si="261"/>
        <v>11.111111111111111</v>
      </c>
      <c r="G2091" s="29">
        <f t="shared" ref="G2091:G2154" ca="1" si="265">TIME(0,0,0+L2091*1000/F2091)</f>
        <v>0</v>
      </c>
      <c r="H2091" s="28" t="e">
        <f t="shared" ca="1" si="263"/>
        <v>#NUM!</v>
      </c>
      <c r="I2091" s="26">
        <f t="shared" si="262"/>
        <v>11.666666666666666</v>
      </c>
      <c r="J2091" s="29">
        <f t="shared" ref="J2091:J2154" ca="1" si="266">TIME(0,0,0+L2091*1000/I2091)</f>
        <v>0</v>
      </c>
      <c r="K2091" s="28" t="e">
        <f t="shared" ca="1" si="264"/>
        <v>#NUM!</v>
      </c>
      <c r="L2091" s="26">
        <f ca="1">INDIRECT("Route!E2091")-INDIRECT("Route!E2090")</f>
        <v>0</v>
      </c>
      <c r="M2091" s="24">
        <f ca="1">IF(INDIRECT("Route!D2091")="START",0,IF(S2091=TRUE,M2090,INDIRECT("Route!E2091")))</f>
        <v>115.3</v>
      </c>
      <c r="N2091" s="14" t="e">
        <f ca="1">SEARCH($N$6,INDIRECT("Route!J2091"))</f>
        <v>#VALUE!</v>
      </c>
      <c r="O2091" s="14" t="e">
        <f ca="1">SEARCH($O$6,INDIRECT("Route!J2091"))</f>
        <v>#VALUE!</v>
      </c>
      <c r="P2091" s="14" t="e">
        <f ca="1">SEARCH($P$6,INDIRECT("Route!J2091"))</f>
        <v>#VALUE!</v>
      </c>
      <c r="Q2091" s="14" t="e">
        <f ca="1">SEARCH($Q$6,INDIRECT("Route!J2091"))</f>
        <v>#VALUE!</v>
      </c>
      <c r="R2091" s="14" t="e">
        <f ca="1">SEARCH($R$6,INDIRECT("Route!J2091"))</f>
        <v>#VALUE!</v>
      </c>
      <c r="S2091" s="14" t="b">
        <f t="shared" ca="1" si="259"/>
        <v>1</v>
      </c>
    </row>
    <row r="2092" spans="1:19">
      <c r="A2092" s="23" t="str">
        <f ca="1">IF(INDIRECT("Route!D2092")&gt;0,K2092,(""))</f>
        <v/>
      </c>
      <c r="B2092" s="23" t="str">
        <f ca="1">IF(INDIRECT("Route!D2092")&gt;0,H2092,(""))</f>
        <v/>
      </c>
      <c r="C2092" s="24" t="str">
        <f ca="1">IF(D2092&gt;0,VLOOKUP("FINISH",INDIRECT("route!D$6"):INDIRECT("route!E$8500"),2,FALSE)-D2092," ")</f>
        <v xml:space="preserve"> </v>
      </c>
      <c r="D2092" s="13">
        <f ca="1">INDIRECT("Route!E2092")</f>
        <v>0</v>
      </c>
      <c r="E2092" s="25" t="str">
        <f t="shared" ca="1" si="260"/>
        <v/>
      </c>
      <c r="F2092" s="26">
        <f t="shared" si="261"/>
        <v>11.111111111111111</v>
      </c>
      <c r="G2092" s="29">
        <f t="shared" ca="1" si="265"/>
        <v>0</v>
      </c>
      <c r="H2092" s="28" t="e">
        <f t="shared" ca="1" si="263"/>
        <v>#NUM!</v>
      </c>
      <c r="I2092" s="26">
        <f t="shared" si="262"/>
        <v>11.666666666666666</v>
      </c>
      <c r="J2092" s="29">
        <f t="shared" ca="1" si="266"/>
        <v>0</v>
      </c>
      <c r="K2092" s="28" t="e">
        <f t="shared" ca="1" si="264"/>
        <v>#NUM!</v>
      </c>
      <c r="L2092" s="26">
        <f ca="1">INDIRECT("Route!E2092")-INDIRECT("Route!E2091")</f>
        <v>0</v>
      </c>
      <c r="M2092" s="24">
        <f ca="1">IF(INDIRECT("Route!D2092")="START",0,IF(S2092=TRUE,M2091,INDIRECT("Route!E2092")))</f>
        <v>115.3</v>
      </c>
      <c r="N2092" s="14" t="e">
        <f ca="1">SEARCH($N$6,INDIRECT("Route!J2092"))</f>
        <v>#VALUE!</v>
      </c>
      <c r="O2092" s="14" t="e">
        <f ca="1">SEARCH($O$6,INDIRECT("Route!J2092"))</f>
        <v>#VALUE!</v>
      </c>
      <c r="P2092" s="14" t="e">
        <f ca="1">SEARCH($P$6,INDIRECT("Route!J2092"))</f>
        <v>#VALUE!</v>
      </c>
      <c r="Q2092" s="14" t="e">
        <f ca="1">SEARCH($Q$6,INDIRECT("Route!J2092"))</f>
        <v>#VALUE!</v>
      </c>
      <c r="R2092" s="14" t="e">
        <f ca="1">SEARCH($R$6,INDIRECT("Route!J2092"))</f>
        <v>#VALUE!</v>
      </c>
      <c r="S2092" s="14" t="b">
        <f t="shared" ca="1" si="259"/>
        <v>1</v>
      </c>
    </row>
    <row r="2093" spans="1:19">
      <c r="A2093" s="23" t="str">
        <f ca="1">IF(INDIRECT("Route!D2093")&gt;0,K2093,(""))</f>
        <v/>
      </c>
      <c r="B2093" s="23" t="str">
        <f ca="1">IF(INDIRECT("Route!D2093")&gt;0,H2093,(""))</f>
        <v/>
      </c>
      <c r="C2093" s="24" t="str">
        <f ca="1">IF(D2093&gt;0,VLOOKUP("FINISH",INDIRECT("route!D$6"):INDIRECT("route!E$8500"),2,FALSE)-D2093," ")</f>
        <v xml:space="preserve"> </v>
      </c>
      <c r="D2093" s="13">
        <f ca="1">INDIRECT("Route!E2093")</f>
        <v>0</v>
      </c>
      <c r="E2093" s="25" t="str">
        <f t="shared" ca="1" si="260"/>
        <v/>
      </c>
      <c r="F2093" s="26">
        <f t="shared" si="261"/>
        <v>11.111111111111111</v>
      </c>
      <c r="G2093" s="29">
        <f t="shared" ca="1" si="265"/>
        <v>0</v>
      </c>
      <c r="H2093" s="28" t="e">
        <f t="shared" ca="1" si="263"/>
        <v>#NUM!</v>
      </c>
      <c r="I2093" s="26">
        <f t="shared" si="262"/>
        <v>11.666666666666666</v>
      </c>
      <c r="J2093" s="29">
        <f t="shared" ca="1" si="266"/>
        <v>0</v>
      </c>
      <c r="K2093" s="28" t="e">
        <f t="shared" ca="1" si="264"/>
        <v>#NUM!</v>
      </c>
      <c r="L2093" s="26">
        <f ca="1">INDIRECT("Route!E2093")-INDIRECT("Route!E2092")</f>
        <v>0</v>
      </c>
      <c r="M2093" s="24">
        <f ca="1">IF(INDIRECT("Route!D2093")="START",0,IF(S2093=TRUE,M2092,INDIRECT("Route!E2093")))</f>
        <v>115.3</v>
      </c>
      <c r="N2093" s="14" t="e">
        <f ca="1">SEARCH($N$6,INDIRECT("Route!J2093"))</f>
        <v>#VALUE!</v>
      </c>
      <c r="O2093" s="14" t="e">
        <f ca="1">SEARCH($O$6,INDIRECT("Route!J2093"))</f>
        <v>#VALUE!</v>
      </c>
      <c r="P2093" s="14" t="e">
        <f ca="1">SEARCH($P$6,INDIRECT("Route!J2093"))</f>
        <v>#VALUE!</v>
      </c>
      <c r="Q2093" s="14" t="e">
        <f ca="1">SEARCH($Q$6,INDIRECT("Route!J2093"))</f>
        <v>#VALUE!</v>
      </c>
      <c r="R2093" s="14" t="e">
        <f ca="1">SEARCH($R$6,INDIRECT("Route!J2093"))</f>
        <v>#VALUE!</v>
      </c>
      <c r="S2093" s="14" t="b">
        <f t="shared" ca="1" si="259"/>
        <v>1</v>
      </c>
    </row>
    <row r="2094" spans="1:19">
      <c r="A2094" s="23" t="str">
        <f ca="1">IF(INDIRECT("Route!D2094")&gt;0,K2094,(""))</f>
        <v/>
      </c>
      <c r="B2094" s="23" t="str">
        <f ca="1">IF(INDIRECT("Route!D2094")&gt;0,H2094,(""))</f>
        <v/>
      </c>
      <c r="C2094" s="24" t="str">
        <f ca="1">IF(D2094&gt;0,VLOOKUP("FINISH",INDIRECT("route!D$6"):INDIRECT("route!E$8500"),2,FALSE)-D2094," ")</f>
        <v xml:space="preserve"> </v>
      </c>
      <c r="D2094" s="13">
        <f ca="1">INDIRECT("Route!E2094")</f>
        <v>0</v>
      </c>
      <c r="E2094" s="25" t="str">
        <f t="shared" ca="1" si="260"/>
        <v/>
      </c>
      <c r="F2094" s="26">
        <f t="shared" si="261"/>
        <v>11.111111111111111</v>
      </c>
      <c r="G2094" s="29">
        <f t="shared" ca="1" si="265"/>
        <v>0</v>
      </c>
      <c r="H2094" s="28" t="e">
        <f t="shared" ca="1" si="263"/>
        <v>#NUM!</v>
      </c>
      <c r="I2094" s="26">
        <f t="shared" si="262"/>
        <v>11.666666666666666</v>
      </c>
      <c r="J2094" s="29">
        <f t="shared" ca="1" si="266"/>
        <v>0</v>
      </c>
      <c r="K2094" s="28" t="e">
        <f t="shared" ca="1" si="264"/>
        <v>#NUM!</v>
      </c>
      <c r="L2094" s="26">
        <f ca="1">INDIRECT("Route!E2094")-INDIRECT("Route!E2093")</f>
        <v>0</v>
      </c>
      <c r="M2094" s="24">
        <f ca="1">IF(INDIRECT("Route!D2094")="START",0,IF(S2094=TRUE,M2093,INDIRECT("Route!E2094")))</f>
        <v>115.3</v>
      </c>
      <c r="N2094" s="14" t="e">
        <f ca="1">SEARCH($N$6,INDIRECT("Route!J2094"))</f>
        <v>#VALUE!</v>
      </c>
      <c r="O2094" s="14" t="e">
        <f ca="1">SEARCH($O$6,INDIRECT("Route!J2094"))</f>
        <v>#VALUE!</v>
      </c>
      <c r="P2094" s="14" t="e">
        <f ca="1">SEARCH($P$6,INDIRECT("Route!J2094"))</f>
        <v>#VALUE!</v>
      </c>
      <c r="Q2094" s="14" t="e">
        <f ca="1">SEARCH($Q$6,INDIRECT("Route!J2094"))</f>
        <v>#VALUE!</v>
      </c>
      <c r="R2094" s="14" t="e">
        <f ca="1">SEARCH($R$6,INDIRECT("Route!J2094"))</f>
        <v>#VALUE!</v>
      </c>
      <c r="S2094" s="14" t="b">
        <f t="shared" ca="1" si="259"/>
        <v>1</v>
      </c>
    </row>
    <row r="2095" spans="1:19">
      <c r="A2095" s="23" t="str">
        <f ca="1">IF(INDIRECT("Route!D2095")&gt;0,K2095,(""))</f>
        <v/>
      </c>
      <c r="B2095" s="23" t="str">
        <f ca="1">IF(INDIRECT("Route!D2095")&gt;0,H2095,(""))</f>
        <v/>
      </c>
      <c r="C2095" s="24" t="str">
        <f ca="1">IF(D2095&gt;0,VLOOKUP("FINISH",INDIRECT("route!D$6"):INDIRECT("route!E$8500"),2,FALSE)-D2095," ")</f>
        <v xml:space="preserve"> </v>
      </c>
      <c r="D2095" s="13">
        <f ca="1">INDIRECT("Route!E2095")</f>
        <v>0</v>
      </c>
      <c r="E2095" s="25" t="str">
        <f t="shared" ca="1" si="260"/>
        <v/>
      </c>
      <c r="F2095" s="26">
        <f t="shared" si="261"/>
        <v>11.111111111111111</v>
      </c>
      <c r="G2095" s="29">
        <f t="shared" ca="1" si="265"/>
        <v>0</v>
      </c>
      <c r="H2095" s="28" t="e">
        <f t="shared" ca="1" si="263"/>
        <v>#NUM!</v>
      </c>
      <c r="I2095" s="26">
        <f t="shared" si="262"/>
        <v>11.666666666666666</v>
      </c>
      <c r="J2095" s="29">
        <f t="shared" ca="1" si="266"/>
        <v>0</v>
      </c>
      <c r="K2095" s="28" t="e">
        <f t="shared" ca="1" si="264"/>
        <v>#NUM!</v>
      </c>
      <c r="L2095" s="26">
        <f ca="1">INDIRECT("Route!E2095")-INDIRECT("Route!E2094")</f>
        <v>0</v>
      </c>
      <c r="M2095" s="24">
        <f ca="1">IF(INDIRECT("Route!D2095")="START",0,IF(S2095=TRUE,M2094,INDIRECT("Route!E2095")))</f>
        <v>115.3</v>
      </c>
      <c r="N2095" s="14" t="e">
        <f ca="1">SEARCH($N$6,INDIRECT("Route!J2095"))</f>
        <v>#VALUE!</v>
      </c>
      <c r="O2095" s="14" t="e">
        <f ca="1">SEARCH($O$6,INDIRECT("Route!J2095"))</f>
        <v>#VALUE!</v>
      </c>
      <c r="P2095" s="14" t="e">
        <f ca="1">SEARCH($P$6,INDIRECT("Route!J2095"))</f>
        <v>#VALUE!</v>
      </c>
      <c r="Q2095" s="14" t="e">
        <f ca="1">SEARCH($Q$6,INDIRECT("Route!J2095"))</f>
        <v>#VALUE!</v>
      </c>
      <c r="R2095" s="14" t="e">
        <f ca="1">SEARCH($R$6,INDIRECT("Route!J2095"))</f>
        <v>#VALUE!</v>
      </c>
      <c r="S2095" s="14" t="b">
        <f t="shared" ca="1" si="259"/>
        <v>1</v>
      </c>
    </row>
    <row r="2096" spans="1:19">
      <c r="A2096" s="23" t="str">
        <f ca="1">IF(INDIRECT("Route!D2096")&gt;0,K2096,(""))</f>
        <v/>
      </c>
      <c r="B2096" s="23" t="str">
        <f ca="1">IF(INDIRECT("Route!D2096")&gt;0,H2096,(""))</f>
        <v/>
      </c>
      <c r="C2096" s="24" t="str">
        <f ca="1">IF(D2096&gt;0,VLOOKUP("FINISH",INDIRECT("route!D$6"):INDIRECT("route!E$8500"),2,FALSE)-D2096," ")</f>
        <v xml:space="preserve"> </v>
      </c>
      <c r="D2096" s="13">
        <f ca="1">INDIRECT("Route!E2096")</f>
        <v>0</v>
      </c>
      <c r="E2096" s="25" t="str">
        <f t="shared" ca="1" si="260"/>
        <v/>
      </c>
      <c r="F2096" s="26">
        <f t="shared" si="261"/>
        <v>11.111111111111111</v>
      </c>
      <c r="G2096" s="29">
        <f t="shared" ca="1" si="265"/>
        <v>0</v>
      </c>
      <c r="H2096" s="28" t="e">
        <f t="shared" ca="1" si="263"/>
        <v>#NUM!</v>
      </c>
      <c r="I2096" s="26">
        <f t="shared" si="262"/>
        <v>11.666666666666666</v>
      </c>
      <c r="J2096" s="29">
        <f t="shared" ca="1" si="266"/>
        <v>0</v>
      </c>
      <c r="K2096" s="28" t="e">
        <f t="shared" ca="1" si="264"/>
        <v>#NUM!</v>
      </c>
      <c r="L2096" s="26">
        <f ca="1">INDIRECT("Route!E2096")-INDIRECT("Route!E2095")</f>
        <v>0</v>
      </c>
      <c r="M2096" s="24">
        <f ca="1">IF(INDIRECT("Route!D2096")="START",0,IF(S2096=TRUE,M2095,INDIRECT("Route!E2096")))</f>
        <v>115.3</v>
      </c>
      <c r="N2096" s="14" t="e">
        <f ca="1">SEARCH($N$6,INDIRECT("Route!J2096"))</f>
        <v>#VALUE!</v>
      </c>
      <c r="O2096" s="14" t="e">
        <f ca="1">SEARCH($O$6,INDIRECT("Route!J2096"))</f>
        <v>#VALUE!</v>
      </c>
      <c r="P2096" s="14" t="e">
        <f ca="1">SEARCH($P$6,INDIRECT("Route!J2096"))</f>
        <v>#VALUE!</v>
      </c>
      <c r="Q2096" s="14" t="e">
        <f ca="1">SEARCH($Q$6,INDIRECT("Route!J2096"))</f>
        <v>#VALUE!</v>
      </c>
      <c r="R2096" s="14" t="e">
        <f ca="1">SEARCH($R$6,INDIRECT("Route!J2096"))</f>
        <v>#VALUE!</v>
      </c>
      <c r="S2096" s="14" t="b">
        <f t="shared" ca="1" si="259"/>
        <v>1</v>
      </c>
    </row>
    <row r="2097" spans="1:19">
      <c r="A2097" s="23" t="str">
        <f ca="1">IF(INDIRECT("Route!D2097")&gt;0,K2097,(""))</f>
        <v/>
      </c>
      <c r="B2097" s="23" t="str">
        <f ca="1">IF(INDIRECT("Route!D2097")&gt;0,H2097,(""))</f>
        <v/>
      </c>
      <c r="C2097" s="24" t="str">
        <f ca="1">IF(D2097&gt;0,VLOOKUP("FINISH",INDIRECT("route!D$6"):INDIRECT("route!E$8500"),2,FALSE)-D2097," ")</f>
        <v xml:space="preserve"> </v>
      </c>
      <c r="D2097" s="13">
        <f ca="1">INDIRECT("Route!E2097")</f>
        <v>0</v>
      </c>
      <c r="E2097" s="25" t="str">
        <f t="shared" ca="1" si="260"/>
        <v/>
      </c>
      <c r="F2097" s="26">
        <f t="shared" si="261"/>
        <v>11.111111111111111</v>
      </c>
      <c r="G2097" s="29">
        <f t="shared" ca="1" si="265"/>
        <v>0</v>
      </c>
      <c r="H2097" s="28" t="e">
        <f t="shared" ca="1" si="263"/>
        <v>#NUM!</v>
      </c>
      <c r="I2097" s="26">
        <f t="shared" si="262"/>
        <v>11.666666666666666</v>
      </c>
      <c r="J2097" s="29">
        <f t="shared" ca="1" si="266"/>
        <v>0</v>
      </c>
      <c r="K2097" s="28" t="e">
        <f t="shared" ca="1" si="264"/>
        <v>#NUM!</v>
      </c>
      <c r="L2097" s="26">
        <f ca="1">INDIRECT("Route!E2097")-INDIRECT("Route!E2096")</f>
        <v>0</v>
      </c>
      <c r="M2097" s="24">
        <f ca="1">IF(INDIRECT("Route!D2097")="START",0,IF(S2097=TRUE,M2096,INDIRECT("Route!E2097")))</f>
        <v>115.3</v>
      </c>
      <c r="N2097" s="14" t="e">
        <f ca="1">SEARCH($N$6,INDIRECT("Route!J2097"))</f>
        <v>#VALUE!</v>
      </c>
      <c r="O2097" s="14" t="e">
        <f ca="1">SEARCH($O$6,INDIRECT("Route!J2097"))</f>
        <v>#VALUE!</v>
      </c>
      <c r="P2097" s="14" t="e">
        <f ca="1">SEARCH($P$6,INDIRECT("Route!J2097"))</f>
        <v>#VALUE!</v>
      </c>
      <c r="Q2097" s="14" t="e">
        <f ca="1">SEARCH($Q$6,INDIRECT("Route!J2097"))</f>
        <v>#VALUE!</v>
      </c>
      <c r="R2097" s="14" t="e">
        <f ca="1">SEARCH($R$6,INDIRECT("Route!J2097"))</f>
        <v>#VALUE!</v>
      </c>
      <c r="S2097" s="14" t="b">
        <f t="shared" ca="1" si="259"/>
        <v>1</v>
      </c>
    </row>
    <row r="2098" spans="1:19">
      <c r="A2098" s="23" t="str">
        <f ca="1">IF(INDIRECT("Route!D2098")&gt;0,K2098,(""))</f>
        <v/>
      </c>
      <c r="B2098" s="23" t="str">
        <f ca="1">IF(INDIRECT("Route!D2098")&gt;0,H2098,(""))</f>
        <v/>
      </c>
      <c r="C2098" s="24" t="str">
        <f ca="1">IF(D2098&gt;0,VLOOKUP("FINISH",INDIRECT("route!D$6"):INDIRECT("route!E$8500"),2,FALSE)-D2098," ")</f>
        <v xml:space="preserve"> </v>
      </c>
      <c r="D2098" s="13">
        <f ca="1">INDIRECT("Route!E2098")</f>
        <v>0</v>
      </c>
      <c r="E2098" s="25" t="str">
        <f t="shared" ca="1" si="260"/>
        <v/>
      </c>
      <c r="F2098" s="26">
        <f t="shared" si="261"/>
        <v>11.111111111111111</v>
      </c>
      <c r="G2098" s="29">
        <f t="shared" ca="1" si="265"/>
        <v>0</v>
      </c>
      <c r="H2098" s="28" t="e">
        <f t="shared" ca="1" si="263"/>
        <v>#NUM!</v>
      </c>
      <c r="I2098" s="26">
        <f t="shared" si="262"/>
        <v>11.666666666666666</v>
      </c>
      <c r="J2098" s="29">
        <f t="shared" ca="1" si="266"/>
        <v>0</v>
      </c>
      <c r="K2098" s="28" t="e">
        <f t="shared" ca="1" si="264"/>
        <v>#NUM!</v>
      </c>
      <c r="L2098" s="26">
        <f ca="1">INDIRECT("Route!E2098")-INDIRECT("Route!E2097")</f>
        <v>0</v>
      </c>
      <c r="M2098" s="24">
        <f ca="1">IF(INDIRECT("Route!D2098")="START",0,IF(S2098=TRUE,M2097,INDIRECT("Route!E2098")))</f>
        <v>115.3</v>
      </c>
      <c r="N2098" s="14" t="e">
        <f ca="1">SEARCH($N$6,INDIRECT("Route!J2098"))</f>
        <v>#VALUE!</v>
      </c>
      <c r="O2098" s="14" t="e">
        <f ca="1">SEARCH($O$6,INDIRECT("Route!J2098"))</f>
        <v>#VALUE!</v>
      </c>
      <c r="P2098" s="14" t="e">
        <f ca="1">SEARCH($P$6,INDIRECT("Route!J2098"))</f>
        <v>#VALUE!</v>
      </c>
      <c r="Q2098" s="14" t="e">
        <f ca="1">SEARCH($Q$6,INDIRECT("Route!J2098"))</f>
        <v>#VALUE!</v>
      </c>
      <c r="R2098" s="14" t="e">
        <f ca="1">SEARCH($R$6,INDIRECT("Route!J2098"))</f>
        <v>#VALUE!</v>
      </c>
      <c r="S2098" s="14" t="b">
        <f t="shared" ca="1" si="259"/>
        <v>1</v>
      </c>
    </row>
    <row r="2099" spans="1:19">
      <c r="A2099" s="23" t="str">
        <f ca="1">IF(INDIRECT("Route!D2099")&gt;0,K2099,(""))</f>
        <v/>
      </c>
      <c r="B2099" s="23" t="str">
        <f ca="1">IF(INDIRECT("Route!D2099")&gt;0,H2099,(""))</f>
        <v/>
      </c>
      <c r="C2099" s="24" t="str">
        <f ca="1">IF(D2099&gt;0,VLOOKUP("FINISH",INDIRECT("route!D$6"):INDIRECT("route!E$8500"),2,FALSE)-D2099," ")</f>
        <v xml:space="preserve"> </v>
      </c>
      <c r="D2099" s="13">
        <f ca="1">INDIRECT("Route!E2099")</f>
        <v>0</v>
      </c>
      <c r="E2099" s="25" t="str">
        <f t="shared" ca="1" si="260"/>
        <v/>
      </c>
      <c r="F2099" s="26">
        <f t="shared" si="261"/>
        <v>11.111111111111111</v>
      </c>
      <c r="G2099" s="29">
        <f t="shared" ca="1" si="265"/>
        <v>0</v>
      </c>
      <c r="H2099" s="28" t="e">
        <f t="shared" ca="1" si="263"/>
        <v>#NUM!</v>
      </c>
      <c r="I2099" s="26">
        <f t="shared" si="262"/>
        <v>11.666666666666666</v>
      </c>
      <c r="J2099" s="29">
        <f t="shared" ca="1" si="266"/>
        <v>0</v>
      </c>
      <c r="K2099" s="28" t="e">
        <f t="shared" ca="1" si="264"/>
        <v>#NUM!</v>
      </c>
      <c r="L2099" s="26">
        <f ca="1">INDIRECT("Route!E2099")-INDIRECT("Route!E2098")</f>
        <v>0</v>
      </c>
      <c r="M2099" s="24">
        <f ca="1">IF(INDIRECT("Route!D2099")="START",0,IF(S2099=TRUE,M2098,INDIRECT("Route!E2099")))</f>
        <v>115.3</v>
      </c>
      <c r="N2099" s="14" t="e">
        <f ca="1">SEARCH($N$6,INDIRECT("Route!J2099"))</f>
        <v>#VALUE!</v>
      </c>
      <c r="O2099" s="14" t="e">
        <f ca="1">SEARCH($O$6,INDIRECT("Route!J2099"))</f>
        <v>#VALUE!</v>
      </c>
      <c r="P2099" s="14" t="e">
        <f ca="1">SEARCH($P$6,INDIRECT("Route!J2099"))</f>
        <v>#VALUE!</v>
      </c>
      <c r="Q2099" s="14" t="e">
        <f ca="1">SEARCH($Q$6,INDIRECT("Route!J2099"))</f>
        <v>#VALUE!</v>
      </c>
      <c r="R2099" s="14" t="e">
        <f ca="1">SEARCH($R$6,INDIRECT("Route!J2099"))</f>
        <v>#VALUE!</v>
      </c>
      <c r="S2099" s="14" t="b">
        <f t="shared" ca="1" si="259"/>
        <v>1</v>
      </c>
    </row>
    <row r="2100" spans="1:19">
      <c r="A2100" s="23" t="str">
        <f ca="1">IF(INDIRECT("Route!D2100")&gt;0,K2100,(""))</f>
        <v/>
      </c>
      <c r="B2100" s="23" t="str">
        <f ca="1">IF(INDIRECT("Route!D2100")&gt;0,H2100,(""))</f>
        <v/>
      </c>
      <c r="C2100" s="24" t="str">
        <f ca="1">IF(D2100&gt;0,VLOOKUP("FINISH",INDIRECT("route!D$6"):INDIRECT("route!E$8500"),2,FALSE)-D2100," ")</f>
        <v xml:space="preserve"> </v>
      </c>
      <c r="D2100" s="13">
        <f ca="1">INDIRECT("Route!E2100")</f>
        <v>0</v>
      </c>
      <c r="E2100" s="25" t="str">
        <f ca="1">IF($S2100=TRUE,"",M2100-M2099)</f>
        <v/>
      </c>
      <c r="F2100" s="26">
        <f t="shared" si="261"/>
        <v>11.111111111111111</v>
      </c>
      <c r="G2100" s="29">
        <f t="shared" ca="1" si="265"/>
        <v>0</v>
      </c>
      <c r="H2100" s="28" t="e">
        <f t="shared" ca="1" si="263"/>
        <v>#NUM!</v>
      </c>
      <c r="I2100" s="26">
        <f t="shared" si="262"/>
        <v>11.666666666666666</v>
      </c>
      <c r="J2100" s="29">
        <f t="shared" ca="1" si="266"/>
        <v>0</v>
      </c>
      <c r="K2100" s="28" t="e">
        <f t="shared" ca="1" si="264"/>
        <v>#NUM!</v>
      </c>
      <c r="L2100" s="26">
        <f ca="1">INDIRECT("Route!E2100")-INDIRECT("Route!E2099")</f>
        <v>0</v>
      </c>
      <c r="M2100" s="24">
        <f ca="1">IF(INDIRECT("Route!D2100")="START",0,IF(S2100=TRUE,M2099,INDIRECT("Route!E2100")))</f>
        <v>115.3</v>
      </c>
      <c r="N2100" s="14" t="e">
        <f ca="1">SEARCH($N$6,INDIRECT("Route!J2100"))</f>
        <v>#VALUE!</v>
      </c>
      <c r="O2100" s="14" t="e">
        <f ca="1">SEARCH($O$6,INDIRECT("Route!J2100"))</f>
        <v>#VALUE!</v>
      </c>
      <c r="P2100" s="14" t="e">
        <f ca="1">SEARCH($P$6,INDIRECT("Route!J2100"))</f>
        <v>#VALUE!</v>
      </c>
      <c r="Q2100" s="14" t="e">
        <f ca="1">SEARCH($Q$6,INDIRECT("Route!J2100"))</f>
        <v>#VALUE!</v>
      </c>
      <c r="R2100" s="14" t="e">
        <f ca="1">SEARCH($R$6,INDIRECT("Route!J2100"))</f>
        <v>#VALUE!</v>
      </c>
      <c r="S2100" s="14" t="b">
        <f t="shared" ca="1" si="259"/>
        <v>1</v>
      </c>
    </row>
    <row r="2101" spans="1:19">
      <c r="A2101" s="23" t="str">
        <f ca="1">IF(INDIRECT("Route!D2101")&gt;0,K2101,(""))</f>
        <v/>
      </c>
      <c r="B2101" s="23" t="str">
        <f ca="1">IF(INDIRECT("Route!D2101")&gt;0,H2101,(""))</f>
        <v/>
      </c>
      <c r="C2101" s="24" t="str">
        <f ca="1">IF(D2101&gt;0,VLOOKUP("FINISH",INDIRECT("route!D$6"):INDIRECT("route!E$8500"),2,FALSE)-D2101," ")</f>
        <v xml:space="preserve"> </v>
      </c>
      <c r="D2101" s="13">
        <f ca="1">INDIRECT("Route!E2101")</f>
        <v>0</v>
      </c>
      <c r="E2101" s="25" t="str">
        <f t="shared" ref="E2101:E2164" ca="1" si="267">IF($S2101=TRUE,"",M2101-M2100)</f>
        <v/>
      </c>
      <c r="F2101" s="26">
        <f t="shared" si="261"/>
        <v>11.111111111111111</v>
      </c>
      <c r="G2101" s="29">
        <f t="shared" ca="1" si="265"/>
        <v>0</v>
      </c>
      <c r="H2101" s="28" t="e">
        <f t="shared" ca="1" si="263"/>
        <v>#NUM!</v>
      </c>
      <c r="I2101" s="26">
        <f t="shared" si="262"/>
        <v>11.666666666666666</v>
      </c>
      <c r="J2101" s="29">
        <f t="shared" ca="1" si="266"/>
        <v>0</v>
      </c>
      <c r="K2101" s="28" t="e">
        <f t="shared" ca="1" si="264"/>
        <v>#NUM!</v>
      </c>
      <c r="L2101" s="26">
        <f ca="1">INDIRECT("Route!E2101")-INDIRECT("Route!E2100")</f>
        <v>0</v>
      </c>
      <c r="M2101" s="24">
        <f ca="1">IF(INDIRECT("Route!D2101")="START",0,IF(S2101=TRUE,M2100,INDIRECT("Route!E2101")))</f>
        <v>115.3</v>
      </c>
      <c r="N2101" s="14" t="e">
        <f ca="1">SEARCH($N$6,INDIRECT("Route!J2101"))</f>
        <v>#VALUE!</v>
      </c>
      <c r="O2101" s="14" t="e">
        <f ca="1">SEARCH($O$6,INDIRECT("Route!J2101"))</f>
        <v>#VALUE!</v>
      </c>
      <c r="P2101" s="14" t="e">
        <f ca="1">SEARCH($P$6,INDIRECT("Route!J2101"))</f>
        <v>#VALUE!</v>
      </c>
      <c r="Q2101" s="14" t="e">
        <f ca="1">SEARCH($Q$6,INDIRECT("Route!J2101"))</f>
        <v>#VALUE!</v>
      </c>
      <c r="R2101" s="14" t="e">
        <f ca="1">SEARCH($R$6,INDIRECT("Route!J2101"))</f>
        <v>#VALUE!</v>
      </c>
      <c r="S2101" s="14" t="b">
        <f t="shared" ca="1" si="259"/>
        <v>1</v>
      </c>
    </row>
    <row r="2102" spans="1:19">
      <c r="A2102" s="23" t="str">
        <f ca="1">IF(INDIRECT("Route!D2102")&gt;0,K2102,(""))</f>
        <v/>
      </c>
      <c r="B2102" s="23" t="str">
        <f ca="1">IF(INDIRECT("Route!D2102")&gt;0,H2102,(""))</f>
        <v/>
      </c>
      <c r="C2102" s="24" t="str">
        <f ca="1">IF(D2102&gt;0,VLOOKUP("FINISH",INDIRECT("route!D$6"):INDIRECT("route!E$8500"),2,FALSE)-D2102," ")</f>
        <v xml:space="preserve"> </v>
      </c>
      <c r="D2102" s="13">
        <f ca="1">INDIRECT("Route!E2102")</f>
        <v>0</v>
      </c>
      <c r="E2102" s="25" t="str">
        <f t="shared" ca="1" si="267"/>
        <v/>
      </c>
      <c r="F2102" s="26">
        <f t="shared" si="261"/>
        <v>11.111111111111111</v>
      </c>
      <c r="G2102" s="29">
        <f t="shared" ca="1" si="265"/>
        <v>0</v>
      </c>
      <c r="H2102" s="28" t="e">
        <f t="shared" ca="1" si="263"/>
        <v>#NUM!</v>
      </c>
      <c r="I2102" s="26">
        <f t="shared" si="262"/>
        <v>11.666666666666666</v>
      </c>
      <c r="J2102" s="29">
        <f t="shared" ca="1" si="266"/>
        <v>0</v>
      </c>
      <c r="K2102" s="28" t="e">
        <f t="shared" ca="1" si="264"/>
        <v>#NUM!</v>
      </c>
      <c r="L2102" s="26">
        <f ca="1">INDIRECT("Route!E2102")-INDIRECT("Route!E2101")</f>
        <v>0</v>
      </c>
      <c r="M2102" s="24">
        <f ca="1">IF(INDIRECT("Route!D2102")="START",0,IF(S2102=TRUE,M2101,INDIRECT("Route!E2102")))</f>
        <v>115.3</v>
      </c>
      <c r="N2102" s="14" t="e">
        <f ca="1">SEARCH($N$6,INDIRECT("Route!J2102"))</f>
        <v>#VALUE!</v>
      </c>
      <c r="O2102" s="14" t="e">
        <f ca="1">SEARCH($O$6,INDIRECT("Route!J2102"))</f>
        <v>#VALUE!</v>
      </c>
      <c r="P2102" s="14" t="e">
        <f ca="1">SEARCH($P$6,INDIRECT("Route!J2102"))</f>
        <v>#VALUE!</v>
      </c>
      <c r="Q2102" s="14" t="e">
        <f ca="1">SEARCH($Q$6,INDIRECT("Route!J2102"))</f>
        <v>#VALUE!</v>
      </c>
      <c r="R2102" s="14" t="e">
        <f ca="1">SEARCH($R$6,INDIRECT("Route!J2102"))</f>
        <v>#VALUE!</v>
      </c>
      <c r="S2102" s="14" t="b">
        <f t="shared" ca="1" si="259"/>
        <v>1</v>
      </c>
    </row>
    <row r="2103" spans="1:19">
      <c r="A2103" s="23" t="str">
        <f ca="1">IF(INDIRECT("Route!D2103")&gt;0,K2103,(""))</f>
        <v/>
      </c>
      <c r="B2103" s="23" t="str">
        <f ca="1">IF(INDIRECT("Route!D2103")&gt;0,H2103,(""))</f>
        <v/>
      </c>
      <c r="C2103" s="24" t="str">
        <f ca="1">IF(D2103&gt;0,VLOOKUP("FINISH",INDIRECT("route!D$6"):INDIRECT("route!E$8500"),2,FALSE)-D2103," ")</f>
        <v xml:space="preserve"> </v>
      </c>
      <c r="D2103" s="13">
        <f ca="1">INDIRECT("Route!E2103")</f>
        <v>0</v>
      </c>
      <c r="E2103" s="25" t="str">
        <f t="shared" ca="1" si="267"/>
        <v/>
      </c>
      <c r="F2103" s="26">
        <f t="shared" si="261"/>
        <v>11.111111111111111</v>
      </c>
      <c r="G2103" s="29">
        <f t="shared" ca="1" si="265"/>
        <v>0</v>
      </c>
      <c r="H2103" s="28" t="e">
        <f t="shared" ca="1" si="263"/>
        <v>#NUM!</v>
      </c>
      <c r="I2103" s="26">
        <f t="shared" si="262"/>
        <v>11.666666666666666</v>
      </c>
      <c r="J2103" s="29">
        <f t="shared" ca="1" si="266"/>
        <v>0</v>
      </c>
      <c r="K2103" s="28" t="e">
        <f t="shared" ca="1" si="264"/>
        <v>#NUM!</v>
      </c>
      <c r="L2103" s="26">
        <f ca="1">INDIRECT("Route!E2103")-INDIRECT("Route!E2102")</f>
        <v>0</v>
      </c>
      <c r="M2103" s="24">
        <f ca="1">IF(INDIRECT("Route!D2103")="START",0,IF(S2103=TRUE,M2102,INDIRECT("Route!E2103")))</f>
        <v>115.3</v>
      </c>
      <c r="N2103" s="14" t="e">
        <f ca="1">SEARCH($N$6,INDIRECT("Route!J2103"))</f>
        <v>#VALUE!</v>
      </c>
      <c r="O2103" s="14" t="e">
        <f ca="1">SEARCH($O$6,INDIRECT("Route!J2103"))</f>
        <v>#VALUE!</v>
      </c>
      <c r="P2103" s="14" t="e">
        <f ca="1">SEARCH($P$6,INDIRECT("Route!J2103"))</f>
        <v>#VALUE!</v>
      </c>
      <c r="Q2103" s="14" t="e">
        <f ca="1">SEARCH($Q$6,INDIRECT("Route!J2103"))</f>
        <v>#VALUE!</v>
      </c>
      <c r="R2103" s="14" t="e">
        <f ca="1">SEARCH($R$6,INDIRECT("Route!J2103"))</f>
        <v>#VALUE!</v>
      </c>
      <c r="S2103" s="14" t="b">
        <f t="shared" ca="1" si="259"/>
        <v>1</v>
      </c>
    </row>
    <row r="2104" spans="1:19">
      <c r="A2104" s="23" t="str">
        <f ca="1">IF(INDIRECT("Route!D2104")&gt;0,K2104,(""))</f>
        <v/>
      </c>
      <c r="B2104" s="23" t="str">
        <f ca="1">IF(INDIRECT("Route!D2104")&gt;0,H2104,(""))</f>
        <v/>
      </c>
      <c r="C2104" s="24" t="str">
        <f ca="1">IF(D2104&gt;0,VLOOKUP("FINISH",INDIRECT("route!D$6"):INDIRECT("route!E$8500"),2,FALSE)-D2104," ")</f>
        <v xml:space="preserve"> </v>
      </c>
      <c r="D2104" s="13">
        <f ca="1">INDIRECT("Route!E2104")</f>
        <v>0</v>
      </c>
      <c r="E2104" s="25" t="str">
        <f t="shared" ca="1" si="267"/>
        <v/>
      </c>
      <c r="F2104" s="26">
        <f t="shared" si="261"/>
        <v>11.111111111111111</v>
      </c>
      <c r="G2104" s="29">
        <f t="shared" ca="1" si="265"/>
        <v>0</v>
      </c>
      <c r="H2104" s="28" t="e">
        <f t="shared" ca="1" si="263"/>
        <v>#NUM!</v>
      </c>
      <c r="I2104" s="26">
        <f t="shared" si="262"/>
        <v>11.666666666666666</v>
      </c>
      <c r="J2104" s="29">
        <f t="shared" ca="1" si="266"/>
        <v>0</v>
      </c>
      <c r="K2104" s="28" t="e">
        <f t="shared" ca="1" si="264"/>
        <v>#NUM!</v>
      </c>
      <c r="L2104" s="26">
        <f ca="1">INDIRECT("Route!E2104")-INDIRECT("Route!E2103")</f>
        <v>0</v>
      </c>
      <c r="M2104" s="24">
        <f ca="1">IF(INDIRECT("Route!D2104")="START",0,IF(S2104=TRUE,M2103,INDIRECT("Route!E2104")))</f>
        <v>115.3</v>
      </c>
      <c r="N2104" s="14" t="e">
        <f ca="1">SEARCH($N$6,INDIRECT("Route!J2104"))</f>
        <v>#VALUE!</v>
      </c>
      <c r="O2104" s="14" t="e">
        <f ca="1">SEARCH($O$6,INDIRECT("Route!J2104"))</f>
        <v>#VALUE!</v>
      </c>
      <c r="P2104" s="14" t="e">
        <f ca="1">SEARCH($P$6,INDIRECT("Route!J2104"))</f>
        <v>#VALUE!</v>
      </c>
      <c r="Q2104" s="14" t="e">
        <f ca="1">SEARCH($Q$6,INDIRECT("Route!J2104"))</f>
        <v>#VALUE!</v>
      </c>
      <c r="R2104" s="14" t="e">
        <f ca="1">SEARCH($R$6,INDIRECT("Route!J2104"))</f>
        <v>#VALUE!</v>
      </c>
      <c r="S2104" s="14" t="b">
        <f t="shared" ca="1" si="259"/>
        <v>1</v>
      </c>
    </row>
    <row r="2105" spans="1:19">
      <c r="A2105" s="23" t="str">
        <f ca="1">IF(INDIRECT("Route!D2105")&gt;0,K2105,(""))</f>
        <v/>
      </c>
      <c r="B2105" s="23" t="str">
        <f ca="1">IF(INDIRECT("Route!D2105")&gt;0,H2105,(""))</f>
        <v/>
      </c>
      <c r="C2105" s="24" t="str">
        <f ca="1">IF(D2105&gt;0,VLOOKUP("FINISH",INDIRECT("route!D$6"):INDIRECT("route!E$8500"),2,FALSE)-D2105," ")</f>
        <v xml:space="preserve"> </v>
      </c>
      <c r="D2105" s="13">
        <f ca="1">INDIRECT("Route!E2105")</f>
        <v>0</v>
      </c>
      <c r="E2105" s="25" t="str">
        <f t="shared" ca="1" si="267"/>
        <v/>
      </c>
      <c r="F2105" s="26">
        <f t="shared" si="261"/>
        <v>11.111111111111111</v>
      </c>
      <c r="G2105" s="29">
        <f t="shared" ca="1" si="265"/>
        <v>0</v>
      </c>
      <c r="H2105" s="28" t="e">
        <f t="shared" ca="1" si="263"/>
        <v>#NUM!</v>
      </c>
      <c r="I2105" s="26">
        <f t="shared" si="262"/>
        <v>11.666666666666666</v>
      </c>
      <c r="J2105" s="29">
        <f t="shared" ca="1" si="266"/>
        <v>0</v>
      </c>
      <c r="K2105" s="28" t="e">
        <f t="shared" ca="1" si="264"/>
        <v>#NUM!</v>
      </c>
      <c r="L2105" s="26">
        <f ca="1">INDIRECT("Route!E2105")-INDIRECT("Route!E2104")</f>
        <v>0</v>
      </c>
      <c r="M2105" s="24">
        <f ca="1">IF(INDIRECT("Route!D2105")="START",0,IF(S2105=TRUE,M2104,INDIRECT("Route!E2105")))</f>
        <v>115.3</v>
      </c>
      <c r="N2105" s="14" t="e">
        <f ca="1">SEARCH($N$6,INDIRECT("Route!J2105"))</f>
        <v>#VALUE!</v>
      </c>
      <c r="O2105" s="14" t="e">
        <f ca="1">SEARCH($O$6,INDIRECT("Route!J2105"))</f>
        <v>#VALUE!</v>
      </c>
      <c r="P2105" s="14" t="e">
        <f ca="1">SEARCH($P$6,INDIRECT("Route!J2105"))</f>
        <v>#VALUE!</v>
      </c>
      <c r="Q2105" s="14" t="e">
        <f ca="1">SEARCH($Q$6,INDIRECT("Route!J2105"))</f>
        <v>#VALUE!</v>
      </c>
      <c r="R2105" s="14" t="e">
        <f ca="1">SEARCH($R$6,INDIRECT("Route!J2105"))</f>
        <v>#VALUE!</v>
      </c>
      <c r="S2105" s="14" t="b">
        <f t="shared" ca="1" si="259"/>
        <v>1</v>
      </c>
    </row>
    <row r="2106" spans="1:19">
      <c r="A2106" s="23" t="str">
        <f ca="1">IF(INDIRECT("Route!D2106")&gt;0,K2106,(""))</f>
        <v/>
      </c>
      <c r="B2106" s="23" t="str">
        <f ca="1">IF(INDIRECT("Route!D2106")&gt;0,H2106,(""))</f>
        <v/>
      </c>
      <c r="C2106" s="24" t="str">
        <f ca="1">IF(D2106&gt;0,VLOOKUP("FINISH",INDIRECT("route!D$6"):INDIRECT("route!E$8500"),2,FALSE)-D2106," ")</f>
        <v xml:space="preserve"> </v>
      </c>
      <c r="D2106" s="13">
        <f ca="1">INDIRECT("Route!E2106")</f>
        <v>0</v>
      </c>
      <c r="E2106" s="25" t="str">
        <f t="shared" ca="1" si="267"/>
        <v/>
      </c>
      <c r="F2106" s="26">
        <f t="shared" si="261"/>
        <v>11.111111111111111</v>
      </c>
      <c r="G2106" s="29">
        <f t="shared" ca="1" si="265"/>
        <v>0</v>
      </c>
      <c r="H2106" s="28" t="e">
        <f t="shared" ca="1" si="263"/>
        <v>#NUM!</v>
      </c>
      <c r="I2106" s="26">
        <f t="shared" si="262"/>
        <v>11.666666666666666</v>
      </c>
      <c r="J2106" s="29">
        <f t="shared" ca="1" si="266"/>
        <v>0</v>
      </c>
      <c r="K2106" s="28" t="e">
        <f t="shared" ca="1" si="264"/>
        <v>#NUM!</v>
      </c>
      <c r="L2106" s="26">
        <f ca="1">INDIRECT("Route!E2106")-INDIRECT("Route!E2105")</f>
        <v>0</v>
      </c>
      <c r="M2106" s="24">
        <f ca="1">IF(INDIRECT("Route!D2106")="START",0,IF(S2106=TRUE,M2105,INDIRECT("Route!E2106")))</f>
        <v>115.3</v>
      </c>
      <c r="N2106" s="14" t="e">
        <f ca="1">SEARCH($N$6,INDIRECT("Route!J2106"))</f>
        <v>#VALUE!</v>
      </c>
      <c r="O2106" s="14" t="e">
        <f ca="1">SEARCH($O$6,INDIRECT("Route!J2106"))</f>
        <v>#VALUE!</v>
      </c>
      <c r="P2106" s="14" t="e">
        <f ca="1">SEARCH($P$6,INDIRECT("Route!J2106"))</f>
        <v>#VALUE!</v>
      </c>
      <c r="Q2106" s="14" t="e">
        <f ca="1">SEARCH($Q$6,INDIRECT("Route!J2106"))</f>
        <v>#VALUE!</v>
      </c>
      <c r="R2106" s="14" t="e">
        <f ca="1">SEARCH($R$6,INDIRECT("Route!J2106"))</f>
        <v>#VALUE!</v>
      </c>
      <c r="S2106" s="14" t="b">
        <f t="shared" ca="1" si="259"/>
        <v>1</v>
      </c>
    </row>
    <row r="2107" spans="1:19">
      <c r="A2107" s="23" t="str">
        <f ca="1">IF(INDIRECT("Route!D2107")&gt;0,K2107,(""))</f>
        <v/>
      </c>
      <c r="B2107" s="23" t="str">
        <f ca="1">IF(INDIRECT("Route!D2107")&gt;0,H2107,(""))</f>
        <v/>
      </c>
      <c r="C2107" s="24" t="str">
        <f ca="1">IF(D2107&gt;0,VLOOKUP("FINISH",INDIRECT("route!D$6"):INDIRECT("route!E$8500"),2,FALSE)-D2107," ")</f>
        <v xml:space="preserve"> </v>
      </c>
      <c r="D2107" s="13">
        <f ca="1">INDIRECT("Route!E2107")</f>
        <v>0</v>
      </c>
      <c r="E2107" s="25" t="str">
        <f t="shared" ca="1" si="267"/>
        <v/>
      </c>
      <c r="F2107" s="26">
        <f t="shared" si="261"/>
        <v>11.111111111111111</v>
      </c>
      <c r="G2107" s="29">
        <f t="shared" ca="1" si="265"/>
        <v>0</v>
      </c>
      <c r="H2107" s="28" t="e">
        <f t="shared" ca="1" si="263"/>
        <v>#NUM!</v>
      </c>
      <c r="I2107" s="26">
        <f t="shared" si="262"/>
        <v>11.666666666666666</v>
      </c>
      <c r="J2107" s="29">
        <f t="shared" ca="1" si="266"/>
        <v>0</v>
      </c>
      <c r="K2107" s="28" t="e">
        <f t="shared" ca="1" si="264"/>
        <v>#NUM!</v>
      </c>
      <c r="L2107" s="26">
        <f ca="1">INDIRECT("Route!E2107")-INDIRECT("Route!E2106")</f>
        <v>0</v>
      </c>
      <c r="M2107" s="24">
        <f ca="1">IF(INDIRECT("Route!D2107")="START",0,IF(S2107=TRUE,M2106,INDIRECT("Route!E2107")))</f>
        <v>115.3</v>
      </c>
      <c r="N2107" s="14" t="e">
        <f ca="1">SEARCH($N$6,INDIRECT("Route!J2107"))</f>
        <v>#VALUE!</v>
      </c>
      <c r="O2107" s="14" t="e">
        <f ca="1">SEARCH($O$6,INDIRECT("Route!J2107"))</f>
        <v>#VALUE!</v>
      </c>
      <c r="P2107" s="14" t="e">
        <f ca="1">SEARCH($P$6,INDIRECT("Route!J2107"))</f>
        <v>#VALUE!</v>
      </c>
      <c r="Q2107" s="14" t="e">
        <f ca="1">SEARCH($Q$6,INDIRECT("Route!J2107"))</f>
        <v>#VALUE!</v>
      </c>
      <c r="R2107" s="14" t="e">
        <f ca="1">SEARCH($R$6,INDIRECT("Route!J2107"))</f>
        <v>#VALUE!</v>
      </c>
      <c r="S2107" s="14" t="b">
        <f t="shared" ca="1" si="259"/>
        <v>1</v>
      </c>
    </row>
    <row r="2108" spans="1:19">
      <c r="A2108" s="23" t="str">
        <f ca="1">IF(INDIRECT("Route!D2108")&gt;0,K2108,(""))</f>
        <v/>
      </c>
      <c r="B2108" s="23" t="str">
        <f ca="1">IF(INDIRECT("Route!D2108")&gt;0,H2108,(""))</f>
        <v/>
      </c>
      <c r="C2108" s="24" t="str">
        <f ca="1">IF(D2108&gt;0,VLOOKUP("FINISH",INDIRECT("route!D$6"):INDIRECT("route!E$8500"),2,FALSE)-D2108," ")</f>
        <v xml:space="preserve"> </v>
      </c>
      <c r="D2108" s="13">
        <f ca="1">INDIRECT("Route!E2108")</f>
        <v>0</v>
      </c>
      <c r="E2108" s="25" t="str">
        <f t="shared" ca="1" si="267"/>
        <v/>
      </c>
      <c r="F2108" s="26">
        <f t="shared" si="261"/>
        <v>11.111111111111111</v>
      </c>
      <c r="G2108" s="29">
        <f t="shared" ca="1" si="265"/>
        <v>0</v>
      </c>
      <c r="H2108" s="28" t="e">
        <f t="shared" ca="1" si="263"/>
        <v>#NUM!</v>
      </c>
      <c r="I2108" s="26">
        <f t="shared" si="262"/>
        <v>11.666666666666666</v>
      </c>
      <c r="J2108" s="29">
        <f t="shared" ca="1" si="266"/>
        <v>0</v>
      </c>
      <c r="K2108" s="28" t="e">
        <f t="shared" ca="1" si="264"/>
        <v>#NUM!</v>
      </c>
      <c r="L2108" s="26">
        <f ca="1">INDIRECT("Route!E2108")-INDIRECT("Route!E2107")</f>
        <v>0</v>
      </c>
      <c r="M2108" s="24">
        <f ca="1">IF(INDIRECT("Route!D2108")="START",0,IF(S2108=TRUE,M2107,INDIRECT("Route!E2108")))</f>
        <v>115.3</v>
      </c>
      <c r="N2108" s="14" t="e">
        <f ca="1">SEARCH($N$6,INDIRECT("Route!J2108"))</f>
        <v>#VALUE!</v>
      </c>
      <c r="O2108" s="14" t="e">
        <f ca="1">SEARCH($O$6,INDIRECT("Route!J2108"))</f>
        <v>#VALUE!</v>
      </c>
      <c r="P2108" s="14" t="e">
        <f ca="1">SEARCH($P$6,INDIRECT("Route!J2108"))</f>
        <v>#VALUE!</v>
      </c>
      <c r="Q2108" s="14" t="e">
        <f ca="1">SEARCH($Q$6,INDIRECT("Route!J2108"))</f>
        <v>#VALUE!</v>
      </c>
      <c r="R2108" s="14" t="e">
        <f ca="1">SEARCH($R$6,INDIRECT("Route!J2108"))</f>
        <v>#VALUE!</v>
      </c>
      <c r="S2108" s="14" t="b">
        <f t="shared" ca="1" si="259"/>
        <v>1</v>
      </c>
    </row>
    <row r="2109" spans="1:19">
      <c r="A2109" s="23" t="str">
        <f ca="1">IF(INDIRECT("Route!D2109")&gt;0,K2109,(""))</f>
        <v/>
      </c>
      <c r="B2109" s="23" t="str">
        <f ca="1">IF(INDIRECT("Route!D2109")&gt;0,H2109,(""))</f>
        <v/>
      </c>
      <c r="C2109" s="24" t="str">
        <f ca="1">IF(D2109&gt;0,VLOOKUP("FINISH",INDIRECT("route!D$6"):INDIRECT("route!E$8500"),2,FALSE)-D2109," ")</f>
        <v xml:space="preserve"> </v>
      </c>
      <c r="D2109" s="13">
        <f ca="1">INDIRECT("Route!E2109")</f>
        <v>0</v>
      </c>
      <c r="E2109" s="25" t="str">
        <f t="shared" ca="1" si="267"/>
        <v/>
      </c>
      <c r="F2109" s="26">
        <f t="shared" si="261"/>
        <v>11.111111111111111</v>
      </c>
      <c r="G2109" s="29">
        <f t="shared" ca="1" si="265"/>
        <v>0</v>
      </c>
      <c r="H2109" s="28" t="e">
        <f t="shared" ca="1" si="263"/>
        <v>#NUM!</v>
      </c>
      <c r="I2109" s="26">
        <f t="shared" si="262"/>
        <v>11.666666666666666</v>
      </c>
      <c r="J2109" s="29">
        <f t="shared" ca="1" si="266"/>
        <v>0</v>
      </c>
      <c r="K2109" s="28" t="e">
        <f t="shared" ca="1" si="264"/>
        <v>#NUM!</v>
      </c>
      <c r="L2109" s="26">
        <f ca="1">INDIRECT("Route!E2109")-INDIRECT("Route!E2108")</f>
        <v>0</v>
      </c>
      <c r="M2109" s="24">
        <f ca="1">IF(INDIRECT("Route!D2109")="START",0,IF(S2109=TRUE,M2108,INDIRECT("Route!E2109")))</f>
        <v>115.3</v>
      </c>
      <c r="N2109" s="14" t="e">
        <f ca="1">SEARCH($N$6,INDIRECT("Route!J2109"))</f>
        <v>#VALUE!</v>
      </c>
      <c r="O2109" s="14" t="e">
        <f ca="1">SEARCH($O$6,INDIRECT("Route!J2109"))</f>
        <v>#VALUE!</v>
      </c>
      <c r="P2109" s="14" t="e">
        <f ca="1">SEARCH($P$6,INDIRECT("Route!J2109"))</f>
        <v>#VALUE!</v>
      </c>
      <c r="Q2109" s="14" t="e">
        <f ca="1">SEARCH($Q$6,INDIRECT("Route!J2109"))</f>
        <v>#VALUE!</v>
      </c>
      <c r="R2109" s="14" t="e">
        <f ca="1">SEARCH($R$6,INDIRECT("Route!J2109"))</f>
        <v>#VALUE!</v>
      </c>
      <c r="S2109" s="14" t="b">
        <f t="shared" ca="1" si="259"/>
        <v>1</v>
      </c>
    </row>
    <row r="2110" spans="1:19">
      <c r="A2110" s="23" t="str">
        <f ca="1">IF(INDIRECT("Route!D2110")&gt;0,K2110,(""))</f>
        <v/>
      </c>
      <c r="B2110" s="23" t="str">
        <f ca="1">IF(INDIRECT("Route!D2110")&gt;0,H2110,(""))</f>
        <v/>
      </c>
      <c r="C2110" s="24" t="str">
        <f ca="1">IF(D2110&gt;0,VLOOKUP("FINISH",INDIRECT("route!D$6"):INDIRECT("route!E$8500"),2,FALSE)-D2110," ")</f>
        <v xml:space="preserve"> </v>
      </c>
      <c r="D2110" s="13">
        <f ca="1">INDIRECT("Route!E2110")</f>
        <v>0</v>
      </c>
      <c r="E2110" s="25" t="str">
        <f t="shared" ca="1" si="267"/>
        <v/>
      </c>
      <c r="F2110" s="26">
        <f t="shared" si="261"/>
        <v>11.111111111111111</v>
      </c>
      <c r="G2110" s="29">
        <f t="shared" ca="1" si="265"/>
        <v>0</v>
      </c>
      <c r="H2110" s="28" t="e">
        <f t="shared" ca="1" si="263"/>
        <v>#NUM!</v>
      </c>
      <c r="I2110" s="26">
        <f t="shared" si="262"/>
        <v>11.666666666666666</v>
      </c>
      <c r="J2110" s="29">
        <f t="shared" ca="1" si="266"/>
        <v>0</v>
      </c>
      <c r="K2110" s="28" t="e">
        <f t="shared" ca="1" si="264"/>
        <v>#NUM!</v>
      </c>
      <c r="L2110" s="26">
        <f ca="1">INDIRECT("Route!E2110")-INDIRECT("Route!E2109")</f>
        <v>0</v>
      </c>
      <c r="M2110" s="24">
        <f ca="1">IF(INDIRECT("Route!D2110")="START",0,IF(S2110=TRUE,M2109,INDIRECT("Route!E2110")))</f>
        <v>115.3</v>
      </c>
      <c r="N2110" s="14" t="e">
        <f ca="1">SEARCH($N$6,INDIRECT("Route!J2110"))</f>
        <v>#VALUE!</v>
      </c>
      <c r="O2110" s="14" t="e">
        <f ca="1">SEARCH($O$6,INDIRECT("Route!J2110"))</f>
        <v>#VALUE!</v>
      </c>
      <c r="P2110" s="14" t="e">
        <f ca="1">SEARCH($P$6,INDIRECT("Route!J2110"))</f>
        <v>#VALUE!</v>
      </c>
      <c r="Q2110" s="14" t="e">
        <f ca="1">SEARCH($Q$6,INDIRECT("Route!J2110"))</f>
        <v>#VALUE!</v>
      </c>
      <c r="R2110" s="14" t="e">
        <f ca="1">SEARCH($R$6,INDIRECT("Route!J2110"))</f>
        <v>#VALUE!</v>
      </c>
      <c r="S2110" s="14" t="b">
        <f t="shared" ca="1" si="259"/>
        <v>1</v>
      </c>
    </row>
    <row r="2111" spans="1:19">
      <c r="A2111" s="23" t="str">
        <f ca="1">IF(INDIRECT("Route!D2111")&gt;0,K2111,(""))</f>
        <v/>
      </c>
      <c r="B2111" s="23" t="str">
        <f ca="1">IF(INDIRECT("Route!D2111")&gt;0,H2111,(""))</f>
        <v/>
      </c>
      <c r="C2111" s="24" t="str">
        <f ca="1">IF(D2111&gt;0,VLOOKUP("FINISH",INDIRECT("route!D$6"):INDIRECT("route!E$8500"),2,FALSE)-D2111," ")</f>
        <v xml:space="preserve"> </v>
      </c>
      <c r="D2111" s="13">
        <f ca="1">INDIRECT("Route!E2111")</f>
        <v>0</v>
      </c>
      <c r="E2111" s="25" t="str">
        <f t="shared" ca="1" si="267"/>
        <v/>
      </c>
      <c r="F2111" s="26">
        <f t="shared" si="261"/>
        <v>11.111111111111111</v>
      </c>
      <c r="G2111" s="29">
        <f t="shared" ca="1" si="265"/>
        <v>0</v>
      </c>
      <c r="H2111" s="28" t="e">
        <f t="shared" ca="1" si="263"/>
        <v>#NUM!</v>
      </c>
      <c r="I2111" s="26">
        <f t="shared" si="262"/>
        <v>11.666666666666666</v>
      </c>
      <c r="J2111" s="29">
        <f t="shared" ca="1" si="266"/>
        <v>0</v>
      </c>
      <c r="K2111" s="28" t="e">
        <f t="shared" ca="1" si="264"/>
        <v>#NUM!</v>
      </c>
      <c r="L2111" s="26">
        <f ca="1">INDIRECT("Route!E2111")-INDIRECT("Route!E2110")</f>
        <v>0</v>
      </c>
      <c r="M2111" s="24">
        <f ca="1">IF(INDIRECT("Route!D2111")="START",0,IF(S2111=TRUE,M2110,INDIRECT("Route!E2111")))</f>
        <v>115.3</v>
      </c>
      <c r="N2111" s="14" t="e">
        <f ca="1">SEARCH($N$6,INDIRECT("Route!J2111"))</f>
        <v>#VALUE!</v>
      </c>
      <c r="O2111" s="14" t="e">
        <f ca="1">SEARCH($O$6,INDIRECT("Route!J2111"))</f>
        <v>#VALUE!</v>
      </c>
      <c r="P2111" s="14" t="e">
        <f ca="1">SEARCH($P$6,INDIRECT("Route!J2111"))</f>
        <v>#VALUE!</v>
      </c>
      <c r="Q2111" s="14" t="e">
        <f ca="1">SEARCH($Q$6,INDIRECT("Route!J2111"))</f>
        <v>#VALUE!</v>
      </c>
      <c r="R2111" s="14" t="e">
        <f ca="1">SEARCH($R$6,INDIRECT("Route!J2111"))</f>
        <v>#VALUE!</v>
      </c>
      <c r="S2111" s="14" t="b">
        <f t="shared" ca="1" si="259"/>
        <v>1</v>
      </c>
    </row>
    <row r="2112" spans="1:19">
      <c r="A2112" s="23" t="str">
        <f ca="1">IF(INDIRECT("Route!D2112")&gt;0,K2112,(""))</f>
        <v/>
      </c>
      <c r="B2112" s="23" t="str">
        <f ca="1">IF(INDIRECT("Route!D2112")&gt;0,H2112,(""))</f>
        <v/>
      </c>
      <c r="C2112" s="24" t="str">
        <f ca="1">IF(D2112&gt;0,VLOOKUP("FINISH",INDIRECT("route!D$6"):INDIRECT("route!E$8500"),2,FALSE)-D2112," ")</f>
        <v xml:space="preserve"> </v>
      </c>
      <c r="D2112" s="13">
        <f ca="1">INDIRECT("Route!E2112")</f>
        <v>0</v>
      </c>
      <c r="E2112" s="25" t="str">
        <f t="shared" ca="1" si="267"/>
        <v/>
      </c>
      <c r="F2112" s="26">
        <f t="shared" si="261"/>
        <v>11.111111111111111</v>
      </c>
      <c r="G2112" s="29">
        <f t="shared" ca="1" si="265"/>
        <v>0</v>
      </c>
      <c r="H2112" s="28" t="e">
        <f t="shared" ca="1" si="263"/>
        <v>#NUM!</v>
      </c>
      <c r="I2112" s="26">
        <f t="shared" si="262"/>
        <v>11.666666666666666</v>
      </c>
      <c r="J2112" s="29">
        <f t="shared" ca="1" si="266"/>
        <v>0</v>
      </c>
      <c r="K2112" s="28" t="e">
        <f t="shared" ca="1" si="264"/>
        <v>#NUM!</v>
      </c>
      <c r="L2112" s="26">
        <f ca="1">INDIRECT("Route!E2112")-INDIRECT("Route!E2111")</f>
        <v>0</v>
      </c>
      <c r="M2112" s="24">
        <f ca="1">IF(INDIRECT("Route!D2112")="START",0,IF(S2112=TRUE,M2111,INDIRECT("Route!E2112")))</f>
        <v>115.3</v>
      </c>
      <c r="N2112" s="14" t="e">
        <f ca="1">SEARCH($N$6,INDIRECT("Route!J2112"))</f>
        <v>#VALUE!</v>
      </c>
      <c r="O2112" s="14" t="e">
        <f ca="1">SEARCH($O$6,INDIRECT("Route!J2112"))</f>
        <v>#VALUE!</v>
      </c>
      <c r="P2112" s="14" t="e">
        <f ca="1">SEARCH($P$6,INDIRECT("Route!J2112"))</f>
        <v>#VALUE!</v>
      </c>
      <c r="Q2112" s="14" t="e">
        <f ca="1">SEARCH($Q$6,INDIRECT("Route!J2112"))</f>
        <v>#VALUE!</v>
      </c>
      <c r="R2112" s="14" t="e">
        <f ca="1">SEARCH($R$6,INDIRECT("Route!J2112"))</f>
        <v>#VALUE!</v>
      </c>
      <c r="S2112" s="14" t="b">
        <f t="shared" ca="1" si="259"/>
        <v>1</v>
      </c>
    </row>
    <row r="2113" spans="1:19">
      <c r="A2113" s="23" t="str">
        <f ca="1">IF(INDIRECT("Route!D2113")&gt;0,K2113,(""))</f>
        <v/>
      </c>
      <c r="B2113" s="23" t="str">
        <f ca="1">IF(INDIRECT("Route!D2113")&gt;0,H2113,(""))</f>
        <v/>
      </c>
      <c r="C2113" s="24" t="str">
        <f ca="1">IF(D2113&gt;0,VLOOKUP("FINISH",INDIRECT("route!D$6"):INDIRECT("route!E$8500"),2,FALSE)-D2113," ")</f>
        <v xml:space="preserve"> </v>
      </c>
      <c r="D2113" s="13">
        <f ca="1">INDIRECT("Route!E2113")</f>
        <v>0</v>
      </c>
      <c r="E2113" s="25" t="str">
        <f t="shared" ca="1" si="267"/>
        <v/>
      </c>
      <c r="F2113" s="26">
        <f t="shared" si="261"/>
        <v>11.111111111111111</v>
      </c>
      <c r="G2113" s="29">
        <f t="shared" ca="1" si="265"/>
        <v>0</v>
      </c>
      <c r="H2113" s="28" t="e">
        <f t="shared" ca="1" si="263"/>
        <v>#NUM!</v>
      </c>
      <c r="I2113" s="26">
        <f t="shared" si="262"/>
        <v>11.666666666666666</v>
      </c>
      <c r="J2113" s="29">
        <f t="shared" ca="1" si="266"/>
        <v>0</v>
      </c>
      <c r="K2113" s="28" t="e">
        <f t="shared" ca="1" si="264"/>
        <v>#NUM!</v>
      </c>
      <c r="L2113" s="26">
        <f ca="1">INDIRECT("Route!E2113")-INDIRECT("Route!E2112")</f>
        <v>0</v>
      </c>
      <c r="M2113" s="24">
        <f ca="1">IF(INDIRECT("Route!D2113")="START",0,IF(S2113=TRUE,M2112,INDIRECT("Route!E2113")))</f>
        <v>115.3</v>
      </c>
      <c r="N2113" s="14" t="e">
        <f ca="1">SEARCH($N$6,INDIRECT("Route!J2113"))</f>
        <v>#VALUE!</v>
      </c>
      <c r="O2113" s="14" t="e">
        <f ca="1">SEARCH($O$6,INDIRECT("Route!J2113"))</f>
        <v>#VALUE!</v>
      </c>
      <c r="P2113" s="14" t="e">
        <f ca="1">SEARCH($P$6,INDIRECT("Route!J2113"))</f>
        <v>#VALUE!</v>
      </c>
      <c r="Q2113" s="14" t="e">
        <f ca="1">SEARCH($Q$6,INDIRECT("Route!J2113"))</f>
        <v>#VALUE!</v>
      </c>
      <c r="R2113" s="14" t="e">
        <f ca="1">SEARCH($R$6,INDIRECT("Route!J2113"))</f>
        <v>#VALUE!</v>
      </c>
      <c r="S2113" s="14" t="b">
        <f t="shared" ca="1" si="259"/>
        <v>1</v>
      </c>
    </row>
    <row r="2114" spans="1:19">
      <c r="A2114" s="23" t="str">
        <f ca="1">IF(INDIRECT("Route!D2114")&gt;0,K2114,(""))</f>
        <v/>
      </c>
      <c r="B2114" s="23" t="str">
        <f ca="1">IF(INDIRECT("Route!D2114")&gt;0,H2114,(""))</f>
        <v/>
      </c>
      <c r="C2114" s="24" t="str">
        <f ca="1">IF(D2114&gt;0,VLOOKUP("FINISH",INDIRECT("route!D$6"):INDIRECT("route!E$8500"),2,FALSE)-D2114," ")</f>
        <v xml:space="preserve"> </v>
      </c>
      <c r="D2114" s="13">
        <f ca="1">INDIRECT("Route!E2114")</f>
        <v>0</v>
      </c>
      <c r="E2114" s="25" t="str">
        <f t="shared" ca="1" si="267"/>
        <v/>
      </c>
      <c r="F2114" s="26">
        <f t="shared" si="261"/>
        <v>11.111111111111111</v>
      </c>
      <c r="G2114" s="29">
        <f t="shared" ca="1" si="265"/>
        <v>0</v>
      </c>
      <c r="H2114" s="28" t="e">
        <f t="shared" ca="1" si="263"/>
        <v>#NUM!</v>
      </c>
      <c r="I2114" s="26">
        <f t="shared" si="262"/>
        <v>11.666666666666666</v>
      </c>
      <c r="J2114" s="29">
        <f t="shared" ca="1" si="266"/>
        <v>0</v>
      </c>
      <c r="K2114" s="28" t="e">
        <f t="shared" ca="1" si="264"/>
        <v>#NUM!</v>
      </c>
      <c r="L2114" s="26">
        <f ca="1">INDIRECT("Route!E2114")-INDIRECT("Route!E2113")</f>
        <v>0</v>
      </c>
      <c r="M2114" s="24">
        <f ca="1">IF(INDIRECT("Route!D2114")="START",0,IF(S2114=TRUE,M2113,INDIRECT("Route!E2114")))</f>
        <v>115.3</v>
      </c>
      <c r="N2114" s="14" t="e">
        <f ca="1">SEARCH($N$6,INDIRECT("Route!J2114"))</f>
        <v>#VALUE!</v>
      </c>
      <c r="O2114" s="14" t="e">
        <f ca="1">SEARCH($O$6,INDIRECT("Route!J2114"))</f>
        <v>#VALUE!</v>
      </c>
      <c r="P2114" s="14" t="e">
        <f ca="1">SEARCH($P$6,INDIRECT("Route!J2114"))</f>
        <v>#VALUE!</v>
      </c>
      <c r="Q2114" s="14" t="e">
        <f ca="1">SEARCH($Q$6,INDIRECT("Route!J2114"))</f>
        <v>#VALUE!</v>
      </c>
      <c r="R2114" s="14" t="e">
        <f ca="1">SEARCH($R$6,INDIRECT("Route!J2114"))</f>
        <v>#VALUE!</v>
      </c>
      <c r="S2114" s="14" t="b">
        <f t="shared" ca="1" si="259"/>
        <v>1</v>
      </c>
    </row>
    <row r="2115" spans="1:19">
      <c r="A2115" s="23" t="str">
        <f ca="1">IF(INDIRECT("Route!D2115")&gt;0,K2115,(""))</f>
        <v/>
      </c>
      <c r="B2115" s="23" t="str">
        <f ca="1">IF(INDIRECT("Route!D2115")&gt;0,H2115,(""))</f>
        <v/>
      </c>
      <c r="C2115" s="24" t="str">
        <f ca="1">IF(D2115&gt;0,VLOOKUP("FINISH",INDIRECT("route!D$6"):INDIRECT("route!E$8500"),2,FALSE)-D2115," ")</f>
        <v xml:space="preserve"> </v>
      </c>
      <c r="D2115" s="13">
        <f ca="1">INDIRECT("Route!E2115")</f>
        <v>0</v>
      </c>
      <c r="E2115" s="25" t="str">
        <f t="shared" ca="1" si="267"/>
        <v/>
      </c>
      <c r="F2115" s="26">
        <f t="shared" si="261"/>
        <v>11.111111111111111</v>
      </c>
      <c r="G2115" s="29">
        <f t="shared" ca="1" si="265"/>
        <v>0</v>
      </c>
      <c r="H2115" s="28" t="e">
        <f t="shared" ca="1" si="263"/>
        <v>#NUM!</v>
      </c>
      <c r="I2115" s="26">
        <f t="shared" si="262"/>
        <v>11.666666666666666</v>
      </c>
      <c r="J2115" s="29">
        <f t="shared" ca="1" si="266"/>
        <v>0</v>
      </c>
      <c r="K2115" s="28" t="e">
        <f t="shared" ca="1" si="264"/>
        <v>#NUM!</v>
      </c>
      <c r="L2115" s="26">
        <f ca="1">INDIRECT("Route!E2115")-INDIRECT("Route!E2114")</f>
        <v>0</v>
      </c>
      <c r="M2115" s="24">
        <f ca="1">IF(INDIRECT("Route!D2115")="START",0,IF(S2115=TRUE,M2114,INDIRECT("Route!E2115")))</f>
        <v>115.3</v>
      </c>
      <c r="N2115" s="14" t="e">
        <f ca="1">SEARCH($N$6,INDIRECT("Route!J2115"))</f>
        <v>#VALUE!</v>
      </c>
      <c r="O2115" s="14" t="e">
        <f ca="1">SEARCH($O$6,INDIRECT("Route!J2115"))</f>
        <v>#VALUE!</v>
      </c>
      <c r="P2115" s="14" t="e">
        <f ca="1">SEARCH($P$6,INDIRECT("Route!J2115"))</f>
        <v>#VALUE!</v>
      </c>
      <c r="Q2115" s="14" t="e">
        <f ca="1">SEARCH($Q$6,INDIRECT("Route!J2115"))</f>
        <v>#VALUE!</v>
      </c>
      <c r="R2115" s="14" t="e">
        <f ca="1">SEARCH($R$6,INDIRECT("Route!J2115"))</f>
        <v>#VALUE!</v>
      </c>
      <c r="S2115" s="14" t="b">
        <f t="shared" ca="1" si="259"/>
        <v>1</v>
      </c>
    </row>
    <row r="2116" spans="1:19">
      <c r="A2116" s="23" t="str">
        <f ca="1">IF(INDIRECT("Route!D2116")&gt;0,K2116,(""))</f>
        <v/>
      </c>
      <c r="B2116" s="23" t="str">
        <f ca="1">IF(INDIRECT("Route!D2116")&gt;0,H2116,(""))</f>
        <v/>
      </c>
      <c r="C2116" s="24" t="str">
        <f ca="1">IF(D2116&gt;0,VLOOKUP("FINISH",INDIRECT("route!D$6"):INDIRECT("route!E$8500"),2,FALSE)-D2116," ")</f>
        <v xml:space="preserve"> </v>
      </c>
      <c r="D2116" s="13">
        <f ca="1">INDIRECT("Route!E2116")</f>
        <v>0</v>
      </c>
      <c r="E2116" s="25" t="str">
        <f t="shared" ca="1" si="267"/>
        <v/>
      </c>
      <c r="F2116" s="26">
        <f t="shared" si="261"/>
        <v>11.111111111111111</v>
      </c>
      <c r="G2116" s="29">
        <f t="shared" ca="1" si="265"/>
        <v>0</v>
      </c>
      <c r="H2116" s="28" t="e">
        <f t="shared" ca="1" si="263"/>
        <v>#NUM!</v>
      </c>
      <c r="I2116" s="26">
        <f t="shared" si="262"/>
        <v>11.666666666666666</v>
      </c>
      <c r="J2116" s="29">
        <f t="shared" ca="1" si="266"/>
        <v>0</v>
      </c>
      <c r="K2116" s="28" t="e">
        <f t="shared" ca="1" si="264"/>
        <v>#NUM!</v>
      </c>
      <c r="L2116" s="26">
        <f ca="1">INDIRECT("Route!E2116")-INDIRECT("Route!E2115")</f>
        <v>0</v>
      </c>
      <c r="M2116" s="24">
        <f ca="1">IF(INDIRECT("Route!D2116")="START",0,IF(S2116=TRUE,M2115,INDIRECT("Route!E2116")))</f>
        <v>115.3</v>
      </c>
      <c r="N2116" s="14" t="e">
        <f ca="1">SEARCH($N$6,INDIRECT("Route!J2116"))</f>
        <v>#VALUE!</v>
      </c>
      <c r="O2116" s="14" t="e">
        <f ca="1">SEARCH($O$6,INDIRECT("Route!J2116"))</f>
        <v>#VALUE!</v>
      </c>
      <c r="P2116" s="14" t="e">
        <f ca="1">SEARCH($P$6,INDIRECT("Route!J2116"))</f>
        <v>#VALUE!</v>
      </c>
      <c r="Q2116" s="14" t="e">
        <f ca="1">SEARCH($Q$6,INDIRECT("Route!J2116"))</f>
        <v>#VALUE!</v>
      </c>
      <c r="R2116" s="14" t="e">
        <f ca="1">SEARCH($R$6,INDIRECT("Route!J2116"))</f>
        <v>#VALUE!</v>
      </c>
      <c r="S2116" s="14" t="b">
        <f t="shared" ca="1" si="259"/>
        <v>1</v>
      </c>
    </row>
    <row r="2117" spans="1:19">
      <c r="A2117" s="23" t="str">
        <f ca="1">IF(INDIRECT("Route!D2117")&gt;0,K2117,(""))</f>
        <v/>
      </c>
      <c r="B2117" s="23" t="str">
        <f ca="1">IF(INDIRECT("Route!D2117")&gt;0,H2117,(""))</f>
        <v/>
      </c>
      <c r="C2117" s="24" t="str">
        <f ca="1">IF(D2117&gt;0,VLOOKUP("FINISH",INDIRECT("route!D$6"):INDIRECT("route!E$8500"),2,FALSE)-D2117," ")</f>
        <v xml:space="preserve"> </v>
      </c>
      <c r="D2117" s="13">
        <f ca="1">INDIRECT("Route!E2117")</f>
        <v>0</v>
      </c>
      <c r="E2117" s="25" t="str">
        <f t="shared" ca="1" si="267"/>
        <v/>
      </c>
      <c r="F2117" s="26">
        <f t="shared" si="261"/>
        <v>11.111111111111111</v>
      </c>
      <c r="G2117" s="29">
        <f t="shared" ca="1" si="265"/>
        <v>0</v>
      </c>
      <c r="H2117" s="28" t="e">
        <f t="shared" ca="1" si="263"/>
        <v>#NUM!</v>
      </c>
      <c r="I2117" s="26">
        <f t="shared" si="262"/>
        <v>11.666666666666666</v>
      </c>
      <c r="J2117" s="29">
        <f t="shared" ca="1" si="266"/>
        <v>0</v>
      </c>
      <c r="K2117" s="28" t="e">
        <f t="shared" ca="1" si="264"/>
        <v>#NUM!</v>
      </c>
      <c r="L2117" s="26">
        <f ca="1">INDIRECT("Route!E2117")-INDIRECT("Route!E2116")</f>
        <v>0</v>
      </c>
      <c r="M2117" s="24">
        <f ca="1">IF(INDIRECT("Route!D2117")="START",0,IF(S2117=TRUE,M2116,INDIRECT("Route!E2117")))</f>
        <v>115.3</v>
      </c>
      <c r="N2117" s="14" t="e">
        <f ca="1">SEARCH($N$6,INDIRECT("Route!J2117"))</f>
        <v>#VALUE!</v>
      </c>
      <c r="O2117" s="14" t="e">
        <f ca="1">SEARCH($O$6,INDIRECT("Route!J2117"))</f>
        <v>#VALUE!</v>
      </c>
      <c r="P2117" s="14" t="e">
        <f ca="1">SEARCH($P$6,INDIRECT("Route!J2117"))</f>
        <v>#VALUE!</v>
      </c>
      <c r="Q2117" s="14" t="e">
        <f ca="1">SEARCH($Q$6,INDIRECT("Route!J2117"))</f>
        <v>#VALUE!</v>
      </c>
      <c r="R2117" s="14" t="e">
        <f ca="1">SEARCH($R$6,INDIRECT("Route!J2117"))</f>
        <v>#VALUE!</v>
      </c>
      <c r="S2117" s="14" t="b">
        <f t="shared" ca="1" si="259"/>
        <v>1</v>
      </c>
    </row>
    <row r="2118" spans="1:19">
      <c r="A2118" s="23" t="str">
        <f ca="1">IF(INDIRECT("Route!D2118")&gt;0,K2118,(""))</f>
        <v/>
      </c>
      <c r="B2118" s="23" t="str">
        <f ca="1">IF(INDIRECT("Route!D2118")&gt;0,H2118,(""))</f>
        <v/>
      </c>
      <c r="C2118" s="24" t="str">
        <f ca="1">IF(D2118&gt;0,VLOOKUP("FINISH",INDIRECT("route!D$6"):INDIRECT("route!E$8500"),2,FALSE)-D2118," ")</f>
        <v xml:space="preserve"> </v>
      </c>
      <c r="D2118" s="13">
        <f ca="1">INDIRECT("Route!E2118")</f>
        <v>0</v>
      </c>
      <c r="E2118" s="25" t="str">
        <f t="shared" ca="1" si="267"/>
        <v/>
      </c>
      <c r="F2118" s="26">
        <f t="shared" si="261"/>
        <v>11.111111111111111</v>
      </c>
      <c r="G2118" s="29">
        <f t="shared" ca="1" si="265"/>
        <v>0</v>
      </c>
      <c r="H2118" s="28" t="e">
        <f t="shared" ca="1" si="263"/>
        <v>#NUM!</v>
      </c>
      <c r="I2118" s="26">
        <f t="shared" si="262"/>
        <v>11.666666666666666</v>
      </c>
      <c r="J2118" s="29">
        <f t="shared" ca="1" si="266"/>
        <v>0</v>
      </c>
      <c r="K2118" s="28" t="e">
        <f t="shared" ca="1" si="264"/>
        <v>#NUM!</v>
      </c>
      <c r="L2118" s="26">
        <f ca="1">INDIRECT("Route!E2118")-INDIRECT("Route!E2117")</f>
        <v>0</v>
      </c>
      <c r="M2118" s="24">
        <f ca="1">IF(INDIRECT("Route!D2118")="START",0,IF(S2118=TRUE,M2117,INDIRECT("Route!E2118")))</f>
        <v>115.3</v>
      </c>
      <c r="N2118" s="14" t="e">
        <f ca="1">SEARCH($N$6,INDIRECT("Route!J2118"))</f>
        <v>#VALUE!</v>
      </c>
      <c r="O2118" s="14" t="e">
        <f ca="1">SEARCH($O$6,INDIRECT("Route!J2118"))</f>
        <v>#VALUE!</v>
      </c>
      <c r="P2118" s="14" t="e">
        <f ca="1">SEARCH($P$6,INDIRECT("Route!J2118"))</f>
        <v>#VALUE!</v>
      </c>
      <c r="Q2118" s="14" t="e">
        <f ca="1">SEARCH($Q$6,INDIRECT("Route!J2118"))</f>
        <v>#VALUE!</v>
      </c>
      <c r="R2118" s="14" t="e">
        <f ca="1">SEARCH($R$6,INDIRECT("Route!J2118"))</f>
        <v>#VALUE!</v>
      </c>
      <c r="S2118" s="14" t="b">
        <f t="shared" ca="1" si="259"/>
        <v>1</v>
      </c>
    </row>
    <row r="2119" spans="1:19">
      <c r="A2119" s="23" t="str">
        <f ca="1">IF(INDIRECT("Route!D2119")&gt;0,K2119,(""))</f>
        <v/>
      </c>
      <c r="B2119" s="23" t="str">
        <f ca="1">IF(INDIRECT("Route!D2119")&gt;0,H2119,(""))</f>
        <v/>
      </c>
      <c r="C2119" s="24" t="str">
        <f ca="1">IF(D2119&gt;0,VLOOKUP("FINISH",INDIRECT("route!D$6"):INDIRECT("route!E$8500"),2,FALSE)-D2119," ")</f>
        <v xml:space="preserve"> </v>
      </c>
      <c r="D2119" s="13">
        <f ca="1">INDIRECT("Route!E2119")</f>
        <v>0</v>
      </c>
      <c r="E2119" s="25" t="str">
        <f t="shared" ca="1" si="267"/>
        <v/>
      </c>
      <c r="F2119" s="26">
        <f t="shared" si="261"/>
        <v>11.111111111111111</v>
      </c>
      <c r="G2119" s="29">
        <f t="shared" ca="1" si="265"/>
        <v>0</v>
      </c>
      <c r="H2119" s="28" t="e">
        <f t="shared" ca="1" si="263"/>
        <v>#NUM!</v>
      </c>
      <c r="I2119" s="26">
        <f t="shared" si="262"/>
        <v>11.666666666666666</v>
      </c>
      <c r="J2119" s="29">
        <f t="shared" ca="1" si="266"/>
        <v>0</v>
      </c>
      <c r="K2119" s="28" t="e">
        <f t="shared" ca="1" si="264"/>
        <v>#NUM!</v>
      </c>
      <c r="L2119" s="26">
        <f ca="1">INDIRECT("Route!E2119")-INDIRECT("Route!E2118")</f>
        <v>0</v>
      </c>
      <c r="M2119" s="24">
        <f ca="1">IF(INDIRECT("Route!D2119")="START",0,IF(S2119=TRUE,M2118,INDIRECT("Route!E2119")))</f>
        <v>115.3</v>
      </c>
      <c r="N2119" s="14" t="e">
        <f ca="1">SEARCH($N$6,INDIRECT("Route!J2119"))</f>
        <v>#VALUE!</v>
      </c>
      <c r="O2119" s="14" t="e">
        <f ca="1">SEARCH($O$6,INDIRECT("Route!J2119"))</f>
        <v>#VALUE!</v>
      </c>
      <c r="P2119" s="14" t="e">
        <f ca="1">SEARCH($P$6,INDIRECT("Route!J2119"))</f>
        <v>#VALUE!</v>
      </c>
      <c r="Q2119" s="14" t="e">
        <f ca="1">SEARCH($Q$6,INDIRECT("Route!J2119"))</f>
        <v>#VALUE!</v>
      </c>
      <c r="R2119" s="14" t="e">
        <f ca="1">SEARCH($R$6,INDIRECT("Route!J2119"))</f>
        <v>#VALUE!</v>
      </c>
      <c r="S2119" s="14" t="b">
        <f t="shared" ca="1" si="259"/>
        <v>1</v>
      </c>
    </row>
    <row r="2120" spans="1:19">
      <c r="A2120" s="23" t="str">
        <f ca="1">IF(INDIRECT("Route!D2120")&gt;0,K2120,(""))</f>
        <v/>
      </c>
      <c r="B2120" s="23" t="str">
        <f ca="1">IF(INDIRECT("Route!D2120")&gt;0,H2120,(""))</f>
        <v/>
      </c>
      <c r="C2120" s="24" t="str">
        <f ca="1">IF(D2120&gt;0,VLOOKUP("FINISH",INDIRECT("route!D$6"):INDIRECT("route!E$8500"),2,FALSE)-D2120," ")</f>
        <v xml:space="preserve"> </v>
      </c>
      <c r="D2120" s="13">
        <f ca="1">INDIRECT("Route!E2120")</f>
        <v>0</v>
      </c>
      <c r="E2120" s="25" t="str">
        <f t="shared" ca="1" si="267"/>
        <v/>
      </c>
      <c r="F2120" s="26">
        <f t="shared" si="261"/>
        <v>11.111111111111111</v>
      </c>
      <c r="G2120" s="29">
        <f t="shared" ca="1" si="265"/>
        <v>0</v>
      </c>
      <c r="H2120" s="28" t="e">
        <f t="shared" ca="1" si="263"/>
        <v>#NUM!</v>
      </c>
      <c r="I2120" s="26">
        <f t="shared" si="262"/>
        <v>11.666666666666666</v>
      </c>
      <c r="J2120" s="29">
        <f t="shared" ca="1" si="266"/>
        <v>0</v>
      </c>
      <c r="K2120" s="28" t="e">
        <f t="shared" ca="1" si="264"/>
        <v>#NUM!</v>
      </c>
      <c r="L2120" s="26">
        <f ca="1">INDIRECT("Route!E2120")-INDIRECT("Route!E2119")</f>
        <v>0</v>
      </c>
      <c r="M2120" s="24">
        <f ca="1">IF(INDIRECT("Route!D2120")="START",0,IF(S2120=TRUE,M2119,INDIRECT("Route!E2120")))</f>
        <v>115.3</v>
      </c>
      <c r="N2120" s="14" t="e">
        <f ca="1">SEARCH($N$6,INDIRECT("Route!J2120"))</f>
        <v>#VALUE!</v>
      </c>
      <c r="O2120" s="14" t="e">
        <f ca="1">SEARCH($O$6,INDIRECT("Route!J2120"))</f>
        <v>#VALUE!</v>
      </c>
      <c r="P2120" s="14" t="e">
        <f ca="1">SEARCH($P$6,INDIRECT("Route!J2120"))</f>
        <v>#VALUE!</v>
      </c>
      <c r="Q2120" s="14" t="e">
        <f ca="1">SEARCH($Q$6,INDIRECT("Route!J2120"))</f>
        <v>#VALUE!</v>
      </c>
      <c r="R2120" s="14" t="e">
        <f ca="1">SEARCH($R$6,INDIRECT("Route!J2120"))</f>
        <v>#VALUE!</v>
      </c>
      <c r="S2120" s="14" t="b">
        <f t="shared" ref="S2120:S2183" ca="1" si="268">AND(ISERROR(N2120),ISERROR(O2120),ISERROR(P2120),ISERROR(Q2120),ISERROR(R2120))</f>
        <v>1</v>
      </c>
    </row>
    <row r="2121" spans="1:19">
      <c r="A2121" s="23" t="str">
        <f ca="1">IF(INDIRECT("Route!D2121")&gt;0,K2121,(""))</f>
        <v/>
      </c>
      <c r="B2121" s="23" t="str">
        <f ca="1">IF(INDIRECT("Route!D2121")&gt;0,H2121,(""))</f>
        <v/>
      </c>
      <c r="C2121" s="24" t="str">
        <f ca="1">IF(D2121&gt;0,VLOOKUP("FINISH",INDIRECT("route!D$6"):INDIRECT("route!E$8500"),2,FALSE)-D2121," ")</f>
        <v xml:space="preserve"> </v>
      </c>
      <c r="D2121" s="13">
        <f ca="1">INDIRECT("Route!E2121")</f>
        <v>0</v>
      </c>
      <c r="E2121" s="25" t="str">
        <f t="shared" ca="1" si="267"/>
        <v/>
      </c>
      <c r="F2121" s="26">
        <f t="shared" si="261"/>
        <v>11.111111111111111</v>
      </c>
      <c r="G2121" s="29">
        <f t="shared" ca="1" si="265"/>
        <v>0</v>
      </c>
      <c r="H2121" s="28" t="e">
        <f t="shared" ca="1" si="263"/>
        <v>#NUM!</v>
      </c>
      <c r="I2121" s="26">
        <f t="shared" si="262"/>
        <v>11.666666666666666</v>
      </c>
      <c r="J2121" s="29">
        <f t="shared" ca="1" si="266"/>
        <v>0</v>
      </c>
      <c r="K2121" s="28" t="e">
        <f t="shared" ca="1" si="264"/>
        <v>#NUM!</v>
      </c>
      <c r="L2121" s="26">
        <f ca="1">INDIRECT("Route!E2121")-INDIRECT("Route!E2120")</f>
        <v>0</v>
      </c>
      <c r="M2121" s="24">
        <f ca="1">IF(INDIRECT("Route!D2121")="START",0,IF(S2121=TRUE,M2120,INDIRECT("Route!E2121")))</f>
        <v>115.3</v>
      </c>
      <c r="N2121" s="14" t="e">
        <f ca="1">SEARCH($N$6,INDIRECT("Route!J2121"))</f>
        <v>#VALUE!</v>
      </c>
      <c r="O2121" s="14" t="e">
        <f ca="1">SEARCH($O$6,INDIRECT("Route!J2121"))</f>
        <v>#VALUE!</v>
      </c>
      <c r="P2121" s="14" t="e">
        <f ca="1">SEARCH($P$6,INDIRECT("Route!J2121"))</f>
        <v>#VALUE!</v>
      </c>
      <c r="Q2121" s="14" t="e">
        <f ca="1">SEARCH($Q$6,INDIRECT("Route!J2121"))</f>
        <v>#VALUE!</v>
      </c>
      <c r="R2121" s="14" t="e">
        <f ca="1">SEARCH($R$6,INDIRECT("Route!J2121"))</f>
        <v>#VALUE!</v>
      </c>
      <c r="S2121" s="14" t="b">
        <f t="shared" ca="1" si="268"/>
        <v>1</v>
      </c>
    </row>
    <row r="2122" spans="1:19">
      <c r="A2122" s="23" t="str">
        <f ca="1">IF(INDIRECT("Route!D2122")&gt;0,K2122,(""))</f>
        <v/>
      </c>
      <c r="B2122" s="23" t="str">
        <f ca="1">IF(INDIRECT("Route!D2122")&gt;0,H2122,(""))</f>
        <v/>
      </c>
      <c r="C2122" s="24" t="str">
        <f ca="1">IF(D2122&gt;0,VLOOKUP("FINISH",INDIRECT("route!D$6"):INDIRECT("route!E$8500"),2,FALSE)-D2122," ")</f>
        <v xml:space="preserve"> </v>
      </c>
      <c r="D2122" s="13">
        <f ca="1">INDIRECT("Route!E2122")</f>
        <v>0</v>
      </c>
      <c r="E2122" s="25" t="str">
        <f t="shared" ca="1" si="267"/>
        <v/>
      </c>
      <c r="F2122" s="26">
        <f t="shared" si="261"/>
        <v>11.111111111111111</v>
      </c>
      <c r="G2122" s="29">
        <f t="shared" ca="1" si="265"/>
        <v>0</v>
      </c>
      <c r="H2122" s="28" t="e">
        <f t="shared" ca="1" si="263"/>
        <v>#NUM!</v>
      </c>
      <c r="I2122" s="26">
        <f t="shared" si="262"/>
        <v>11.666666666666666</v>
      </c>
      <c r="J2122" s="29">
        <f t="shared" ca="1" si="266"/>
        <v>0</v>
      </c>
      <c r="K2122" s="28" t="e">
        <f t="shared" ca="1" si="264"/>
        <v>#NUM!</v>
      </c>
      <c r="L2122" s="26">
        <f ca="1">INDIRECT("Route!E2122")-INDIRECT("Route!E2121")</f>
        <v>0</v>
      </c>
      <c r="M2122" s="24">
        <f ca="1">IF(INDIRECT("Route!D2122")="START",0,IF(S2122=TRUE,M2121,INDIRECT("Route!E2122")))</f>
        <v>115.3</v>
      </c>
      <c r="N2122" s="14" t="e">
        <f ca="1">SEARCH($N$6,INDIRECT("Route!J2122"))</f>
        <v>#VALUE!</v>
      </c>
      <c r="O2122" s="14" t="e">
        <f ca="1">SEARCH($O$6,INDIRECT("Route!J2122"))</f>
        <v>#VALUE!</v>
      </c>
      <c r="P2122" s="14" t="e">
        <f ca="1">SEARCH($P$6,INDIRECT("Route!J2122"))</f>
        <v>#VALUE!</v>
      </c>
      <c r="Q2122" s="14" t="e">
        <f ca="1">SEARCH($Q$6,INDIRECT("Route!J2122"))</f>
        <v>#VALUE!</v>
      </c>
      <c r="R2122" s="14" t="e">
        <f ca="1">SEARCH($R$6,INDIRECT("Route!J2122"))</f>
        <v>#VALUE!</v>
      </c>
      <c r="S2122" s="14" t="b">
        <f t="shared" ca="1" si="268"/>
        <v>1</v>
      </c>
    </row>
    <row r="2123" spans="1:19">
      <c r="A2123" s="23" t="str">
        <f ca="1">IF(INDIRECT("Route!D2123")&gt;0,K2123,(""))</f>
        <v/>
      </c>
      <c r="B2123" s="23" t="str">
        <f ca="1">IF(INDIRECT("Route!D2123")&gt;0,H2123,(""))</f>
        <v/>
      </c>
      <c r="C2123" s="24" t="str">
        <f ca="1">IF(D2123&gt;0,VLOOKUP("FINISH",INDIRECT("route!D$6"):INDIRECT("route!E$8500"),2,FALSE)-D2123," ")</f>
        <v xml:space="preserve"> </v>
      </c>
      <c r="D2123" s="13">
        <f ca="1">INDIRECT("Route!E2123")</f>
        <v>0</v>
      </c>
      <c r="E2123" s="25" t="str">
        <f t="shared" ca="1" si="267"/>
        <v/>
      </c>
      <c r="F2123" s="26">
        <f t="shared" si="261"/>
        <v>11.111111111111111</v>
      </c>
      <c r="G2123" s="29">
        <f t="shared" ca="1" si="265"/>
        <v>0</v>
      </c>
      <c r="H2123" s="28" t="e">
        <f t="shared" ca="1" si="263"/>
        <v>#NUM!</v>
      </c>
      <c r="I2123" s="26">
        <f t="shared" si="262"/>
        <v>11.666666666666666</v>
      </c>
      <c r="J2123" s="29">
        <f t="shared" ca="1" si="266"/>
        <v>0</v>
      </c>
      <c r="K2123" s="28" t="e">
        <f t="shared" ca="1" si="264"/>
        <v>#NUM!</v>
      </c>
      <c r="L2123" s="26">
        <f ca="1">INDIRECT("Route!E2123")-INDIRECT("Route!E2122")</f>
        <v>0</v>
      </c>
      <c r="M2123" s="24">
        <f ca="1">IF(INDIRECT("Route!D2123")="START",0,IF(S2123=TRUE,M2122,INDIRECT("Route!E2123")))</f>
        <v>115.3</v>
      </c>
      <c r="N2123" s="14" t="e">
        <f ca="1">SEARCH($N$6,INDIRECT("Route!J2123"))</f>
        <v>#VALUE!</v>
      </c>
      <c r="O2123" s="14" t="e">
        <f ca="1">SEARCH($O$6,INDIRECT("Route!J2123"))</f>
        <v>#VALUE!</v>
      </c>
      <c r="P2123" s="14" t="e">
        <f ca="1">SEARCH($P$6,INDIRECT("Route!J2123"))</f>
        <v>#VALUE!</v>
      </c>
      <c r="Q2123" s="14" t="e">
        <f ca="1">SEARCH($Q$6,INDIRECT("Route!J2123"))</f>
        <v>#VALUE!</v>
      </c>
      <c r="R2123" s="14" t="e">
        <f ca="1">SEARCH($R$6,INDIRECT("Route!J2123"))</f>
        <v>#VALUE!</v>
      </c>
      <c r="S2123" s="14" t="b">
        <f t="shared" ca="1" si="268"/>
        <v>1</v>
      </c>
    </row>
    <row r="2124" spans="1:19">
      <c r="A2124" s="23" t="str">
        <f ca="1">IF(INDIRECT("Route!D2124")&gt;0,K2124,(""))</f>
        <v/>
      </c>
      <c r="B2124" s="23" t="str">
        <f ca="1">IF(INDIRECT("Route!D2124")&gt;0,H2124,(""))</f>
        <v/>
      </c>
      <c r="C2124" s="24" t="str">
        <f ca="1">IF(D2124&gt;0,VLOOKUP("FINISH",INDIRECT("route!D$6"):INDIRECT("route!E$8500"),2,FALSE)-D2124," ")</f>
        <v xml:space="preserve"> </v>
      </c>
      <c r="D2124" s="13">
        <f ca="1">INDIRECT("Route!E2124")</f>
        <v>0</v>
      </c>
      <c r="E2124" s="25" t="str">
        <f t="shared" ca="1" si="267"/>
        <v/>
      </c>
      <c r="F2124" s="26">
        <f t="shared" si="261"/>
        <v>11.111111111111111</v>
      </c>
      <c r="G2124" s="29">
        <f t="shared" ca="1" si="265"/>
        <v>0</v>
      </c>
      <c r="H2124" s="28" t="e">
        <f t="shared" ca="1" si="263"/>
        <v>#NUM!</v>
      </c>
      <c r="I2124" s="26">
        <f t="shared" si="262"/>
        <v>11.666666666666666</v>
      </c>
      <c r="J2124" s="29">
        <f t="shared" ca="1" si="266"/>
        <v>0</v>
      </c>
      <c r="K2124" s="28" t="e">
        <f t="shared" ca="1" si="264"/>
        <v>#NUM!</v>
      </c>
      <c r="L2124" s="26">
        <f ca="1">INDIRECT("Route!E2124")-INDIRECT("Route!E2123")</f>
        <v>0</v>
      </c>
      <c r="M2124" s="24">
        <f ca="1">IF(INDIRECT("Route!D2124")="START",0,IF(S2124=TRUE,M2123,INDIRECT("Route!E2124")))</f>
        <v>115.3</v>
      </c>
      <c r="N2124" s="14" t="e">
        <f ca="1">SEARCH($N$6,INDIRECT("Route!J2124"))</f>
        <v>#VALUE!</v>
      </c>
      <c r="O2124" s="14" t="e">
        <f ca="1">SEARCH($O$6,INDIRECT("Route!J2124"))</f>
        <v>#VALUE!</v>
      </c>
      <c r="P2124" s="14" t="e">
        <f ca="1">SEARCH($P$6,INDIRECT("Route!J2124"))</f>
        <v>#VALUE!</v>
      </c>
      <c r="Q2124" s="14" t="e">
        <f ca="1">SEARCH($Q$6,INDIRECT("Route!J2124"))</f>
        <v>#VALUE!</v>
      </c>
      <c r="R2124" s="14" t="e">
        <f ca="1">SEARCH($R$6,INDIRECT("Route!J2124"))</f>
        <v>#VALUE!</v>
      </c>
      <c r="S2124" s="14" t="b">
        <f t="shared" ca="1" si="268"/>
        <v>1</v>
      </c>
    </row>
    <row r="2125" spans="1:19">
      <c r="A2125" s="23" t="str">
        <f ca="1">IF(INDIRECT("Route!D2125")&gt;0,K2125,(""))</f>
        <v/>
      </c>
      <c r="B2125" s="23" t="str">
        <f ca="1">IF(INDIRECT("Route!D2125")&gt;0,H2125,(""))</f>
        <v/>
      </c>
      <c r="C2125" s="24" t="str">
        <f ca="1">IF(D2125&gt;0,VLOOKUP("FINISH",INDIRECT("route!D$6"):INDIRECT("route!E$8500"),2,FALSE)-D2125," ")</f>
        <v xml:space="preserve"> </v>
      </c>
      <c r="D2125" s="13">
        <f ca="1">INDIRECT("Route!E2125")</f>
        <v>0</v>
      </c>
      <c r="E2125" s="25" t="str">
        <f t="shared" ca="1" si="267"/>
        <v/>
      </c>
      <c r="F2125" s="26">
        <f t="shared" si="261"/>
        <v>11.111111111111111</v>
      </c>
      <c r="G2125" s="29">
        <f t="shared" ca="1" si="265"/>
        <v>0</v>
      </c>
      <c r="H2125" s="28" t="e">
        <f t="shared" ca="1" si="263"/>
        <v>#NUM!</v>
      </c>
      <c r="I2125" s="26">
        <f t="shared" si="262"/>
        <v>11.666666666666666</v>
      </c>
      <c r="J2125" s="29">
        <f t="shared" ca="1" si="266"/>
        <v>0</v>
      </c>
      <c r="K2125" s="28" t="e">
        <f t="shared" ca="1" si="264"/>
        <v>#NUM!</v>
      </c>
      <c r="L2125" s="26">
        <f ca="1">INDIRECT("Route!E2125")-INDIRECT("Route!E2124")</f>
        <v>0</v>
      </c>
      <c r="M2125" s="24">
        <f ca="1">IF(INDIRECT("Route!D2125")="START",0,IF(S2125=TRUE,M2124,INDIRECT("Route!E2125")))</f>
        <v>115.3</v>
      </c>
      <c r="N2125" s="14" t="e">
        <f ca="1">SEARCH($N$6,INDIRECT("Route!J2125"))</f>
        <v>#VALUE!</v>
      </c>
      <c r="O2125" s="14" t="e">
        <f ca="1">SEARCH($O$6,INDIRECT("Route!J2125"))</f>
        <v>#VALUE!</v>
      </c>
      <c r="P2125" s="14" t="e">
        <f ca="1">SEARCH($P$6,INDIRECT("Route!J2125"))</f>
        <v>#VALUE!</v>
      </c>
      <c r="Q2125" s="14" t="e">
        <f ca="1">SEARCH($Q$6,INDIRECT("Route!J2125"))</f>
        <v>#VALUE!</v>
      </c>
      <c r="R2125" s="14" t="e">
        <f ca="1">SEARCH($R$6,INDIRECT("Route!J2125"))</f>
        <v>#VALUE!</v>
      </c>
      <c r="S2125" s="14" t="b">
        <f t="shared" ca="1" si="268"/>
        <v>1</v>
      </c>
    </row>
    <row r="2126" spans="1:19">
      <c r="A2126" s="23" t="str">
        <f ca="1">IF(INDIRECT("Route!D2126")&gt;0,K2126,(""))</f>
        <v/>
      </c>
      <c r="B2126" s="23" t="str">
        <f ca="1">IF(INDIRECT("Route!D2126")&gt;0,H2126,(""))</f>
        <v/>
      </c>
      <c r="C2126" s="24" t="str">
        <f ca="1">IF(D2126&gt;0,VLOOKUP("FINISH",INDIRECT("route!D$6"):INDIRECT("route!E$8500"),2,FALSE)-D2126," ")</f>
        <v xml:space="preserve"> </v>
      </c>
      <c r="D2126" s="13">
        <f ca="1">INDIRECT("Route!E2126")</f>
        <v>0</v>
      </c>
      <c r="E2126" s="25" t="str">
        <f t="shared" ca="1" si="267"/>
        <v/>
      </c>
      <c r="F2126" s="26">
        <f t="shared" si="261"/>
        <v>11.111111111111111</v>
      </c>
      <c r="G2126" s="29">
        <f t="shared" ca="1" si="265"/>
        <v>0</v>
      </c>
      <c r="H2126" s="28" t="e">
        <f t="shared" ca="1" si="263"/>
        <v>#NUM!</v>
      </c>
      <c r="I2126" s="26">
        <f t="shared" si="262"/>
        <v>11.666666666666666</v>
      </c>
      <c r="J2126" s="29">
        <f t="shared" ca="1" si="266"/>
        <v>0</v>
      </c>
      <c r="K2126" s="28" t="e">
        <f t="shared" ca="1" si="264"/>
        <v>#NUM!</v>
      </c>
      <c r="L2126" s="26">
        <f ca="1">INDIRECT("Route!E2126")-INDIRECT("Route!E2125")</f>
        <v>0</v>
      </c>
      <c r="M2126" s="24">
        <f ca="1">IF(INDIRECT("Route!D2126")="START",0,IF(S2126=TRUE,M2125,INDIRECT("Route!E2126")))</f>
        <v>115.3</v>
      </c>
      <c r="N2126" s="14" t="e">
        <f ca="1">SEARCH($N$6,INDIRECT("Route!J2126"))</f>
        <v>#VALUE!</v>
      </c>
      <c r="O2126" s="14" t="e">
        <f ca="1">SEARCH($O$6,INDIRECT("Route!J2126"))</f>
        <v>#VALUE!</v>
      </c>
      <c r="P2126" s="14" t="e">
        <f ca="1">SEARCH($P$6,INDIRECT("Route!J2126"))</f>
        <v>#VALUE!</v>
      </c>
      <c r="Q2126" s="14" t="e">
        <f ca="1">SEARCH($Q$6,INDIRECT("Route!J2126"))</f>
        <v>#VALUE!</v>
      </c>
      <c r="R2126" s="14" t="e">
        <f ca="1">SEARCH($R$6,INDIRECT("Route!J2126"))</f>
        <v>#VALUE!</v>
      </c>
      <c r="S2126" s="14" t="b">
        <f t="shared" ca="1" si="268"/>
        <v>1</v>
      </c>
    </row>
    <row r="2127" spans="1:19">
      <c r="A2127" s="23" t="str">
        <f ca="1">IF(INDIRECT("Route!D2127")&gt;0,K2127,(""))</f>
        <v/>
      </c>
      <c r="B2127" s="23" t="str">
        <f ca="1">IF(INDIRECT("Route!D2127")&gt;0,H2127,(""))</f>
        <v/>
      </c>
      <c r="C2127" s="24" t="str">
        <f ca="1">IF(D2127&gt;0,VLOOKUP("FINISH",INDIRECT("route!D$6"):INDIRECT("route!E$8500"),2,FALSE)-D2127," ")</f>
        <v xml:space="preserve"> </v>
      </c>
      <c r="D2127" s="13">
        <f ca="1">INDIRECT("Route!E2127")</f>
        <v>0</v>
      </c>
      <c r="E2127" s="25" t="str">
        <f t="shared" ca="1" si="267"/>
        <v/>
      </c>
      <c r="F2127" s="26">
        <f t="shared" si="261"/>
        <v>11.111111111111111</v>
      </c>
      <c r="G2127" s="29">
        <f t="shared" ca="1" si="265"/>
        <v>0</v>
      </c>
      <c r="H2127" s="28" t="e">
        <f t="shared" ca="1" si="263"/>
        <v>#NUM!</v>
      </c>
      <c r="I2127" s="26">
        <f t="shared" si="262"/>
        <v>11.666666666666666</v>
      </c>
      <c r="J2127" s="29">
        <f t="shared" ca="1" si="266"/>
        <v>0</v>
      </c>
      <c r="K2127" s="28" t="e">
        <f t="shared" ca="1" si="264"/>
        <v>#NUM!</v>
      </c>
      <c r="L2127" s="26">
        <f ca="1">INDIRECT("Route!E2127")-INDIRECT("Route!E2126")</f>
        <v>0</v>
      </c>
      <c r="M2127" s="24">
        <f ca="1">IF(INDIRECT("Route!D2127")="START",0,IF(S2127=TRUE,M2126,INDIRECT("Route!E2127")))</f>
        <v>115.3</v>
      </c>
      <c r="N2127" s="14" t="e">
        <f ca="1">SEARCH($N$6,INDIRECT("Route!J2127"))</f>
        <v>#VALUE!</v>
      </c>
      <c r="O2127" s="14" t="e">
        <f ca="1">SEARCH($O$6,INDIRECT("Route!J2127"))</f>
        <v>#VALUE!</v>
      </c>
      <c r="P2127" s="14" t="e">
        <f ca="1">SEARCH($P$6,INDIRECT("Route!J2127"))</f>
        <v>#VALUE!</v>
      </c>
      <c r="Q2127" s="14" t="e">
        <f ca="1">SEARCH($Q$6,INDIRECT("Route!J2127"))</f>
        <v>#VALUE!</v>
      </c>
      <c r="R2127" s="14" t="e">
        <f ca="1">SEARCH($R$6,INDIRECT("Route!J2127"))</f>
        <v>#VALUE!</v>
      </c>
      <c r="S2127" s="14" t="b">
        <f t="shared" ca="1" si="268"/>
        <v>1</v>
      </c>
    </row>
    <row r="2128" spans="1:19">
      <c r="A2128" s="23" t="str">
        <f ca="1">IF(INDIRECT("Route!D2128")&gt;0,K2128,(""))</f>
        <v/>
      </c>
      <c r="B2128" s="23" t="str">
        <f ca="1">IF(INDIRECT("Route!D2128")&gt;0,H2128,(""))</f>
        <v/>
      </c>
      <c r="C2128" s="24" t="str">
        <f ca="1">IF(D2128&gt;0,VLOOKUP("FINISH",INDIRECT("route!D$6"):INDIRECT("route!E$8500"),2,FALSE)-D2128," ")</f>
        <v xml:space="preserve"> </v>
      </c>
      <c r="D2128" s="13">
        <f ca="1">INDIRECT("Route!E2128")</f>
        <v>0</v>
      </c>
      <c r="E2128" s="25" t="str">
        <f t="shared" ca="1" si="267"/>
        <v/>
      </c>
      <c r="F2128" s="26">
        <f t="shared" si="261"/>
        <v>11.111111111111111</v>
      </c>
      <c r="G2128" s="29">
        <f t="shared" ca="1" si="265"/>
        <v>0</v>
      </c>
      <c r="H2128" s="28" t="e">
        <f t="shared" ca="1" si="263"/>
        <v>#NUM!</v>
      </c>
      <c r="I2128" s="26">
        <f t="shared" si="262"/>
        <v>11.666666666666666</v>
      </c>
      <c r="J2128" s="29">
        <f t="shared" ca="1" si="266"/>
        <v>0</v>
      </c>
      <c r="K2128" s="28" t="e">
        <f t="shared" ca="1" si="264"/>
        <v>#NUM!</v>
      </c>
      <c r="L2128" s="26">
        <f ca="1">INDIRECT("Route!E2128")-INDIRECT("Route!E2127")</f>
        <v>0</v>
      </c>
      <c r="M2128" s="24">
        <f ca="1">IF(INDIRECT("Route!D2128")="START",0,IF(S2128=TRUE,M2127,INDIRECT("Route!E2128")))</f>
        <v>115.3</v>
      </c>
      <c r="N2128" s="14" t="e">
        <f ca="1">SEARCH($N$6,INDIRECT("Route!J2128"))</f>
        <v>#VALUE!</v>
      </c>
      <c r="O2128" s="14" t="e">
        <f ca="1">SEARCH($O$6,INDIRECT("Route!J2128"))</f>
        <v>#VALUE!</v>
      </c>
      <c r="P2128" s="14" t="e">
        <f ca="1">SEARCH($P$6,INDIRECT("Route!J2128"))</f>
        <v>#VALUE!</v>
      </c>
      <c r="Q2128" s="14" t="e">
        <f ca="1">SEARCH($Q$6,INDIRECT("Route!J2128"))</f>
        <v>#VALUE!</v>
      </c>
      <c r="R2128" s="14" t="e">
        <f ca="1">SEARCH($R$6,INDIRECT("Route!J2128"))</f>
        <v>#VALUE!</v>
      </c>
      <c r="S2128" s="14" t="b">
        <f t="shared" ca="1" si="268"/>
        <v>1</v>
      </c>
    </row>
    <row r="2129" spans="1:19">
      <c r="A2129" s="23" t="str">
        <f ca="1">IF(INDIRECT("Route!D2129")&gt;0,K2129,(""))</f>
        <v/>
      </c>
      <c r="B2129" s="23" t="str">
        <f ca="1">IF(INDIRECT("Route!D2129")&gt;0,H2129,(""))</f>
        <v/>
      </c>
      <c r="C2129" s="24" t="str">
        <f ca="1">IF(D2129&gt;0,VLOOKUP("FINISH",INDIRECT("route!D$6"):INDIRECT("route!E$8500"),2,FALSE)-D2129," ")</f>
        <v xml:space="preserve"> </v>
      </c>
      <c r="D2129" s="13">
        <f ca="1">INDIRECT("Route!E2129")</f>
        <v>0</v>
      </c>
      <c r="E2129" s="25" t="str">
        <f t="shared" ca="1" si="267"/>
        <v/>
      </c>
      <c r="F2129" s="26">
        <f t="shared" si="261"/>
        <v>11.111111111111111</v>
      </c>
      <c r="G2129" s="29">
        <f t="shared" ca="1" si="265"/>
        <v>0</v>
      </c>
      <c r="H2129" s="28" t="e">
        <f t="shared" ca="1" si="263"/>
        <v>#NUM!</v>
      </c>
      <c r="I2129" s="26">
        <f t="shared" si="262"/>
        <v>11.666666666666666</v>
      </c>
      <c r="J2129" s="29">
        <f t="shared" ca="1" si="266"/>
        <v>0</v>
      </c>
      <c r="K2129" s="28" t="e">
        <f t="shared" ca="1" si="264"/>
        <v>#NUM!</v>
      </c>
      <c r="L2129" s="26">
        <f ca="1">INDIRECT("Route!E2129")-INDIRECT("Route!E2128")</f>
        <v>0</v>
      </c>
      <c r="M2129" s="24">
        <f ca="1">IF(INDIRECT("Route!D2129")="START",0,IF(S2129=TRUE,M2128,INDIRECT("Route!E2129")))</f>
        <v>115.3</v>
      </c>
      <c r="N2129" s="14" t="e">
        <f ca="1">SEARCH($N$6,INDIRECT("Route!J2129"))</f>
        <v>#VALUE!</v>
      </c>
      <c r="O2129" s="14" t="e">
        <f ca="1">SEARCH($O$6,INDIRECT("Route!J2129"))</f>
        <v>#VALUE!</v>
      </c>
      <c r="P2129" s="14" t="e">
        <f ca="1">SEARCH($P$6,INDIRECT("Route!J2129"))</f>
        <v>#VALUE!</v>
      </c>
      <c r="Q2129" s="14" t="e">
        <f ca="1">SEARCH($Q$6,INDIRECT("Route!J2129"))</f>
        <v>#VALUE!</v>
      </c>
      <c r="R2129" s="14" t="e">
        <f ca="1">SEARCH($R$6,INDIRECT("Route!J2129"))</f>
        <v>#VALUE!</v>
      </c>
      <c r="S2129" s="14" t="b">
        <f t="shared" ca="1" si="268"/>
        <v>1</v>
      </c>
    </row>
    <row r="2130" spans="1:19">
      <c r="A2130" s="23" t="str">
        <f ca="1">IF(INDIRECT("Route!D2130")&gt;0,K2130,(""))</f>
        <v/>
      </c>
      <c r="B2130" s="23" t="str">
        <f ca="1">IF(INDIRECT("Route!D2130")&gt;0,H2130,(""))</f>
        <v/>
      </c>
      <c r="C2130" s="24" t="str">
        <f ca="1">IF(D2130&gt;0,VLOOKUP("FINISH",INDIRECT("route!D$6"):INDIRECT("route!E$8500"),2,FALSE)-D2130," ")</f>
        <v xml:space="preserve"> </v>
      </c>
      <c r="D2130" s="13">
        <f ca="1">INDIRECT("Route!E2130")</f>
        <v>0</v>
      </c>
      <c r="E2130" s="25" t="str">
        <f t="shared" ca="1" si="267"/>
        <v/>
      </c>
      <c r="F2130" s="26">
        <f t="shared" si="261"/>
        <v>11.111111111111111</v>
      </c>
      <c r="G2130" s="29">
        <f t="shared" ca="1" si="265"/>
        <v>0</v>
      </c>
      <c r="H2130" s="28" t="e">
        <f t="shared" ca="1" si="263"/>
        <v>#NUM!</v>
      </c>
      <c r="I2130" s="26">
        <f t="shared" si="262"/>
        <v>11.666666666666666</v>
      </c>
      <c r="J2130" s="29">
        <f t="shared" ca="1" si="266"/>
        <v>0</v>
      </c>
      <c r="K2130" s="28" t="e">
        <f t="shared" ca="1" si="264"/>
        <v>#NUM!</v>
      </c>
      <c r="L2130" s="26">
        <f ca="1">INDIRECT("Route!E2130")-INDIRECT("Route!E2129")</f>
        <v>0</v>
      </c>
      <c r="M2130" s="24">
        <f ca="1">IF(INDIRECT("Route!D2130")="START",0,IF(S2130=TRUE,M2129,INDIRECT("Route!E2130")))</f>
        <v>115.3</v>
      </c>
      <c r="N2130" s="14" t="e">
        <f ca="1">SEARCH($N$6,INDIRECT("Route!J2130"))</f>
        <v>#VALUE!</v>
      </c>
      <c r="O2130" s="14" t="e">
        <f ca="1">SEARCH($O$6,INDIRECT("Route!J2130"))</f>
        <v>#VALUE!</v>
      </c>
      <c r="P2130" s="14" t="e">
        <f ca="1">SEARCH($P$6,INDIRECT("Route!J2130"))</f>
        <v>#VALUE!</v>
      </c>
      <c r="Q2130" s="14" t="e">
        <f ca="1">SEARCH($Q$6,INDIRECT("Route!J2130"))</f>
        <v>#VALUE!</v>
      </c>
      <c r="R2130" s="14" t="e">
        <f ca="1">SEARCH($R$6,INDIRECT("Route!J2130"))</f>
        <v>#VALUE!</v>
      </c>
      <c r="S2130" s="14" t="b">
        <f t="shared" ca="1" si="268"/>
        <v>1</v>
      </c>
    </row>
    <row r="2131" spans="1:19">
      <c r="A2131" s="23" t="str">
        <f ca="1">IF(INDIRECT("Route!D2131")&gt;0,K2131,(""))</f>
        <v/>
      </c>
      <c r="B2131" s="23" t="str">
        <f ca="1">IF(INDIRECT("Route!D2131")&gt;0,H2131,(""))</f>
        <v/>
      </c>
      <c r="C2131" s="24" t="str">
        <f ca="1">IF(D2131&gt;0,VLOOKUP("FINISH",INDIRECT("route!D$6"):INDIRECT("route!E$8500"),2,FALSE)-D2131," ")</f>
        <v xml:space="preserve"> </v>
      </c>
      <c r="D2131" s="13">
        <f ca="1">INDIRECT("Route!E2131")</f>
        <v>0</v>
      </c>
      <c r="E2131" s="25" t="str">
        <f t="shared" ca="1" si="267"/>
        <v/>
      </c>
      <c r="F2131" s="26">
        <f t="shared" si="261"/>
        <v>11.111111111111111</v>
      </c>
      <c r="G2131" s="29">
        <f t="shared" ca="1" si="265"/>
        <v>0</v>
      </c>
      <c r="H2131" s="28" t="e">
        <f t="shared" ca="1" si="263"/>
        <v>#NUM!</v>
      </c>
      <c r="I2131" s="26">
        <f t="shared" si="262"/>
        <v>11.666666666666666</v>
      </c>
      <c r="J2131" s="29">
        <f t="shared" ca="1" si="266"/>
        <v>0</v>
      </c>
      <c r="K2131" s="28" t="e">
        <f t="shared" ca="1" si="264"/>
        <v>#NUM!</v>
      </c>
      <c r="L2131" s="26">
        <f ca="1">INDIRECT("Route!E2131")-INDIRECT("Route!E2130")</f>
        <v>0</v>
      </c>
      <c r="M2131" s="24">
        <f ca="1">IF(INDIRECT("Route!D2131")="START",0,IF(S2131=TRUE,M2130,INDIRECT("Route!E2131")))</f>
        <v>115.3</v>
      </c>
      <c r="N2131" s="14" t="e">
        <f ca="1">SEARCH($N$6,INDIRECT("Route!J2131"))</f>
        <v>#VALUE!</v>
      </c>
      <c r="O2131" s="14" t="e">
        <f ca="1">SEARCH($O$6,INDIRECT("Route!J2131"))</f>
        <v>#VALUE!</v>
      </c>
      <c r="P2131" s="14" t="e">
        <f ca="1">SEARCH($P$6,INDIRECT("Route!J2131"))</f>
        <v>#VALUE!</v>
      </c>
      <c r="Q2131" s="14" t="e">
        <f ca="1">SEARCH($Q$6,INDIRECT("Route!J2131"))</f>
        <v>#VALUE!</v>
      </c>
      <c r="R2131" s="14" t="e">
        <f ca="1">SEARCH($R$6,INDIRECT("Route!J2131"))</f>
        <v>#VALUE!</v>
      </c>
      <c r="S2131" s="14" t="b">
        <f t="shared" ca="1" si="268"/>
        <v>1</v>
      </c>
    </row>
    <row r="2132" spans="1:19">
      <c r="A2132" s="23" t="str">
        <f ca="1">IF(INDIRECT("Route!D2132")&gt;0,K2132,(""))</f>
        <v/>
      </c>
      <c r="B2132" s="23" t="str">
        <f ca="1">IF(INDIRECT("Route!D2132")&gt;0,H2132,(""))</f>
        <v/>
      </c>
      <c r="C2132" s="24" t="str">
        <f ca="1">IF(D2132&gt;0,VLOOKUP("FINISH",INDIRECT("route!D$6"):INDIRECT("route!E$8500"),2,FALSE)-D2132," ")</f>
        <v xml:space="preserve"> </v>
      </c>
      <c r="D2132" s="13">
        <f ca="1">INDIRECT("Route!E2132")</f>
        <v>0</v>
      </c>
      <c r="E2132" s="25" t="str">
        <f t="shared" ca="1" si="267"/>
        <v/>
      </c>
      <c r="F2132" s="26">
        <f t="shared" si="261"/>
        <v>11.111111111111111</v>
      </c>
      <c r="G2132" s="29">
        <f t="shared" ca="1" si="265"/>
        <v>0</v>
      </c>
      <c r="H2132" s="28" t="e">
        <f t="shared" ca="1" si="263"/>
        <v>#NUM!</v>
      </c>
      <c r="I2132" s="26">
        <f t="shared" si="262"/>
        <v>11.666666666666666</v>
      </c>
      <c r="J2132" s="29">
        <f t="shared" ca="1" si="266"/>
        <v>0</v>
      </c>
      <c r="K2132" s="28" t="e">
        <f t="shared" ca="1" si="264"/>
        <v>#NUM!</v>
      </c>
      <c r="L2132" s="26">
        <f ca="1">INDIRECT("Route!E2132")-INDIRECT("Route!E2131")</f>
        <v>0</v>
      </c>
      <c r="M2132" s="24">
        <f ca="1">IF(INDIRECT("Route!D2132")="START",0,IF(S2132=TRUE,M2131,INDIRECT("Route!E2132")))</f>
        <v>115.3</v>
      </c>
      <c r="N2132" s="14" t="e">
        <f ca="1">SEARCH($N$6,INDIRECT("Route!J2132"))</f>
        <v>#VALUE!</v>
      </c>
      <c r="O2132" s="14" t="e">
        <f ca="1">SEARCH($O$6,INDIRECT("Route!J2132"))</f>
        <v>#VALUE!</v>
      </c>
      <c r="P2132" s="14" t="e">
        <f ca="1">SEARCH($P$6,INDIRECT("Route!J2132"))</f>
        <v>#VALUE!</v>
      </c>
      <c r="Q2132" s="14" t="e">
        <f ca="1">SEARCH($Q$6,INDIRECT("Route!J2132"))</f>
        <v>#VALUE!</v>
      </c>
      <c r="R2132" s="14" t="e">
        <f ca="1">SEARCH($R$6,INDIRECT("Route!J2132"))</f>
        <v>#VALUE!</v>
      </c>
      <c r="S2132" s="14" t="b">
        <f t="shared" ca="1" si="268"/>
        <v>1</v>
      </c>
    </row>
    <row r="2133" spans="1:19">
      <c r="A2133" s="23" t="str">
        <f ca="1">IF(INDIRECT("Route!D2133")&gt;0,K2133,(""))</f>
        <v/>
      </c>
      <c r="B2133" s="23" t="str">
        <f ca="1">IF(INDIRECT("Route!D2133")&gt;0,H2133,(""))</f>
        <v/>
      </c>
      <c r="C2133" s="24" t="str">
        <f ca="1">IF(D2133&gt;0,VLOOKUP("FINISH",INDIRECT("route!D$6"):INDIRECT("route!E$8500"),2,FALSE)-D2133," ")</f>
        <v xml:space="preserve"> </v>
      </c>
      <c r="D2133" s="13">
        <f ca="1">INDIRECT("Route!E2133")</f>
        <v>0</v>
      </c>
      <c r="E2133" s="25" t="str">
        <f t="shared" ca="1" si="267"/>
        <v/>
      </c>
      <c r="F2133" s="26">
        <f t="shared" si="261"/>
        <v>11.111111111111111</v>
      </c>
      <c r="G2133" s="29">
        <f t="shared" ca="1" si="265"/>
        <v>0</v>
      </c>
      <c r="H2133" s="28" t="e">
        <f t="shared" ca="1" si="263"/>
        <v>#NUM!</v>
      </c>
      <c r="I2133" s="26">
        <f t="shared" si="262"/>
        <v>11.666666666666666</v>
      </c>
      <c r="J2133" s="29">
        <f t="shared" ca="1" si="266"/>
        <v>0</v>
      </c>
      <c r="K2133" s="28" t="e">
        <f t="shared" ca="1" si="264"/>
        <v>#NUM!</v>
      </c>
      <c r="L2133" s="26">
        <f ca="1">INDIRECT("Route!E2133")-INDIRECT("Route!E2132")</f>
        <v>0</v>
      </c>
      <c r="M2133" s="24">
        <f ca="1">IF(INDIRECT("Route!D2133")="START",0,IF(S2133=TRUE,M2132,INDIRECT("Route!E2133")))</f>
        <v>115.3</v>
      </c>
      <c r="N2133" s="14" t="e">
        <f ca="1">SEARCH($N$6,INDIRECT("Route!J2133"))</f>
        <v>#VALUE!</v>
      </c>
      <c r="O2133" s="14" t="e">
        <f ca="1">SEARCH($O$6,INDIRECT("Route!J2133"))</f>
        <v>#VALUE!</v>
      </c>
      <c r="P2133" s="14" t="e">
        <f ca="1">SEARCH($P$6,INDIRECT("Route!J2133"))</f>
        <v>#VALUE!</v>
      </c>
      <c r="Q2133" s="14" t="e">
        <f ca="1">SEARCH($Q$6,INDIRECT("Route!J2133"))</f>
        <v>#VALUE!</v>
      </c>
      <c r="R2133" s="14" t="e">
        <f ca="1">SEARCH($R$6,INDIRECT("Route!J2133"))</f>
        <v>#VALUE!</v>
      </c>
      <c r="S2133" s="14" t="b">
        <f t="shared" ca="1" si="268"/>
        <v>1</v>
      </c>
    </row>
    <row r="2134" spans="1:19">
      <c r="A2134" s="23" t="str">
        <f ca="1">IF(INDIRECT("Route!D2134")&gt;0,K2134,(""))</f>
        <v/>
      </c>
      <c r="B2134" s="23" t="str">
        <f ca="1">IF(INDIRECT("Route!D2134")&gt;0,H2134,(""))</f>
        <v/>
      </c>
      <c r="C2134" s="24" t="str">
        <f ca="1">IF(D2134&gt;0,VLOOKUP("FINISH",INDIRECT("route!D$6"):INDIRECT("route!E$8500"),2,FALSE)-D2134," ")</f>
        <v xml:space="preserve"> </v>
      </c>
      <c r="D2134" s="13">
        <f ca="1">INDIRECT("Route!E2134")</f>
        <v>0</v>
      </c>
      <c r="E2134" s="25" t="str">
        <f t="shared" ca="1" si="267"/>
        <v/>
      </c>
      <c r="F2134" s="26">
        <f t="shared" si="261"/>
        <v>11.111111111111111</v>
      </c>
      <c r="G2134" s="29">
        <f t="shared" ca="1" si="265"/>
        <v>0</v>
      </c>
      <c r="H2134" s="28" t="e">
        <f t="shared" ca="1" si="263"/>
        <v>#NUM!</v>
      </c>
      <c r="I2134" s="26">
        <f t="shared" si="262"/>
        <v>11.666666666666666</v>
      </c>
      <c r="J2134" s="29">
        <f t="shared" ca="1" si="266"/>
        <v>0</v>
      </c>
      <c r="K2134" s="28" t="e">
        <f t="shared" ca="1" si="264"/>
        <v>#NUM!</v>
      </c>
      <c r="L2134" s="26">
        <f ca="1">INDIRECT("Route!E2134")-INDIRECT("Route!E2133")</f>
        <v>0</v>
      </c>
      <c r="M2134" s="24">
        <f ca="1">IF(INDIRECT("Route!D2134")="START",0,IF(S2134=TRUE,M2133,INDIRECT("Route!E2134")))</f>
        <v>115.3</v>
      </c>
      <c r="N2134" s="14" t="e">
        <f ca="1">SEARCH($N$6,INDIRECT("Route!J2134"))</f>
        <v>#VALUE!</v>
      </c>
      <c r="O2134" s="14" t="e">
        <f ca="1">SEARCH($O$6,INDIRECT("Route!J2134"))</f>
        <v>#VALUE!</v>
      </c>
      <c r="P2134" s="14" t="e">
        <f ca="1">SEARCH($P$6,INDIRECT("Route!J2134"))</f>
        <v>#VALUE!</v>
      </c>
      <c r="Q2134" s="14" t="e">
        <f ca="1">SEARCH($Q$6,INDIRECT("Route!J2134"))</f>
        <v>#VALUE!</v>
      </c>
      <c r="R2134" s="14" t="e">
        <f ca="1">SEARCH($R$6,INDIRECT("Route!J2134"))</f>
        <v>#VALUE!</v>
      </c>
      <c r="S2134" s="14" t="b">
        <f t="shared" ca="1" si="268"/>
        <v>1</v>
      </c>
    </row>
    <row r="2135" spans="1:19">
      <c r="A2135" s="23" t="str">
        <f ca="1">IF(INDIRECT("Route!D2135")&gt;0,K2135,(""))</f>
        <v/>
      </c>
      <c r="B2135" s="23" t="str">
        <f ca="1">IF(INDIRECT("Route!D2135")&gt;0,H2135,(""))</f>
        <v/>
      </c>
      <c r="C2135" s="24" t="str">
        <f ca="1">IF(D2135&gt;0,VLOOKUP("FINISH",INDIRECT("route!D$6"):INDIRECT("route!E$8500"),2,FALSE)-D2135," ")</f>
        <v xml:space="preserve"> </v>
      </c>
      <c r="D2135" s="13">
        <f ca="1">INDIRECT("Route!E2135")</f>
        <v>0</v>
      </c>
      <c r="E2135" s="25" t="str">
        <f t="shared" ca="1" si="267"/>
        <v/>
      </c>
      <c r="F2135" s="26">
        <f t="shared" si="261"/>
        <v>11.111111111111111</v>
      </c>
      <c r="G2135" s="29">
        <f t="shared" ca="1" si="265"/>
        <v>0</v>
      </c>
      <c r="H2135" s="28" t="e">
        <f t="shared" ca="1" si="263"/>
        <v>#NUM!</v>
      </c>
      <c r="I2135" s="26">
        <f t="shared" si="262"/>
        <v>11.666666666666666</v>
      </c>
      <c r="J2135" s="29">
        <f t="shared" ca="1" si="266"/>
        <v>0</v>
      </c>
      <c r="K2135" s="28" t="e">
        <f t="shared" ca="1" si="264"/>
        <v>#NUM!</v>
      </c>
      <c r="L2135" s="26">
        <f ca="1">INDIRECT("Route!E2135")-INDIRECT("Route!E2134")</f>
        <v>0</v>
      </c>
      <c r="M2135" s="24">
        <f ca="1">IF(INDIRECT("Route!D2135")="START",0,IF(S2135=TRUE,M2134,INDIRECT("Route!E2135")))</f>
        <v>115.3</v>
      </c>
      <c r="N2135" s="14" t="e">
        <f ca="1">SEARCH($N$6,INDIRECT("Route!J2135"))</f>
        <v>#VALUE!</v>
      </c>
      <c r="O2135" s="14" t="e">
        <f ca="1">SEARCH($O$6,INDIRECT("Route!J2135"))</f>
        <v>#VALUE!</v>
      </c>
      <c r="P2135" s="14" t="e">
        <f ca="1">SEARCH($P$6,INDIRECT("Route!J2135"))</f>
        <v>#VALUE!</v>
      </c>
      <c r="Q2135" s="14" t="e">
        <f ca="1">SEARCH($Q$6,INDIRECT("Route!J2135"))</f>
        <v>#VALUE!</v>
      </c>
      <c r="R2135" s="14" t="e">
        <f ca="1">SEARCH($R$6,INDIRECT("Route!J2135"))</f>
        <v>#VALUE!</v>
      </c>
      <c r="S2135" s="14" t="b">
        <f t="shared" ca="1" si="268"/>
        <v>1</v>
      </c>
    </row>
    <row r="2136" spans="1:19">
      <c r="A2136" s="23" t="str">
        <f ca="1">IF(INDIRECT("Route!D2136")&gt;0,K2136,(""))</f>
        <v/>
      </c>
      <c r="B2136" s="23" t="str">
        <f ca="1">IF(INDIRECT("Route!D2136")&gt;0,H2136,(""))</f>
        <v/>
      </c>
      <c r="C2136" s="24" t="str">
        <f ca="1">IF(D2136&gt;0,VLOOKUP("FINISH",INDIRECT("route!D$6"):INDIRECT("route!E$8500"),2,FALSE)-D2136," ")</f>
        <v xml:space="preserve"> </v>
      </c>
      <c r="D2136" s="13">
        <f ca="1">INDIRECT("Route!E2136")</f>
        <v>0</v>
      </c>
      <c r="E2136" s="25" t="str">
        <f t="shared" ca="1" si="267"/>
        <v/>
      </c>
      <c r="F2136" s="26">
        <f t="shared" si="261"/>
        <v>11.111111111111111</v>
      </c>
      <c r="G2136" s="29">
        <f t="shared" ca="1" si="265"/>
        <v>0</v>
      </c>
      <c r="H2136" s="28" t="e">
        <f t="shared" ca="1" si="263"/>
        <v>#NUM!</v>
      </c>
      <c r="I2136" s="26">
        <f t="shared" si="262"/>
        <v>11.666666666666666</v>
      </c>
      <c r="J2136" s="29">
        <f t="shared" ca="1" si="266"/>
        <v>0</v>
      </c>
      <c r="K2136" s="28" t="e">
        <f t="shared" ca="1" si="264"/>
        <v>#NUM!</v>
      </c>
      <c r="L2136" s="26">
        <f ca="1">INDIRECT("Route!E2136")-INDIRECT("Route!E2135")</f>
        <v>0</v>
      </c>
      <c r="M2136" s="24">
        <f ca="1">IF(INDIRECT("Route!D2136")="START",0,IF(S2136=TRUE,M2135,INDIRECT("Route!E2136")))</f>
        <v>115.3</v>
      </c>
      <c r="N2136" s="14" t="e">
        <f ca="1">SEARCH($N$6,INDIRECT("Route!J2136"))</f>
        <v>#VALUE!</v>
      </c>
      <c r="O2136" s="14" t="e">
        <f ca="1">SEARCH($O$6,INDIRECT("Route!J2136"))</f>
        <v>#VALUE!</v>
      </c>
      <c r="P2136" s="14" t="e">
        <f ca="1">SEARCH($P$6,INDIRECT("Route!J2136"))</f>
        <v>#VALUE!</v>
      </c>
      <c r="Q2136" s="14" t="e">
        <f ca="1">SEARCH($Q$6,INDIRECT("Route!J2136"))</f>
        <v>#VALUE!</v>
      </c>
      <c r="R2136" s="14" t="e">
        <f ca="1">SEARCH($R$6,INDIRECT("Route!J2136"))</f>
        <v>#VALUE!</v>
      </c>
      <c r="S2136" s="14" t="b">
        <f t="shared" ca="1" si="268"/>
        <v>1</v>
      </c>
    </row>
    <row r="2137" spans="1:19">
      <c r="A2137" s="23" t="str">
        <f ca="1">IF(INDIRECT("Route!D2137")&gt;0,K2137,(""))</f>
        <v/>
      </c>
      <c r="B2137" s="23" t="str">
        <f ca="1">IF(INDIRECT("Route!D2137")&gt;0,H2137,(""))</f>
        <v/>
      </c>
      <c r="C2137" s="24" t="str">
        <f ca="1">IF(D2137&gt;0,VLOOKUP("FINISH",INDIRECT("route!D$6"):INDIRECT("route!E$8500"),2,FALSE)-D2137," ")</f>
        <v xml:space="preserve"> </v>
      </c>
      <c r="D2137" s="13">
        <f ca="1">INDIRECT("Route!E2137")</f>
        <v>0</v>
      </c>
      <c r="E2137" s="25" t="str">
        <f t="shared" ca="1" si="267"/>
        <v/>
      </c>
      <c r="F2137" s="26">
        <f t="shared" si="261"/>
        <v>11.111111111111111</v>
      </c>
      <c r="G2137" s="29">
        <f t="shared" ca="1" si="265"/>
        <v>0</v>
      </c>
      <c r="H2137" s="28" t="e">
        <f t="shared" ca="1" si="263"/>
        <v>#NUM!</v>
      </c>
      <c r="I2137" s="26">
        <f t="shared" si="262"/>
        <v>11.666666666666666</v>
      </c>
      <c r="J2137" s="29">
        <f t="shared" ca="1" si="266"/>
        <v>0</v>
      </c>
      <c r="K2137" s="28" t="e">
        <f t="shared" ca="1" si="264"/>
        <v>#NUM!</v>
      </c>
      <c r="L2137" s="26">
        <f ca="1">INDIRECT("Route!E2137")-INDIRECT("Route!E2136")</f>
        <v>0</v>
      </c>
      <c r="M2137" s="24">
        <f ca="1">IF(INDIRECT("Route!D2137")="START",0,IF(S2137=TRUE,M2136,INDIRECT("Route!E2137")))</f>
        <v>115.3</v>
      </c>
      <c r="N2137" s="14" t="e">
        <f ca="1">SEARCH($N$6,INDIRECT("Route!J2137"))</f>
        <v>#VALUE!</v>
      </c>
      <c r="O2137" s="14" t="e">
        <f ca="1">SEARCH($O$6,INDIRECT("Route!J2137"))</f>
        <v>#VALUE!</v>
      </c>
      <c r="P2137" s="14" t="e">
        <f ca="1">SEARCH($P$6,INDIRECT("Route!J2137"))</f>
        <v>#VALUE!</v>
      </c>
      <c r="Q2137" s="14" t="e">
        <f ca="1">SEARCH($Q$6,INDIRECT("Route!J2137"))</f>
        <v>#VALUE!</v>
      </c>
      <c r="R2137" s="14" t="e">
        <f ca="1">SEARCH($R$6,INDIRECT("Route!J2137"))</f>
        <v>#VALUE!</v>
      </c>
      <c r="S2137" s="14" t="b">
        <f t="shared" ca="1" si="268"/>
        <v>1</v>
      </c>
    </row>
    <row r="2138" spans="1:19">
      <c r="A2138" s="23" t="str">
        <f ca="1">IF(INDIRECT("Route!D2138")&gt;0,K2138,(""))</f>
        <v/>
      </c>
      <c r="B2138" s="23" t="str">
        <f ca="1">IF(INDIRECT("Route!D2138")&gt;0,H2138,(""))</f>
        <v/>
      </c>
      <c r="C2138" s="24" t="str">
        <f ca="1">IF(D2138&gt;0,VLOOKUP("FINISH",INDIRECT("route!D$6"):INDIRECT("route!E$8500"),2,FALSE)-D2138," ")</f>
        <v xml:space="preserve"> </v>
      </c>
      <c r="D2138" s="13">
        <f ca="1">INDIRECT("Route!E2138")</f>
        <v>0</v>
      </c>
      <c r="E2138" s="25" t="str">
        <f t="shared" ca="1" si="267"/>
        <v/>
      </c>
      <c r="F2138" s="26">
        <f t="shared" si="261"/>
        <v>11.111111111111111</v>
      </c>
      <c r="G2138" s="29">
        <f t="shared" ca="1" si="265"/>
        <v>0</v>
      </c>
      <c r="H2138" s="28" t="e">
        <f t="shared" ca="1" si="263"/>
        <v>#NUM!</v>
      </c>
      <c r="I2138" s="26">
        <f t="shared" si="262"/>
        <v>11.666666666666666</v>
      </c>
      <c r="J2138" s="29">
        <f t="shared" ca="1" si="266"/>
        <v>0</v>
      </c>
      <c r="K2138" s="28" t="e">
        <f t="shared" ca="1" si="264"/>
        <v>#NUM!</v>
      </c>
      <c r="L2138" s="26">
        <f ca="1">INDIRECT("Route!E2138")-INDIRECT("Route!E2137")</f>
        <v>0</v>
      </c>
      <c r="M2138" s="24">
        <f ca="1">IF(INDIRECT("Route!D2138")="START",0,IF(S2138=TRUE,M2137,INDIRECT("Route!E2138")))</f>
        <v>115.3</v>
      </c>
      <c r="N2138" s="14" t="e">
        <f ca="1">SEARCH($N$6,INDIRECT("Route!J2138"))</f>
        <v>#VALUE!</v>
      </c>
      <c r="O2138" s="14" t="e">
        <f ca="1">SEARCH($O$6,INDIRECT("Route!J2138"))</f>
        <v>#VALUE!</v>
      </c>
      <c r="P2138" s="14" t="e">
        <f ca="1">SEARCH($P$6,INDIRECT("Route!J2138"))</f>
        <v>#VALUE!</v>
      </c>
      <c r="Q2138" s="14" t="e">
        <f ca="1">SEARCH($Q$6,INDIRECT("Route!J2138"))</f>
        <v>#VALUE!</v>
      </c>
      <c r="R2138" s="14" t="e">
        <f ca="1">SEARCH($R$6,INDIRECT("Route!J2138"))</f>
        <v>#VALUE!</v>
      </c>
      <c r="S2138" s="14" t="b">
        <f t="shared" ca="1" si="268"/>
        <v>1</v>
      </c>
    </row>
    <row r="2139" spans="1:19">
      <c r="A2139" s="23" t="str">
        <f ca="1">IF(INDIRECT("Route!D2139")&gt;0,K2139,(""))</f>
        <v/>
      </c>
      <c r="B2139" s="23" t="str">
        <f ca="1">IF(INDIRECT("Route!D2139")&gt;0,H2139,(""))</f>
        <v/>
      </c>
      <c r="C2139" s="24" t="str">
        <f ca="1">IF(D2139&gt;0,VLOOKUP("FINISH",INDIRECT("route!D$6"):INDIRECT("route!E$8500"),2,FALSE)-D2139," ")</f>
        <v xml:space="preserve"> </v>
      </c>
      <c r="D2139" s="13">
        <f ca="1">INDIRECT("Route!E2139")</f>
        <v>0</v>
      </c>
      <c r="E2139" s="25" t="str">
        <f t="shared" ca="1" si="267"/>
        <v/>
      </c>
      <c r="F2139" s="26">
        <f t="shared" si="261"/>
        <v>11.111111111111111</v>
      </c>
      <c r="G2139" s="29">
        <f t="shared" ca="1" si="265"/>
        <v>0</v>
      </c>
      <c r="H2139" s="28" t="e">
        <f t="shared" ca="1" si="263"/>
        <v>#NUM!</v>
      </c>
      <c r="I2139" s="26">
        <f t="shared" si="262"/>
        <v>11.666666666666666</v>
      </c>
      <c r="J2139" s="29">
        <f t="shared" ca="1" si="266"/>
        <v>0</v>
      </c>
      <c r="K2139" s="28" t="e">
        <f t="shared" ca="1" si="264"/>
        <v>#NUM!</v>
      </c>
      <c r="L2139" s="26">
        <f ca="1">INDIRECT("Route!E2139")-INDIRECT("Route!E2138")</f>
        <v>0</v>
      </c>
      <c r="M2139" s="24">
        <f ca="1">IF(INDIRECT("Route!D2139")="START",0,IF(S2139=TRUE,M2138,INDIRECT("Route!E2139")))</f>
        <v>115.3</v>
      </c>
      <c r="N2139" s="14" t="e">
        <f ca="1">SEARCH($N$6,INDIRECT("Route!J2139"))</f>
        <v>#VALUE!</v>
      </c>
      <c r="O2139" s="14" t="e">
        <f ca="1">SEARCH($O$6,INDIRECT("Route!J2139"))</f>
        <v>#VALUE!</v>
      </c>
      <c r="P2139" s="14" t="e">
        <f ca="1">SEARCH($P$6,INDIRECT("Route!J2139"))</f>
        <v>#VALUE!</v>
      </c>
      <c r="Q2139" s="14" t="e">
        <f ca="1">SEARCH($Q$6,INDIRECT("Route!J2139"))</f>
        <v>#VALUE!</v>
      </c>
      <c r="R2139" s="14" t="e">
        <f ca="1">SEARCH($R$6,INDIRECT("Route!J2139"))</f>
        <v>#VALUE!</v>
      </c>
      <c r="S2139" s="14" t="b">
        <f t="shared" ca="1" si="268"/>
        <v>1</v>
      </c>
    </row>
    <row r="2140" spans="1:19">
      <c r="A2140" s="23" t="str">
        <f ca="1">IF(INDIRECT("Route!D2140")&gt;0,K2140,(""))</f>
        <v/>
      </c>
      <c r="B2140" s="23" t="str">
        <f ca="1">IF(INDIRECT("Route!D2140")&gt;0,H2140,(""))</f>
        <v/>
      </c>
      <c r="C2140" s="24" t="str">
        <f ca="1">IF(D2140&gt;0,VLOOKUP("FINISH",INDIRECT("route!D$6"):INDIRECT("route!E$8500"),2,FALSE)-D2140," ")</f>
        <v xml:space="preserve"> </v>
      </c>
      <c r="D2140" s="13">
        <f ca="1">INDIRECT("Route!E2140")</f>
        <v>0</v>
      </c>
      <c r="E2140" s="25" t="str">
        <f t="shared" ca="1" si="267"/>
        <v/>
      </c>
      <c r="F2140" s="26">
        <f t="shared" si="261"/>
        <v>11.111111111111111</v>
      </c>
      <c r="G2140" s="29">
        <f t="shared" ca="1" si="265"/>
        <v>0</v>
      </c>
      <c r="H2140" s="28" t="e">
        <f t="shared" ca="1" si="263"/>
        <v>#NUM!</v>
      </c>
      <c r="I2140" s="26">
        <f t="shared" si="262"/>
        <v>11.666666666666666</v>
      </c>
      <c r="J2140" s="29">
        <f t="shared" ca="1" si="266"/>
        <v>0</v>
      </c>
      <c r="K2140" s="28" t="e">
        <f t="shared" ca="1" si="264"/>
        <v>#NUM!</v>
      </c>
      <c r="L2140" s="26">
        <f ca="1">INDIRECT("Route!E2140")-INDIRECT("Route!E2139")</f>
        <v>0</v>
      </c>
      <c r="M2140" s="24">
        <f ca="1">IF(INDIRECT("Route!D2140")="START",0,IF(S2140=TRUE,M2139,INDIRECT("Route!E2140")))</f>
        <v>115.3</v>
      </c>
      <c r="N2140" s="14" t="e">
        <f ca="1">SEARCH($N$6,INDIRECT("Route!J2140"))</f>
        <v>#VALUE!</v>
      </c>
      <c r="O2140" s="14" t="e">
        <f ca="1">SEARCH($O$6,INDIRECT("Route!J2140"))</f>
        <v>#VALUE!</v>
      </c>
      <c r="P2140" s="14" t="e">
        <f ca="1">SEARCH($P$6,INDIRECT("Route!J2140"))</f>
        <v>#VALUE!</v>
      </c>
      <c r="Q2140" s="14" t="e">
        <f ca="1">SEARCH($Q$6,INDIRECT("Route!J2140"))</f>
        <v>#VALUE!</v>
      </c>
      <c r="R2140" s="14" t="e">
        <f ca="1">SEARCH($R$6,INDIRECT("Route!J2140"))</f>
        <v>#VALUE!</v>
      </c>
      <c r="S2140" s="14" t="b">
        <f t="shared" ca="1" si="268"/>
        <v>1</v>
      </c>
    </row>
    <row r="2141" spans="1:19">
      <c r="A2141" s="23" t="str">
        <f ca="1">IF(INDIRECT("Route!D2141")&gt;0,K2141,(""))</f>
        <v/>
      </c>
      <c r="B2141" s="23" t="str">
        <f ca="1">IF(INDIRECT("Route!D2141")&gt;0,H2141,(""))</f>
        <v/>
      </c>
      <c r="C2141" s="24" t="str">
        <f ca="1">IF(D2141&gt;0,VLOOKUP("FINISH",INDIRECT("route!D$6"):INDIRECT("route!E$8500"),2,FALSE)-D2141," ")</f>
        <v xml:space="preserve"> </v>
      </c>
      <c r="D2141" s="13">
        <f ca="1">INDIRECT("Route!E2141")</f>
        <v>0</v>
      </c>
      <c r="E2141" s="25" t="str">
        <f t="shared" ca="1" si="267"/>
        <v/>
      </c>
      <c r="F2141" s="26">
        <f t="shared" si="261"/>
        <v>11.111111111111111</v>
      </c>
      <c r="G2141" s="29">
        <f t="shared" ca="1" si="265"/>
        <v>0</v>
      </c>
      <c r="H2141" s="28" t="e">
        <f t="shared" ca="1" si="263"/>
        <v>#NUM!</v>
      </c>
      <c r="I2141" s="26">
        <f t="shared" si="262"/>
        <v>11.666666666666666</v>
      </c>
      <c r="J2141" s="29">
        <f t="shared" ca="1" si="266"/>
        <v>0</v>
      </c>
      <c r="K2141" s="28" t="e">
        <f t="shared" ca="1" si="264"/>
        <v>#NUM!</v>
      </c>
      <c r="L2141" s="26">
        <f ca="1">INDIRECT("Route!E2141")-INDIRECT("Route!E2140")</f>
        <v>0</v>
      </c>
      <c r="M2141" s="24">
        <f ca="1">IF(INDIRECT("Route!D2141")="START",0,IF(S2141=TRUE,M2140,INDIRECT("Route!E2141")))</f>
        <v>115.3</v>
      </c>
      <c r="N2141" s="14" t="e">
        <f ca="1">SEARCH($N$6,INDIRECT("Route!J2141"))</f>
        <v>#VALUE!</v>
      </c>
      <c r="O2141" s="14" t="e">
        <f ca="1">SEARCH($O$6,INDIRECT("Route!J2141"))</f>
        <v>#VALUE!</v>
      </c>
      <c r="P2141" s="14" t="e">
        <f ca="1">SEARCH($P$6,INDIRECT("Route!J2141"))</f>
        <v>#VALUE!</v>
      </c>
      <c r="Q2141" s="14" t="e">
        <f ca="1">SEARCH($Q$6,INDIRECT("Route!J2141"))</f>
        <v>#VALUE!</v>
      </c>
      <c r="R2141" s="14" t="e">
        <f ca="1">SEARCH($R$6,INDIRECT("Route!J2141"))</f>
        <v>#VALUE!</v>
      </c>
      <c r="S2141" s="14" t="b">
        <f t="shared" ca="1" si="268"/>
        <v>1</v>
      </c>
    </row>
    <row r="2142" spans="1:19">
      <c r="A2142" s="23" t="str">
        <f ca="1">IF(INDIRECT("Route!D2142")&gt;0,K2142,(""))</f>
        <v/>
      </c>
      <c r="B2142" s="23" t="str">
        <f ca="1">IF(INDIRECT("Route!D2142")&gt;0,H2142,(""))</f>
        <v/>
      </c>
      <c r="C2142" s="24" t="str">
        <f ca="1">IF(D2142&gt;0,VLOOKUP("FINISH",INDIRECT("route!D$6"):INDIRECT("route!E$8500"),2,FALSE)-D2142," ")</f>
        <v xml:space="preserve"> </v>
      </c>
      <c r="D2142" s="13">
        <f ca="1">INDIRECT("Route!E2142")</f>
        <v>0</v>
      </c>
      <c r="E2142" s="25" t="str">
        <f t="shared" ca="1" si="267"/>
        <v/>
      </c>
      <c r="F2142" s="26">
        <f t="shared" si="261"/>
        <v>11.111111111111111</v>
      </c>
      <c r="G2142" s="29">
        <f t="shared" ca="1" si="265"/>
        <v>0</v>
      </c>
      <c r="H2142" s="28" t="e">
        <f t="shared" ca="1" si="263"/>
        <v>#NUM!</v>
      </c>
      <c r="I2142" s="26">
        <f t="shared" si="262"/>
        <v>11.666666666666666</v>
      </c>
      <c r="J2142" s="29">
        <f t="shared" ca="1" si="266"/>
        <v>0</v>
      </c>
      <c r="K2142" s="28" t="e">
        <f t="shared" ca="1" si="264"/>
        <v>#NUM!</v>
      </c>
      <c r="L2142" s="26">
        <f ca="1">INDIRECT("Route!E2142")-INDIRECT("Route!E2141")</f>
        <v>0</v>
      </c>
      <c r="M2142" s="24">
        <f ca="1">IF(INDIRECT("Route!D2142")="START",0,IF(S2142=TRUE,M2141,INDIRECT("Route!E2142")))</f>
        <v>115.3</v>
      </c>
      <c r="N2142" s="14" t="e">
        <f ca="1">SEARCH($N$6,INDIRECT("Route!J2142"))</f>
        <v>#VALUE!</v>
      </c>
      <c r="O2142" s="14" t="e">
        <f ca="1">SEARCH($O$6,INDIRECT("Route!J2142"))</f>
        <v>#VALUE!</v>
      </c>
      <c r="P2142" s="14" t="e">
        <f ca="1">SEARCH($P$6,INDIRECT("Route!J2142"))</f>
        <v>#VALUE!</v>
      </c>
      <c r="Q2142" s="14" t="e">
        <f ca="1">SEARCH($Q$6,INDIRECT("Route!J2142"))</f>
        <v>#VALUE!</v>
      </c>
      <c r="R2142" s="14" t="e">
        <f ca="1">SEARCH($R$6,INDIRECT("Route!J2142"))</f>
        <v>#VALUE!</v>
      </c>
      <c r="S2142" s="14" t="b">
        <f t="shared" ca="1" si="268"/>
        <v>1</v>
      </c>
    </row>
    <row r="2143" spans="1:19">
      <c r="A2143" s="23" t="str">
        <f ca="1">IF(INDIRECT("Route!D2143")&gt;0,K2143,(""))</f>
        <v/>
      </c>
      <c r="B2143" s="23" t="str">
        <f ca="1">IF(INDIRECT("Route!D2143")&gt;0,H2143,(""))</f>
        <v/>
      </c>
      <c r="C2143" s="24" t="str">
        <f ca="1">IF(D2143&gt;0,VLOOKUP("FINISH",INDIRECT("route!D$6"):INDIRECT("route!E$8500"),2,FALSE)-D2143," ")</f>
        <v xml:space="preserve"> </v>
      </c>
      <c r="D2143" s="13">
        <f ca="1">INDIRECT("Route!E2143")</f>
        <v>0</v>
      </c>
      <c r="E2143" s="25" t="str">
        <f t="shared" ca="1" si="267"/>
        <v/>
      </c>
      <c r="F2143" s="26">
        <f t="shared" si="261"/>
        <v>11.111111111111111</v>
      </c>
      <c r="G2143" s="29">
        <f t="shared" ca="1" si="265"/>
        <v>0</v>
      </c>
      <c r="H2143" s="28" t="e">
        <f t="shared" ca="1" si="263"/>
        <v>#NUM!</v>
      </c>
      <c r="I2143" s="26">
        <f t="shared" si="262"/>
        <v>11.666666666666666</v>
      </c>
      <c r="J2143" s="29">
        <f t="shared" ca="1" si="266"/>
        <v>0</v>
      </c>
      <c r="K2143" s="28" t="e">
        <f t="shared" ca="1" si="264"/>
        <v>#NUM!</v>
      </c>
      <c r="L2143" s="26">
        <f ca="1">INDIRECT("Route!E2143")-INDIRECT("Route!E2142")</f>
        <v>0</v>
      </c>
      <c r="M2143" s="24">
        <f ca="1">IF(INDIRECT("Route!D2143")="START",0,IF(S2143=TRUE,M2142,INDIRECT("Route!E2143")))</f>
        <v>115.3</v>
      </c>
      <c r="N2143" s="14" t="e">
        <f ca="1">SEARCH($N$6,INDIRECT("Route!J2143"))</f>
        <v>#VALUE!</v>
      </c>
      <c r="O2143" s="14" t="e">
        <f ca="1">SEARCH($O$6,INDIRECT("Route!J2143"))</f>
        <v>#VALUE!</v>
      </c>
      <c r="P2143" s="14" t="e">
        <f ca="1">SEARCH($P$6,INDIRECT("Route!J2143"))</f>
        <v>#VALUE!</v>
      </c>
      <c r="Q2143" s="14" t="e">
        <f ca="1">SEARCH($Q$6,INDIRECT("Route!J2143"))</f>
        <v>#VALUE!</v>
      </c>
      <c r="R2143" s="14" t="e">
        <f ca="1">SEARCH($R$6,INDIRECT("Route!J2143"))</f>
        <v>#VALUE!</v>
      </c>
      <c r="S2143" s="14" t="b">
        <f t="shared" ca="1" si="268"/>
        <v>1</v>
      </c>
    </row>
    <row r="2144" spans="1:19">
      <c r="A2144" s="23" t="str">
        <f ca="1">IF(INDIRECT("Route!D2144")&gt;0,K2144,(""))</f>
        <v/>
      </c>
      <c r="B2144" s="23" t="str">
        <f ca="1">IF(INDIRECT("Route!D2144")&gt;0,H2144,(""))</f>
        <v/>
      </c>
      <c r="C2144" s="24" t="str">
        <f ca="1">IF(D2144&gt;0,VLOOKUP("FINISH",INDIRECT("route!D$6"):INDIRECT("route!E$8500"),2,FALSE)-D2144," ")</f>
        <v xml:space="preserve"> </v>
      </c>
      <c r="D2144" s="13">
        <f ca="1">INDIRECT("Route!E2144")</f>
        <v>0</v>
      </c>
      <c r="E2144" s="25" t="str">
        <f t="shared" ca="1" si="267"/>
        <v/>
      </c>
      <c r="F2144" s="26">
        <f t="shared" si="261"/>
        <v>11.111111111111111</v>
      </c>
      <c r="G2144" s="29">
        <f t="shared" ca="1" si="265"/>
        <v>0</v>
      </c>
      <c r="H2144" s="28" t="e">
        <f t="shared" ca="1" si="263"/>
        <v>#NUM!</v>
      </c>
      <c r="I2144" s="26">
        <f t="shared" si="262"/>
        <v>11.666666666666666</v>
      </c>
      <c r="J2144" s="29">
        <f t="shared" ca="1" si="266"/>
        <v>0</v>
      </c>
      <c r="K2144" s="28" t="e">
        <f t="shared" ca="1" si="264"/>
        <v>#NUM!</v>
      </c>
      <c r="L2144" s="26">
        <f ca="1">INDIRECT("Route!E2144")-INDIRECT("Route!E2143")</f>
        <v>0</v>
      </c>
      <c r="M2144" s="24">
        <f ca="1">IF(INDIRECT("Route!D2144")="START",0,IF(S2144=TRUE,M2143,INDIRECT("Route!E2144")))</f>
        <v>115.3</v>
      </c>
      <c r="N2144" s="14" t="e">
        <f ca="1">SEARCH($N$6,INDIRECT("Route!J2144"))</f>
        <v>#VALUE!</v>
      </c>
      <c r="O2144" s="14" t="e">
        <f ca="1">SEARCH($O$6,INDIRECT("Route!J2144"))</f>
        <v>#VALUE!</v>
      </c>
      <c r="P2144" s="14" t="e">
        <f ca="1">SEARCH($P$6,INDIRECT("Route!J2144"))</f>
        <v>#VALUE!</v>
      </c>
      <c r="Q2144" s="14" t="e">
        <f ca="1">SEARCH($Q$6,INDIRECT("Route!J2144"))</f>
        <v>#VALUE!</v>
      </c>
      <c r="R2144" s="14" t="e">
        <f ca="1">SEARCH($R$6,INDIRECT("Route!J2144"))</f>
        <v>#VALUE!</v>
      </c>
      <c r="S2144" s="14" t="b">
        <f t="shared" ca="1" si="268"/>
        <v>1</v>
      </c>
    </row>
    <row r="2145" spans="1:19">
      <c r="A2145" s="23" t="str">
        <f ca="1">IF(INDIRECT("Route!D2145")&gt;0,K2145,(""))</f>
        <v/>
      </c>
      <c r="B2145" s="23" t="str">
        <f ca="1">IF(INDIRECT("Route!D2145")&gt;0,H2145,(""))</f>
        <v/>
      </c>
      <c r="C2145" s="24" t="str">
        <f ca="1">IF(D2145&gt;0,VLOOKUP("FINISH",INDIRECT("route!D$6"):INDIRECT("route!E$8500"),2,FALSE)-D2145," ")</f>
        <v xml:space="preserve"> </v>
      </c>
      <c r="D2145" s="13">
        <f ca="1">INDIRECT("Route!E2145")</f>
        <v>0</v>
      </c>
      <c r="E2145" s="25" t="str">
        <f t="shared" ca="1" si="267"/>
        <v/>
      </c>
      <c r="F2145" s="26">
        <f t="shared" si="261"/>
        <v>11.111111111111111</v>
      </c>
      <c r="G2145" s="29">
        <f t="shared" ca="1" si="265"/>
        <v>0</v>
      </c>
      <c r="H2145" s="28" t="e">
        <f t="shared" ca="1" si="263"/>
        <v>#NUM!</v>
      </c>
      <c r="I2145" s="26">
        <f t="shared" si="262"/>
        <v>11.666666666666666</v>
      </c>
      <c r="J2145" s="29">
        <f t="shared" ca="1" si="266"/>
        <v>0</v>
      </c>
      <c r="K2145" s="28" t="e">
        <f t="shared" ca="1" si="264"/>
        <v>#NUM!</v>
      </c>
      <c r="L2145" s="26">
        <f ca="1">INDIRECT("Route!E2145")-INDIRECT("Route!E2144")</f>
        <v>0</v>
      </c>
      <c r="M2145" s="24">
        <f ca="1">IF(INDIRECT("Route!D2145")="START",0,IF(S2145=TRUE,M2144,INDIRECT("Route!E2145")))</f>
        <v>115.3</v>
      </c>
      <c r="N2145" s="14" t="e">
        <f ca="1">SEARCH($N$6,INDIRECT("Route!J2145"))</f>
        <v>#VALUE!</v>
      </c>
      <c r="O2145" s="14" t="e">
        <f ca="1">SEARCH($O$6,INDIRECT("Route!J2145"))</f>
        <v>#VALUE!</v>
      </c>
      <c r="P2145" s="14" t="e">
        <f ca="1">SEARCH($P$6,INDIRECT("Route!J2145"))</f>
        <v>#VALUE!</v>
      </c>
      <c r="Q2145" s="14" t="e">
        <f ca="1">SEARCH($Q$6,INDIRECT("Route!J2145"))</f>
        <v>#VALUE!</v>
      </c>
      <c r="R2145" s="14" t="e">
        <f ca="1">SEARCH($R$6,INDIRECT("Route!J2145"))</f>
        <v>#VALUE!</v>
      </c>
      <c r="S2145" s="14" t="b">
        <f t="shared" ca="1" si="268"/>
        <v>1</v>
      </c>
    </row>
    <row r="2146" spans="1:19">
      <c r="A2146" s="23" t="str">
        <f ca="1">IF(INDIRECT("Route!D2146")&gt;0,K2146,(""))</f>
        <v/>
      </c>
      <c r="B2146" s="23" t="str">
        <f ca="1">IF(INDIRECT("Route!D2146")&gt;0,H2146,(""))</f>
        <v/>
      </c>
      <c r="C2146" s="24" t="str">
        <f ca="1">IF(D2146&gt;0,VLOOKUP("FINISH",INDIRECT("route!D$6"):INDIRECT("route!E$8500"),2,FALSE)-D2146," ")</f>
        <v xml:space="preserve"> </v>
      </c>
      <c r="D2146" s="13">
        <f ca="1">INDIRECT("Route!E2146")</f>
        <v>0</v>
      </c>
      <c r="E2146" s="25" t="str">
        <f t="shared" ca="1" si="267"/>
        <v/>
      </c>
      <c r="F2146" s="26">
        <f t="shared" si="261"/>
        <v>11.111111111111111</v>
      </c>
      <c r="G2146" s="29">
        <f t="shared" ca="1" si="265"/>
        <v>0</v>
      </c>
      <c r="H2146" s="28" t="e">
        <f t="shared" ca="1" si="263"/>
        <v>#NUM!</v>
      </c>
      <c r="I2146" s="26">
        <f t="shared" si="262"/>
        <v>11.666666666666666</v>
      </c>
      <c r="J2146" s="29">
        <f t="shared" ca="1" si="266"/>
        <v>0</v>
      </c>
      <c r="K2146" s="28" t="e">
        <f t="shared" ca="1" si="264"/>
        <v>#NUM!</v>
      </c>
      <c r="L2146" s="26">
        <f ca="1">INDIRECT("Route!E2146")-INDIRECT("Route!E2145")</f>
        <v>0</v>
      </c>
      <c r="M2146" s="24">
        <f ca="1">IF(INDIRECT("Route!D2146")="START",0,IF(S2146=TRUE,M2145,INDIRECT("Route!E2146")))</f>
        <v>115.3</v>
      </c>
      <c r="N2146" s="14" t="e">
        <f ca="1">SEARCH($N$6,INDIRECT("Route!J2146"))</f>
        <v>#VALUE!</v>
      </c>
      <c r="O2146" s="14" t="e">
        <f ca="1">SEARCH($O$6,INDIRECT("Route!J2146"))</f>
        <v>#VALUE!</v>
      </c>
      <c r="P2146" s="14" t="e">
        <f ca="1">SEARCH($P$6,INDIRECT("Route!J2146"))</f>
        <v>#VALUE!</v>
      </c>
      <c r="Q2146" s="14" t="e">
        <f ca="1">SEARCH($Q$6,INDIRECT("Route!J2146"))</f>
        <v>#VALUE!</v>
      </c>
      <c r="R2146" s="14" t="e">
        <f ca="1">SEARCH($R$6,INDIRECT("Route!J2146"))</f>
        <v>#VALUE!</v>
      </c>
      <c r="S2146" s="14" t="b">
        <f t="shared" ca="1" si="268"/>
        <v>1</v>
      </c>
    </row>
    <row r="2147" spans="1:19">
      <c r="A2147" s="23" t="str">
        <f ca="1">IF(INDIRECT("Route!D2147")&gt;0,K2147,(""))</f>
        <v/>
      </c>
      <c r="B2147" s="23" t="str">
        <f ca="1">IF(INDIRECT("Route!D2147")&gt;0,H2147,(""))</f>
        <v/>
      </c>
      <c r="C2147" s="24" t="str">
        <f ca="1">IF(D2147&gt;0,VLOOKUP("FINISH",INDIRECT("route!D$6"):INDIRECT("route!E$8500"),2,FALSE)-D2147," ")</f>
        <v xml:space="preserve"> </v>
      </c>
      <c r="D2147" s="13">
        <f ca="1">INDIRECT("Route!E2147")</f>
        <v>0</v>
      </c>
      <c r="E2147" s="25" t="str">
        <f t="shared" ca="1" si="267"/>
        <v/>
      </c>
      <c r="F2147" s="26">
        <f t="shared" si="261"/>
        <v>11.111111111111111</v>
      </c>
      <c r="G2147" s="29">
        <f t="shared" ca="1" si="265"/>
        <v>0</v>
      </c>
      <c r="H2147" s="28" t="e">
        <f t="shared" ca="1" si="263"/>
        <v>#NUM!</v>
      </c>
      <c r="I2147" s="26">
        <f t="shared" si="262"/>
        <v>11.666666666666666</v>
      </c>
      <c r="J2147" s="29">
        <f t="shared" ca="1" si="266"/>
        <v>0</v>
      </c>
      <c r="K2147" s="28" t="e">
        <f t="shared" ca="1" si="264"/>
        <v>#NUM!</v>
      </c>
      <c r="L2147" s="26">
        <f ca="1">INDIRECT("Route!E2147")-INDIRECT("Route!E2146")</f>
        <v>0</v>
      </c>
      <c r="M2147" s="24">
        <f ca="1">IF(INDIRECT("Route!D2147")="START",0,IF(S2147=TRUE,M2146,INDIRECT("Route!E2147")))</f>
        <v>115.3</v>
      </c>
      <c r="N2147" s="14" t="e">
        <f ca="1">SEARCH($N$6,INDIRECT("Route!J2147"))</f>
        <v>#VALUE!</v>
      </c>
      <c r="O2147" s="14" t="e">
        <f ca="1">SEARCH($O$6,INDIRECT("Route!J2147"))</f>
        <v>#VALUE!</v>
      </c>
      <c r="P2147" s="14" t="e">
        <f ca="1">SEARCH($P$6,INDIRECT("Route!J2147"))</f>
        <v>#VALUE!</v>
      </c>
      <c r="Q2147" s="14" t="e">
        <f ca="1">SEARCH($Q$6,INDIRECT("Route!J2147"))</f>
        <v>#VALUE!</v>
      </c>
      <c r="R2147" s="14" t="e">
        <f ca="1">SEARCH($R$6,INDIRECT("Route!J2147"))</f>
        <v>#VALUE!</v>
      </c>
      <c r="S2147" s="14" t="b">
        <f t="shared" ca="1" si="268"/>
        <v>1</v>
      </c>
    </row>
    <row r="2148" spans="1:19">
      <c r="A2148" s="23" t="str">
        <f ca="1">IF(INDIRECT("Route!D2148")&gt;0,K2148,(""))</f>
        <v/>
      </c>
      <c r="B2148" s="23" t="str">
        <f ca="1">IF(INDIRECT("Route!D2148")&gt;0,H2148,(""))</f>
        <v/>
      </c>
      <c r="C2148" s="24" t="str">
        <f ca="1">IF(D2148&gt;0,VLOOKUP("FINISH",INDIRECT("route!D$6"):INDIRECT("route!E$8500"),2,FALSE)-D2148," ")</f>
        <v xml:space="preserve"> </v>
      </c>
      <c r="D2148" s="13">
        <f ca="1">INDIRECT("Route!E2148")</f>
        <v>0</v>
      </c>
      <c r="E2148" s="25" t="str">
        <f t="shared" ca="1" si="267"/>
        <v/>
      </c>
      <c r="F2148" s="26">
        <f t="shared" si="261"/>
        <v>11.111111111111111</v>
      </c>
      <c r="G2148" s="29">
        <f t="shared" ca="1" si="265"/>
        <v>0</v>
      </c>
      <c r="H2148" s="28" t="e">
        <f t="shared" ca="1" si="263"/>
        <v>#NUM!</v>
      </c>
      <c r="I2148" s="26">
        <f t="shared" si="262"/>
        <v>11.666666666666666</v>
      </c>
      <c r="J2148" s="29">
        <f t="shared" ca="1" si="266"/>
        <v>0</v>
      </c>
      <c r="K2148" s="28" t="e">
        <f t="shared" ca="1" si="264"/>
        <v>#NUM!</v>
      </c>
      <c r="L2148" s="26">
        <f ca="1">INDIRECT("Route!E2148")-INDIRECT("Route!E2147")</f>
        <v>0</v>
      </c>
      <c r="M2148" s="24">
        <f ca="1">IF(INDIRECT("Route!D2148")="START",0,IF(S2148=TRUE,M2147,INDIRECT("Route!E2148")))</f>
        <v>115.3</v>
      </c>
      <c r="N2148" s="14" t="e">
        <f ca="1">SEARCH($N$6,INDIRECT("Route!J2148"))</f>
        <v>#VALUE!</v>
      </c>
      <c r="O2148" s="14" t="e">
        <f ca="1">SEARCH($O$6,INDIRECT("Route!J2148"))</f>
        <v>#VALUE!</v>
      </c>
      <c r="P2148" s="14" t="e">
        <f ca="1">SEARCH($P$6,INDIRECT("Route!J2148"))</f>
        <v>#VALUE!</v>
      </c>
      <c r="Q2148" s="14" t="e">
        <f ca="1">SEARCH($Q$6,INDIRECT("Route!J2148"))</f>
        <v>#VALUE!</v>
      </c>
      <c r="R2148" s="14" t="e">
        <f ca="1">SEARCH($R$6,INDIRECT("Route!J2148"))</f>
        <v>#VALUE!</v>
      </c>
      <c r="S2148" s="14" t="b">
        <f t="shared" ca="1" si="268"/>
        <v>1</v>
      </c>
    </row>
    <row r="2149" spans="1:19">
      <c r="A2149" s="23" t="str">
        <f ca="1">IF(INDIRECT("Route!D2149")&gt;0,K2149,(""))</f>
        <v/>
      </c>
      <c r="B2149" s="23" t="str">
        <f ca="1">IF(INDIRECT("Route!D2149")&gt;0,H2149,(""))</f>
        <v/>
      </c>
      <c r="C2149" s="24" t="str">
        <f ca="1">IF(D2149&gt;0,VLOOKUP("FINISH",INDIRECT("route!D$6"):INDIRECT("route!E$8500"),2,FALSE)-D2149," ")</f>
        <v xml:space="preserve"> </v>
      </c>
      <c r="D2149" s="13">
        <f ca="1">INDIRECT("Route!E2149")</f>
        <v>0</v>
      </c>
      <c r="E2149" s="25" t="str">
        <f t="shared" ca="1" si="267"/>
        <v/>
      </c>
      <c r="F2149" s="26">
        <f t="shared" si="261"/>
        <v>11.111111111111111</v>
      </c>
      <c r="G2149" s="29">
        <f t="shared" ca="1" si="265"/>
        <v>0</v>
      </c>
      <c r="H2149" s="28" t="e">
        <f t="shared" ca="1" si="263"/>
        <v>#NUM!</v>
      </c>
      <c r="I2149" s="26">
        <f t="shared" si="262"/>
        <v>11.666666666666666</v>
      </c>
      <c r="J2149" s="29">
        <f t="shared" ca="1" si="266"/>
        <v>0</v>
      </c>
      <c r="K2149" s="28" t="e">
        <f t="shared" ca="1" si="264"/>
        <v>#NUM!</v>
      </c>
      <c r="L2149" s="26">
        <f ca="1">INDIRECT("Route!E2149")-INDIRECT("Route!E2148")</f>
        <v>0</v>
      </c>
      <c r="M2149" s="24">
        <f ca="1">IF(INDIRECT("Route!D2149")="START",0,IF(S2149=TRUE,M2148,INDIRECT("Route!E2149")))</f>
        <v>115.3</v>
      </c>
      <c r="N2149" s="14" t="e">
        <f ca="1">SEARCH($N$6,INDIRECT("Route!J2149"))</f>
        <v>#VALUE!</v>
      </c>
      <c r="O2149" s="14" t="e">
        <f ca="1">SEARCH($O$6,INDIRECT("Route!J2149"))</f>
        <v>#VALUE!</v>
      </c>
      <c r="P2149" s="14" t="e">
        <f ca="1">SEARCH($P$6,INDIRECT("Route!J2149"))</f>
        <v>#VALUE!</v>
      </c>
      <c r="Q2149" s="14" t="e">
        <f ca="1">SEARCH($Q$6,INDIRECT("Route!J2149"))</f>
        <v>#VALUE!</v>
      </c>
      <c r="R2149" s="14" t="e">
        <f ca="1">SEARCH($R$6,INDIRECT("Route!J2149"))</f>
        <v>#VALUE!</v>
      </c>
      <c r="S2149" s="14" t="b">
        <f t="shared" ca="1" si="268"/>
        <v>1</v>
      </c>
    </row>
    <row r="2150" spans="1:19">
      <c r="A2150" s="23" t="str">
        <f ca="1">IF(INDIRECT("Route!D2150")&gt;0,K2150,(""))</f>
        <v/>
      </c>
      <c r="B2150" s="23" t="str">
        <f ca="1">IF(INDIRECT("Route!D2150")&gt;0,H2150,(""))</f>
        <v/>
      </c>
      <c r="C2150" s="24" t="str">
        <f ca="1">IF(D2150&gt;0,VLOOKUP("FINISH",INDIRECT("route!D$6"):INDIRECT("route!E$8500"),2,FALSE)-D2150," ")</f>
        <v xml:space="preserve"> </v>
      </c>
      <c r="D2150" s="13">
        <f ca="1">INDIRECT("Route!E2150")</f>
        <v>0</v>
      </c>
      <c r="E2150" s="25" t="str">
        <f t="shared" ca="1" si="267"/>
        <v/>
      </c>
      <c r="F2150" s="26">
        <f t="shared" si="261"/>
        <v>11.111111111111111</v>
      </c>
      <c r="G2150" s="29">
        <f t="shared" ca="1" si="265"/>
        <v>0</v>
      </c>
      <c r="H2150" s="28" t="e">
        <f t="shared" ca="1" si="263"/>
        <v>#NUM!</v>
      </c>
      <c r="I2150" s="26">
        <f t="shared" si="262"/>
        <v>11.666666666666666</v>
      </c>
      <c r="J2150" s="29">
        <f t="shared" ca="1" si="266"/>
        <v>0</v>
      </c>
      <c r="K2150" s="28" t="e">
        <f t="shared" ca="1" si="264"/>
        <v>#NUM!</v>
      </c>
      <c r="L2150" s="26">
        <f ca="1">INDIRECT("Route!E2150")-INDIRECT("Route!E2149")</f>
        <v>0</v>
      </c>
      <c r="M2150" s="24">
        <f ca="1">IF(INDIRECT("Route!D2150")="START",0,IF(S2150=TRUE,M2149,INDIRECT("Route!E2150")))</f>
        <v>115.3</v>
      </c>
      <c r="N2150" s="14" t="e">
        <f ca="1">SEARCH($N$6,INDIRECT("Route!J2150"))</f>
        <v>#VALUE!</v>
      </c>
      <c r="O2150" s="14" t="e">
        <f ca="1">SEARCH($O$6,INDIRECT("Route!J2150"))</f>
        <v>#VALUE!</v>
      </c>
      <c r="P2150" s="14" t="e">
        <f ca="1">SEARCH($P$6,INDIRECT("Route!J2150"))</f>
        <v>#VALUE!</v>
      </c>
      <c r="Q2150" s="14" t="e">
        <f ca="1">SEARCH($Q$6,INDIRECT("Route!J2150"))</f>
        <v>#VALUE!</v>
      </c>
      <c r="R2150" s="14" t="e">
        <f ca="1">SEARCH($R$6,INDIRECT("Route!J2150"))</f>
        <v>#VALUE!</v>
      </c>
      <c r="S2150" s="14" t="b">
        <f t="shared" ca="1" si="268"/>
        <v>1</v>
      </c>
    </row>
    <row r="2151" spans="1:19">
      <c r="A2151" s="23" t="str">
        <f ca="1">IF(INDIRECT("Route!D2151")&gt;0,K2151,(""))</f>
        <v/>
      </c>
      <c r="B2151" s="23" t="str">
        <f ca="1">IF(INDIRECT("Route!D2151")&gt;0,H2151,(""))</f>
        <v/>
      </c>
      <c r="C2151" s="24" t="str">
        <f ca="1">IF(D2151&gt;0,VLOOKUP("FINISH",INDIRECT("route!D$6"):INDIRECT("route!E$8500"),2,FALSE)-D2151," ")</f>
        <v xml:space="preserve"> </v>
      </c>
      <c r="D2151" s="13">
        <f ca="1">INDIRECT("Route!E2151")</f>
        <v>0</v>
      </c>
      <c r="E2151" s="25" t="str">
        <f t="shared" ca="1" si="267"/>
        <v/>
      </c>
      <c r="F2151" s="26">
        <f t="shared" si="261"/>
        <v>11.111111111111111</v>
      </c>
      <c r="G2151" s="29">
        <f t="shared" ca="1" si="265"/>
        <v>0</v>
      </c>
      <c r="H2151" s="28" t="e">
        <f t="shared" ca="1" si="263"/>
        <v>#NUM!</v>
      </c>
      <c r="I2151" s="26">
        <f t="shared" si="262"/>
        <v>11.666666666666666</v>
      </c>
      <c r="J2151" s="29">
        <f t="shared" ca="1" si="266"/>
        <v>0</v>
      </c>
      <c r="K2151" s="28" t="e">
        <f t="shared" ca="1" si="264"/>
        <v>#NUM!</v>
      </c>
      <c r="L2151" s="26">
        <f ca="1">INDIRECT("Route!E2151")-INDIRECT("Route!E2150")</f>
        <v>0</v>
      </c>
      <c r="M2151" s="24">
        <f ca="1">IF(INDIRECT("Route!D2151")="START",0,IF(S2151=TRUE,M2150,INDIRECT("Route!E2151")))</f>
        <v>115.3</v>
      </c>
      <c r="N2151" s="14" t="e">
        <f ca="1">SEARCH($N$6,INDIRECT("Route!J2151"))</f>
        <v>#VALUE!</v>
      </c>
      <c r="O2151" s="14" t="e">
        <f ca="1">SEARCH($O$6,INDIRECT("Route!J2151"))</f>
        <v>#VALUE!</v>
      </c>
      <c r="P2151" s="14" t="e">
        <f ca="1">SEARCH($P$6,INDIRECT("Route!J2151"))</f>
        <v>#VALUE!</v>
      </c>
      <c r="Q2151" s="14" t="e">
        <f ca="1">SEARCH($Q$6,INDIRECT("Route!J2151"))</f>
        <v>#VALUE!</v>
      </c>
      <c r="R2151" s="14" t="e">
        <f ca="1">SEARCH($R$6,INDIRECT("Route!J2151"))</f>
        <v>#VALUE!</v>
      </c>
      <c r="S2151" s="14" t="b">
        <f t="shared" ca="1" si="268"/>
        <v>1</v>
      </c>
    </row>
    <row r="2152" spans="1:19">
      <c r="A2152" s="23" t="str">
        <f ca="1">IF(INDIRECT("Route!D2152")&gt;0,K2152,(""))</f>
        <v/>
      </c>
      <c r="B2152" s="23" t="str">
        <f ca="1">IF(INDIRECT("Route!D2152")&gt;0,H2152,(""))</f>
        <v/>
      </c>
      <c r="C2152" s="24" t="str">
        <f ca="1">IF(D2152&gt;0,VLOOKUP("FINISH",INDIRECT("route!D$6"):INDIRECT("route!E$8500"),2,FALSE)-D2152," ")</f>
        <v xml:space="preserve"> </v>
      </c>
      <c r="D2152" s="13">
        <f ca="1">INDIRECT("Route!E2152")</f>
        <v>0</v>
      </c>
      <c r="E2152" s="25" t="str">
        <f t="shared" ca="1" si="267"/>
        <v/>
      </c>
      <c r="F2152" s="26">
        <f t="shared" si="261"/>
        <v>11.111111111111111</v>
      </c>
      <c r="G2152" s="29">
        <f t="shared" ca="1" si="265"/>
        <v>0</v>
      </c>
      <c r="H2152" s="28" t="e">
        <f t="shared" ca="1" si="263"/>
        <v>#NUM!</v>
      </c>
      <c r="I2152" s="26">
        <f t="shared" si="262"/>
        <v>11.666666666666666</v>
      </c>
      <c r="J2152" s="29">
        <f t="shared" ca="1" si="266"/>
        <v>0</v>
      </c>
      <c r="K2152" s="28" t="e">
        <f t="shared" ca="1" si="264"/>
        <v>#NUM!</v>
      </c>
      <c r="L2152" s="26">
        <f ca="1">INDIRECT("Route!E2152")-INDIRECT("Route!E2151")</f>
        <v>0</v>
      </c>
      <c r="M2152" s="24">
        <f ca="1">IF(INDIRECT("Route!D2152")="START",0,IF(S2152=TRUE,M2151,INDIRECT("Route!E2152")))</f>
        <v>115.3</v>
      </c>
      <c r="N2152" s="14" t="e">
        <f ca="1">SEARCH($N$6,INDIRECT("Route!J2152"))</f>
        <v>#VALUE!</v>
      </c>
      <c r="O2152" s="14" t="e">
        <f ca="1">SEARCH($O$6,INDIRECT("Route!J2152"))</f>
        <v>#VALUE!</v>
      </c>
      <c r="P2152" s="14" t="e">
        <f ca="1">SEARCH($P$6,INDIRECT("Route!J2152"))</f>
        <v>#VALUE!</v>
      </c>
      <c r="Q2152" s="14" t="e">
        <f ca="1">SEARCH($Q$6,INDIRECT("Route!J2152"))</f>
        <v>#VALUE!</v>
      </c>
      <c r="R2152" s="14" t="e">
        <f ca="1">SEARCH($R$6,INDIRECT("Route!J2152"))</f>
        <v>#VALUE!</v>
      </c>
      <c r="S2152" s="14" t="b">
        <f t="shared" ca="1" si="268"/>
        <v>1</v>
      </c>
    </row>
    <row r="2153" spans="1:19">
      <c r="A2153" s="23" t="str">
        <f ca="1">IF(INDIRECT("Route!D2153")&gt;0,K2153,(""))</f>
        <v/>
      </c>
      <c r="B2153" s="23" t="str">
        <f ca="1">IF(INDIRECT("Route!D2153")&gt;0,H2153,(""))</f>
        <v/>
      </c>
      <c r="C2153" s="24" t="str">
        <f ca="1">IF(D2153&gt;0,VLOOKUP("FINISH",INDIRECT("route!D$6"):INDIRECT("route!E$8500"),2,FALSE)-D2153," ")</f>
        <v xml:space="preserve"> </v>
      </c>
      <c r="D2153" s="13">
        <f ca="1">INDIRECT("Route!E2153")</f>
        <v>0</v>
      </c>
      <c r="E2153" s="25" t="str">
        <f t="shared" ca="1" si="267"/>
        <v/>
      </c>
      <c r="F2153" s="26">
        <f t="shared" ref="F2153:F2216" si="269">$B$5*1000/3600</f>
        <v>11.111111111111111</v>
      </c>
      <c r="G2153" s="29">
        <f t="shared" ca="1" si="265"/>
        <v>0</v>
      </c>
      <c r="H2153" s="28" t="e">
        <f t="shared" ca="1" si="263"/>
        <v>#NUM!</v>
      </c>
      <c r="I2153" s="26">
        <f t="shared" ref="I2153:I2216" si="270">$A$5*1000/3600</f>
        <v>11.666666666666666</v>
      </c>
      <c r="J2153" s="29">
        <f t="shared" ca="1" si="266"/>
        <v>0</v>
      </c>
      <c r="K2153" s="28" t="e">
        <f t="shared" ca="1" si="264"/>
        <v>#NUM!</v>
      </c>
      <c r="L2153" s="26">
        <f ca="1">INDIRECT("Route!E2153")-INDIRECT("Route!E2152")</f>
        <v>0</v>
      </c>
      <c r="M2153" s="24">
        <f ca="1">IF(INDIRECT("Route!D2153")="START",0,IF(S2153=TRUE,M2152,INDIRECT("Route!E2153")))</f>
        <v>115.3</v>
      </c>
      <c r="N2153" s="14" t="e">
        <f ca="1">SEARCH($N$6,INDIRECT("Route!J2153"))</f>
        <v>#VALUE!</v>
      </c>
      <c r="O2153" s="14" t="e">
        <f ca="1">SEARCH($O$6,INDIRECT("Route!J2153"))</f>
        <v>#VALUE!</v>
      </c>
      <c r="P2153" s="14" t="e">
        <f ca="1">SEARCH($P$6,INDIRECT("Route!J2153"))</f>
        <v>#VALUE!</v>
      </c>
      <c r="Q2153" s="14" t="e">
        <f ca="1">SEARCH($Q$6,INDIRECT("Route!J2153"))</f>
        <v>#VALUE!</v>
      </c>
      <c r="R2153" s="14" t="e">
        <f ca="1">SEARCH($R$6,INDIRECT("Route!J2153"))</f>
        <v>#VALUE!</v>
      </c>
      <c r="S2153" s="14" t="b">
        <f t="shared" ca="1" si="268"/>
        <v>1</v>
      </c>
    </row>
    <row r="2154" spans="1:19">
      <c r="A2154" s="23" t="str">
        <f ca="1">IF(INDIRECT("Route!D2154")&gt;0,K2154,(""))</f>
        <v/>
      </c>
      <c r="B2154" s="23" t="str">
        <f ca="1">IF(INDIRECT("Route!D2154")&gt;0,H2154,(""))</f>
        <v/>
      </c>
      <c r="C2154" s="24" t="str">
        <f ca="1">IF(D2154&gt;0,VLOOKUP("FINISH",INDIRECT("route!D$6"):INDIRECT("route!E$8500"),2,FALSE)-D2154," ")</f>
        <v xml:space="preserve"> </v>
      </c>
      <c r="D2154" s="13">
        <f ca="1">INDIRECT("Route!E2154")</f>
        <v>0</v>
      </c>
      <c r="E2154" s="25" t="str">
        <f t="shared" ca="1" si="267"/>
        <v/>
      </c>
      <c r="F2154" s="26">
        <f t="shared" si="269"/>
        <v>11.111111111111111</v>
      </c>
      <c r="G2154" s="29">
        <f t="shared" ca="1" si="265"/>
        <v>0</v>
      </c>
      <c r="H2154" s="28" t="e">
        <f t="shared" ref="H2154:H2217" ca="1" si="271">H2153+G2154</f>
        <v>#NUM!</v>
      </c>
      <c r="I2154" s="26">
        <f t="shared" si="270"/>
        <v>11.666666666666666</v>
      </c>
      <c r="J2154" s="29">
        <f t="shared" ca="1" si="266"/>
        <v>0</v>
      </c>
      <c r="K2154" s="28" t="e">
        <f t="shared" ref="K2154:K2217" ca="1" si="272">K2153+J2154</f>
        <v>#NUM!</v>
      </c>
      <c r="L2154" s="26">
        <f ca="1">INDIRECT("Route!E2154")-INDIRECT("Route!E2153")</f>
        <v>0</v>
      </c>
      <c r="M2154" s="24">
        <f ca="1">IF(INDIRECT("Route!D2154")="START",0,IF(S2154=TRUE,M2153,INDIRECT("Route!E2154")))</f>
        <v>115.3</v>
      </c>
      <c r="N2154" s="14" t="e">
        <f ca="1">SEARCH($N$6,INDIRECT("Route!J2154"))</f>
        <v>#VALUE!</v>
      </c>
      <c r="O2154" s="14" t="e">
        <f ca="1">SEARCH($O$6,INDIRECT("Route!J2154"))</f>
        <v>#VALUE!</v>
      </c>
      <c r="P2154" s="14" t="e">
        <f ca="1">SEARCH($P$6,INDIRECT("Route!J2154"))</f>
        <v>#VALUE!</v>
      </c>
      <c r="Q2154" s="14" t="e">
        <f ca="1">SEARCH($Q$6,INDIRECT("Route!J2154"))</f>
        <v>#VALUE!</v>
      </c>
      <c r="R2154" s="14" t="e">
        <f ca="1">SEARCH($R$6,INDIRECT("Route!J2154"))</f>
        <v>#VALUE!</v>
      </c>
      <c r="S2154" s="14" t="b">
        <f t="shared" ca="1" si="268"/>
        <v>1</v>
      </c>
    </row>
    <row r="2155" spans="1:19">
      <c r="A2155" s="23" t="str">
        <f ca="1">IF(INDIRECT("Route!D2155")&gt;0,K2155,(""))</f>
        <v/>
      </c>
      <c r="B2155" s="23" t="str">
        <f ca="1">IF(INDIRECT("Route!D2155")&gt;0,H2155,(""))</f>
        <v/>
      </c>
      <c r="C2155" s="24" t="str">
        <f ca="1">IF(D2155&gt;0,VLOOKUP("FINISH",INDIRECT("route!D$6"):INDIRECT("route!E$8500"),2,FALSE)-D2155," ")</f>
        <v xml:space="preserve"> </v>
      </c>
      <c r="D2155" s="13">
        <f ca="1">INDIRECT("Route!E2155")</f>
        <v>0</v>
      </c>
      <c r="E2155" s="25" t="str">
        <f t="shared" ca="1" si="267"/>
        <v/>
      </c>
      <c r="F2155" s="26">
        <f t="shared" si="269"/>
        <v>11.111111111111111</v>
      </c>
      <c r="G2155" s="29">
        <f t="shared" ref="G2155:G2218" ca="1" si="273">TIME(0,0,0+L2155*1000/F2155)</f>
        <v>0</v>
      </c>
      <c r="H2155" s="28" t="e">
        <f t="shared" ca="1" si="271"/>
        <v>#NUM!</v>
      </c>
      <c r="I2155" s="26">
        <f t="shared" si="270"/>
        <v>11.666666666666666</v>
      </c>
      <c r="J2155" s="29">
        <f t="shared" ref="J2155:J2218" ca="1" si="274">TIME(0,0,0+L2155*1000/I2155)</f>
        <v>0</v>
      </c>
      <c r="K2155" s="28" t="e">
        <f t="shared" ca="1" si="272"/>
        <v>#NUM!</v>
      </c>
      <c r="L2155" s="26">
        <f ca="1">INDIRECT("Route!E2155")-INDIRECT("Route!E2154")</f>
        <v>0</v>
      </c>
      <c r="M2155" s="24">
        <f ca="1">IF(INDIRECT("Route!D2155")="START",0,IF(S2155=TRUE,M2154,INDIRECT("Route!E2155")))</f>
        <v>115.3</v>
      </c>
      <c r="N2155" s="14" t="e">
        <f ca="1">SEARCH($N$6,INDIRECT("Route!J2155"))</f>
        <v>#VALUE!</v>
      </c>
      <c r="O2155" s="14" t="e">
        <f ca="1">SEARCH($O$6,INDIRECT("Route!J2155"))</f>
        <v>#VALUE!</v>
      </c>
      <c r="P2155" s="14" t="e">
        <f ca="1">SEARCH($P$6,INDIRECT("Route!J2155"))</f>
        <v>#VALUE!</v>
      </c>
      <c r="Q2155" s="14" t="e">
        <f ca="1">SEARCH($Q$6,INDIRECT("Route!J2155"))</f>
        <v>#VALUE!</v>
      </c>
      <c r="R2155" s="14" t="e">
        <f ca="1">SEARCH($R$6,INDIRECT("Route!J2155"))</f>
        <v>#VALUE!</v>
      </c>
      <c r="S2155" s="14" t="b">
        <f t="shared" ca="1" si="268"/>
        <v>1</v>
      </c>
    </row>
    <row r="2156" spans="1:19">
      <c r="A2156" s="23" t="str">
        <f ca="1">IF(INDIRECT("Route!D2156")&gt;0,K2156,(""))</f>
        <v/>
      </c>
      <c r="B2156" s="23" t="str">
        <f ca="1">IF(INDIRECT("Route!D2156")&gt;0,H2156,(""))</f>
        <v/>
      </c>
      <c r="C2156" s="24" t="str">
        <f ca="1">IF(D2156&gt;0,VLOOKUP("FINISH",INDIRECT("route!D$6"):INDIRECT("route!E$8500"),2,FALSE)-D2156," ")</f>
        <v xml:space="preserve"> </v>
      </c>
      <c r="D2156" s="13">
        <f ca="1">INDIRECT("Route!E2156")</f>
        <v>0</v>
      </c>
      <c r="E2156" s="25" t="str">
        <f t="shared" ca="1" si="267"/>
        <v/>
      </c>
      <c r="F2156" s="26">
        <f t="shared" si="269"/>
        <v>11.111111111111111</v>
      </c>
      <c r="G2156" s="29">
        <f t="shared" ca="1" si="273"/>
        <v>0</v>
      </c>
      <c r="H2156" s="28" t="e">
        <f t="shared" ca="1" si="271"/>
        <v>#NUM!</v>
      </c>
      <c r="I2156" s="26">
        <f t="shared" si="270"/>
        <v>11.666666666666666</v>
      </c>
      <c r="J2156" s="29">
        <f t="shared" ca="1" si="274"/>
        <v>0</v>
      </c>
      <c r="K2156" s="28" t="e">
        <f t="shared" ca="1" si="272"/>
        <v>#NUM!</v>
      </c>
      <c r="L2156" s="26">
        <f ca="1">INDIRECT("Route!E2156")-INDIRECT("Route!E2155")</f>
        <v>0</v>
      </c>
      <c r="M2156" s="24">
        <f ca="1">IF(INDIRECT("Route!D2156")="START",0,IF(S2156=TRUE,M2155,INDIRECT("Route!E2156")))</f>
        <v>115.3</v>
      </c>
      <c r="N2156" s="14" t="e">
        <f ca="1">SEARCH($N$6,INDIRECT("Route!J2156"))</f>
        <v>#VALUE!</v>
      </c>
      <c r="O2156" s="14" t="e">
        <f ca="1">SEARCH($O$6,INDIRECT("Route!J2156"))</f>
        <v>#VALUE!</v>
      </c>
      <c r="P2156" s="14" t="e">
        <f ca="1">SEARCH($P$6,INDIRECT("Route!J2156"))</f>
        <v>#VALUE!</v>
      </c>
      <c r="Q2156" s="14" t="e">
        <f ca="1">SEARCH($Q$6,INDIRECT("Route!J2156"))</f>
        <v>#VALUE!</v>
      </c>
      <c r="R2156" s="14" t="e">
        <f ca="1">SEARCH($R$6,INDIRECT("Route!J2156"))</f>
        <v>#VALUE!</v>
      </c>
      <c r="S2156" s="14" t="b">
        <f t="shared" ca="1" si="268"/>
        <v>1</v>
      </c>
    </row>
    <row r="2157" spans="1:19">
      <c r="A2157" s="23" t="str">
        <f ca="1">IF(INDIRECT("Route!D2157")&gt;0,K2157,(""))</f>
        <v/>
      </c>
      <c r="B2157" s="23" t="str">
        <f ca="1">IF(INDIRECT("Route!D2157")&gt;0,H2157,(""))</f>
        <v/>
      </c>
      <c r="C2157" s="24" t="str">
        <f ca="1">IF(D2157&gt;0,VLOOKUP("FINISH",INDIRECT("route!D$6"):INDIRECT("route!E$8500"),2,FALSE)-D2157," ")</f>
        <v xml:space="preserve"> </v>
      </c>
      <c r="D2157" s="13">
        <f ca="1">INDIRECT("Route!E2157")</f>
        <v>0</v>
      </c>
      <c r="E2157" s="25" t="str">
        <f t="shared" ca="1" si="267"/>
        <v/>
      </c>
      <c r="F2157" s="26">
        <f t="shared" si="269"/>
        <v>11.111111111111111</v>
      </c>
      <c r="G2157" s="29">
        <f t="shared" ca="1" si="273"/>
        <v>0</v>
      </c>
      <c r="H2157" s="28" t="e">
        <f t="shared" ca="1" si="271"/>
        <v>#NUM!</v>
      </c>
      <c r="I2157" s="26">
        <f t="shared" si="270"/>
        <v>11.666666666666666</v>
      </c>
      <c r="J2157" s="29">
        <f t="shared" ca="1" si="274"/>
        <v>0</v>
      </c>
      <c r="K2157" s="28" t="e">
        <f t="shared" ca="1" si="272"/>
        <v>#NUM!</v>
      </c>
      <c r="L2157" s="26">
        <f ca="1">INDIRECT("Route!E2157")-INDIRECT("Route!E2156")</f>
        <v>0</v>
      </c>
      <c r="M2157" s="24">
        <f ca="1">IF(INDIRECT("Route!D2157")="START",0,IF(S2157=TRUE,M2156,INDIRECT("Route!E2157")))</f>
        <v>115.3</v>
      </c>
      <c r="N2157" s="14" t="e">
        <f ca="1">SEARCH($N$6,INDIRECT("Route!J2157"))</f>
        <v>#VALUE!</v>
      </c>
      <c r="O2157" s="14" t="e">
        <f ca="1">SEARCH($O$6,INDIRECT("Route!J2157"))</f>
        <v>#VALUE!</v>
      </c>
      <c r="P2157" s="14" t="e">
        <f ca="1">SEARCH($P$6,INDIRECT("Route!J2157"))</f>
        <v>#VALUE!</v>
      </c>
      <c r="Q2157" s="14" t="e">
        <f ca="1">SEARCH($Q$6,INDIRECT("Route!J2157"))</f>
        <v>#VALUE!</v>
      </c>
      <c r="R2157" s="14" t="e">
        <f ca="1">SEARCH($R$6,INDIRECT("Route!J2157"))</f>
        <v>#VALUE!</v>
      </c>
      <c r="S2157" s="14" t="b">
        <f t="shared" ca="1" si="268"/>
        <v>1</v>
      </c>
    </row>
    <row r="2158" spans="1:19">
      <c r="A2158" s="23" t="str">
        <f ca="1">IF(INDIRECT("Route!D2158")&gt;0,K2158,(""))</f>
        <v/>
      </c>
      <c r="B2158" s="23" t="str">
        <f ca="1">IF(INDIRECT("Route!D2158")&gt;0,H2158,(""))</f>
        <v/>
      </c>
      <c r="C2158" s="24" t="str">
        <f ca="1">IF(D2158&gt;0,VLOOKUP("FINISH",INDIRECT("route!D$6"):INDIRECT("route!E$8500"),2,FALSE)-D2158," ")</f>
        <v xml:space="preserve"> </v>
      </c>
      <c r="D2158" s="13">
        <f ca="1">INDIRECT("Route!E2158")</f>
        <v>0</v>
      </c>
      <c r="E2158" s="25" t="str">
        <f t="shared" ca="1" si="267"/>
        <v/>
      </c>
      <c r="F2158" s="26">
        <f t="shared" si="269"/>
        <v>11.111111111111111</v>
      </c>
      <c r="G2158" s="29">
        <f t="shared" ca="1" si="273"/>
        <v>0</v>
      </c>
      <c r="H2158" s="28" t="e">
        <f t="shared" ca="1" si="271"/>
        <v>#NUM!</v>
      </c>
      <c r="I2158" s="26">
        <f t="shared" si="270"/>
        <v>11.666666666666666</v>
      </c>
      <c r="J2158" s="29">
        <f t="shared" ca="1" si="274"/>
        <v>0</v>
      </c>
      <c r="K2158" s="28" t="e">
        <f t="shared" ca="1" si="272"/>
        <v>#NUM!</v>
      </c>
      <c r="L2158" s="26">
        <f ca="1">INDIRECT("Route!E2158")-INDIRECT("Route!E2157")</f>
        <v>0</v>
      </c>
      <c r="M2158" s="24">
        <f ca="1">IF(INDIRECT("Route!D2158")="START",0,IF(S2158=TRUE,M2157,INDIRECT("Route!E2158")))</f>
        <v>115.3</v>
      </c>
      <c r="N2158" s="14" t="e">
        <f ca="1">SEARCH($N$6,INDIRECT("Route!J2158"))</f>
        <v>#VALUE!</v>
      </c>
      <c r="O2158" s="14" t="e">
        <f ca="1">SEARCH($O$6,INDIRECT("Route!J2158"))</f>
        <v>#VALUE!</v>
      </c>
      <c r="P2158" s="14" t="e">
        <f ca="1">SEARCH($P$6,INDIRECT("Route!J2158"))</f>
        <v>#VALUE!</v>
      </c>
      <c r="Q2158" s="14" t="e">
        <f ca="1">SEARCH($Q$6,INDIRECT("Route!J2158"))</f>
        <v>#VALUE!</v>
      </c>
      <c r="R2158" s="14" t="e">
        <f ca="1">SEARCH($R$6,INDIRECT("Route!J2158"))</f>
        <v>#VALUE!</v>
      </c>
      <c r="S2158" s="14" t="b">
        <f t="shared" ca="1" si="268"/>
        <v>1</v>
      </c>
    </row>
    <row r="2159" spans="1:19">
      <c r="A2159" s="23" t="str">
        <f ca="1">IF(INDIRECT("Route!D2159")&gt;0,K2159,(""))</f>
        <v/>
      </c>
      <c r="B2159" s="23" t="str">
        <f ca="1">IF(INDIRECT("Route!D2159")&gt;0,H2159,(""))</f>
        <v/>
      </c>
      <c r="C2159" s="24" t="str">
        <f ca="1">IF(D2159&gt;0,VLOOKUP("FINISH",INDIRECT("route!D$6"):INDIRECT("route!E$8500"),2,FALSE)-D2159," ")</f>
        <v xml:space="preserve"> </v>
      </c>
      <c r="D2159" s="13">
        <f ca="1">INDIRECT("Route!E2159")</f>
        <v>0</v>
      </c>
      <c r="E2159" s="25" t="str">
        <f t="shared" ca="1" si="267"/>
        <v/>
      </c>
      <c r="F2159" s="26">
        <f t="shared" si="269"/>
        <v>11.111111111111111</v>
      </c>
      <c r="G2159" s="29">
        <f t="shared" ca="1" si="273"/>
        <v>0</v>
      </c>
      <c r="H2159" s="28" t="e">
        <f t="shared" ca="1" si="271"/>
        <v>#NUM!</v>
      </c>
      <c r="I2159" s="26">
        <f t="shared" si="270"/>
        <v>11.666666666666666</v>
      </c>
      <c r="J2159" s="29">
        <f t="shared" ca="1" si="274"/>
        <v>0</v>
      </c>
      <c r="K2159" s="28" t="e">
        <f t="shared" ca="1" si="272"/>
        <v>#NUM!</v>
      </c>
      <c r="L2159" s="26">
        <f ca="1">INDIRECT("Route!E2159")-INDIRECT("Route!E2158")</f>
        <v>0</v>
      </c>
      <c r="M2159" s="24">
        <f ca="1">IF(INDIRECT("Route!D2159")="START",0,IF(S2159=TRUE,M2158,INDIRECT("Route!E2159")))</f>
        <v>115.3</v>
      </c>
      <c r="N2159" s="14" t="e">
        <f ca="1">SEARCH($N$6,INDIRECT("Route!J2159"))</f>
        <v>#VALUE!</v>
      </c>
      <c r="O2159" s="14" t="e">
        <f ca="1">SEARCH($O$6,INDIRECT("Route!J2159"))</f>
        <v>#VALUE!</v>
      </c>
      <c r="P2159" s="14" t="e">
        <f ca="1">SEARCH($P$6,INDIRECT("Route!J2159"))</f>
        <v>#VALUE!</v>
      </c>
      <c r="Q2159" s="14" t="e">
        <f ca="1">SEARCH($Q$6,INDIRECT("Route!J2159"))</f>
        <v>#VALUE!</v>
      </c>
      <c r="R2159" s="14" t="e">
        <f ca="1">SEARCH($R$6,INDIRECT("Route!J2159"))</f>
        <v>#VALUE!</v>
      </c>
      <c r="S2159" s="14" t="b">
        <f t="shared" ca="1" si="268"/>
        <v>1</v>
      </c>
    </row>
    <row r="2160" spans="1:19">
      <c r="A2160" s="23" t="str">
        <f ca="1">IF(INDIRECT("Route!D2160")&gt;0,K2160,(""))</f>
        <v/>
      </c>
      <c r="B2160" s="23" t="str">
        <f ca="1">IF(INDIRECT("Route!D2160")&gt;0,H2160,(""))</f>
        <v/>
      </c>
      <c r="C2160" s="24" t="str">
        <f ca="1">IF(D2160&gt;0,VLOOKUP("FINISH",INDIRECT("route!D$6"):INDIRECT("route!E$8500"),2,FALSE)-D2160," ")</f>
        <v xml:space="preserve"> </v>
      </c>
      <c r="D2160" s="13">
        <f ca="1">INDIRECT("Route!E2160")</f>
        <v>0</v>
      </c>
      <c r="E2160" s="25" t="str">
        <f t="shared" ca="1" si="267"/>
        <v/>
      </c>
      <c r="F2160" s="26">
        <f t="shared" si="269"/>
        <v>11.111111111111111</v>
      </c>
      <c r="G2160" s="29">
        <f t="shared" ca="1" si="273"/>
        <v>0</v>
      </c>
      <c r="H2160" s="28" t="e">
        <f t="shared" ca="1" si="271"/>
        <v>#NUM!</v>
      </c>
      <c r="I2160" s="26">
        <f t="shared" si="270"/>
        <v>11.666666666666666</v>
      </c>
      <c r="J2160" s="29">
        <f t="shared" ca="1" si="274"/>
        <v>0</v>
      </c>
      <c r="K2160" s="28" t="e">
        <f t="shared" ca="1" si="272"/>
        <v>#NUM!</v>
      </c>
      <c r="L2160" s="26">
        <f ca="1">INDIRECT("Route!E2160")-INDIRECT("Route!E2159")</f>
        <v>0</v>
      </c>
      <c r="M2160" s="24">
        <f ca="1">IF(INDIRECT("Route!D2160")="START",0,IF(S2160=TRUE,M2159,INDIRECT("Route!E2160")))</f>
        <v>115.3</v>
      </c>
      <c r="N2160" s="14" t="e">
        <f ca="1">SEARCH($N$6,INDIRECT("Route!J2160"))</f>
        <v>#VALUE!</v>
      </c>
      <c r="O2160" s="14" t="e">
        <f ca="1">SEARCH($O$6,INDIRECT("Route!J2160"))</f>
        <v>#VALUE!</v>
      </c>
      <c r="P2160" s="14" t="e">
        <f ca="1">SEARCH($P$6,INDIRECT("Route!J2160"))</f>
        <v>#VALUE!</v>
      </c>
      <c r="Q2160" s="14" t="e">
        <f ca="1">SEARCH($Q$6,INDIRECT("Route!J2160"))</f>
        <v>#VALUE!</v>
      </c>
      <c r="R2160" s="14" t="e">
        <f ca="1">SEARCH($R$6,INDIRECT("Route!J2160"))</f>
        <v>#VALUE!</v>
      </c>
      <c r="S2160" s="14" t="b">
        <f t="shared" ca="1" si="268"/>
        <v>1</v>
      </c>
    </row>
    <row r="2161" spans="1:19">
      <c r="A2161" s="23" t="str">
        <f ca="1">IF(INDIRECT("Route!D2161")&gt;0,K2161,(""))</f>
        <v/>
      </c>
      <c r="B2161" s="23" t="str">
        <f ca="1">IF(INDIRECT("Route!D2161")&gt;0,H2161,(""))</f>
        <v/>
      </c>
      <c r="C2161" s="24" t="str">
        <f ca="1">IF(D2161&gt;0,VLOOKUP("FINISH",INDIRECT("route!D$6"):INDIRECT("route!E$8500"),2,FALSE)-D2161," ")</f>
        <v xml:space="preserve"> </v>
      </c>
      <c r="D2161" s="13">
        <f ca="1">INDIRECT("Route!E2161")</f>
        <v>0</v>
      </c>
      <c r="E2161" s="25" t="str">
        <f t="shared" ca="1" si="267"/>
        <v/>
      </c>
      <c r="F2161" s="26">
        <f t="shared" si="269"/>
        <v>11.111111111111111</v>
      </c>
      <c r="G2161" s="29">
        <f t="shared" ca="1" si="273"/>
        <v>0</v>
      </c>
      <c r="H2161" s="28" t="e">
        <f t="shared" ca="1" si="271"/>
        <v>#NUM!</v>
      </c>
      <c r="I2161" s="26">
        <f t="shared" si="270"/>
        <v>11.666666666666666</v>
      </c>
      <c r="J2161" s="29">
        <f t="shared" ca="1" si="274"/>
        <v>0</v>
      </c>
      <c r="K2161" s="28" t="e">
        <f t="shared" ca="1" si="272"/>
        <v>#NUM!</v>
      </c>
      <c r="L2161" s="26">
        <f ca="1">INDIRECT("Route!E2161")-INDIRECT("Route!E2160")</f>
        <v>0</v>
      </c>
      <c r="M2161" s="24">
        <f ca="1">IF(INDIRECT("Route!D2161")="START",0,IF(S2161=TRUE,M2160,INDIRECT("Route!E2161")))</f>
        <v>115.3</v>
      </c>
      <c r="N2161" s="14" t="e">
        <f ca="1">SEARCH($N$6,INDIRECT("Route!J2161"))</f>
        <v>#VALUE!</v>
      </c>
      <c r="O2161" s="14" t="e">
        <f ca="1">SEARCH($O$6,INDIRECT("Route!J2161"))</f>
        <v>#VALUE!</v>
      </c>
      <c r="P2161" s="14" t="e">
        <f ca="1">SEARCH($P$6,INDIRECT("Route!J2161"))</f>
        <v>#VALUE!</v>
      </c>
      <c r="Q2161" s="14" t="e">
        <f ca="1">SEARCH($Q$6,INDIRECT("Route!J2161"))</f>
        <v>#VALUE!</v>
      </c>
      <c r="R2161" s="14" t="e">
        <f ca="1">SEARCH($R$6,INDIRECT("Route!J2161"))</f>
        <v>#VALUE!</v>
      </c>
      <c r="S2161" s="14" t="b">
        <f t="shared" ca="1" si="268"/>
        <v>1</v>
      </c>
    </row>
    <row r="2162" spans="1:19">
      <c r="A2162" s="23" t="str">
        <f ca="1">IF(INDIRECT("Route!D2162")&gt;0,K2162,(""))</f>
        <v/>
      </c>
      <c r="B2162" s="23" t="str">
        <f ca="1">IF(INDIRECT("Route!D2162")&gt;0,H2162,(""))</f>
        <v/>
      </c>
      <c r="C2162" s="24" t="str">
        <f ca="1">IF(D2162&gt;0,VLOOKUP("FINISH",INDIRECT("route!D$6"):INDIRECT("route!E$8500"),2,FALSE)-D2162," ")</f>
        <v xml:space="preserve"> </v>
      </c>
      <c r="D2162" s="13">
        <f ca="1">INDIRECT("Route!E2162")</f>
        <v>0</v>
      </c>
      <c r="E2162" s="25" t="str">
        <f t="shared" ca="1" si="267"/>
        <v/>
      </c>
      <c r="F2162" s="26">
        <f t="shared" si="269"/>
        <v>11.111111111111111</v>
      </c>
      <c r="G2162" s="29">
        <f t="shared" ca="1" si="273"/>
        <v>0</v>
      </c>
      <c r="H2162" s="28" t="e">
        <f t="shared" ca="1" si="271"/>
        <v>#NUM!</v>
      </c>
      <c r="I2162" s="26">
        <f t="shared" si="270"/>
        <v>11.666666666666666</v>
      </c>
      <c r="J2162" s="29">
        <f t="shared" ca="1" si="274"/>
        <v>0</v>
      </c>
      <c r="K2162" s="28" t="e">
        <f t="shared" ca="1" si="272"/>
        <v>#NUM!</v>
      </c>
      <c r="L2162" s="26">
        <f ca="1">INDIRECT("Route!E2162")-INDIRECT("Route!E2161")</f>
        <v>0</v>
      </c>
      <c r="M2162" s="24">
        <f ca="1">IF(INDIRECT("Route!D2162")="START",0,IF(S2162=TRUE,M2161,INDIRECT("Route!E2162")))</f>
        <v>115.3</v>
      </c>
      <c r="N2162" s="14" t="e">
        <f ca="1">SEARCH($N$6,INDIRECT("Route!J2162"))</f>
        <v>#VALUE!</v>
      </c>
      <c r="O2162" s="14" t="e">
        <f ca="1">SEARCH($O$6,INDIRECT("Route!J2162"))</f>
        <v>#VALUE!</v>
      </c>
      <c r="P2162" s="14" t="e">
        <f ca="1">SEARCH($P$6,INDIRECT("Route!J2162"))</f>
        <v>#VALUE!</v>
      </c>
      <c r="Q2162" s="14" t="e">
        <f ca="1">SEARCH($Q$6,INDIRECT("Route!J2162"))</f>
        <v>#VALUE!</v>
      </c>
      <c r="R2162" s="14" t="e">
        <f ca="1">SEARCH($R$6,INDIRECT("Route!J2162"))</f>
        <v>#VALUE!</v>
      </c>
      <c r="S2162" s="14" t="b">
        <f t="shared" ca="1" si="268"/>
        <v>1</v>
      </c>
    </row>
    <row r="2163" spans="1:19">
      <c r="A2163" s="23" t="str">
        <f ca="1">IF(INDIRECT("Route!D2163")&gt;0,K2163,(""))</f>
        <v/>
      </c>
      <c r="B2163" s="23" t="str">
        <f ca="1">IF(INDIRECT("Route!D2163")&gt;0,H2163,(""))</f>
        <v/>
      </c>
      <c r="C2163" s="24" t="str">
        <f ca="1">IF(D2163&gt;0,VLOOKUP("FINISH",INDIRECT("route!D$6"):INDIRECT("route!E$8500"),2,FALSE)-D2163," ")</f>
        <v xml:space="preserve"> </v>
      </c>
      <c r="D2163" s="13">
        <f ca="1">INDIRECT("Route!E2163")</f>
        <v>0</v>
      </c>
      <c r="E2163" s="25" t="str">
        <f t="shared" ca="1" si="267"/>
        <v/>
      </c>
      <c r="F2163" s="26">
        <f t="shared" si="269"/>
        <v>11.111111111111111</v>
      </c>
      <c r="G2163" s="29">
        <f t="shared" ca="1" si="273"/>
        <v>0</v>
      </c>
      <c r="H2163" s="28" t="e">
        <f t="shared" ca="1" si="271"/>
        <v>#NUM!</v>
      </c>
      <c r="I2163" s="26">
        <f t="shared" si="270"/>
        <v>11.666666666666666</v>
      </c>
      <c r="J2163" s="29">
        <f t="shared" ca="1" si="274"/>
        <v>0</v>
      </c>
      <c r="K2163" s="28" t="e">
        <f t="shared" ca="1" si="272"/>
        <v>#NUM!</v>
      </c>
      <c r="L2163" s="26">
        <f ca="1">INDIRECT("Route!E2163")-INDIRECT("Route!E2162")</f>
        <v>0</v>
      </c>
      <c r="M2163" s="24">
        <f ca="1">IF(INDIRECT("Route!D2163")="START",0,IF(S2163=TRUE,M2162,INDIRECT("Route!E2163")))</f>
        <v>115.3</v>
      </c>
      <c r="N2163" s="14" t="e">
        <f ca="1">SEARCH($N$6,INDIRECT("Route!J2163"))</f>
        <v>#VALUE!</v>
      </c>
      <c r="O2163" s="14" t="e">
        <f ca="1">SEARCH($O$6,INDIRECT("Route!J2163"))</f>
        <v>#VALUE!</v>
      </c>
      <c r="P2163" s="14" t="e">
        <f ca="1">SEARCH($P$6,INDIRECT("Route!J2163"))</f>
        <v>#VALUE!</v>
      </c>
      <c r="Q2163" s="14" t="e">
        <f ca="1">SEARCH($Q$6,INDIRECT("Route!J2163"))</f>
        <v>#VALUE!</v>
      </c>
      <c r="R2163" s="14" t="e">
        <f ca="1">SEARCH($R$6,INDIRECT("Route!J2163"))</f>
        <v>#VALUE!</v>
      </c>
      <c r="S2163" s="14" t="b">
        <f t="shared" ca="1" si="268"/>
        <v>1</v>
      </c>
    </row>
    <row r="2164" spans="1:19">
      <c r="A2164" s="23" t="str">
        <f ca="1">IF(INDIRECT("Route!D2164")&gt;0,K2164,(""))</f>
        <v/>
      </c>
      <c r="B2164" s="23" t="str">
        <f ca="1">IF(INDIRECT("Route!D2164")&gt;0,H2164,(""))</f>
        <v/>
      </c>
      <c r="C2164" s="24" t="str">
        <f ca="1">IF(D2164&gt;0,VLOOKUP("FINISH",INDIRECT("route!D$6"):INDIRECT("route!E$8500"),2,FALSE)-D2164," ")</f>
        <v xml:space="preserve"> </v>
      </c>
      <c r="D2164" s="13">
        <f ca="1">INDIRECT("Route!E2164")</f>
        <v>0</v>
      </c>
      <c r="E2164" s="25" t="str">
        <f t="shared" ca="1" si="267"/>
        <v/>
      </c>
      <c r="F2164" s="26">
        <f t="shared" si="269"/>
        <v>11.111111111111111</v>
      </c>
      <c r="G2164" s="29">
        <f t="shared" ca="1" si="273"/>
        <v>0</v>
      </c>
      <c r="H2164" s="28" t="e">
        <f t="shared" ca="1" si="271"/>
        <v>#NUM!</v>
      </c>
      <c r="I2164" s="26">
        <f t="shared" si="270"/>
        <v>11.666666666666666</v>
      </c>
      <c r="J2164" s="29">
        <f t="shared" ca="1" si="274"/>
        <v>0</v>
      </c>
      <c r="K2164" s="28" t="e">
        <f t="shared" ca="1" si="272"/>
        <v>#NUM!</v>
      </c>
      <c r="L2164" s="26">
        <f ca="1">INDIRECT("Route!E2164")-INDIRECT("Route!E2163")</f>
        <v>0</v>
      </c>
      <c r="M2164" s="24">
        <f ca="1">IF(INDIRECT("Route!D2164")="START",0,IF(S2164=TRUE,M2163,INDIRECT("Route!E2164")))</f>
        <v>115.3</v>
      </c>
      <c r="N2164" s="14" t="e">
        <f ca="1">SEARCH($N$6,INDIRECT("Route!J2164"))</f>
        <v>#VALUE!</v>
      </c>
      <c r="O2164" s="14" t="e">
        <f ca="1">SEARCH($O$6,INDIRECT("Route!J2164"))</f>
        <v>#VALUE!</v>
      </c>
      <c r="P2164" s="14" t="e">
        <f ca="1">SEARCH($P$6,INDIRECT("Route!J2164"))</f>
        <v>#VALUE!</v>
      </c>
      <c r="Q2164" s="14" t="e">
        <f ca="1">SEARCH($Q$6,INDIRECT("Route!J2164"))</f>
        <v>#VALUE!</v>
      </c>
      <c r="R2164" s="14" t="e">
        <f ca="1">SEARCH($R$6,INDIRECT("Route!J2164"))</f>
        <v>#VALUE!</v>
      </c>
      <c r="S2164" s="14" t="b">
        <f t="shared" ca="1" si="268"/>
        <v>1</v>
      </c>
    </row>
    <row r="2165" spans="1:19">
      <c r="A2165" s="23" t="str">
        <f ca="1">IF(INDIRECT("Route!D2165")&gt;0,K2165,(""))</f>
        <v/>
      </c>
      <c r="B2165" s="23" t="str">
        <f ca="1">IF(INDIRECT("Route!D2165")&gt;0,H2165,(""))</f>
        <v/>
      </c>
      <c r="C2165" s="24" t="str">
        <f ca="1">IF(D2165&gt;0,VLOOKUP("FINISH",INDIRECT("route!D$6"):INDIRECT("route!E$8500"),2,FALSE)-D2165," ")</f>
        <v xml:space="preserve"> </v>
      </c>
      <c r="D2165" s="13">
        <f ca="1">INDIRECT("Route!E2165")</f>
        <v>0</v>
      </c>
      <c r="E2165" s="25" t="str">
        <f t="shared" ref="E2165:E2199" ca="1" si="275">IF($S2165=TRUE,"",M2165-M2164)</f>
        <v/>
      </c>
      <c r="F2165" s="26">
        <f t="shared" si="269"/>
        <v>11.111111111111111</v>
      </c>
      <c r="G2165" s="29">
        <f t="shared" ca="1" si="273"/>
        <v>0</v>
      </c>
      <c r="H2165" s="28" t="e">
        <f t="shared" ca="1" si="271"/>
        <v>#NUM!</v>
      </c>
      <c r="I2165" s="26">
        <f t="shared" si="270"/>
        <v>11.666666666666666</v>
      </c>
      <c r="J2165" s="29">
        <f t="shared" ca="1" si="274"/>
        <v>0</v>
      </c>
      <c r="K2165" s="28" t="e">
        <f t="shared" ca="1" si="272"/>
        <v>#NUM!</v>
      </c>
      <c r="L2165" s="26">
        <f ca="1">INDIRECT("Route!E2165")-INDIRECT("Route!E2164")</f>
        <v>0</v>
      </c>
      <c r="M2165" s="24">
        <f ca="1">IF(INDIRECT("Route!D2165")="START",0,IF(S2165=TRUE,M2164,INDIRECT("Route!E2165")))</f>
        <v>115.3</v>
      </c>
      <c r="N2165" s="14" t="e">
        <f ca="1">SEARCH($N$6,INDIRECT("Route!J2165"))</f>
        <v>#VALUE!</v>
      </c>
      <c r="O2165" s="14" t="e">
        <f ca="1">SEARCH($O$6,INDIRECT("Route!J2165"))</f>
        <v>#VALUE!</v>
      </c>
      <c r="P2165" s="14" t="e">
        <f ca="1">SEARCH($P$6,INDIRECT("Route!J2165"))</f>
        <v>#VALUE!</v>
      </c>
      <c r="Q2165" s="14" t="e">
        <f ca="1">SEARCH($Q$6,INDIRECT("Route!J2165"))</f>
        <v>#VALUE!</v>
      </c>
      <c r="R2165" s="14" t="e">
        <f ca="1">SEARCH($R$6,INDIRECT("Route!J2165"))</f>
        <v>#VALUE!</v>
      </c>
      <c r="S2165" s="14" t="b">
        <f t="shared" ca="1" si="268"/>
        <v>1</v>
      </c>
    </row>
    <row r="2166" spans="1:19">
      <c r="A2166" s="23" t="str">
        <f ca="1">IF(INDIRECT("Route!D2166")&gt;0,K2166,(""))</f>
        <v/>
      </c>
      <c r="B2166" s="23" t="str">
        <f ca="1">IF(INDIRECT("Route!D2166")&gt;0,H2166,(""))</f>
        <v/>
      </c>
      <c r="C2166" s="24" t="str">
        <f ca="1">IF(D2166&gt;0,VLOOKUP("FINISH",INDIRECT("route!D$6"):INDIRECT("route!E$8500"),2,FALSE)-D2166," ")</f>
        <v xml:space="preserve"> </v>
      </c>
      <c r="D2166" s="13">
        <f ca="1">INDIRECT("Route!E2166")</f>
        <v>0</v>
      </c>
      <c r="E2166" s="25" t="str">
        <f t="shared" ca="1" si="275"/>
        <v/>
      </c>
      <c r="F2166" s="26">
        <f t="shared" si="269"/>
        <v>11.111111111111111</v>
      </c>
      <c r="G2166" s="29">
        <f t="shared" ca="1" si="273"/>
        <v>0</v>
      </c>
      <c r="H2166" s="28" t="e">
        <f t="shared" ca="1" si="271"/>
        <v>#NUM!</v>
      </c>
      <c r="I2166" s="26">
        <f t="shared" si="270"/>
        <v>11.666666666666666</v>
      </c>
      <c r="J2166" s="29">
        <f t="shared" ca="1" si="274"/>
        <v>0</v>
      </c>
      <c r="K2166" s="28" t="e">
        <f t="shared" ca="1" si="272"/>
        <v>#NUM!</v>
      </c>
      <c r="L2166" s="26">
        <f ca="1">INDIRECT("Route!E2166")-INDIRECT("Route!E2165")</f>
        <v>0</v>
      </c>
      <c r="M2166" s="24">
        <f ca="1">IF(INDIRECT("Route!D2166")="START",0,IF(S2166=TRUE,M2165,INDIRECT("Route!E2166")))</f>
        <v>115.3</v>
      </c>
      <c r="N2166" s="14" t="e">
        <f ca="1">SEARCH($N$6,INDIRECT("Route!J2166"))</f>
        <v>#VALUE!</v>
      </c>
      <c r="O2166" s="14" t="e">
        <f ca="1">SEARCH($O$6,INDIRECT("Route!J2166"))</f>
        <v>#VALUE!</v>
      </c>
      <c r="P2166" s="14" t="e">
        <f ca="1">SEARCH($P$6,INDIRECT("Route!J2166"))</f>
        <v>#VALUE!</v>
      </c>
      <c r="Q2166" s="14" t="e">
        <f ca="1">SEARCH($Q$6,INDIRECT("Route!J2166"))</f>
        <v>#VALUE!</v>
      </c>
      <c r="R2166" s="14" t="e">
        <f ca="1">SEARCH($R$6,INDIRECT("Route!J2166"))</f>
        <v>#VALUE!</v>
      </c>
      <c r="S2166" s="14" t="b">
        <f t="shared" ca="1" si="268"/>
        <v>1</v>
      </c>
    </row>
    <row r="2167" spans="1:19">
      <c r="A2167" s="23" t="str">
        <f ca="1">IF(INDIRECT("Route!D2167")&gt;0,K2167,(""))</f>
        <v/>
      </c>
      <c r="B2167" s="23" t="str">
        <f ca="1">IF(INDIRECT("Route!D2167")&gt;0,H2167,(""))</f>
        <v/>
      </c>
      <c r="C2167" s="24" t="str">
        <f ca="1">IF(D2167&gt;0,VLOOKUP("FINISH",INDIRECT("route!D$6"):INDIRECT("route!E$8500"),2,FALSE)-D2167," ")</f>
        <v xml:space="preserve"> </v>
      </c>
      <c r="D2167" s="13">
        <f ca="1">INDIRECT("Route!E2167")</f>
        <v>0</v>
      </c>
      <c r="E2167" s="25" t="str">
        <f t="shared" ca="1" si="275"/>
        <v/>
      </c>
      <c r="F2167" s="26">
        <f t="shared" si="269"/>
        <v>11.111111111111111</v>
      </c>
      <c r="G2167" s="29">
        <f t="shared" ca="1" si="273"/>
        <v>0</v>
      </c>
      <c r="H2167" s="28" t="e">
        <f t="shared" ca="1" si="271"/>
        <v>#NUM!</v>
      </c>
      <c r="I2167" s="26">
        <f t="shared" si="270"/>
        <v>11.666666666666666</v>
      </c>
      <c r="J2167" s="29">
        <f t="shared" ca="1" si="274"/>
        <v>0</v>
      </c>
      <c r="K2167" s="28" t="e">
        <f t="shared" ca="1" si="272"/>
        <v>#NUM!</v>
      </c>
      <c r="L2167" s="26">
        <f ca="1">INDIRECT("Route!E2167")-INDIRECT("Route!E2166")</f>
        <v>0</v>
      </c>
      <c r="M2167" s="24">
        <f ca="1">IF(INDIRECT("Route!D2167")="START",0,IF(S2167=TRUE,M2166,INDIRECT("Route!E2167")))</f>
        <v>115.3</v>
      </c>
      <c r="N2167" s="14" t="e">
        <f ca="1">SEARCH($N$6,INDIRECT("Route!J2167"))</f>
        <v>#VALUE!</v>
      </c>
      <c r="O2167" s="14" t="e">
        <f ca="1">SEARCH($O$6,INDIRECT("Route!J2167"))</f>
        <v>#VALUE!</v>
      </c>
      <c r="P2167" s="14" t="e">
        <f ca="1">SEARCH($P$6,INDIRECT("Route!J2167"))</f>
        <v>#VALUE!</v>
      </c>
      <c r="Q2167" s="14" t="e">
        <f ca="1">SEARCH($Q$6,INDIRECT("Route!J2167"))</f>
        <v>#VALUE!</v>
      </c>
      <c r="R2167" s="14" t="e">
        <f ca="1">SEARCH($R$6,INDIRECT("Route!J2167"))</f>
        <v>#VALUE!</v>
      </c>
      <c r="S2167" s="14" t="b">
        <f t="shared" ca="1" si="268"/>
        <v>1</v>
      </c>
    </row>
    <row r="2168" spans="1:19">
      <c r="A2168" s="23" t="str">
        <f ca="1">IF(INDIRECT("Route!D2168")&gt;0,K2168,(""))</f>
        <v/>
      </c>
      <c r="B2168" s="23" t="str">
        <f ca="1">IF(INDIRECT("Route!D2168")&gt;0,H2168,(""))</f>
        <v/>
      </c>
      <c r="C2168" s="24" t="str">
        <f ca="1">IF(D2168&gt;0,VLOOKUP("FINISH",INDIRECT("route!D$6"):INDIRECT("route!E$8500"),2,FALSE)-D2168," ")</f>
        <v xml:space="preserve"> </v>
      </c>
      <c r="D2168" s="13">
        <f ca="1">INDIRECT("Route!E2168")</f>
        <v>0</v>
      </c>
      <c r="E2168" s="25" t="str">
        <f t="shared" ca="1" si="275"/>
        <v/>
      </c>
      <c r="F2168" s="26">
        <f t="shared" si="269"/>
        <v>11.111111111111111</v>
      </c>
      <c r="G2168" s="29">
        <f t="shared" ca="1" si="273"/>
        <v>0</v>
      </c>
      <c r="H2168" s="28" t="e">
        <f t="shared" ca="1" si="271"/>
        <v>#NUM!</v>
      </c>
      <c r="I2168" s="26">
        <f t="shared" si="270"/>
        <v>11.666666666666666</v>
      </c>
      <c r="J2168" s="29">
        <f t="shared" ca="1" si="274"/>
        <v>0</v>
      </c>
      <c r="K2168" s="28" t="e">
        <f t="shared" ca="1" si="272"/>
        <v>#NUM!</v>
      </c>
      <c r="L2168" s="26">
        <f ca="1">INDIRECT("Route!E2168")-INDIRECT("Route!E2167")</f>
        <v>0</v>
      </c>
      <c r="M2168" s="24">
        <f ca="1">IF(INDIRECT("Route!D2168")="START",0,IF(S2168=TRUE,M2167,INDIRECT("Route!E2168")))</f>
        <v>115.3</v>
      </c>
      <c r="N2168" s="14" t="e">
        <f ca="1">SEARCH($N$6,INDIRECT("Route!J2168"))</f>
        <v>#VALUE!</v>
      </c>
      <c r="O2168" s="14" t="e">
        <f ca="1">SEARCH($O$6,INDIRECT("Route!J2168"))</f>
        <v>#VALUE!</v>
      </c>
      <c r="P2168" s="14" t="e">
        <f ca="1">SEARCH($P$6,INDIRECT("Route!J2168"))</f>
        <v>#VALUE!</v>
      </c>
      <c r="Q2168" s="14" t="e">
        <f ca="1">SEARCH($Q$6,INDIRECT("Route!J2168"))</f>
        <v>#VALUE!</v>
      </c>
      <c r="R2168" s="14" t="e">
        <f ca="1">SEARCH($R$6,INDIRECT("Route!J2168"))</f>
        <v>#VALUE!</v>
      </c>
      <c r="S2168" s="14" t="b">
        <f t="shared" ca="1" si="268"/>
        <v>1</v>
      </c>
    </row>
    <row r="2169" spans="1:19">
      <c r="A2169" s="23" t="str">
        <f ca="1">IF(INDIRECT("Route!D2169")&gt;0,K2169,(""))</f>
        <v/>
      </c>
      <c r="B2169" s="23" t="str">
        <f ca="1">IF(INDIRECT("Route!D2169")&gt;0,H2169,(""))</f>
        <v/>
      </c>
      <c r="C2169" s="24" t="str">
        <f ca="1">IF(D2169&gt;0,VLOOKUP("FINISH",INDIRECT("route!D$6"):INDIRECT("route!E$8500"),2,FALSE)-D2169," ")</f>
        <v xml:space="preserve"> </v>
      </c>
      <c r="D2169" s="13">
        <f ca="1">INDIRECT("Route!E2169")</f>
        <v>0</v>
      </c>
      <c r="E2169" s="25" t="str">
        <f t="shared" ca="1" si="275"/>
        <v/>
      </c>
      <c r="F2169" s="26">
        <f t="shared" si="269"/>
        <v>11.111111111111111</v>
      </c>
      <c r="G2169" s="29">
        <f t="shared" ca="1" si="273"/>
        <v>0</v>
      </c>
      <c r="H2169" s="28" t="e">
        <f t="shared" ca="1" si="271"/>
        <v>#NUM!</v>
      </c>
      <c r="I2169" s="26">
        <f t="shared" si="270"/>
        <v>11.666666666666666</v>
      </c>
      <c r="J2169" s="29">
        <f t="shared" ca="1" si="274"/>
        <v>0</v>
      </c>
      <c r="K2169" s="28" t="e">
        <f t="shared" ca="1" si="272"/>
        <v>#NUM!</v>
      </c>
      <c r="L2169" s="26">
        <f ca="1">INDIRECT("Route!E2169")-INDIRECT("Route!E2168")</f>
        <v>0</v>
      </c>
      <c r="M2169" s="24">
        <f ca="1">IF(INDIRECT("Route!D2169")="START",0,IF(S2169=TRUE,M2168,INDIRECT("Route!E2169")))</f>
        <v>115.3</v>
      </c>
      <c r="N2169" s="14" t="e">
        <f ca="1">SEARCH($N$6,INDIRECT("Route!J2169"))</f>
        <v>#VALUE!</v>
      </c>
      <c r="O2169" s="14" t="e">
        <f ca="1">SEARCH($O$6,INDIRECT("Route!J2169"))</f>
        <v>#VALUE!</v>
      </c>
      <c r="P2169" s="14" t="e">
        <f ca="1">SEARCH($P$6,INDIRECT("Route!J2169"))</f>
        <v>#VALUE!</v>
      </c>
      <c r="Q2169" s="14" t="e">
        <f ca="1">SEARCH($Q$6,INDIRECT("Route!J2169"))</f>
        <v>#VALUE!</v>
      </c>
      <c r="R2169" s="14" t="e">
        <f ca="1">SEARCH($R$6,INDIRECT("Route!J2169"))</f>
        <v>#VALUE!</v>
      </c>
      <c r="S2169" s="14" t="b">
        <f t="shared" ca="1" si="268"/>
        <v>1</v>
      </c>
    </row>
    <row r="2170" spans="1:19">
      <c r="A2170" s="23" t="str">
        <f ca="1">IF(INDIRECT("Route!D2170")&gt;0,K2170,(""))</f>
        <v/>
      </c>
      <c r="B2170" s="23" t="str">
        <f ca="1">IF(INDIRECT("Route!D2170")&gt;0,H2170,(""))</f>
        <v/>
      </c>
      <c r="C2170" s="24" t="str">
        <f ca="1">IF(D2170&gt;0,VLOOKUP("FINISH",INDIRECT("route!D$6"):INDIRECT("route!E$8500"),2,FALSE)-D2170," ")</f>
        <v xml:space="preserve"> </v>
      </c>
      <c r="D2170" s="13">
        <f ca="1">INDIRECT("Route!E2170")</f>
        <v>0</v>
      </c>
      <c r="E2170" s="25" t="str">
        <f t="shared" ca="1" si="275"/>
        <v/>
      </c>
      <c r="F2170" s="26">
        <f t="shared" si="269"/>
        <v>11.111111111111111</v>
      </c>
      <c r="G2170" s="29">
        <f t="shared" ca="1" si="273"/>
        <v>0</v>
      </c>
      <c r="H2170" s="28" t="e">
        <f t="shared" ca="1" si="271"/>
        <v>#NUM!</v>
      </c>
      <c r="I2170" s="26">
        <f t="shared" si="270"/>
        <v>11.666666666666666</v>
      </c>
      <c r="J2170" s="29">
        <f t="shared" ca="1" si="274"/>
        <v>0</v>
      </c>
      <c r="K2170" s="28" t="e">
        <f t="shared" ca="1" si="272"/>
        <v>#NUM!</v>
      </c>
      <c r="L2170" s="26">
        <f ca="1">INDIRECT("Route!E2170")-INDIRECT("Route!E2169")</f>
        <v>0</v>
      </c>
      <c r="M2170" s="24">
        <f ca="1">IF(INDIRECT("Route!D2170")="START",0,IF(S2170=TRUE,M2169,INDIRECT("Route!E2170")))</f>
        <v>115.3</v>
      </c>
      <c r="N2170" s="14" t="e">
        <f ca="1">SEARCH($N$6,INDIRECT("Route!J2170"))</f>
        <v>#VALUE!</v>
      </c>
      <c r="O2170" s="14" t="e">
        <f ca="1">SEARCH($O$6,INDIRECT("Route!J2170"))</f>
        <v>#VALUE!</v>
      </c>
      <c r="P2170" s="14" t="e">
        <f ca="1">SEARCH($P$6,INDIRECT("Route!J2170"))</f>
        <v>#VALUE!</v>
      </c>
      <c r="Q2170" s="14" t="e">
        <f ca="1">SEARCH($Q$6,INDIRECT("Route!J2170"))</f>
        <v>#VALUE!</v>
      </c>
      <c r="R2170" s="14" t="e">
        <f ca="1">SEARCH($R$6,INDIRECT("Route!J2170"))</f>
        <v>#VALUE!</v>
      </c>
      <c r="S2170" s="14" t="b">
        <f t="shared" ca="1" si="268"/>
        <v>1</v>
      </c>
    </row>
    <row r="2171" spans="1:19">
      <c r="A2171" s="23" t="str">
        <f ca="1">IF(INDIRECT("Route!D2171")&gt;0,K2171,(""))</f>
        <v/>
      </c>
      <c r="B2171" s="23" t="str">
        <f ca="1">IF(INDIRECT("Route!D2171")&gt;0,H2171,(""))</f>
        <v/>
      </c>
      <c r="C2171" s="24" t="str">
        <f ca="1">IF(D2171&gt;0,VLOOKUP("FINISH",INDIRECT("route!D$6"):INDIRECT("route!E$8500"),2,FALSE)-D2171," ")</f>
        <v xml:space="preserve"> </v>
      </c>
      <c r="D2171" s="13">
        <f ca="1">INDIRECT("Route!E2171")</f>
        <v>0</v>
      </c>
      <c r="E2171" s="25" t="str">
        <f t="shared" ca="1" si="275"/>
        <v/>
      </c>
      <c r="F2171" s="26">
        <f t="shared" si="269"/>
        <v>11.111111111111111</v>
      </c>
      <c r="G2171" s="29">
        <f t="shared" ca="1" si="273"/>
        <v>0</v>
      </c>
      <c r="H2171" s="28" t="e">
        <f t="shared" ca="1" si="271"/>
        <v>#NUM!</v>
      </c>
      <c r="I2171" s="26">
        <f t="shared" si="270"/>
        <v>11.666666666666666</v>
      </c>
      <c r="J2171" s="29">
        <f t="shared" ca="1" si="274"/>
        <v>0</v>
      </c>
      <c r="K2171" s="28" t="e">
        <f t="shared" ca="1" si="272"/>
        <v>#NUM!</v>
      </c>
      <c r="L2171" s="26">
        <f ca="1">INDIRECT("Route!E2171")-INDIRECT("Route!E2170")</f>
        <v>0</v>
      </c>
      <c r="M2171" s="24">
        <f ca="1">IF(INDIRECT("Route!D2171")="START",0,IF(S2171=TRUE,M2170,INDIRECT("Route!E2171")))</f>
        <v>115.3</v>
      </c>
      <c r="N2171" s="14" t="e">
        <f ca="1">SEARCH($N$6,INDIRECT("Route!J2171"))</f>
        <v>#VALUE!</v>
      </c>
      <c r="O2171" s="14" t="e">
        <f ca="1">SEARCH($O$6,INDIRECT("Route!J2171"))</f>
        <v>#VALUE!</v>
      </c>
      <c r="P2171" s="14" t="e">
        <f ca="1">SEARCH($P$6,INDIRECT("Route!J2171"))</f>
        <v>#VALUE!</v>
      </c>
      <c r="Q2171" s="14" t="e">
        <f ca="1">SEARCH($Q$6,INDIRECT("Route!J2171"))</f>
        <v>#VALUE!</v>
      </c>
      <c r="R2171" s="14" t="e">
        <f ca="1">SEARCH($R$6,INDIRECT("Route!J2171"))</f>
        <v>#VALUE!</v>
      </c>
      <c r="S2171" s="14" t="b">
        <f t="shared" ca="1" si="268"/>
        <v>1</v>
      </c>
    </row>
    <row r="2172" spans="1:19">
      <c r="A2172" s="23" t="str">
        <f ca="1">IF(INDIRECT("Route!D2172")&gt;0,K2172,(""))</f>
        <v/>
      </c>
      <c r="B2172" s="23" t="str">
        <f ca="1">IF(INDIRECT("Route!D2172")&gt;0,H2172,(""))</f>
        <v/>
      </c>
      <c r="C2172" s="24" t="str">
        <f ca="1">IF(D2172&gt;0,VLOOKUP("FINISH",INDIRECT("route!D$6"):INDIRECT("route!E$8500"),2,FALSE)-D2172," ")</f>
        <v xml:space="preserve"> </v>
      </c>
      <c r="D2172" s="13">
        <f ca="1">INDIRECT("Route!E2172")</f>
        <v>0</v>
      </c>
      <c r="E2172" s="25" t="str">
        <f t="shared" ca="1" si="275"/>
        <v/>
      </c>
      <c r="F2172" s="26">
        <f t="shared" si="269"/>
        <v>11.111111111111111</v>
      </c>
      <c r="G2172" s="29">
        <f t="shared" ca="1" si="273"/>
        <v>0</v>
      </c>
      <c r="H2172" s="28" t="e">
        <f t="shared" ca="1" si="271"/>
        <v>#NUM!</v>
      </c>
      <c r="I2172" s="26">
        <f t="shared" si="270"/>
        <v>11.666666666666666</v>
      </c>
      <c r="J2172" s="29">
        <f t="shared" ca="1" si="274"/>
        <v>0</v>
      </c>
      <c r="K2172" s="28" t="e">
        <f t="shared" ca="1" si="272"/>
        <v>#NUM!</v>
      </c>
      <c r="L2172" s="26">
        <f ca="1">INDIRECT("Route!E2172")-INDIRECT("Route!E2171")</f>
        <v>0</v>
      </c>
      <c r="M2172" s="24">
        <f ca="1">IF(INDIRECT("Route!D2172")="START",0,IF(S2172=TRUE,M2171,INDIRECT("Route!E2172")))</f>
        <v>115.3</v>
      </c>
      <c r="N2172" s="14" t="e">
        <f ca="1">SEARCH($N$6,INDIRECT("Route!J2172"))</f>
        <v>#VALUE!</v>
      </c>
      <c r="O2172" s="14" t="e">
        <f ca="1">SEARCH($O$6,INDIRECT("Route!J2172"))</f>
        <v>#VALUE!</v>
      </c>
      <c r="P2172" s="14" t="e">
        <f ca="1">SEARCH($P$6,INDIRECT("Route!J2172"))</f>
        <v>#VALUE!</v>
      </c>
      <c r="Q2172" s="14" t="e">
        <f ca="1">SEARCH($Q$6,INDIRECT("Route!J2172"))</f>
        <v>#VALUE!</v>
      </c>
      <c r="R2172" s="14" t="e">
        <f ca="1">SEARCH($R$6,INDIRECT("Route!J2172"))</f>
        <v>#VALUE!</v>
      </c>
      <c r="S2172" s="14" t="b">
        <f t="shared" ca="1" si="268"/>
        <v>1</v>
      </c>
    </row>
    <row r="2173" spans="1:19">
      <c r="A2173" s="23" t="str">
        <f ca="1">IF(INDIRECT("Route!D2173")&gt;0,K2173,(""))</f>
        <v/>
      </c>
      <c r="B2173" s="23" t="str">
        <f ca="1">IF(INDIRECT("Route!D2173")&gt;0,H2173,(""))</f>
        <v/>
      </c>
      <c r="C2173" s="24" t="str">
        <f ca="1">IF(D2173&gt;0,VLOOKUP("FINISH",INDIRECT("route!D$6"):INDIRECT("route!E$8500"),2,FALSE)-D2173," ")</f>
        <v xml:space="preserve"> </v>
      </c>
      <c r="D2173" s="13">
        <f ca="1">INDIRECT("Route!E2173")</f>
        <v>0</v>
      </c>
      <c r="E2173" s="25" t="str">
        <f t="shared" ca="1" si="275"/>
        <v/>
      </c>
      <c r="F2173" s="26">
        <f t="shared" si="269"/>
        <v>11.111111111111111</v>
      </c>
      <c r="G2173" s="29">
        <f t="shared" ca="1" si="273"/>
        <v>0</v>
      </c>
      <c r="H2173" s="28" t="e">
        <f t="shared" ca="1" si="271"/>
        <v>#NUM!</v>
      </c>
      <c r="I2173" s="26">
        <f t="shared" si="270"/>
        <v>11.666666666666666</v>
      </c>
      <c r="J2173" s="29">
        <f t="shared" ca="1" si="274"/>
        <v>0</v>
      </c>
      <c r="K2173" s="28" t="e">
        <f t="shared" ca="1" si="272"/>
        <v>#NUM!</v>
      </c>
      <c r="L2173" s="26">
        <f ca="1">INDIRECT("Route!E2173")-INDIRECT("Route!E2172")</f>
        <v>0</v>
      </c>
      <c r="M2173" s="24">
        <f ca="1">IF(INDIRECT("Route!D2173")="START",0,IF(S2173=TRUE,M2172,INDIRECT("Route!E2173")))</f>
        <v>115.3</v>
      </c>
      <c r="N2173" s="14" t="e">
        <f ca="1">SEARCH($N$6,INDIRECT("Route!J2173"))</f>
        <v>#VALUE!</v>
      </c>
      <c r="O2173" s="14" t="e">
        <f ca="1">SEARCH($O$6,INDIRECT("Route!J2173"))</f>
        <v>#VALUE!</v>
      </c>
      <c r="P2173" s="14" t="e">
        <f ca="1">SEARCH($P$6,INDIRECT("Route!J2173"))</f>
        <v>#VALUE!</v>
      </c>
      <c r="Q2173" s="14" t="e">
        <f ca="1">SEARCH($Q$6,INDIRECT("Route!J2173"))</f>
        <v>#VALUE!</v>
      </c>
      <c r="R2173" s="14" t="e">
        <f ca="1">SEARCH($R$6,INDIRECT("Route!J2173"))</f>
        <v>#VALUE!</v>
      </c>
      <c r="S2173" s="14" t="b">
        <f t="shared" ca="1" si="268"/>
        <v>1</v>
      </c>
    </row>
    <row r="2174" spans="1:19">
      <c r="A2174" s="23" t="str">
        <f ca="1">IF(INDIRECT("Route!D2174")&gt;0,K2174,(""))</f>
        <v/>
      </c>
      <c r="B2174" s="23" t="str">
        <f ca="1">IF(INDIRECT("Route!D2174")&gt;0,H2174,(""))</f>
        <v/>
      </c>
      <c r="C2174" s="24" t="str">
        <f ca="1">IF(D2174&gt;0,VLOOKUP("FINISH",INDIRECT("route!D$6"):INDIRECT("route!E$8500"),2,FALSE)-D2174," ")</f>
        <v xml:space="preserve"> </v>
      </c>
      <c r="D2174" s="13">
        <f ca="1">INDIRECT("Route!E2174")</f>
        <v>0</v>
      </c>
      <c r="E2174" s="25" t="str">
        <f t="shared" ca="1" si="275"/>
        <v/>
      </c>
      <c r="F2174" s="26">
        <f t="shared" si="269"/>
        <v>11.111111111111111</v>
      </c>
      <c r="G2174" s="29">
        <f t="shared" ca="1" si="273"/>
        <v>0</v>
      </c>
      <c r="H2174" s="28" t="e">
        <f t="shared" ca="1" si="271"/>
        <v>#NUM!</v>
      </c>
      <c r="I2174" s="26">
        <f t="shared" si="270"/>
        <v>11.666666666666666</v>
      </c>
      <c r="J2174" s="29">
        <f t="shared" ca="1" si="274"/>
        <v>0</v>
      </c>
      <c r="K2174" s="28" t="e">
        <f t="shared" ca="1" si="272"/>
        <v>#NUM!</v>
      </c>
      <c r="L2174" s="26">
        <f ca="1">INDIRECT("Route!E2174")-INDIRECT("Route!E2173")</f>
        <v>0</v>
      </c>
      <c r="M2174" s="24">
        <f ca="1">IF(INDIRECT("Route!D2174")="START",0,IF(S2174=TRUE,M2173,INDIRECT("Route!E2174")))</f>
        <v>115.3</v>
      </c>
      <c r="N2174" s="14" t="e">
        <f ca="1">SEARCH($N$6,INDIRECT("Route!J2174"))</f>
        <v>#VALUE!</v>
      </c>
      <c r="O2174" s="14" t="e">
        <f ca="1">SEARCH($O$6,INDIRECT("Route!J2174"))</f>
        <v>#VALUE!</v>
      </c>
      <c r="P2174" s="14" t="e">
        <f ca="1">SEARCH($P$6,INDIRECT("Route!J2174"))</f>
        <v>#VALUE!</v>
      </c>
      <c r="Q2174" s="14" t="e">
        <f ca="1">SEARCH($Q$6,INDIRECT("Route!J2174"))</f>
        <v>#VALUE!</v>
      </c>
      <c r="R2174" s="14" t="e">
        <f ca="1">SEARCH($R$6,INDIRECT("Route!J2174"))</f>
        <v>#VALUE!</v>
      </c>
      <c r="S2174" s="14" t="b">
        <f t="shared" ca="1" si="268"/>
        <v>1</v>
      </c>
    </row>
    <row r="2175" spans="1:19">
      <c r="A2175" s="23" t="str">
        <f ca="1">IF(INDIRECT("Route!D2175")&gt;0,K2175,(""))</f>
        <v/>
      </c>
      <c r="B2175" s="23" t="str">
        <f ca="1">IF(INDIRECT("Route!D2175")&gt;0,H2175,(""))</f>
        <v/>
      </c>
      <c r="C2175" s="24" t="str">
        <f ca="1">IF(D2175&gt;0,VLOOKUP("FINISH",INDIRECT("route!D$6"):INDIRECT("route!E$8500"),2,FALSE)-D2175," ")</f>
        <v xml:space="preserve"> </v>
      </c>
      <c r="D2175" s="13">
        <f ca="1">INDIRECT("Route!E2175")</f>
        <v>0</v>
      </c>
      <c r="E2175" s="25" t="str">
        <f t="shared" ca="1" si="275"/>
        <v/>
      </c>
      <c r="F2175" s="26">
        <f t="shared" si="269"/>
        <v>11.111111111111111</v>
      </c>
      <c r="G2175" s="29">
        <f t="shared" ca="1" si="273"/>
        <v>0</v>
      </c>
      <c r="H2175" s="28" t="e">
        <f t="shared" ca="1" si="271"/>
        <v>#NUM!</v>
      </c>
      <c r="I2175" s="26">
        <f t="shared" si="270"/>
        <v>11.666666666666666</v>
      </c>
      <c r="J2175" s="29">
        <f t="shared" ca="1" si="274"/>
        <v>0</v>
      </c>
      <c r="K2175" s="28" t="e">
        <f t="shared" ca="1" si="272"/>
        <v>#NUM!</v>
      </c>
      <c r="L2175" s="26">
        <f ca="1">INDIRECT("Route!E2175")-INDIRECT("Route!E2174")</f>
        <v>0</v>
      </c>
      <c r="M2175" s="24">
        <f ca="1">IF(INDIRECT("Route!D2175")="START",0,IF(S2175=TRUE,M2174,INDIRECT("Route!E2175")))</f>
        <v>115.3</v>
      </c>
      <c r="N2175" s="14" t="e">
        <f ca="1">SEARCH($N$6,INDIRECT("Route!J2175"))</f>
        <v>#VALUE!</v>
      </c>
      <c r="O2175" s="14" t="e">
        <f ca="1">SEARCH($O$6,INDIRECT("Route!J2175"))</f>
        <v>#VALUE!</v>
      </c>
      <c r="P2175" s="14" t="e">
        <f ca="1">SEARCH($P$6,INDIRECT("Route!J2175"))</f>
        <v>#VALUE!</v>
      </c>
      <c r="Q2175" s="14" t="e">
        <f ca="1">SEARCH($Q$6,INDIRECT("Route!J2175"))</f>
        <v>#VALUE!</v>
      </c>
      <c r="R2175" s="14" t="e">
        <f ca="1">SEARCH($R$6,INDIRECT("Route!J2175"))</f>
        <v>#VALUE!</v>
      </c>
      <c r="S2175" s="14" t="b">
        <f t="shared" ca="1" si="268"/>
        <v>1</v>
      </c>
    </row>
    <row r="2176" spans="1:19">
      <c r="A2176" s="23" t="str">
        <f ca="1">IF(INDIRECT("Route!D2176")&gt;0,K2176,(""))</f>
        <v/>
      </c>
      <c r="B2176" s="23" t="str">
        <f ca="1">IF(INDIRECT("Route!D2176")&gt;0,H2176,(""))</f>
        <v/>
      </c>
      <c r="C2176" s="24" t="str">
        <f ca="1">IF(D2176&gt;0,VLOOKUP("FINISH",INDIRECT("route!D$6"):INDIRECT("route!E$8500"),2,FALSE)-D2176," ")</f>
        <v xml:space="preserve"> </v>
      </c>
      <c r="D2176" s="13">
        <f ca="1">INDIRECT("Route!E2176")</f>
        <v>0</v>
      </c>
      <c r="E2176" s="25" t="str">
        <f t="shared" ca="1" si="275"/>
        <v/>
      </c>
      <c r="F2176" s="26">
        <f t="shared" si="269"/>
        <v>11.111111111111111</v>
      </c>
      <c r="G2176" s="29">
        <f t="shared" ca="1" si="273"/>
        <v>0</v>
      </c>
      <c r="H2176" s="28" t="e">
        <f t="shared" ca="1" si="271"/>
        <v>#NUM!</v>
      </c>
      <c r="I2176" s="26">
        <f t="shared" si="270"/>
        <v>11.666666666666666</v>
      </c>
      <c r="J2176" s="29">
        <f t="shared" ca="1" si="274"/>
        <v>0</v>
      </c>
      <c r="K2176" s="28" t="e">
        <f t="shared" ca="1" si="272"/>
        <v>#NUM!</v>
      </c>
      <c r="L2176" s="26">
        <f ca="1">INDIRECT("Route!E2176")-INDIRECT("Route!E2175")</f>
        <v>0</v>
      </c>
      <c r="M2176" s="24">
        <f ca="1">IF(INDIRECT("Route!D2176")="START",0,IF(S2176=TRUE,M2175,INDIRECT("Route!E2176")))</f>
        <v>115.3</v>
      </c>
      <c r="N2176" s="14" t="e">
        <f ca="1">SEARCH($N$6,INDIRECT("Route!J2176"))</f>
        <v>#VALUE!</v>
      </c>
      <c r="O2176" s="14" t="e">
        <f ca="1">SEARCH($O$6,INDIRECT("Route!J2176"))</f>
        <v>#VALUE!</v>
      </c>
      <c r="P2176" s="14" t="e">
        <f ca="1">SEARCH($P$6,INDIRECT("Route!J2176"))</f>
        <v>#VALUE!</v>
      </c>
      <c r="Q2176" s="14" t="e">
        <f ca="1">SEARCH($Q$6,INDIRECT("Route!J2176"))</f>
        <v>#VALUE!</v>
      </c>
      <c r="R2176" s="14" t="e">
        <f ca="1">SEARCH($R$6,INDIRECT("Route!J2176"))</f>
        <v>#VALUE!</v>
      </c>
      <c r="S2176" s="14" t="b">
        <f t="shared" ca="1" si="268"/>
        <v>1</v>
      </c>
    </row>
    <row r="2177" spans="1:19">
      <c r="A2177" s="23" t="str">
        <f ca="1">IF(INDIRECT("Route!D2177")&gt;0,K2177,(""))</f>
        <v/>
      </c>
      <c r="B2177" s="23" t="str">
        <f ca="1">IF(INDIRECT("Route!D2177")&gt;0,H2177,(""))</f>
        <v/>
      </c>
      <c r="C2177" s="24" t="str">
        <f ca="1">IF(D2177&gt;0,VLOOKUP("FINISH",INDIRECT("route!D$6"):INDIRECT("route!E$8500"),2,FALSE)-D2177," ")</f>
        <v xml:space="preserve"> </v>
      </c>
      <c r="D2177" s="13">
        <f ca="1">INDIRECT("Route!E2177")</f>
        <v>0</v>
      </c>
      <c r="E2177" s="25" t="str">
        <f t="shared" ca="1" si="275"/>
        <v/>
      </c>
      <c r="F2177" s="26">
        <f t="shared" si="269"/>
        <v>11.111111111111111</v>
      </c>
      <c r="G2177" s="29">
        <f t="shared" ca="1" si="273"/>
        <v>0</v>
      </c>
      <c r="H2177" s="28" t="e">
        <f t="shared" ca="1" si="271"/>
        <v>#NUM!</v>
      </c>
      <c r="I2177" s="26">
        <f t="shared" si="270"/>
        <v>11.666666666666666</v>
      </c>
      <c r="J2177" s="29">
        <f t="shared" ca="1" si="274"/>
        <v>0</v>
      </c>
      <c r="K2177" s="28" t="e">
        <f t="shared" ca="1" si="272"/>
        <v>#NUM!</v>
      </c>
      <c r="L2177" s="26">
        <f ca="1">INDIRECT("Route!E2177")-INDIRECT("Route!E2176")</f>
        <v>0</v>
      </c>
      <c r="M2177" s="24">
        <f ca="1">IF(INDIRECT("Route!D2177")="START",0,IF(S2177=TRUE,M2176,INDIRECT("Route!E2177")))</f>
        <v>115.3</v>
      </c>
      <c r="N2177" s="14" t="e">
        <f ca="1">SEARCH($N$6,INDIRECT("Route!J2177"))</f>
        <v>#VALUE!</v>
      </c>
      <c r="O2177" s="14" t="e">
        <f ca="1">SEARCH($O$6,INDIRECT("Route!J2177"))</f>
        <v>#VALUE!</v>
      </c>
      <c r="P2177" s="14" t="e">
        <f ca="1">SEARCH($P$6,INDIRECT("Route!J2177"))</f>
        <v>#VALUE!</v>
      </c>
      <c r="Q2177" s="14" t="e">
        <f ca="1">SEARCH($Q$6,INDIRECT("Route!J2177"))</f>
        <v>#VALUE!</v>
      </c>
      <c r="R2177" s="14" t="e">
        <f ca="1">SEARCH($R$6,INDIRECT("Route!J2177"))</f>
        <v>#VALUE!</v>
      </c>
      <c r="S2177" s="14" t="b">
        <f t="shared" ca="1" si="268"/>
        <v>1</v>
      </c>
    </row>
    <row r="2178" spans="1:19">
      <c r="A2178" s="23" t="str">
        <f ca="1">IF(INDIRECT("Route!D2178")&gt;0,K2178,(""))</f>
        <v/>
      </c>
      <c r="B2178" s="23" t="str">
        <f ca="1">IF(INDIRECT("Route!D2178")&gt;0,H2178,(""))</f>
        <v/>
      </c>
      <c r="C2178" s="24" t="str">
        <f ca="1">IF(D2178&gt;0,VLOOKUP("FINISH",INDIRECT("route!D$6"):INDIRECT("route!E$8500"),2,FALSE)-D2178," ")</f>
        <v xml:space="preserve"> </v>
      </c>
      <c r="D2178" s="13">
        <f ca="1">INDIRECT("Route!E2178")</f>
        <v>0</v>
      </c>
      <c r="E2178" s="25" t="str">
        <f t="shared" ca="1" si="275"/>
        <v/>
      </c>
      <c r="F2178" s="26">
        <f t="shared" si="269"/>
        <v>11.111111111111111</v>
      </c>
      <c r="G2178" s="29">
        <f t="shared" ca="1" si="273"/>
        <v>0</v>
      </c>
      <c r="H2178" s="28" t="e">
        <f t="shared" ca="1" si="271"/>
        <v>#NUM!</v>
      </c>
      <c r="I2178" s="26">
        <f t="shared" si="270"/>
        <v>11.666666666666666</v>
      </c>
      <c r="J2178" s="29">
        <f t="shared" ca="1" si="274"/>
        <v>0</v>
      </c>
      <c r="K2178" s="28" t="e">
        <f t="shared" ca="1" si="272"/>
        <v>#NUM!</v>
      </c>
      <c r="L2178" s="26">
        <f ca="1">INDIRECT("Route!E2178")-INDIRECT("Route!E2177")</f>
        <v>0</v>
      </c>
      <c r="M2178" s="24">
        <f ca="1">IF(INDIRECT("Route!D2178")="START",0,IF(S2178=TRUE,M2177,INDIRECT("Route!E2178")))</f>
        <v>115.3</v>
      </c>
      <c r="N2178" s="14" t="e">
        <f ca="1">SEARCH($N$6,INDIRECT("Route!J2178"))</f>
        <v>#VALUE!</v>
      </c>
      <c r="O2178" s="14" t="e">
        <f ca="1">SEARCH($O$6,INDIRECT("Route!J2178"))</f>
        <v>#VALUE!</v>
      </c>
      <c r="P2178" s="14" t="e">
        <f ca="1">SEARCH($P$6,INDIRECT("Route!J2178"))</f>
        <v>#VALUE!</v>
      </c>
      <c r="Q2178" s="14" t="e">
        <f ca="1">SEARCH($Q$6,INDIRECT("Route!J2178"))</f>
        <v>#VALUE!</v>
      </c>
      <c r="R2178" s="14" t="e">
        <f ca="1">SEARCH($R$6,INDIRECT("Route!J2178"))</f>
        <v>#VALUE!</v>
      </c>
      <c r="S2178" s="14" t="b">
        <f t="shared" ca="1" si="268"/>
        <v>1</v>
      </c>
    </row>
    <row r="2179" spans="1:19">
      <c r="A2179" s="23" t="str">
        <f ca="1">IF(INDIRECT("Route!D2179")&gt;0,K2179,(""))</f>
        <v/>
      </c>
      <c r="B2179" s="23" t="str">
        <f ca="1">IF(INDIRECT("Route!D2179")&gt;0,H2179,(""))</f>
        <v/>
      </c>
      <c r="C2179" s="24" t="str">
        <f ca="1">IF(D2179&gt;0,VLOOKUP("FINISH",INDIRECT("route!D$6"):INDIRECT("route!E$8500"),2,FALSE)-D2179," ")</f>
        <v xml:space="preserve"> </v>
      </c>
      <c r="D2179" s="13">
        <f ca="1">INDIRECT("Route!E2179")</f>
        <v>0</v>
      </c>
      <c r="E2179" s="25" t="str">
        <f t="shared" ca="1" si="275"/>
        <v/>
      </c>
      <c r="F2179" s="26">
        <f t="shared" si="269"/>
        <v>11.111111111111111</v>
      </c>
      <c r="G2179" s="29">
        <f t="shared" ca="1" si="273"/>
        <v>0</v>
      </c>
      <c r="H2179" s="28" t="e">
        <f t="shared" ca="1" si="271"/>
        <v>#NUM!</v>
      </c>
      <c r="I2179" s="26">
        <f t="shared" si="270"/>
        <v>11.666666666666666</v>
      </c>
      <c r="J2179" s="29">
        <f t="shared" ca="1" si="274"/>
        <v>0</v>
      </c>
      <c r="K2179" s="28" t="e">
        <f t="shared" ca="1" si="272"/>
        <v>#NUM!</v>
      </c>
      <c r="L2179" s="26">
        <f ca="1">INDIRECT("Route!E2179")-INDIRECT("Route!E2178")</f>
        <v>0</v>
      </c>
      <c r="M2179" s="24">
        <f ca="1">IF(INDIRECT("Route!D2179")="START",0,IF(S2179=TRUE,M2178,INDIRECT("Route!E2179")))</f>
        <v>115.3</v>
      </c>
      <c r="N2179" s="14" t="e">
        <f ca="1">SEARCH($N$6,INDIRECT("Route!J2179"))</f>
        <v>#VALUE!</v>
      </c>
      <c r="O2179" s="14" t="e">
        <f ca="1">SEARCH($O$6,INDIRECT("Route!J2179"))</f>
        <v>#VALUE!</v>
      </c>
      <c r="P2179" s="14" t="e">
        <f ca="1">SEARCH($P$6,INDIRECT("Route!J2179"))</f>
        <v>#VALUE!</v>
      </c>
      <c r="Q2179" s="14" t="e">
        <f ca="1">SEARCH($Q$6,INDIRECT("Route!J2179"))</f>
        <v>#VALUE!</v>
      </c>
      <c r="R2179" s="14" t="e">
        <f ca="1">SEARCH($R$6,INDIRECT("Route!J2179"))</f>
        <v>#VALUE!</v>
      </c>
      <c r="S2179" s="14" t="b">
        <f t="shared" ca="1" si="268"/>
        <v>1</v>
      </c>
    </row>
    <row r="2180" spans="1:19">
      <c r="A2180" s="23" t="str">
        <f ca="1">IF(INDIRECT("Route!D2180")&gt;0,K2180,(""))</f>
        <v/>
      </c>
      <c r="B2180" s="23" t="str">
        <f ca="1">IF(INDIRECT("Route!D2180")&gt;0,H2180,(""))</f>
        <v/>
      </c>
      <c r="C2180" s="24" t="str">
        <f ca="1">IF(D2180&gt;0,VLOOKUP("FINISH",INDIRECT("route!D$6"):INDIRECT("route!E$8500"),2,FALSE)-D2180," ")</f>
        <v xml:space="preserve"> </v>
      </c>
      <c r="D2180" s="13">
        <f ca="1">INDIRECT("Route!E2180")</f>
        <v>0</v>
      </c>
      <c r="E2180" s="25" t="str">
        <f t="shared" ca="1" si="275"/>
        <v/>
      </c>
      <c r="F2180" s="26">
        <f t="shared" si="269"/>
        <v>11.111111111111111</v>
      </c>
      <c r="G2180" s="29">
        <f t="shared" ca="1" si="273"/>
        <v>0</v>
      </c>
      <c r="H2180" s="28" t="e">
        <f t="shared" ca="1" si="271"/>
        <v>#NUM!</v>
      </c>
      <c r="I2180" s="26">
        <f t="shared" si="270"/>
        <v>11.666666666666666</v>
      </c>
      <c r="J2180" s="29">
        <f t="shared" ca="1" si="274"/>
        <v>0</v>
      </c>
      <c r="K2180" s="28" t="e">
        <f t="shared" ca="1" si="272"/>
        <v>#NUM!</v>
      </c>
      <c r="L2180" s="26">
        <f ca="1">INDIRECT("Route!E2180")-INDIRECT("Route!E2179")</f>
        <v>0</v>
      </c>
      <c r="M2180" s="24">
        <f ca="1">IF(INDIRECT("Route!D2180")="START",0,IF(S2180=TRUE,M2179,INDIRECT("Route!E2180")))</f>
        <v>115.3</v>
      </c>
      <c r="N2180" s="14" t="e">
        <f ca="1">SEARCH($N$6,INDIRECT("Route!J2180"))</f>
        <v>#VALUE!</v>
      </c>
      <c r="O2180" s="14" t="e">
        <f ca="1">SEARCH($O$6,INDIRECT("Route!J2180"))</f>
        <v>#VALUE!</v>
      </c>
      <c r="P2180" s="14" t="e">
        <f ca="1">SEARCH($P$6,INDIRECT("Route!J2180"))</f>
        <v>#VALUE!</v>
      </c>
      <c r="Q2180" s="14" t="e">
        <f ca="1">SEARCH($Q$6,INDIRECT("Route!J2180"))</f>
        <v>#VALUE!</v>
      </c>
      <c r="R2180" s="14" t="e">
        <f ca="1">SEARCH($R$6,INDIRECT("Route!J2180"))</f>
        <v>#VALUE!</v>
      </c>
      <c r="S2180" s="14" t="b">
        <f t="shared" ca="1" si="268"/>
        <v>1</v>
      </c>
    </row>
    <row r="2181" spans="1:19">
      <c r="A2181" s="23" t="str">
        <f ca="1">IF(INDIRECT("Route!D2181")&gt;0,K2181,(""))</f>
        <v/>
      </c>
      <c r="B2181" s="23" t="str">
        <f ca="1">IF(INDIRECT("Route!D2181")&gt;0,H2181,(""))</f>
        <v/>
      </c>
      <c r="C2181" s="24" t="str">
        <f ca="1">IF(D2181&gt;0,VLOOKUP("FINISH",INDIRECT("route!D$6"):INDIRECT("route!E$8500"),2,FALSE)-D2181," ")</f>
        <v xml:space="preserve"> </v>
      </c>
      <c r="D2181" s="13">
        <f ca="1">INDIRECT("Route!E2181")</f>
        <v>0</v>
      </c>
      <c r="E2181" s="25" t="str">
        <f t="shared" ca="1" si="275"/>
        <v/>
      </c>
      <c r="F2181" s="26">
        <f t="shared" si="269"/>
        <v>11.111111111111111</v>
      </c>
      <c r="G2181" s="29">
        <f t="shared" ca="1" si="273"/>
        <v>0</v>
      </c>
      <c r="H2181" s="28" t="e">
        <f t="shared" ca="1" si="271"/>
        <v>#NUM!</v>
      </c>
      <c r="I2181" s="26">
        <f t="shared" si="270"/>
        <v>11.666666666666666</v>
      </c>
      <c r="J2181" s="29">
        <f t="shared" ca="1" si="274"/>
        <v>0</v>
      </c>
      <c r="K2181" s="28" t="e">
        <f t="shared" ca="1" si="272"/>
        <v>#NUM!</v>
      </c>
      <c r="L2181" s="26">
        <f ca="1">INDIRECT("Route!E2181")-INDIRECT("Route!E2180")</f>
        <v>0</v>
      </c>
      <c r="M2181" s="24">
        <f ca="1">IF(INDIRECT("Route!D2181")="START",0,IF(S2181=TRUE,M2180,INDIRECT("Route!E2181")))</f>
        <v>115.3</v>
      </c>
      <c r="N2181" s="14" t="e">
        <f ca="1">SEARCH($N$6,INDIRECT("Route!J2181"))</f>
        <v>#VALUE!</v>
      </c>
      <c r="O2181" s="14" t="e">
        <f ca="1">SEARCH($O$6,INDIRECT("Route!J2181"))</f>
        <v>#VALUE!</v>
      </c>
      <c r="P2181" s="14" t="e">
        <f ca="1">SEARCH($P$6,INDIRECT("Route!J2181"))</f>
        <v>#VALUE!</v>
      </c>
      <c r="Q2181" s="14" t="e">
        <f ca="1">SEARCH($Q$6,INDIRECT("Route!J2181"))</f>
        <v>#VALUE!</v>
      </c>
      <c r="R2181" s="14" t="e">
        <f ca="1">SEARCH($R$6,INDIRECT("Route!J2181"))</f>
        <v>#VALUE!</v>
      </c>
      <c r="S2181" s="14" t="b">
        <f t="shared" ca="1" si="268"/>
        <v>1</v>
      </c>
    </row>
    <row r="2182" spans="1:19">
      <c r="A2182" s="23" t="str">
        <f ca="1">IF(INDIRECT("Route!D2182")&gt;0,K2182,(""))</f>
        <v/>
      </c>
      <c r="B2182" s="23" t="str">
        <f ca="1">IF(INDIRECT("Route!D2182")&gt;0,H2182,(""))</f>
        <v/>
      </c>
      <c r="C2182" s="24" t="str">
        <f ca="1">IF(D2182&gt;0,VLOOKUP("FINISH",INDIRECT("route!D$6"):INDIRECT("route!E$8500"),2,FALSE)-D2182," ")</f>
        <v xml:space="preserve"> </v>
      </c>
      <c r="D2182" s="13">
        <f ca="1">INDIRECT("Route!E2182")</f>
        <v>0</v>
      </c>
      <c r="E2182" s="25" t="str">
        <f t="shared" ca="1" si="275"/>
        <v/>
      </c>
      <c r="F2182" s="26">
        <f t="shared" si="269"/>
        <v>11.111111111111111</v>
      </c>
      <c r="G2182" s="29">
        <f t="shared" ca="1" si="273"/>
        <v>0</v>
      </c>
      <c r="H2182" s="28" t="e">
        <f t="shared" ca="1" si="271"/>
        <v>#NUM!</v>
      </c>
      <c r="I2182" s="26">
        <f t="shared" si="270"/>
        <v>11.666666666666666</v>
      </c>
      <c r="J2182" s="29">
        <f t="shared" ca="1" si="274"/>
        <v>0</v>
      </c>
      <c r="K2182" s="28" t="e">
        <f t="shared" ca="1" si="272"/>
        <v>#NUM!</v>
      </c>
      <c r="L2182" s="26">
        <f ca="1">INDIRECT("Route!E2182")-INDIRECT("Route!E2181")</f>
        <v>0</v>
      </c>
      <c r="M2182" s="24">
        <f ca="1">IF(INDIRECT("Route!D2182")="START",0,IF(S2182=TRUE,M2181,INDIRECT("Route!E2182")))</f>
        <v>115.3</v>
      </c>
      <c r="N2182" s="14" t="e">
        <f ca="1">SEARCH($N$6,INDIRECT("Route!J2182"))</f>
        <v>#VALUE!</v>
      </c>
      <c r="O2182" s="14" t="e">
        <f ca="1">SEARCH($O$6,INDIRECT("Route!J2182"))</f>
        <v>#VALUE!</v>
      </c>
      <c r="P2182" s="14" t="e">
        <f ca="1">SEARCH($P$6,INDIRECT("Route!J2182"))</f>
        <v>#VALUE!</v>
      </c>
      <c r="Q2182" s="14" t="e">
        <f ca="1">SEARCH($Q$6,INDIRECT("Route!J2182"))</f>
        <v>#VALUE!</v>
      </c>
      <c r="R2182" s="14" t="e">
        <f ca="1">SEARCH($R$6,INDIRECT("Route!J2182"))</f>
        <v>#VALUE!</v>
      </c>
      <c r="S2182" s="14" t="b">
        <f t="shared" ca="1" si="268"/>
        <v>1</v>
      </c>
    </row>
    <row r="2183" spans="1:19">
      <c r="A2183" s="23" t="str">
        <f ca="1">IF(INDIRECT("Route!D2183")&gt;0,K2183,(""))</f>
        <v/>
      </c>
      <c r="B2183" s="23" t="str">
        <f ca="1">IF(INDIRECT("Route!D2183")&gt;0,H2183,(""))</f>
        <v/>
      </c>
      <c r="C2183" s="24" t="str">
        <f ca="1">IF(D2183&gt;0,VLOOKUP("FINISH",INDIRECT("route!D$6"):INDIRECT("route!E$8500"),2,FALSE)-D2183," ")</f>
        <v xml:space="preserve"> </v>
      </c>
      <c r="D2183" s="13">
        <f ca="1">INDIRECT("Route!E2183")</f>
        <v>0</v>
      </c>
      <c r="E2183" s="25" t="str">
        <f t="shared" ca="1" si="275"/>
        <v/>
      </c>
      <c r="F2183" s="26">
        <f t="shared" si="269"/>
        <v>11.111111111111111</v>
      </c>
      <c r="G2183" s="29">
        <f t="shared" ca="1" si="273"/>
        <v>0</v>
      </c>
      <c r="H2183" s="28" t="e">
        <f t="shared" ca="1" si="271"/>
        <v>#NUM!</v>
      </c>
      <c r="I2183" s="26">
        <f t="shared" si="270"/>
        <v>11.666666666666666</v>
      </c>
      <c r="J2183" s="29">
        <f t="shared" ca="1" si="274"/>
        <v>0</v>
      </c>
      <c r="K2183" s="28" t="e">
        <f t="shared" ca="1" si="272"/>
        <v>#NUM!</v>
      </c>
      <c r="L2183" s="26">
        <f ca="1">INDIRECT("Route!E2183")-INDIRECT("Route!E2182")</f>
        <v>0</v>
      </c>
      <c r="M2183" s="24">
        <f ca="1">IF(INDIRECT("Route!D2183")="START",0,IF(S2183=TRUE,M2182,INDIRECT("Route!E2183")))</f>
        <v>115.3</v>
      </c>
      <c r="N2183" s="14" t="e">
        <f ca="1">SEARCH($N$6,INDIRECT("Route!J2183"))</f>
        <v>#VALUE!</v>
      </c>
      <c r="O2183" s="14" t="e">
        <f ca="1">SEARCH($O$6,INDIRECT("Route!J2183"))</f>
        <v>#VALUE!</v>
      </c>
      <c r="P2183" s="14" t="e">
        <f ca="1">SEARCH($P$6,INDIRECT("Route!J2183"))</f>
        <v>#VALUE!</v>
      </c>
      <c r="Q2183" s="14" t="e">
        <f ca="1">SEARCH($Q$6,INDIRECT("Route!J2183"))</f>
        <v>#VALUE!</v>
      </c>
      <c r="R2183" s="14" t="e">
        <f ca="1">SEARCH($R$6,INDIRECT("Route!J2183"))</f>
        <v>#VALUE!</v>
      </c>
      <c r="S2183" s="14" t="b">
        <f t="shared" ca="1" si="268"/>
        <v>1</v>
      </c>
    </row>
    <row r="2184" spans="1:19">
      <c r="A2184" s="23" t="str">
        <f ca="1">IF(INDIRECT("Route!D2184")&gt;0,K2184,(""))</f>
        <v/>
      </c>
      <c r="B2184" s="23" t="str">
        <f ca="1">IF(INDIRECT("Route!D2184")&gt;0,H2184,(""))</f>
        <v/>
      </c>
      <c r="C2184" s="24" t="str">
        <f ca="1">IF(D2184&gt;0,VLOOKUP("FINISH",INDIRECT("route!D$6"):INDIRECT("route!E$8500"),2,FALSE)-D2184," ")</f>
        <v xml:space="preserve"> </v>
      </c>
      <c r="D2184" s="13">
        <f ca="1">INDIRECT("Route!E2184")</f>
        <v>0</v>
      </c>
      <c r="E2184" s="25" t="str">
        <f t="shared" ca="1" si="275"/>
        <v/>
      </c>
      <c r="F2184" s="26">
        <f t="shared" si="269"/>
        <v>11.111111111111111</v>
      </c>
      <c r="G2184" s="29">
        <f t="shared" ca="1" si="273"/>
        <v>0</v>
      </c>
      <c r="H2184" s="28" t="e">
        <f t="shared" ca="1" si="271"/>
        <v>#NUM!</v>
      </c>
      <c r="I2184" s="26">
        <f t="shared" si="270"/>
        <v>11.666666666666666</v>
      </c>
      <c r="J2184" s="29">
        <f t="shared" ca="1" si="274"/>
        <v>0</v>
      </c>
      <c r="K2184" s="28" t="e">
        <f t="shared" ca="1" si="272"/>
        <v>#NUM!</v>
      </c>
      <c r="L2184" s="26">
        <f ca="1">INDIRECT("Route!E2184")-INDIRECT("Route!E2183")</f>
        <v>0</v>
      </c>
      <c r="M2184" s="24">
        <f ca="1">IF(INDIRECT("Route!D2184")="START",0,IF(S2184=TRUE,M2183,INDIRECT("Route!E2184")))</f>
        <v>115.3</v>
      </c>
      <c r="N2184" s="14" t="e">
        <f ca="1">SEARCH($N$6,INDIRECT("Route!J2184"))</f>
        <v>#VALUE!</v>
      </c>
      <c r="O2184" s="14" t="e">
        <f ca="1">SEARCH($O$6,INDIRECT("Route!J2184"))</f>
        <v>#VALUE!</v>
      </c>
      <c r="P2184" s="14" t="e">
        <f ca="1">SEARCH($P$6,INDIRECT("Route!J2184"))</f>
        <v>#VALUE!</v>
      </c>
      <c r="Q2184" s="14" t="e">
        <f ca="1">SEARCH($Q$6,INDIRECT("Route!J2184"))</f>
        <v>#VALUE!</v>
      </c>
      <c r="R2184" s="14" t="e">
        <f ca="1">SEARCH($R$6,INDIRECT("Route!J2184"))</f>
        <v>#VALUE!</v>
      </c>
      <c r="S2184" s="14" t="b">
        <f t="shared" ref="S2184:S2247" ca="1" si="276">AND(ISERROR(N2184),ISERROR(O2184),ISERROR(P2184),ISERROR(Q2184),ISERROR(R2184))</f>
        <v>1</v>
      </c>
    </row>
    <row r="2185" spans="1:19">
      <c r="A2185" s="23" t="str">
        <f ca="1">IF(INDIRECT("Route!D2185")&gt;0,K2185,(""))</f>
        <v/>
      </c>
      <c r="B2185" s="23" t="str">
        <f ca="1">IF(INDIRECT("Route!D2185")&gt;0,H2185,(""))</f>
        <v/>
      </c>
      <c r="C2185" s="24" t="str">
        <f ca="1">IF(D2185&gt;0,VLOOKUP("FINISH",INDIRECT("route!D$6"):INDIRECT("route!E$8500"),2,FALSE)-D2185," ")</f>
        <v xml:space="preserve"> </v>
      </c>
      <c r="D2185" s="13">
        <f ca="1">INDIRECT("Route!E2185")</f>
        <v>0</v>
      </c>
      <c r="E2185" s="25" t="str">
        <f t="shared" ca="1" si="275"/>
        <v/>
      </c>
      <c r="F2185" s="26">
        <f t="shared" si="269"/>
        <v>11.111111111111111</v>
      </c>
      <c r="G2185" s="29">
        <f t="shared" ca="1" si="273"/>
        <v>0</v>
      </c>
      <c r="H2185" s="28" t="e">
        <f t="shared" ca="1" si="271"/>
        <v>#NUM!</v>
      </c>
      <c r="I2185" s="26">
        <f t="shared" si="270"/>
        <v>11.666666666666666</v>
      </c>
      <c r="J2185" s="29">
        <f t="shared" ca="1" si="274"/>
        <v>0</v>
      </c>
      <c r="K2185" s="28" t="e">
        <f t="shared" ca="1" si="272"/>
        <v>#NUM!</v>
      </c>
      <c r="L2185" s="26">
        <f ca="1">INDIRECT("Route!E2185")-INDIRECT("Route!E2184")</f>
        <v>0</v>
      </c>
      <c r="M2185" s="24">
        <f ca="1">IF(INDIRECT("Route!D2185")="START",0,IF(S2185=TRUE,M2184,INDIRECT("Route!E2185")))</f>
        <v>115.3</v>
      </c>
      <c r="N2185" s="14" t="e">
        <f ca="1">SEARCH($N$6,INDIRECT("Route!J2185"))</f>
        <v>#VALUE!</v>
      </c>
      <c r="O2185" s="14" t="e">
        <f ca="1">SEARCH($O$6,INDIRECT("Route!J2185"))</f>
        <v>#VALUE!</v>
      </c>
      <c r="P2185" s="14" t="e">
        <f ca="1">SEARCH($P$6,INDIRECT("Route!J2185"))</f>
        <v>#VALUE!</v>
      </c>
      <c r="Q2185" s="14" t="e">
        <f ca="1">SEARCH($Q$6,INDIRECT("Route!J2185"))</f>
        <v>#VALUE!</v>
      </c>
      <c r="R2185" s="14" t="e">
        <f ca="1">SEARCH($R$6,INDIRECT("Route!J2185"))</f>
        <v>#VALUE!</v>
      </c>
      <c r="S2185" s="14" t="b">
        <f t="shared" ca="1" si="276"/>
        <v>1</v>
      </c>
    </row>
    <row r="2186" spans="1:19">
      <c r="A2186" s="23" t="str">
        <f ca="1">IF(INDIRECT("Route!D2186")&gt;0,K2186,(""))</f>
        <v/>
      </c>
      <c r="B2186" s="23" t="str">
        <f ca="1">IF(INDIRECT("Route!D2186")&gt;0,H2186,(""))</f>
        <v/>
      </c>
      <c r="C2186" s="24" t="str">
        <f ca="1">IF(D2186&gt;0,VLOOKUP("FINISH",INDIRECT("route!D$6"):INDIRECT("route!E$8500"),2,FALSE)-D2186," ")</f>
        <v xml:space="preserve"> </v>
      </c>
      <c r="D2186" s="13">
        <f ca="1">INDIRECT("Route!E2186")</f>
        <v>0</v>
      </c>
      <c r="E2186" s="25" t="str">
        <f t="shared" ca="1" si="275"/>
        <v/>
      </c>
      <c r="F2186" s="26">
        <f t="shared" si="269"/>
        <v>11.111111111111111</v>
      </c>
      <c r="G2186" s="29">
        <f t="shared" ca="1" si="273"/>
        <v>0</v>
      </c>
      <c r="H2186" s="28" t="e">
        <f t="shared" ca="1" si="271"/>
        <v>#NUM!</v>
      </c>
      <c r="I2186" s="26">
        <f t="shared" si="270"/>
        <v>11.666666666666666</v>
      </c>
      <c r="J2186" s="29">
        <f t="shared" ca="1" si="274"/>
        <v>0</v>
      </c>
      <c r="K2186" s="28" t="e">
        <f t="shared" ca="1" si="272"/>
        <v>#NUM!</v>
      </c>
      <c r="L2186" s="26">
        <f ca="1">INDIRECT("Route!E2186")-INDIRECT("Route!E2185")</f>
        <v>0</v>
      </c>
      <c r="M2186" s="24">
        <f ca="1">IF(INDIRECT("Route!D2186")="START",0,IF(S2186=TRUE,M2185,INDIRECT("Route!E2186")))</f>
        <v>115.3</v>
      </c>
      <c r="N2186" s="14" t="e">
        <f ca="1">SEARCH($N$6,INDIRECT("Route!J2186"))</f>
        <v>#VALUE!</v>
      </c>
      <c r="O2186" s="14" t="e">
        <f ca="1">SEARCH($O$6,INDIRECT("Route!J2186"))</f>
        <v>#VALUE!</v>
      </c>
      <c r="P2186" s="14" t="e">
        <f ca="1">SEARCH($P$6,INDIRECT("Route!J2186"))</f>
        <v>#VALUE!</v>
      </c>
      <c r="Q2186" s="14" t="e">
        <f ca="1">SEARCH($Q$6,INDIRECT("Route!J2186"))</f>
        <v>#VALUE!</v>
      </c>
      <c r="R2186" s="14" t="e">
        <f ca="1">SEARCH($R$6,INDIRECT("Route!J2186"))</f>
        <v>#VALUE!</v>
      </c>
      <c r="S2186" s="14" t="b">
        <f t="shared" ca="1" si="276"/>
        <v>1</v>
      </c>
    </row>
    <row r="2187" spans="1:19">
      <c r="A2187" s="23" t="str">
        <f ca="1">IF(INDIRECT("Route!D2187")&gt;0,K2187,(""))</f>
        <v/>
      </c>
      <c r="B2187" s="23" t="str">
        <f ca="1">IF(INDIRECT("Route!D2187")&gt;0,H2187,(""))</f>
        <v/>
      </c>
      <c r="C2187" s="24" t="str">
        <f ca="1">IF(D2187&gt;0,VLOOKUP("FINISH",INDIRECT("route!D$6"):INDIRECT("route!E$8500"),2,FALSE)-D2187," ")</f>
        <v xml:space="preserve"> </v>
      </c>
      <c r="D2187" s="13">
        <f ca="1">INDIRECT("Route!E2187")</f>
        <v>0</v>
      </c>
      <c r="E2187" s="25" t="str">
        <f t="shared" ca="1" si="275"/>
        <v/>
      </c>
      <c r="F2187" s="26">
        <f t="shared" si="269"/>
        <v>11.111111111111111</v>
      </c>
      <c r="G2187" s="29">
        <f t="shared" ca="1" si="273"/>
        <v>0</v>
      </c>
      <c r="H2187" s="28" t="e">
        <f t="shared" ca="1" si="271"/>
        <v>#NUM!</v>
      </c>
      <c r="I2187" s="26">
        <f t="shared" si="270"/>
        <v>11.666666666666666</v>
      </c>
      <c r="J2187" s="29">
        <f t="shared" ca="1" si="274"/>
        <v>0</v>
      </c>
      <c r="K2187" s="28" t="e">
        <f t="shared" ca="1" si="272"/>
        <v>#NUM!</v>
      </c>
      <c r="L2187" s="26">
        <f ca="1">INDIRECT("Route!E2187")-INDIRECT("Route!E2186")</f>
        <v>0</v>
      </c>
      <c r="M2187" s="24">
        <f ca="1">IF(INDIRECT("Route!D2187")="START",0,IF(S2187=TRUE,M2186,INDIRECT("Route!E2187")))</f>
        <v>115.3</v>
      </c>
      <c r="N2187" s="14" t="e">
        <f ca="1">SEARCH($N$6,INDIRECT("Route!J2187"))</f>
        <v>#VALUE!</v>
      </c>
      <c r="O2187" s="14" t="e">
        <f ca="1">SEARCH($O$6,INDIRECT("Route!J2187"))</f>
        <v>#VALUE!</v>
      </c>
      <c r="P2187" s="14" t="e">
        <f ca="1">SEARCH($P$6,INDIRECT("Route!J2187"))</f>
        <v>#VALUE!</v>
      </c>
      <c r="Q2187" s="14" t="e">
        <f ca="1">SEARCH($Q$6,INDIRECT("Route!J2187"))</f>
        <v>#VALUE!</v>
      </c>
      <c r="R2187" s="14" t="e">
        <f ca="1">SEARCH($R$6,INDIRECT("Route!J2187"))</f>
        <v>#VALUE!</v>
      </c>
      <c r="S2187" s="14" t="b">
        <f t="shared" ca="1" si="276"/>
        <v>1</v>
      </c>
    </row>
    <row r="2188" spans="1:19">
      <c r="A2188" s="23" t="str">
        <f ca="1">IF(INDIRECT("Route!D2188")&gt;0,K2188,(""))</f>
        <v/>
      </c>
      <c r="B2188" s="23" t="str">
        <f ca="1">IF(INDIRECT("Route!D2188")&gt;0,H2188,(""))</f>
        <v/>
      </c>
      <c r="C2188" s="24" t="str">
        <f ca="1">IF(D2188&gt;0,VLOOKUP("FINISH",INDIRECT("route!D$6"):INDIRECT("route!E$8500"),2,FALSE)-D2188," ")</f>
        <v xml:space="preserve"> </v>
      </c>
      <c r="D2188" s="13">
        <f ca="1">INDIRECT("Route!E2188")</f>
        <v>0</v>
      </c>
      <c r="E2188" s="25" t="str">
        <f t="shared" ca="1" si="275"/>
        <v/>
      </c>
      <c r="F2188" s="26">
        <f t="shared" si="269"/>
        <v>11.111111111111111</v>
      </c>
      <c r="G2188" s="29">
        <f t="shared" ca="1" si="273"/>
        <v>0</v>
      </c>
      <c r="H2188" s="28" t="e">
        <f t="shared" ca="1" si="271"/>
        <v>#NUM!</v>
      </c>
      <c r="I2188" s="26">
        <f t="shared" si="270"/>
        <v>11.666666666666666</v>
      </c>
      <c r="J2188" s="29">
        <f t="shared" ca="1" si="274"/>
        <v>0</v>
      </c>
      <c r="K2188" s="28" t="e">
        <f t="shared" ca="1" si="272"/>
        <v>#NUM!</v>
      </c>
      <c r="L2188" s="26">
        <f ca="1">INDIRECT("Route!E2188")-INDIRECT("Route!E2187")</f>
        <v>0</v>
      </c>
      <c r="M2188" s="24">
        <f ca="1">IF(INDIRECT("Route!D2188")="START",0,IF(S2188=TRUE,M2187,INDIRECT("Route!E2188")))</f>
        <v>115.3</v>
      </c>
      <c r="N2188" s="14" t="e">
        <f ca="1">SEARCH($N$6,INDIRECT("Route!J2188"))</f>
        <v>#VALUE!</v>
      </c>
      <c r="O2188" s="14" t="e">
        <f ca="1">SEARCH($O$6,INDIRECT("Route!J2188"))</f>
        <v>#VALUE!</v>
      </c>
      <c r="P2188" s="14" t="e">
        <f ca="1">SEARCH($P$6,INDIRECT("Route!J2188"))</f>
        <v>#VALUE!</v>
      </c>
      <c r="Q2188" s="14" t="e">
        <f ca="1">SEARCH($Q$6,INDIRECT("Route!J2188"))</f>
        <v>#VALUE!</v>
      </c>
      <c r="R2188" s="14" t="e">
        <f ca="1">SEARCH($R$6,INDIRECT("Route!J2188"))</f>
        <v>#VALUE!</v>
      </c>
      <c r="S2188" s="14" t="b">
        <f t="shared" ca="1" si="276"/>
        <v>1</v>
      </c>
    </row>
    <row r="2189" spans="1:19">
      <c r="A2189" s="23" t="str">
        <f ca="1">IF(INDIRECT("Route!D2189")&gt;0,K2189,(""))</f>
        <v/>
      </c>
      <c r="B2189" s="23" t="str">
        <f ca="1">IF(INDIRECT("Route!D2189")&gt;0,H2189,(""))</f>
        <v/>
      </c>
      <c r="C2189" s="24" t="str">
        <f ca="1">IF(D2189&gt;0,VLOOKUP("FINISH",INDIRECT("route!D$6"):INDIRECT("route!E$8500"),2,FALSE)-D2189," ")</f>
        <v xml:space="preserve"> </v>
      </c>
      <c r="D2189" s="13">
        <f ca="1">INDIRECT("Route!E2189")</f>
        <v>0</v>
      </c>
      <c r="E2189" s="25" t="str">
        <f t="shared" ca="1" si="275"/>
        <v/>
      </c>
      <c r="F2189" s="26">
        <f t="shared" si="269"/>
        <v>11.111111111111111</v>
      </c>
      <c r="G2189" s="29">
        <f t="shared" ca="1" si="273"/>
        <v>0</v>
      </c>
      <c r="H2189" s="28" t="e">
        <f t="shared" ca="1" si="271"/>
        <v>#NUM!</v>
      </c>
      <c r="I2189" s="26">
        <f t="shared" si="270"/>
        <v>11.666666666666666</v>
      </c>
      <c r="J2189" s="29">
        <f t="shared" ca="1" si="274"/>
        <v>0</v>
      </c>
      <c r="K2189" s="28" t="e">
        <f t="shared" ca="1" si="272"/>
        <v>#NUM!</v>
      </c>
      <c r="L2189" s="26">
        <f ca="1">INDIRECT("Route!E2189")-INDIRECT("Route!E2188")</f>
        <v>0</v>
      </c>
      <c r="M2189" s="24">
        <f ca="1">IF(INDIRECT("Route!D2189")="START",0,IF(S2189=TRUE,M2188,INDIRECT("Route!E2189")))</f>
        <v>115.3</v>
      </c>
      <c r="N2189" s="14" t="e">
        <f ca="1">SEARCH($N$6,INDIRECT("Route!J2189"))</f>
        <v>#VALUE!</v>
      </c>
      <c r="O2189" s="14" t="e">
        <f ca="1">SEARCH($O$6,INDIRECT("Route!J2189"))</f>
        <v>#VALUE!</v>
      </c>
      <c r="P2189" s="14" t="e">
        <f ca="1">SEARCH($P$6,INDIRECT("Route!J2189"))</f>
        <v>#VALUE!</v>
      </c>
      <c r="Q2189" s="14" t="e">
        <f ca="1">SEARCH($Q$6,INDIRECT("Route!J2189"))</f>
        <v>#VALUE!</v>
      </c>
      <c r="R2189" s="14" t="e">
        <f ca="1">SEARCH($R$6,INDIRECT("Route!J2189"))</f>
        <v>#VALUE!</v>
      </c>
      <c r="S2189" s="14" t="b">
        <f t="shared" ca="1" si="276"/>
        <v>1</v>
      </c>
    </row>
    <row r="2190" spans="1:19">
      <c r="A2190" s="23" t="str">
        <f ca="1">IF(INDIRECT("Route!D2190")&gt;0,K2190,(""))</f>
        <v/>
      </c>
      <c r="B2190" s="23" t="str">
        <f ca="1">IF(INDIRECT("Route!D2190")&gt;0,H2190,(""))</f>
        <v/>
      </c>
      <c r="C2190" s="24" t="str">
        <f ca="1">IF(D2190&gt;0,VLOOKUP("FINISH",INDIRECT("route!D$6"):INDIRECT("route!E$8500"),2,FALSE)-D2190," ")</f>
        <v xml:space="preserve"> </v>
      </c>
      <c r="D2190" s="13">
        <f ca="1">INDIRECT("Route!E2190")</f>
        <v>0</v>
      </c>
      <c r="E2190" s="25" t="str">
        <f t="shared" ca="1" si="275"/>
        <v/>
      </c>
      <c r="F2190" s="26">
        <f t="shared" si="269"/>
        <v>11.111111111111111</v>
      </c>
      <c r="G2190" s="29">
        <f t="shared" ca="1" si="273"/>
        <v>0</v>
      </c>
      <c r="H2190" s="28" t="e">
        <f t="shared" ca="1" si="271"/>
        <v>#NUM!</v>
      </c>
      <c r="I2190" s="26">
        <f t="shared" si="270"/>
        <v>11.666666666666666</v>
      </c>
      <c r="J2190" s="29">
        <f t="shared" ca="1" si="274"/>
        <v>0</v>
      </c>
      <c r="K2190" s="28" t="e">
        <f t="shared" ca="1" si="272"/>
        <v>#NUM!</v>
      </c>
      <c r="L2190" s="26">
        <f ca="1">INDIRECT("Route!E2190")-INDIRECT("Route!E2189")</f>
        <v>0</v>
      </c>
      <c r="M2190" s="24">
        <f ca="1">IF(INDIRECT("Route!D2190")="START",0,IF(S2190=TRUE,M2189,INDIRECT("Route!E2190")))</f>
        <v>115.3</v>
      </c>
      <c r="N2190" s="14" t="e">
        <f ca="1">SEARCH($N$6,INDIRECT("Route!J2190"))</f>
        <v>#VALUE!</v>
      </c>
      <c r="O2190" s="14" t="e">
        <f ca="1">SEARCH($O$6,INDIRECT("Route!J2190"))</f>
        <v>#VALUE!</v>
      </c>
      <c r="P2190" s="14" t="e">
        <f ca="1">SEARCH($P$6,INDIRECT("Route!J2190"))</f>
        <v>#VALUE!</v>
      </c>
      <c r="Q2190" s="14" t="e">
        <f ca="1">SEARCH($Q$6,INDIRECT("Route!J2190"))</f>
        <v>#VALUE!</v>
      </c>
      <c r="R2190" s="14" t="e">
        <f ca="1">SEARCH($R$6,INDIRECT("Route!J2190"))</f>
        <v>#VALUE!</v>
      </c>
      <c r="S2190" s="14" t="b">
        <f t="shared" ca="1" si="276"/>
        <v>1</v>
      </c>
    </row>
    <row r="2191" spans="1:19">
      <c r="A2191" s="23" t="str">
        <f ca="1">IF(INDIRECT("Route!D2191")&gt;0,K2191,(""))</f>
        <v/>
      </c>
      <c r="B2191" s="23" t="str">
        <f ca="1">IF(INDIRECT("Route!D2191")&gt;0,H2191,(""))</f>
        <v/>
      </c>
      <c r="C2191" s="24" t="str">
        <f ca="1">IF(D2191&gt;0,VLOOKUP("FINISH",INDIRECT("route!D$6"):INDIRECT("route!E$8500"),2,FALSE)-D2191," ")</f>
        <v xml:space="preserve"> </v>
      </c>
      <c r="D2191" s="13">
        <f ca="1">INDIRECT("Route!E2191")</f>
        <v>0</v>
      </c>
      <c r="E2191" s="25" t="str">
        <f t="shared" ca="1" si="275"/>
        <v/>
      </c>
      <c r="F2191" s="26">
        <f t="shared" si="269"/>
        <v>11.111111111111111</v>
      </c>
      <c r="G2191" s="29">
        <f t="shared" ca="1" si="273"/>
        <v>0</v>
      </c>
      <c r="H2191" s="28" t="e">
        <f t="shared" ca="1" si="271"/>
        <v>#NUM!</v>
      </c>
      <c r="I2191" s="26">
        <f t="shared" si="270"/>
        <v>11.666666666666666</v>
      </c>
      <c r="J2191" s="29">
        <f t="shared" ca="1" si="274"/>
        <v>0</v>
      </c>
      <c r="K2191" s="28" t="e">
        <f t="shared" ca="1" si="272"/>
        <v>#NUM!</v>
      </c>
      <c r="L2191" s="26">
        <f ca="1">INDIRECT("Route!E2191")-INDIRECT("Route!E2190")</f>
        <v>0</v>
      </c>
      <c r="M2191" s="24">
        <f ca="1">IF(INDIRECT("Route!D2191")="START",0,IF(S2191=TRUE,M2190,INDIRECT("Route!E2191")))</f>
        <v>115.3</v>
      </c>
      <c r="N2191" s="14" t="e">
        <f ca="1">SEARCH($N$6,INDIRECT("Route!J2191"))</f>
        <v>#VALUE!</v>
      </c>
      <c r="O2191" s="14" t="e">
        <f ca="1">SEARCH($O$6,INDIRECT("Route!J2191"))</f>
        <v>#VALUE!</v>
      </c>
      <c r="P2191" s="14" t="e">
        <f ca="1">SEARCH($P$6,INDIRECT("Route!J2191"))</f>
        <v>#VALUE!</v>
      </c>
      <c r="Q2191" s="14" t="e">
        <f ca="1">SEARCH($Q$6,INDIRECT("Route!J2191"))</f>
        <v>#VALUE!</v>
      </c>
      <c r="R2191" s="14" t="e">
        <f ca="1">SEARCH($R$6,INDIRECT("Route!J2191"))</f>
        <v>#VALUE!</v>
      </c>
      <c r="S2191" s="14" t="b">
        <f t="shared" ca="1" si="276"/>
        <v>1</v>
      </c>
    </row>
    <row r="2192" spans="1:19">
      <c r="A2192" s="23" t="str">
        <f ca="1">IF(INDIRECT("Route!D2192")&gt;0,K2192,(""))</f>
        <v/>
      </c>
      <c r="B2192" s="23" t="str">
        <f ca="1">IF(INDIRECT("Route!D2192")&gt;0,H2192,(""))</f>
        <v/>
      </c>
      <c r="C2192" s="24" t="str">
        <f ca="1">IF(D2192&gt;0,VLOOKUP("FINISH",INDIRECT("route!D$6"):INDIRECT("route!E$8500"),2,FALSE)-D2192," ")</f>
        <v xml:space="preserve"> </v>
      </c>
      <c r="D2192" s="13">
        <f ca="1">INDIRECT("Route!E2192")</f>
        <v>0</v>
      </c>
      <c r="E2192" s="25" t="str">
        <f t="shared" ca="1" si="275"/>
        <v/>
      </c>
      <c r="F2192" s="26">
        <f t="shared" si="269"/>
        <v>11.111111111111111</v>
      </c>
      <c r="G2192" s="29">
        <f t="shared" ca="1" si="273"/>
        <v>0</v>
      </c>
      <c r="H2192" s="28" t="e">
        <f t="shared" ca="1" si="271"/>
        <v>#NUM!</v>
      </c>
      <c r="I2192" s="26">
        <f t="shared" si="270"/>
        <v>11.666666666666666</v>
      </c>
      <c r="J2192" s="29">
        <f t="shared" ca="1" si="274"/>
        <v>0</v>
      </c>
      <c r="K2192" s="28" t="e">
        <f t="shared" ca="1" si="272"/>
        <v>#NUM!</v>
      </c>
      <c r="L2192" s="26">
        <f ca="1">INDIRECT("Route!E2192")-INDIRECT("Route!E2191")</f>
        <v>0</v>
      </c>
      <c r="M2192" s="24">
        <f ca="1">IF(INDIRECT("Route!D2192")="START",0,IF(S2192=TRUE,M2191,INDIRECT("Route!E2192")))</f>
        <v>115.3</v>
      </c>
      <c r="N2192" s="14" t="e">
        <f ca="1">SEARCH($N$6,INDIRECT("Route!J2192"))</f>
        <v>#VALUE!</v>
      </c>
      <c r="O2192" s="14" t="e">
        <f ca="1">SEARCH($O$6,INDIRECT("Route!J2192"))</f>
        <v>#VALUE!</v>
      </c>
      <c r="P2192" s="14" t="e">
        <f ca="1">SEARCH($P$6,INDIRECT("Route!J2192"))</f>
        <v>#VALUE!</v>
      </c>
      <c r="Q2192" s="14" t="e">
        <f ca="1">SEARCH($Q$6,INDIRECT("Route!J2192"))</f>
        <v>#VALUE!</v>
      </c>
      <c r="R2192" s="14" t="e">
        <f ca="1">SEARCH($R$6,INDIRECT("Route!J2192"))</f>
        <v>#VALUE!</v>
      </c>
      <c r="S2192" s="14" t="b">
        <f t="shared" ca="1" si="276"/>
        <v>1</v>
      </c>
    </row>
    <row r="2193" spans="1:19">
      <c r="A2193" s="23" t="str">
        <f ca="1">IF(INDIRECT("Route!D2193")&gt;0,K2193,(""))</f>
        <v/>
      </c>
      <c r="B2193" s="23" t="str">
        <f ca="1">IF(INDIRECT("Route!D2193")&gt;0,H2193,(""))</f>
        <v/>
      </c>
      <c r="C2193" s="24" t="str">
        <f ca="1">IF(D2193&gt;0,VLOOKUP("FINISH",INDIRECT("route!D$6"):INDIRECT("route!E$8500"),2,FALSE)-D2193," ")</f>
        <v xml:space="preserve"> </v>
      </c>
      <c r="D2193" s="13">
        <f ca="1">INDIRECT("Route!E2193")</f>
        <v>0</v>
      </c>
      <c r="E2193" s="25" t="str">
        <f t="shared" ca="1" si="275"/>
        <v/>
      </c>
      <c r="F2193" s="26">
        <f t="shared" si="269"/>
        <v>11.111111111111111</v>
      </c>
      <c r="G2193" s="29">
        <f t="shared" ca="1" si="273"/>
        <v>0</v>
      </c>
      <c r="H2193" s="28" t="e">
        <f t="shared" ca="1" si="271"/>
        <v>#NUM!</v>
      </c>
      <c r="I2193" s="26">
        <f t="shared" si="270"/>
        <v>11.666666666666666</v>
      </c>
      <c r="J2193" s="29">
        <f t="shared" ca="1" si="274"/>
        <v>0</v>
      </c>
      <c r="K2193" s="28" t="e">
        <f t="shared" ca="1" si="272"/>
        <v>#NUM!</v>
      </c>
      <c r="L2193" s="26">
        <f ca="1">INDIRECT("Route!E2193")-INDIRECT("Route!E2192")</f>
        <v>0</v>
      </c>
      <c r="M2193" s="24">
        <f ca="1">IF(INDIRECT("Route!D2193")="START",0,IF(S2193=TRUE,M2192,INDIRECT("Route!E2193")))</f>
        <v>115.3</v>
      </c>
      <c r="N2193" s="14" t="e">
        <f ca="1">SEARCH($N$6,INDIRECT("Route!J2193"))</f>
        <v>#VALUE!</v>
      </c>
      <c r="O2193" s="14" t="e">
        <f ca="1">SEARCH($O$6,INDIRECT("Route!J2193"))</f>
        <v>#VALUE!</v>
      </c>
      <c r="P2193" s="14" t="e">
        <f ca="1">SEARCH($P$6,INDIRECT("Route!J2193"))</f>
        <v>#VALUE!</v>
      </c>
      <c r="Q2193" s="14" t="e">
        <f ca="1">SEARCH($Q$6,INDIRECT("Route!J2193"))</f>
        <v>#VALUE!</v>
      </c>
      <c r="R2193" s="14" t="e">
        <f ca="1">SEARCH($R$6,INDIRECT("Route!J2193"))</f>
        <v>#VALUE!</v>
      </c>
      <c r="S2193" s="14" t="b">
        <f t="shared" ca="1" si="276"/>
        <v>1</v>
      </c>
    </row>
    <row r="2194" spans="1:19">
      <c r="A2194" s="23" t="str">
        <f ca="1">IF(INDIRECT("Route!D2194")&gt;0,K2194,(""))</f>
        <v/>
      </c>
      <c r="B2194" s="23" t="str">
        <f ca="1">IF(INDIRECT("Route!D2194")&gt;0,H2194,(""))</f>
        <v/>
      </c>
      <c r="C2194" s="24" t="str">
        <f ca="1">IF(D2194&gt;0,VLOOKUP("FINISH",INDIRECT("route!D$6"):INDIRECT("route!E$8500"),2,FALSE)-D2194," ")</f>
        <v xml:space="preserve"> </v>
      </c>
      <c r="D2194" s="13">
        <f ca="1">INDIRECT("Route!E2194")</f>
        <v>0</v>
      </c>
      <c r="E2194" s="25" t="str">
        <f t="shared" ca="1" si="275"/>
        <v/>
      </c>
      <c r="F2194" s="26">
        <f t="shared" si="269"/>
        <v>11.111111111111111</v>
      </c>
      <c r="G2194" s="29">
        <f t="shared" ca="1" si="273"/>
        <v>0</v>
      </c>
      <c r="H2194" s="28" t="e">
        <f t="shared" ca="1" si="271"/>
        <v>#NUM!</v>
      </c>
      <c r="I2194" s="26">
        <f t="shared" si="270"/>
        <v>11.666666666666666</v>
      </c>
      <c r="J2194" s="29">
        <f t="shared" ca="1" si="274"/>
        <v>0</v>
      </c>
      <c r="K2194" s="28" t="e">
        <f t="shared" ca="1" si="272"/>
        <v>#NUM!</v>
      </c>
      <c r="L2194" s="26">
        <f ca="1">INDIRECT("Route!E2194")-INDIRECT("Route!E2193")</f>
        <v>0</v>
      </c>
      <c r="M2194" s="24">
        <f ca="1">IF(INDIRECT("Route!D2194")="START",0,IF(S2194=TRUE,M2193,INDIRECT("Route!E2194")))</f>
        <v>115.3</v>
      </c>
      <c r="N2194" s="14" t="e">
        <f ca="1">SEARCH($N$6,INDIRECT("Route!J2194"))</f>
        <v>#VALUE!</v>
      </c>
      <c r="O2194" s="14" t="e">
        <f ca="1">SEARCH($O$6,INDIRECT("Route!J2194"))</f>
        <v>#VALUE!</v>
      </c>
      <c r="P2194" s="14" t="e">
        <f ca="1">SEARCH($P$6,INDIRECT("Route!J2194"))</f>
        <v>#VALUE!</v>
      </c>
      <c r="Q2194" s="14" t="e">
        <f ca="1">SEARCH($Q$6,INDIRECT("Route!J2194"))</f>
        <v>#VALUE!</v>
      </c>
      <c r="R2194" s="14" t="e">
        <f ca="1">SEARCH($R$6,INDIRECT("Route!J2194"))</f>
        <v>#VALUE!</v>
      </c>
      <c r="S2194" s="14" t="b">
        <f t="shared" ca="1" si="276"/>
        <v>1</v>
      </c>
    </row>
    <row r="2195" spans="1:19">
      <c r="A2195" s="23" t="str">
        <f ca="1">IF(INDIRECT("Route!D2195")&gt;0,K2195,(""))</f>
        <v/>
      </c>
      <c r="B2195" s="23" t="str">
        <f ca="1">IF(INDIRECT("Route!D2195")&gt;0,H2195,(""))</f>
        <v/>
      </c>
      <c r="C2195" s="24" t="str">
        <f ca="1">IF(D2195&gt;0,VLOOKUP("FINISH",INDIRECT("route!D$6"):INDIRECT("route!E$8500"),2,FALSE)-D2195," ")</f>
        <v xml:space="preserve"> </v>
      </c>
      <c r="D2195" s="13">
        <f ca="1">INDIRECT("Route!E2195")</f>
        <v>0</v>
      </c>
      <c r="E2195" s="25" t="str">
        <f t="shared" ca="1" si="275"/>
        <v/>
      </c>
      <c r="F2195" s="26">
        <f t="shared" si="269"/>
        <v>11.111111111111111</v>
      </c>
      <c r="G2195" s="29">
        <f t="shared" ca="1" si="273"/>
        <v>0</v>
      </c>
      <c r="H2195" s="28" t="e">
        <f t="shared" ca="1" si="271"/>
        <v>#NUM!</v>
      </c>
      <c r="I2195" s="26">
        <f t="shared" si="270"/>
        <v>11.666666666666666</v>
      </c>
      <c r="J2195" s="29">
        <f t="shared" ca="1" si="274"/>
        <v>0</v>
      </c>
      <c r="K2195" s="28" t="e">
        <f t="shared" ca="1" si="272"/>
        <v>#NUM!</v>
      </c>
      <c r="L2195" s="26">
        <f ca="1">INDIRECT("Route!E2195")-INDIRECT("Route!E2194")</f>
        <v>0</v>
      </c>
      <c r="M2195" s="24">
        <f ca="1">IF(INDIRECT("Route!D2195")="START",0,IF(S2195=TRUE,M2194,INDIRECT("Route!E2195")))</f>
        <v>115.3</v>
      </c>
      <c r="N2195" s="14" t="e">
        <f ca="1">SEARCH($N$6,INDIRECT("Route!J2195"))</f>
        <v>#VALUE!</v>
      </c>
      <c r="O2195" s="14" t="e">
        <f ca="1">SEARCH($O$6,INDIRECT("Route!J2195"))</f>
        <v>#VALUE!</v>
      </c>
      <c r="P2195" s="14" t="e">
        <f ca="1">SEARCH($P$6,INDIRECT("Route!J2195"))</f>
        <v>#VALUE!</v>
      </c>
      <c r="Q2195" s="14" t="e">
        <f ca="1">SEARCH($Q$6,INDIRECT("Route!J2195"))</f>
        <v>#VALUE!</v>
      </c>
      <c r="R2195" s="14" t="e">
        <f ca="1">SEARCH($R$6,INDIRECT("Route!J2195"))</f>
        <v>#VALUE!</v>
      </c>
      <c r="S2195" s="14" t="b">
        <f t="shared" ca="1" si="276"/>
        <v>1</v>
      </c>
    </row>
    <row r="2196" spans="1:19">
      <c r="A2196" s="23" t="str">
        <f ca="1">IF(INDIRECT("Route!D2196")&gt;0,K2196,(""))</f>
        <v/>
      </c>
      <c r="B2196" s="23" t="str">
        <f ca="1">IF(INDIRECT("Route!D2196")&gt;0,H2196,(""))</f>
        <v/>
      </c>
      <c r="C2196" s="24" t="str">
        <f ca="1">IF(D2196&gt;0,VLOOKUP("FINISH",INDIRECT("route!D$6"):INDIRECT("route!E$8500"),2,FALSE)-D2196," ")</f>
        <v xml:space="preserve"> </v>
      </c>
      <c r="D2196" s="13">
        <f ca="1">INDIRECT("Route!E2196")</f>
        <v>0</v>
      </c>
      <c r="E2196" s="25" t="str">
        <f t="shared" ca="1" si="275"/>
        <v/>
      </c>
      <c r="F2196" s="26">
        <f t="shared" si="269"/>
        <v>11.111111111111111</v>
      </c>
      <c r="G2196" s="29">
        <f t="shared" ca="1" si="273"/>
        <v>0</v>
      </c>
      <c r="H2196" s="28" t="e">
        <f t="shared" ca="1" si="271"/>
        <v>#NUM!</v>
      </c>
      <c r="I2196" s="26">
        <f t="shared" si="270"/>
        <v>11.666666666666666</v>
      </c>
      <c r="J2196" s="29">
        <f t="shared" ca="1" si="274"/>
        <v>0</v>
      </c>
      <c r="K2196" s="28" t="e">
        <f t="shared" ca="1" si="272"/>
        <v>#NUM!</v>
      </c>
      <c r="L2196" s="26">
        <f ca="1">INDIRECT("Route!E2196")-INDIRECT("Route!E2195")</f>
        <v>0</v>
      </c>
      <c r="M2196" s="24">
        <f ca="1">IF(INDIRECT("Route!D2196")="START",0,IF(S2196=TRUE,M2195,INDIRECT("Route!E2196")))</f>
        <v>115.3</v>
      </c>
      <c r="N2196" s="14" t="e">
        <f ca="1">SEARCH($N$6,INDIRECT("Route!J2196"))</f>
        <v>#VALUE!</v>
      </c>
      <c r="O2196" s="14" t="e">
        <f ca="1">SEARCH($O$6,INDIRECT("Route!J2196"))</f>
        <v>#VALUE!</v>
      </c>
      <c r="P2196" s="14" t="e">
        <f ca="1">SEARCH($P$6,INDIRECT("Route!J2196"))</f>
        <v>#VALUE!</v>
      </c>
      <c r="Q2196" s="14" t="e">
        <f ca="1">SEARCH($Q$6,INDIRECT("Route!J2196"))</f>
        <v>#VALUE!</v>
      </c>
      <c r="R2196" s="14" t="e">
        <f ca="1">SEARCH($R$6,INDIRECT("Route!J2196"))</f>
        <v>#VALUE!</v>
      </c>
      <c r="S2196" s="14" t="b">
        <f t="shared" ca="1" si="276"/>
        <v>1</v>
      </c>
    </row>
    <row r="2197" spans="1:19">
      <c r="A2197" s="23" t="str">
        <f ca="1">IF(INDIRECT("Route!D2197")&gt;0,K2197,(""))</f>
        <v/>
      </c>
      <c r="B2197" s="23" t="str">
        <f ca="1">IF(INDIRECT("Route!D2197")&gt;0,H2197,(""))</f>
        <v/>
      </c>
      <c r="C2197" s="24" t="str">
        <f ca="1">IF(D2197&gt;0,VLOOKUP("FINISH",INDIRECT("route!D$6"):INDIRECT("route!E$8500"),2,FALSE)-D2197," ")</f>
        <v xml:space="preserve"> </v>
      </c>
      <c r="D2197" s="13">
        <f ca="1">INDIRECT("Route!E2197")</f>
        <v>0</v>
      </c>
      <c r="E2197" s="25" t="str">
        <f t="shared" ca="1" si="275"/>
        <v/>
      </c>
      <c r="F2197" s="26">
        <f t="shared" si="269"/>
        <v>11.111111111111111</v>
      </c>
      <c r="G2197" s="29">
        <f t="shared" ca="1" si="273"/>
        <v>0</v>
      </c>
      <c r="H2197" s="28" t="e">
        <f t="shared" ca="1" si="271"/>
        <v>#NUM!</v>
      </c>
      <c r="I2197" s="26">
        <f t="shared" si="270"/>
        <v>11.666666666666666</v>
      </c>
      <c r="J2197" s="29">
        <f t="shared" ca="1" si="274"/>
        <v>0</v>
      </c>
      <c r="K2197" s="28" t="e">
        <f t="shared" ca="1" si="272"/>
        <v>#NUM!</v>
      </c>
      <c r="L2197" s="26">
        <f ca="1">INDIRECT("Route!E2197")-INDIRECT("Route!E2196")</f>
        <v>0</v>
      </c>
      <c r="M2197" s="24">
        <f ca="1">IF(INDIRECT("Route!D2197")="START",0,IF(S2197=TRUE,M2196,INDIRECT("Route!E2197")))</f>
        <v>115.3</v>
      </c>
      <c r="N2197" s="14" t="e">
        <f ca="1">SEARCH($N$6,INDIRECT("Route!J2197"))</f>
        <v>#VALUE!</v>
      </c>
      <c r="O2197" s="14" t="e">
        <f ca="1">SEARCH($O$6,INDIRECT("Route!J2197"))</f>
        <v>#VALUE!</v>
      </c>
      <c r="P2197" s="14" t="e">
        <f ca="1">SEARCH($P$6,INDIRECT("Route!J2197"))</f>
        <v>#VALUE!</v>
      </c>
      <c r="Q2197" s="14" t="e">
        <f ca="1">SEARCH($Q$6,INDIRECT("Route!J2197"))</f>
        <v>#VALUE!</v>
      </c>
      <c r="R2197" s="14" t="e">
        <f ca="1">SEARCH($R$6,INDIRECT("Route!J2197"))</f>
        <v>#VALUE!</v>
      </c>
      <c r="S2197" s="14" t="b">
        <f t="shared" ca="1" si="276"/>
        <v>1</v>
      </c>
    </row>
    <row r="2198" spans="1:19">
      <c r="A2198" s="23" t="str">
        <f ca="1">IF(INDIRECT("Route!D2198")&gt;0,K2198,(""))</f>
        <v/>
      </c>
      <c r="B2198" s="23" t="str">
        <f ca="1">IF(INDIRECT("Route!D2198")&gt;0,H2198,(""))</f>
        <v/>
      </c>
      <c r="C2198" s="24" t="str">
        <f ca="1">IF(D2198&gt;0,VLOOKUP("FINISH",INDIRECT("route!D$6"):INDIRECT("route!E$8500"),2,FALSE)-D2198," ")</f>
        <v xml:space="preserve"> </v>
      </c>
      <c r="D2198" s="13">
        <f ca="1">INDIRECT("Route!E2198")</f>
        <v>0</v>
      </c>
      <c r="E2198" s="25" t="str">
        <f t="shared" ca="1" si="275"/>
        <v/>
      </c>
      <c r="F2198" s="26">
        <f t="shared" si="269"/>
        <v>11.111111111111111</v>
      </c>
      <c r="G2198" s="29">
        <f t="shared" ca="1" si="273"/>
        <v>0</v>
      </c>
      <c r="H2198" s="28" t="e">
        <f t="shared" ca="1" si="271"/>
        <v>#NUM!</v>
      </c>
      <c r="I2198" s="26">
        <f t="shared" si="270"/>
        <v>11.666666666666666</v>
      </c>
      <c r="J2198" s="29">
        <f t="shared" ca="1" si="274"/>
        <v>0</v>
      </c>
      <c r="K2198" s="28" t="e">
        <f t="shared" ca="1" si="272"/>
        <v>#NUM!</v>
      </c>
      <c r="L2198" s="26">
        <f ca="1">INDIRECT("Route!E2198")-INDIRECT("Route!E2197")</f>
        <v>0</v>
      </c>
      <c r="M2198" s="24">
        <f ca="1">IF(INDIRECT("Route!D2198")="START",0,IF(S2198=TRUE,M2197,INDIRECT("Route!E2198")))</f>
        <v>115.3</v>
      </c>
      <c r="N2198" s="14" t="e">
        <f ca="1">SEARCH($N$6,INDIRECT("Route!J2198"))</f>
        <v>#VALUE!</v>
      </c>
      <c r="O2198" s="14" t="e">
        <f ca="1">SEARCH($O$6,INDIRECT("Route!J2198"))</f>
        <v>#VALUE!</v>
      </c>
      <c r="P2198" s="14" t="e">
        <f ca="1">SEARCH($P$6,INDIRECT("Route!J2198"))</f>
        <v>#VALUE!</v>
      </c>
      <c r="Q2198" s="14" t="e">
        <f ca="1">SEARCH($Q$6,INDIRECT("Route!J2198"))</f>
        <v>#VALUE!</v>
      </c>
      <c r="R2198" s="14" t="e">
        <f ca="1">SEARCH($R$6,INDIRECT("Route!J2198"))</f>
        <v>#VALUE!</v>
      </c>
      <c r="S2198" s="14" t="b">
        <f t="shared" ca="1" si="276"/>
        <v>1</v>
      </c>
    </row>
    <row r="2199" spans="1:19">
      <c r="A2199" s="23" t="str">
        <f ca="1">IF(INDIRECT("Route!D2199")&gt;0,K2199,(""))</f>
        <v/>
      </c>
      <c r="B2199" s="23" t="str">
        <f ca="1">IF(INDIRECT("Route!D2199")&gt;0,H2199,(""))</f>
        <v/>
      </c>
      <c r="C2199" s="24" t="str">
        <f ca="1">IF(D2199&gt;0,VLOOKUP("FINISH",INDIRECT("route!D$6"):INDIRECT("route!E$8500"),2,FALSE)-D2199," ")</f>
        <v xml:space="preserve"> </v>
      </c>
      <c r="D2199" s="13">
        <f ca="1">INDIRECT("Route!E2199")</f>
        <v>0</v>
      </c>
      <c r="E2199" s="25" t="str">
        <f t="shared" ca="1" si="275"/>
        <v/>
      </c>
      <c r="F2199" s="26">
        <f t="shared" si="269"/>
        <v>11.111111111111111</v>
      </c>
      <c r="G2199" s="29">
        <f t="shared" ca="1" si="273"/>
        <v>0</v>
      </c>
      <c r="H2199" s="28" t="e">
        <f t="shared" ca="1" si="271"/>
        <v>#NUM!</v>
      </c>
      <c r="I2199" s="26">
        <f t="shared" si="270"/>
        <v>11.666666666666666</v>
      </c>
      <c r="J2199" s="29">
        <f t="shared" ca="1" si="274"/>
        <v>0</v>
      </c>
      <c r="K2199" s="28" t="e">
        <f t="shared" ca="1" si="272"/>
        <v>#NUM!</v>
      </c>
      <c r="L2199" s="26">
        <f ca="1">INDIRECT("Route!E2199")-INDIRECT("Route!E2198")</f>
        <v>0</v>
      </c>
      <c r="M2199" s="24">
        <f ca="1">IF(INDIRECT("Route!D2199")="START",0,IF(S2199=TRUE,M2198,INDIRECT("Route!E2199")))</f>
        <v>115.3</v>
      </c>
      <c r="N2199" s="14" t="e">
        <f ca="1">SEARCH($N$6,INDIRECT("Route!J2199"))</f>
        <v>#VALUE!</v>
      </c>
      <c r="O2199" s="14" t="e">
        <f ca="1">SEARCH($O$6,INDIRECT("Route!J2199"))</f>
        <v>#VALUE!</v>
      </c>
      <c r="P2199" s="14" t="e">
        <f ca="1">SEARCH($P$6,INDIRECT("Route!J2199"))</f>
        <v>#VALUE!</v>
      </c>
      <c r="Q2199" s="14" t="e">
        <f ca="1">SEARCH($Q$6,INDIRECT("Route!J2199"))</f>
        <v>#VALUE!</v>
      </c>
      <c r="R2199" s="14" t="e">
        <f ca="1">SEARCH($R$6,INDIRECT("Route!J2199"))</f>
        <v>#VALUE!</v>
      </c>
      <c r="S2199" s="14" t="b">
        <f t="shared" ca="1" si="276"/>
        <v>1</v>
      </c>
    </row>
    <row r="2200" spans="1:19">
      <c r="A2200" s="23" t="str">
        <f ca="1">IF(INDIRECT("Route!D2200")&gt;0,K2200,(""))</f>
        <v/>
      </c>
      <c r="B2200" s="23" t="str">
        <f ca="1">IF(INDIRECT("Route!D2200")&gt;0,H2200,(""))</f>
        <v/>
      </c>
      <c r="C2200" s="24" t="str">
        <f ca="1">IF(D2200&gt;0,VLOOKUP("FINISH",INDIRECT("route!D$6"):INDIRECT("route!E$8500"),2,FALSE)-D2200," ")</f>
        <v xml:space="preserve"> </v>
      </c>
      <c r="D2200" s="13">
        <f ca="1">INDIRECT("Route!E2200")</f>
        <v>0</v>
      </c>
      <c r="E2200" s="25" t="str">
        <f ca="1">IF($S2200=TRUE,"",M2200-M2199)</f>
        <v/>
      </c>
      <c r="F2200" s="26">
        <f t="shared" si="269"/>
        <v>11.111111111111111</v>
      </c>
      <c r="G2200" s="29">
        <f t="shared" ca="1" si="273"/>
        <v>0</v>
      </c>
      <c r="H2200" s="28" t="e">
        <f t="shared" ca="1" si="271"/>
        <v>#NUM!</v>
      </c>
      <c r="I2200" s="26">
        <f t="shared" si="270"/>
        <v>11.666666666666666</v>
      </c>
      <c r="J2200" s="29">
        <f t="shared" ca="1" si="274"/>
        <v>0</v>
      </c>
      <c r="K2200" s="28" t="e">
        <f t="shared" ca="1" si="272"/>
        <v>#NUM!</v>
      </c>
      <c r="L2200" s="26">
        <f ca="1">INDIRECT("Route!E2200")-INDIRECT("Route!E2199")</f>
        <v>0</v>
      </c>
      <c r="M2200" s="24">
        <f ca="1">IF(INDIRECT("Route!D2200")="START",0,IF(S2200=TRUE,M2199,INDIRECT("Route!E2200")))</f>
        <v>115.3</v>
      </c>
      <c r="N2200" s="14" t="e">
        <f ca="1">SEARCH($N$6,INDIRECT("Route!J2200"))</f>
        <v>#VALUE!</v>
      </c>
      <c r="O2200" s="14" t="e">
        <f ca="1">SEARCH($O$6,INDIRECT("Route!J2200"))</f>
        <v>#VALUE!</v>
      </c>
      <c r="P2200" s="14" t="e">
        <f ca="1">SEARCH($P$6,INDIRECT("Route!J2200"))</f>
        <v>#VALUE!</v>
      </c>
      <c r="Q2200" s="14" t="e">
        <f ca="1">SEARCH($Q$6,INDIRECT("Route!J2200"))</f>
        <v>#VALUE!</v>
      </c>
      <c r="R2200" s="14" t="e">
        <f ca="1">SEARCH($R$6,INDIRECT("Route!J2200"))</f>
        <v>#VALUE!</v>
      </c>
      <c r="S2200" s="14" t="b">
        <f t="shared" ca="1" si="276"/>
        <v>1</v>
      </c>
    </row>
    <row r="2201" spans="1:19">
      <c r="A2201" s="23" t="str">
        <f ca="1">IF(INDIRECT("Route!D2201")&gt;0,K2201,(""))</f>
        <v/>
      </c>
      <c r="B2201" s="23" t="str">
        <f ca="1">IF(INDIRECT("Route!D2201")&gt;0,H2201,(""))</f>
        <v/>
      </c>
      <c r="C2201" s="24" t="str">
        <f ca="1">IF(D2201&gt;0,VLOOKUP("FINISH",INDIRECT("route!D$6"):INDIRECT("route!E$8500"),2,FALSE)-D2201," ")</f>
        <v xml:space="preserve"> </v>
      </c>
      <c r="D2201" s="13">
        <f ca="1">INDIRECT("Route!E2201")</f>
        <v>0</v>
      </c>
      <c r="E2201" s="25" t="str">
        <f t="shared" ref="E2201:E2264" ca="1" si="277">IF($S2201=TRUE,"",M2201-M2200)</f>
        <v/>
      </c>
      <c r="F2201" s="26">
        <f t="shared" si="269"/>
        <v>11.111111111111111</v>
      </c>
      <c r="G2201" s="29">
        <f t="shared" ca="1" si="273"/>
        <v>0</v>
      </c>
      <c r="H2201" s="28" t="e">
        <f t="shared" ca="1" si="271"/>
        <v>#NUM!</v>
      </c>
      <c r="I2201" s="26">
        <f t="shared" si="270"/>
        <v>11.666666666666666</v>
      </c>
      <c r="J2201" s="29">
        <f t="shared" ca="1" si="274"/>
        <v>0</v>
      </c>
      <c r="K2201" s="28" t="e">
        <f t="shared" ca="1" si="272"/>
        <v>#NUM!</v>
      </c>
      <c r="L2201" s="26">
        <f ca="1">INDIRECT("Route!E2201")-INDIRECT("Route!E2200")</f>
        <v>0</v>
      </c>
      <c r="M2201" s="24">
        <f ca="1">IF(INDIRECT("Route!D2201")="START",0,IF(S2201=TRUE,M2200,INDIRECT("Route!E2201")))</f>
        <v>115.3</v>
      </c>
      <c r="N2201" s="14" t="e">
        <f ca="1">SEARCH($N$6,INDIRECT("Route!J2201"))</f>
        <v>#VALUE!</v>
      </c>
      <c r="O2201" s="14" t="e">
        <f ca="1">SEARCH($O$6,INDIRECT("Route!J2201"))</f>
        <v>#VALUE!</v>
      </c>
      <c r="P2201" s="14" t="e">
        <f ca="1">SEARCH($P$6,INDIRECT("Route!J2201"))</f>
        <v>#VALUE!</v>
      </c>
      <c r="Q2201" s="14" t="e">
        <f ca="1">SEARCH($Q$6,INDIRECT("Route!J2201"))</f>
        <v>#VALUE!</v>
      </c>
      <c r="R2201" s="14" t="e">
        <f ca="1">SEARCH($R$6,INDIRECT("Route!J2201"))</f>
        <v>#VALUE!</v>
      </c>
      <c r="S2201" s="14" t="b">
        <f t="shared" ca="1" si="276"/>
        <v>1</v>
      </c>
    </row>
    <row r="2202" spans="1:19">
      <c r="A2202" s="23" t="str">
        <f ca="1">IF(INDIRECT("Route!D2202")&gt;0,K2202,(""))</f>
        <v/>
      </c>
      <c r="B2202" s="23" t="str">
        <f ca="1">IF(INDIRECT("Route!D2202")&gt;0,H2202,(""))</f>
        <v/>
      </c>
      <c r="C2202" s="24" t="str">
        <f ca="1">IF(D2202&gt;0,VLOOKUP("FINISH",INDIRECT("route!D$6"):INDIRECT("route!E$8500"),2,FALSE)-D2202," ")</f>
        <v xml:space="preserve"> </v>
      </c>
      <c r="D2202" s="13">
        <f ca="1">INDIRECT("Route!E2202")</f>
        <v>0</v>
      </c>
      <c r="E2202" s="25" t="str">
        <f t="shared" ca="1" si="277"/>
        <v/>
      </c>
      <c r="F2202" s="26">
        <f t="shared" si="269"/>
        <v>11.111111111111111</v>
      </c>
      <c r="G2202" s="29">
        <f t="shared" ca="1" si="273"/>
        <v>0</v>
      </c>
      <c r="H2202" s="28" t="e">
        <f t="shared" ca="1" si="271"/>
        <v>#NUM!</v>
      </c>
      <c r="I2202" s="26">
        <f t="shared" si="270"/>
        <v>11.666666666666666</v>
      </c>
      <c r="J2202" s="29">
        <f t="shared" ca="1" si="274"/>
        <v>0</v>
      </c>
      <c r="K2202" s="28" t="e">
        <f t="shared" ca="1" si="272"/>
        <v>#NUM!</v>
      </c>
      <c r="L2202" s="26">
        <f ca="1">INDIRECT("Route!E2202")-INDIRECT("Route!E2201")</f>
        <v>0</v>
      </c>
      <c r="M2202" s="24">
        <f ca="1">IF(INDIRECT("Route!D2202")="START",0,IF(S2202=TRUE,M2201,INDIRECT("Route!E2202")))</f>
        <v>115.3</v>
      </c>
      <c r="N2202" s="14" t="e">
        <f ca="1">SEARCH($N$6,INDIRECT("Route!J2202"))</f>
        <v>#VALUE!</v>
      </c>
      <c r="O2202" s="14" t="e">
        <f ca="1">SEARCH($O$6,INDIRECT("Route!J2202"))</f>
        <v>#VALUE!</v>
      </c>
      <c r="P2202" s="14" t="e">
        <f ca="1">SEARCH($P$6,INDIRECT("Route!J2202"))</f>
        <v>#VALUE!</v>
      </c>
      <c r="Q2202" s="14" t="e">
        <f ca="1">SEARCH($Q$6,INDIRECT("Route!J2202"))</f>
        <v>#VALUE!</v>
      </c>
      <c r="R2202" s="14" t="e">
        <f ca="1">SEARCH($R$6,INDIRECT("Route!J2202"))</f>
        <v>#VALUE!</v>
      </c>
      <c r="S2202" s="14" t="b">
        <f t="shared" ca="1" si="276"/>
        <v>1</v>
      </c>
    </row>
    <row r="2203" spans="1:19">
      <c r="A2203" s="23" t="str">
        <f ca="1">IF(INDIRECT("Route!D2203")&gt;0,K2203,(""))</f>
        <v/>
      </c>
      <c r="B2203" s="23" t="str">
        <f ca="1">IF(INDIRECT("Route!D2203")&gt;0,H2203,(""))</f>
        <v/>
      </c>
      <c r="C2203" s="24" t="str">
        <f ca="1">IF(D2203&gt;0,VLOOKUP("FINISH",INDIRECT("route!D$6"):INDIRECT("route!E$8500"),2,FALSE)-D2203," ")</f>
        <v xml:space="preserve"> </v>
      </c>
      <c r="D2203" s="13">
        <f ca="1">INDIRECT("Route!E2203")</f>
        <v>0</v>
      </c>
      <c r="E2203" s="25" t="str">
        <f t="shared" ca="1" si="277"/>
        <v/>
      </c>
      <c r="F2203" s="26">
        <f t="shared" si="269"/>
        <v>11.111111111111111</v>
      </c>
      <c r="G2203" s="29">
        <f t="shared" ca="1" si="273"/>
        <v>0</v>
      </c>
      <c r="H2203" s="28" t="e">
        <f t="shared" ca="1" si="271"/>
        <v>#NUM!</v>
      </c>
      <c r="I2203" s="26">
        <f t="shared" si="270"/>
        <v>11.666666666666666</v>
      </c>
      <c r="J2203" s="29">
        <f t="shared" ca="1" si="274"/>
        <v>0</v>
      </c>
      <c r="K2203" s="28" t="e">
        <f t="shared" ca="1" si="272"/>
        <v>#NUM!</v>
      </c>
      <c r="L2203" s="26">
        <f ca="1">INDIRECT("Route!E2203")-INDIRECT("Route!E2202")</f>
        <v>0</v>
      </c>
      <c r="M2203" s="24">
        <f ca="1">IF(INDIRECT("Route!D2203")="START",0,IF(S2203=TRUE,M2202,INDIRECT("Route!E2203")))</f>
        <v>115.3</v>
      </c>
      <c r="N2203" s="14" t="e">
        <f ca="1">SEARCH($N$6,INDIRECT("Route!J2203"))</f>
        <v>#VALUE!</v>
      </c>
      <c r="O2203" s="14" t="e">
        <f ca="1">SEARCH($O$6,INDIRECT("Route!J2203"))</f>
        <v>#VALUE!</v>
      </c>
      <c r="P2203" s="14" t="e">
        <f ca="1">SEARCH($P$6,INDIRECT("Route!J2203"))</f>
        <v>#VALUE!</v>
      </c>
      <c r="Q2203" s="14" t="e">
        <f ca="1">SEARCH($Q$6,INDIRECT("Route!J2203"))</f>
        <v>#VALUE!</v>
      </c>
      <c r="R2203" s="14" t="e">
        <f ca="1">SEARCH($R$6,INDIRECT("Route!J2203"))</f>
        <v>#VALUE!</v>
      </c>
      <c r="S2203" s="14" t="b">
        <f t="shared" ca="1" si="276"/>
        <v>1</v>
      </c>
    </row>
    <row r="2204" spans="1:19">
      <c r="A2204" s="23" t="str">
        <f ca="1">IF(INDIRECT("Route!D2204")&gt;0,K2204,(""))</f>
        <v/>
      </c>
      <c r="B2204" s="23" t="str">
        <f ca="1">IF(INDIRECT("Route!D2204")&gt;0,H2204,(""))</f>
        <v/>
      </c>
      <c r="C2204" s="24" t="str">
        <f ca="1">IF(D2204&gt;0,VLOOKUP("FINISH",INDIRECT("route!D$6"):INDIRECT("route!E$8500"),2,FALSE)-D2204," ")</f>
        <v xml:space="preserve"> </v>
      </c>
      <c r="D2204" s="13">
        <f ca="1">INDIRECT("Route!E2204")</f>
        <v>0</v>
      </c>
      <c r="E2204" s="25" t="str">
        <f t="shared" ca="1" si="277"/>
        <v/>
      </c>
      <c r="F2204" s="26">
        <f t="shared" si="269"/>
        <v>11.111111111111111</v>
      </c>
      <c r="G2204" s="29">
        <f t="shared" ca="1" si="273"/>
        <v>0</v>
      </c>
      <c r="H2204" s="28" t="e">
        <f t="shared" ca="1" si="271"/>
        <v>#NUM!</v>
      </c>
      <c r="I2204" s="26">
        <f t="shared" si="270"/>
        <v>11.666666666666666</v>
      </c>
      <c r="J2204" s="29">
        <f t="shared" ca="1" si="274"/>
        <v>0</v>
      </c>
      <c r="K2204" s="28" t="e">
        <f t="shared" ca="1" si="272"/>
        <v>#NUM!</v>
      </c>
      <c r="L2204" s="26">
        <f ca="1">INDIRECT("Route!E2204")-INDIRECT("Route!E2203")</f>
        <v>0</v>
      </c>
      <c r="M2204" s="24">
        <f ca="1">IF(INDIRECT("Route!D2204")="START",0,IF(S2204=TRUE,M2203,INDIRECT("Route!E2204")))</f>
        <v>115.3</v>
      </c>
      <c r="N2204" s="14" t="e">
        <f ca="1">SEARCH($N$6,INDIRECT("Route!J2204"))</f>
        <v>#VALUE!</v>
      </c>
      <c r="O2204" s="14" t="e">
        <f ca="1">SEARCH($O$6,INDIRECT("Route!J2204"))</f>
        <v>#VALUE!</v>
      </c>
      <c r="P2204" s="14" t="e">
        <f ca="1">SEARCH($P$6,INDIRECT("Route!J2204"))</f>
        <v>#VALUE!</v>
      </c>
      <c r="Q2204" s="14" t="e">
        <f ca="1">SEARCH($Q$6,INDIRECT("Route!J2204"))</f>
        <v>#VALUE!</v>
      </c>
      <c r="R2204" s="14" t="e">
        <f ca="1">SEARCH($R$6,INDIRECT("Route!J2204"))</f>
        <v>#VALUE!</v>
      </c>
      <c r="S2204" s="14" t="b">
        <f t="shared" ca="1" si="276"/>
        <v>1</v>
      </c>
    </row>
    <row r="2205" spans="1:19">
      <c r="A2205" s="23" t="str">
        <f ca="1">IF(INDIRECT("Route!D2205")&gt;0,K2205,(""))</f>
        <v/>
      </c>
      <c r="B2205" s="23" t="str">
        <f ca="1">IF(INDIRECT("Route!D2205")&gt;0,H2205,(""))</f>
        <v/>
      </c>
      <c r="C2205" s="24" t="str">
        <f ca="1">IF(D2205&gt;0,VLOOKUP("FINISH",INDIRECT("route!D$6"):INDIRECT("route!E$8500"),2,FALSE)-D2205," ")</f>
        <v xml:space="preserve"> </v>
      </c>
      <c r="D2205" s="13">
        <f ca="1">INDIRECT("Route!E2205")</f>
        <v>0</v>
      </c>
      <c r="E2205" s="25" t="str">
        <f t="shared" ca="1" si="277"/>
        <v/>
      </c>
      <c r="F2205" s="26">
        <f t="shared" si="269"/>
        <v>11.111111111111111</v>
      </c>
      <c r="G2205" s="29">
        <f t="shared" ca="1" si="273"/>
        <v>0</v>
      </c>
      <c r="H2205" s="28" t="e">
        <f t="shared" ca="1" si="271"/>
        <v>#NUM!</v>
      </c>
      <c r="I2205" s="26">
        <f t="shared" si="270"/>
        <v>11.666666666666666</v>
      </c>
      <c r="J2205" s="29">
        <f t="shared" ca="1" si="274"/>
        <v>0</v>
      </c>
      <c r="K2205" s="28" t="e">
        <f t="shared" ca="1" si="272"/>
        <v>#NUM!</v>
      </c>
      <c r="L2205" s="26">
        <f ca="1">INDIRECT("Route!E2205")-INDIRECT("Route!E2204")</f>
        <v>0</v>
      </c>
      <c r="M2205" s="24">
        <f ca="1">IF(INDIRECT("Route!D2205")="START",0,IF(S2205=TRUE,M2204,INDIRECT("Route!E2205")))</f>
        <v>115.3</v>
      </c>
      <c r="N2205" s="14" t="e">
        <f ca="1">SEARCH($N$6,INDIRECT("Route!J2205"))</f>
        <v>#VALUE!</v>
      </c>
      <c r="O2205" s="14" t="e">
        <f ca="1">SEARCH($O$6,INDIRECT("Route!J2205"))</f>
        <v>#VALUE!</v>
      </c>
      <c r="P2205" s="14" t="e">
        <f ca="1">SEARCH($P$6,INDIRECT("Route!J2205"))</f>
        <v>#VALUE!</v>
      </c>
      <c r="Q2205" s="14" t="e">
        <f ca="1">SEARCH($Q$6,INDIRECT("Route!J2205"))</f>
        <v>#VALUE!</v>
      </c>
      <c r="R2205" s="14" t="e">
        <f ca="1">SEARCH($R$6,INDIRECT("Route!J2205"))</f>
        <v>#VALUE!</v>
      </c>
      <c r="S2205" s="14" t="b">
        <f t="shared" ca="1" si="276"/>
        <v>1</v>
      </c>
    </row>
    <row r="2206" spans="1:19">
      <c r="A2206" s="23" t="str">
        <f ca="1">IF(INDIRECT("Route!D2206")&gt;0,K2206,(""))</f>
        <v/>
      </c>
      <c r="B2206" s="23" t="str">
        <f ca="1">IF(INDIRECT("Route!D2206")&gt;0,H2206,(""))</f>
        <v/>
      </c>
      <c r="C2206" s="24" t="str">
        <f ca="1">IF(D2206&gt;0,VLOOKUP("FINISH",INDIRECT("route!D$6"):INDIRECT("route!E$8500"),2,FALSE)-D2206," ")</f>
        <v xml:space="preserve"> </v>
      </c>
      <c r="D2206" s="13">
        <f ca="1">INDIRECT("Route!E2206")</f>
        <v>0</v>
      </c>
      <c r="E2206" s="25" t="str">
        <f t="shared" ca="1" si="277"/>
        <v/>
      </c>
      <c r="F2206" s="26">
        <f t="shared" si="269"/>
        <v>11.111111111111111</v>
      </c>
      <c r="G2206" s="29">
        <f t="shared" ca="1" si="273"/>
        <v>0</v>
      </c>
      <c r="H2206" s="28" t="e">
        <f t="shared" ca="1" si="271"/>
        <v>#NUM!</v>
      </c>
      <c r="I2206" s="26">
        <f t="shared" si="270"/>
        <v>11.666666666666666</v>
      </c>
      <c r="J2206" s="29">
        <f t="shared" ca="1" si="274"/>
        <v>0</v>
      </c>
      <c r="K2206" s="28" t="e">
        <f t="shared" ca="1" si="272"/>
        <v>#NUM!</v>
      </c>
      <c r="L2206" s="26">
        <f ca="1">INDIRECT("Route!E2206")-INDIRECT("Route!E2205")</f>
        <v>0</v>
      </c>
      <c r="M2206" s="24">
        <f ca="1">IF(INDIRECT("Route!D2206")="START",0,IF(S2206=TRUE,M2205,INDIRECT("Route!E2206")))</f>
        <v>115.3</v>
      </c>
      <c r="N2206" s="14" t="e">
        <f ca="1">SEARCH($N$6,INDIRECT("Route!J2206"))</f>
        <v>#VALUE!</v>
      </c>
      <c r="O2206" s="14" t="e">
        <f ca="1">SEARCH($O$6,INDIRECT("Route!J2206"))</f>
        <v>#VALUE!</v>
      </c>
      <c r="P2206" s="14" t="e">
        <f ca="1">SEARCH($P$6,INDIRECT("Route!J2206"))</f>
        <v>#VALUE!</v>
      </c>
      <c r="Q2206" s="14" t="e">
        <f ca="1">SEARCH($Q$6,INDIRECT("Route!J2206"))</f>
        <v>#VALUE!</v>
      </c>
      <c r="R2206" s="14" t="e">
        <f ca="1">SEARCH($R$6,INDIRECT("Route!J2206"))</f>
        <v>#VALUE!</v>
      </c>
      <c r="S2206" s="14" t="b">
        <f t="shared" ca="1" si="276"/>
        <v>1</v>
      </c>
    </row>
    <row r="2207" spans="1:19">
      <c r="A2207" s="23" t="str">
        <f ca="1">IF(INDIRECT("Route!D2207")&gt;0,K2207,(""))</f>
        <v/>
      </c>
      <c r="B2207" s="23" t="str">
        <f ca="1">IF(INDIRECT("Route!D2207")&gt;0,H2207,(""))</f>
        <v/>
      </c>
      <c r="C2207" s="24" t="str">
        <f ca="1">IF(D2207&gt;0,VLOOKUP("FINISH",INDIRECT("route!D$6"):INDIRECT("route!E$8500"),2,FALSE)-D2207," ")</f>
        <v xml:space="preserve"> </v>
      </c>
      <c r="D2207" s="13">
        <f ca="1">INDIRECT("Route!E2207")</f>
        <v>0</v>
      </c>
      <c r="E2207" s="25" t="str">
        <f t="shared" ca="1" si="277"/>
        <v/>
      </c>
      <c r="F2207" s="26">
        <f t="shared" si="269"/>
        <v>11.111111111111111</v>
      </c>
      <c r="G2207" s="29">
        <f t="shared" ca="1" si="273"/>
        <v>0</v>
      </c>
      <c r="H2207" s="28" t="e">
        <f t="shared" ca="1" si="271"/>
        <v>#NUM!</v>
      </c>
      <c r="I2207" s="26">
        <f t="shared" si="270"/>
        <v>11.666666666666666</v>
      </c>
      <c r="J2207" s="29">
        <f t="shared" ca="1" si="274"/>
        <v>0</v>
      </c>
      <c r="K2207" s="28" t="e">
        <f t="shared" ca="1" si="272"/>
        <v>#NUM!</v>
      </c>
      <c r="L2207" s="26">
        <f ca="1">INDIRECT("Route!E2207")-INDIRECT("Route!E2206")</f>
        <v>0</v>
      </c>
      <c r="M2207" s="24">
        <f ca="1">IF(INDIRECT("Route!D2207")="START",0,IF(S2207=TRUE,M2206,INDIRECT("Route!E2207")))</f>
        <v>115.3</v>
      </c>
      <c r="N2207" s="14" t="e">
        <f ca="1">SEARCH($N$6,INDIRECT("Route!J2207"))</f>
        <v>#VALUE!</v>
      </c>
      <c r="O2207" s="14" t="e">
        <f ca="1">SEARCH($O$6,INDIRECT("Route!J2207"))</f>
        <v>#VALUE!</v>
      </c>
      <c r="P2207" s="14" t="e">
        <f ca="1">SEARCH($P$6,INDIRECT("Route!J2207"))</f>
        <v>#VALUE!</v>
      </c>
      <c r="Q2207" s="14" t="e">
        <f ca="1">SEARCH($Q$6,INDIRECT("Route!J2207"))</f>
        <v>#VALUE!</v>
      </c>
      <c r="R2207" s="14" t="e">
        <f ca="1">SEARCH($R$6,INDIRECT("Route!J2207"))</f>
        <v>#VALUE!</v>
      </c>
      <c r="S2207" s="14" t="b">
        <f t="shared" ca="1" si="276"/>
        <v>1</v>
      </c>
    </row>
    <row r="2208" spans="1:19">
      <c r="A2208" s="23" t="str">
        <f ca="1">IF(INDIRECT("Route!D2208")&gt;0,K2208,(""))</f>
        <v/>
      </c>
      <c r="B2208" s="23" t="str">
        <f ca="1">IF(INDIRECT("Route!D2208")&gt;0,H2208,(""))</f>
        <v/>
      </c>
      <c r="C2208" s="24" t="str">
        <f ca="1">IF(D2208&gt;0,VLOOKUP("FINISH",INDIRECT("route!D$6"):INDIRECT("route!E$8500"),2,FALSE)-D2208," ")</f>
        <v xml:space="preserve"> </v>
      </c>
      <c r="D2208" s="13">
        <f ca="1">INDIRECT("Route!E2208")</f>
        <v>0</v>
      </c>
      <c r="E2208" s="25" t="str">
        <f t="shared" ca="1" si="277"/>
        <v/>
      </c>
      <c r="F2208" s="26">
        <f t="shared" si="269"/>
        <v>11.111111111111111</v>
      </c>
      <c r="G2208" s="29">
        <f t="shared" ca="1" si="273"/>
        <v>0</v>
      </c>
      <c r="H2208" s="28" t="e">
        <f t="shared" ca="1" si="271"/>
        <v>#NUM!</v>
      </c>
      <c r="I2208" s="26">
        <f t="shared" si="270"/>
        <v>11.666666666666666</v>
      </c>
      <c r="J2208" s="29">
        <f t="shared" ca="1" si="274"/>
        <v>0</v>
      </c>
      <c r="K2208" s="28" t="e">
        <f t="shared" ca="1" si="272"/>
        <v>#NUM!</v>
      </c>
      <c r="L2208" s="26">
        <f ca="1">INDIRECT("Route!E2208")-INDIRECT("Route!E2207")</f>
        <v>0</v>
      </c>
      <c r="M2208" s="24">
        <f ca="1">IF(INDIRECT("Route!D2208")="START",0,IF(S2208=TRUE,M2207,INDIRECT("Route!E2208")))</f>
        <v>115.3</v>
      </c>
      <c r="N2208" s="14" t="e">
        <f ca="1">SEARCH($N$6,INDIRECT("Route!J2208"))</f>
        <v>#VALUE!</v>
      </c>
      <c r="O2208" s="14" t="e">
        <f ca="1">SEARCH($O$6,INDIRECT("Route!J2208"))</f>
        <v>#VALUE!</v>
      </c>
      <c r="P2208" s="14" t="e">
        <f ca="1">SEARCH($P$6,INDIRECT("Route!J2208"))</f>
        <v>#VALUE!</v>
      </c>
      <c r="Q2208" s="14" t="e">
        <f ca="1">SEARCH($Q$6,INDIRECT("Route!J2208"))</f>
        <v>#VALUE!</v>
      </c>
      <c r="R2208" s="14" t="e">
        <f ca="1">SEARCH($R$6,INDIRECT("Route!J2208"))</f>
        <v>#VALUE!</v>
      </c>
      <c r="S2208" s="14" t="b">
        <f t="shared" ca="1" si="276"/>
        <v>1</v>
      </c>
    </row>
    <row r="2209" spans="1:19">
      <c r="A2209" s="23" t="str">
        <f ca="1">IF(INDIRECT("Route!D2209")&gt;0,K2209,(""))</f>
        <v/>
      </c>
      <c r="B2209" s="23" t="str">
        <f ca="1">IF(INDIRECT("Route!D2209")&gt;0,H2209,(""))</f>
        <v/>
      </c>
      <c r="C2209" s="24" t="str">
        <f ca="1">IF(D2209&gt;0,VLOOKUP("FINISH",INDIRECT("route!D$6"):INDIRECT("route!E$8500"),2,FALSE)-D2209," ")</f>
        <v xml:space="preserve"> </v>
      </c>
      <c r="D2209" s="13">
        <f ca="1">INDIRECT("Route!E2209")</f>
        <v>0</v>
      </c>
      <c r="E2209" s="25" t="str">
        <f t="shared" ca="1" si="277"/>
        <v/>
      </c>
      <c r="F2209" s="26">
        <f t="shared" si="269"/>
        <v>11.111111111111111</v>
      </c>
      <c r="G2209" s="29">
        <f t="shared" ca="1" si="273"/>
        <v>0</v>
      </c>
      <c r="H2209" s="28" t="e">
        <f t="shared" ca="1" si="271"/>
        <v>#NUM!</v>
      </c>
      <c r="I2209" s="26">
        <f t="shared" si="270"/>
        <v>11.666666666666666</v>
      </c>
      <c r="J2209" s="29">
        <f t="shared" ca="1" si="274"/>
        <v>0</v>
      </c>
      <c r="K2209" s="28" t="e">
        <f t="shared" ca="1" si="272"/>
        <v>#NUM!</v>
      </c>
      <c r="L2209" s="26">
        <f ca="1">INDIRECT("Route!E2209")-INDIRECT("Route!E2208")</f>
        <v>0</v>
      </c>
      <c r="M2209" s="24">
        <f ca="1">IF(INDIRECT("Route!D2209")="START",0,IF(S2209=TRUE,M2208,INDIRECT("Route!E2209")))</f>
        <v>115.3</v>
      </c>
      <c r="N2209" s="14" t="e">
        <f ca="1">SEARCH($N$6,INDIRECT("Route!J2209"))</f>
        <v>#VALUE!</v>
      </c>
      <c r="O2209" s="14" t="e">
        <f ca="1">SEARCH($O$6,INDIRECT("Route!J2209"))</f>
        <v>#VALUE!</v>
      </c>
      <c r="P2209" s="14" t="e">
        <f ca="1">SEARCH($P$6,INDIRECT("Route!J2209"))</f>
        <v>#VALUE!</v>
      </c>
      <c r="Q2209" s="14" t="e">
        <f ca="1">SEARCH($Q$6,INDIRECT("Route!J2209"))</f>
        <v>#VALUE!</v>
      </c>
      <c r="R2209" s="14" t="e">
        <f ca="1">SEARCH($R$6,INDIRECT("Route!J2209"))</f>
        <v>#VALUE!</v>
      </c>
      <c r="S2209" s="14" t="b">
        <f t="shared" ca="1" si="276"/>
        <v>1</v>
      </c>
    </row>
    <row r="2210" spans="1:19">
      <c r="A2210" s="23" t="str">
        <f ca="1">IF(INDIRECT("Route!D2210")&gt;0,K2210,(""))</f>
        <v/>
      </c>
      <c r="B2210" s="23" t="str">
        <f ca="1">IF(INDIRECT("Route!D2210")&gt;0,H2210,(""))</f>
        <v/>
      </c>
      <c r="C2210" s="24" t="str">
        <f ca="1">IF(D2210&gt;0,VLOOKUP("FINISH",INDIRECT("route!D$6"):INDIRECT("route!E$8500"),2,FALSE)-D2210," ")</f>
        <v xml:space="preserve"> </v>
      </c>
      <c r="D2210" s="13">
        <f ca="1">INDIRECT("Route!E2210")</f>
        <v>0</v>
      </c>
      <c r="E2210" s="25" t="str">
        <f t="shared" ca="1" si="277"/>
        <v/>
      </c>
      <c r="F2210" s="26">
        <f t="shared" si="269"/>
        <v>11.111111111111111</v>
      </c>
      <c r="G2210" s="29">
        <f t="shared" ca="1" si="273"/>
        <v>0</v>
      </c>
      <c r="H2210" s="28" t="e">
        <f t="shared" ca="1" si="271"/>
        <v>#NUM!</v>
      </c>
      <c r="I2210" s="26">
        <f t="shared" si="270"/>
        <v>11.666666666666666</v>
      </c>
      <c r="J2210" s="29">
        <f t="shared" ca="1" si="274"/>
        <v>0</v>
      </c>
      <c r="K2210" s="28" t="e">
        <f t="shared" ca="1" si="272"/>
        <v>#NUM!</v>
      </c>
      <c r="L2210" s="26">
        <f ca="1">INDIRECT("Route!E2210")-INDIRECT("Route!E2209")</f>
        <v>0</v>
      </c>
      <c r="M2210" s="24">
        <f ca="1">IF(INDIRECT("Route!D2210")="START",0,IF(S2210=TRUE,M2209,INDIRECT("Route!E2210")))</f>
        <v>115.3</v>
      </c>
      <c r="N2210" s="14" t="e">
        <f ca="1">SEARCH($N$6,INDIRECT("Route!J2210"))</f>
        <v>#VALUE!</v>
      </c>
      <c r="O2210" s="14" t="e">
        <f ca="1">SEARCH($O$6,INDIRECT("Route!J2210"))</f>
        <v>#VALUE!</v>
      </c>
      <c r="P2210" s="14" t="e">
        <f ca="1">SEARCH($P$6,INDIRECT("Route!J2210"))</f>
        <v>#VALUE!</v>
      </c>
      <c r="Q2210" s="14" t="e">
        <f ca="1">SEARCH($Q$6,INDIRECT("Route!J2210"))</f>
        <v>#VALUE!</v>
      </c>
      <c r="R2210" s="14" t="e">
        <f ca="1">SEARCH($R$6,INDIRECT("Route!J2210"))</f>
        <v>#VALUE!</v>
      </c>
      <c r="S2210" s="14" t="b">
        <f t="shared" ca="1" si="276"/>
        <v>1</v>
      </c>
    </row>
    <row r="2211" spans="1:19">
      <c r="A2211" s="23" t="str">
        <f ca="1">IF(INDIRECT("Route!D2211")&gt;0,K2211,(""))</f>
        <v/>
      </c>
      <c r="B2211" s="23" t="str">
        <f ca="1">IF(INDIRECT("Route!D2211")&gt;0,H2211,(""))</f>
        <v/>
      </c>
      <c r="C2211" s="24" t="str">
        <f ca="1">IF(D2211&gt;0,VLOOKUP("FINISH",INDIRECT("route!D$6"):INDIRECT("route!E$8500"),2,FALSE)-D2211," ")</f>
        <v xml:space="preserve"> </v>
      </c>
      <c r="D2211" s="13">
        <f ca="1">INDIRECT("Route!E2211")</f>
        <v>0</v>
      </c>
      <c r="E2211" s="25" t="str">
        <f t="shared" ca="1" si="277"/>
        <v/>
      </c>
      <c r="F2211" s="26">
        <f t="shared" si="269"/>
        <v>11.111111111111111</v>
      </c>
      <c r="G2211" s="29">
        <f t="shared" ca="1" si="273"/>
        <v>0</v>
      </c>
      <c r="H2211" s="28" t="e">
        <f t="shared" ca="1" si="271"/>
        <v>#NUM!</v>
      </c>
      <c r="I2211" s="26">
        <f t="shared" si="270"/>
        <v>11.666666666666666</v>
      </c>
      <c r="J2211" s="29">
        <f t="shared" ca="1" si="274"/>
        <v>0</v>
      </c>
      <c r="K2211" s="28" t="e">
        <f t="shared" ca="1" si="272"/>
        <v>#NUM!</v>
      </c>
      <c r="L2211" s="26">
        <f ca="1">INDIRECT("Route!E2211")-INDIRECT("Route!E2210")</f>
        <v>0</v>
      </c>
      <c r="M2211" s="24">
        <f ca="1">IF(INDIRECT("Route!D2211")="START",0,IF(S2211=TRUE,M2210,INDIRECT("Route!E2211")))</f>
        <v>115.3</v>
      </c>
      <c r="N2211" s="14" t="e">
        <f ca="1">SEARCH($N$6,INDIRECT("Route!J2211"))</f>
        <v>#VALUE!</v>
      </c>
      <c r="O2211" s="14" t="e">
        <f ca="1">SEARCH($O$6,INDIRECT("Route!J2211"))</f>
        <v>#VALUE!</v>
      </c>
      <c r="P2211" s="14" t="e">
        <f ca="1">SEARCH($P$6,INDIRECT("Route!J2211"))</f>
        <v>#VALUE!</v>
      </c>
      <c r="Q2211" s="14" t="e">
        <f ca="1">SEARCH($Q$6,INDIRECT("Route!J2211"))</f>
        <v>#VALUE!</v>
      </c>
      <c r="R2211" s="14" t="e">
        <f ca="1">SEARCH($R$6,INDIRECT("Route!J2211"))</f>
        <v>#VALUE!</v>
      </c>
      <c r="S2211" s="14" t="b">
        <f t="shared" ca="1" si="276"/>
        <v>1</v>
      </c>
    </row>
    <row r="2212" spans="1:19">
      <c r="A2212" s="23" t="str">
        <f ca="1">IF(INDIRECT("Route!D2212")&gt;0,K2212,(""))</f>
        <v/>
      </c>
      <c r="B2212" s="23" t="str">
        <f ca="1">IF(INDIRECT("Route!D2212")&gt;0,H2212,(""))</f>
        <v/>
      </c>
      <c r="C2212" s="24" t="str">
        <f ca="1">IF(D2212&gt;0,VLOOKUP("FINISH",INDIRECT("route!D$6"):INDIRECT("route!E$8500"),2,FALSE)-D2212," ")</f>
        <v xml:space="preserve"> </v>
      </c>
      <c r="D2212" s="13">
        <f ca="1">INDIRECT("Route!E2212")</f>
        <v>0</v>
      </c>
      <c r="E2212" s="25" t="str">
        <f t="shared" ca="1" si="277"/>
        <v/>
      </c>
      <c r="F2212" s="26">
        <f t="shared" si="269"/>
        <v>11.111111111111111</v>
      </c>
      <c r="G2212" s="29">
        <f t="shared" ca="1" si="273"/>
        <v>0</v>
      </c>
      <c r="H2212" s="28" t="e">
        <f t="shared" ca="1" si="271"/>
        <v>#NUM!</v>
      </c>
      <c r="I2212" s="26">
        <f t="shared" si="270"/>
        <v>11.666666666666666</v>
      </c>
      <c r="J2212" s="29">
        <f t="shared" ca="1" si="274"/>
        <v>0</v>
      </c>
      <c r="K2212" s="28" t="e">
        <f t="shared" ca="1" si="272"/>
        <v>#NUM!</v>
      </c>
      <c r="L2212" s="26">
        <f ca="1">INDIRECT("Route!E2212")-INDIRECT("Route!E2211")</f>
        <v>0</v>
      </c>
      <c r="M2212" s="24">
        <f ca="1">IF(INDIRECT("Route!D2212")="START",0,IF(S2212=TRUE,M2211,INDIRECT("Route!E2212")))</f>
        <v>115.3</v>
      </c>
      <c r="N2212" s="14" t="e">
        <f ca="1">SEARCH($N$6,INDIRECT("Route!J2212"))</f>
        <v>#VALUE!</v>
      </c>
      <c r="O2212" s="14" t="e">
        <f ca="1">SEARCH($O$6,INDIRECT("Route!J2212"))</f>
        <v>#VALUE!</v>
      </c>
      <c r="P2212" s="14" t="e">
        <f ca="1">SEARCH($P$6,INDIRECT("Route!J2212"))</f>
        <v>#VALUE!</v>
      </c>
      <c r="Q2212" s="14" t="e">
        <f ca="1">SEARCH($Q$6,INDIRECT("Route!J2212"))</f>
        <v>#VALUE!</v>
      </c>
      <c r="R2212" s="14" t="e">
        <f ca="1">SEARCH($R$6,INDIRECT("Route!J2212"))</f>
        <v>#VALUE!</v>
      </c>
      <c r="S2212" s="14" t="b">
        <f t="shared" ca="1" si="276"/>
        <v>1</v>
      </c>
    </row>
    <row r="2213" spans="1:19">
      <c r="A2213" s="23" t="str">
        <f ca="1">IF(INDIRECT("Route!D2213")&gt;0,K2213,(""))</f>
        <v/>
      </c>
      <c r="B2213" s="23" t="str">
        <f ca="1">IF(INDIRECT("Route!D2213")&gt;0,H2213,(""))</f>
        <v/>
      </c>
      <c r="C2213" s="24" t="str">
        <f ca="1">IF(D2213&gt;0,VLOOKUP("FINISH",INDIRECT("route!D$6"):INDIRECT("route!E$8500"),2,FALSE)-D2213," ")</f>
        <v xml:space="preserve"> </v>
      </c>
      <c r="D2213" s="13">
        <f ca="1">INDIRECT("Route!E2213")</f>
        <v>0</v>
      </c>
      <c r="E2213" s="25" t="str">
        <f t="shared" ca="1" si="277"/>
        <v/>
      </c>
      <c r="F2213" s="26">
        <f t="shared" si="269"/>
        <v>11.111111111111111</v>
      </c>
      <c r="G2213" s="29">
        <f t="shared" ca="1" si="273"/>
        <v>0</v>
      </c>
      <c r="H2213" s="28" t="e">
        <f t="shared" ca="1" si="271"/>
        <v>#NUM!</v>
      </c>
      <c r="I2213" s="26">
        <f t="shared" si="270"/>
        <v>11.666666666666666</v>
      </c>
      <c r="J2213" s="29">
        <f t="shared" ca="1" si="274"/>
        <v>0</v>
      </c>
      <c r="K2213" s="28" t="e">
        <f t="shared" ca="1" si="272"/>
        <v>#NUM!</v>
      </c>
      <c r="L2213" s="26">
        <f ca="1">INDIRECT("Route!E2213")-INDIRECT("Route!E2212")</f>
        <v>0</v>
      </c>
      <c r="M2213" s="24">
        <f ca="1">IF(INDIRECT("Route!D2213")="START",0,IF(S2213=TRUE,M2212,INDIRECT("Route!E2213")))</f>
        <v>115.3</v>
      </c>
      <c r="N2213" s="14" t="e">
        <f ca="1">SEARCH($N$6,INDIRECT("Route!J2213"))</f>
        <v>#VALUE!</v>
      </c>
      <c r="O2213" s="14" t="e">
        <f ca="1">SEARCH($O$6,INDIRECT("Route!J2213"))</f>
        <v>#VALUE!</v>
      </c>
      <c r="P2213" s="14" t="e">
        <f ca="1">SEARCH($P$6,INDIRECT("Route!J2213"))</f>
        <v>#VALUE!</v>
      </c>
      <c r="Q2213" s="14" t="e">
        <f ca="1">SEARCH($Q$6,INDIRECT("Route!J2213"))</f>
        <v>#VALUE!</v>
      </c>
      <c r="R2213" s="14" t="e">
        <f ca="1">SEARCH($R$6,INDIRECT("Route!J2213"))</f>
        <v>#VALUE!</v>
      </c>
      <c r="S2213" s="14" t="b">
        <f t="shared" ca="1" si="276"/>
        <v>1</v>
      </c>
    </row>
    <row r="2214" spans="1:19">
      <c r="A2214" s="23" t="str">
        <f ca="1">IF(INDIRECT("Route!D2214")&gt;0,K2214,(""))</f>
        <v/>
      </c>
      <c r="B2214" s="23" t="str">
        <f ca="1">IF(INDIRECT("Route!D2214")&gt;0,H2214,(""))</f>
        <v/>
      </c>
      <c r="C2214" s="24" t="str">
        <f ca="1">IF(D2214&gt;0,VLOOKUP("FINISH",INDIRECT("route!D$6"):INDIRECT("route!E$8500"),2,FALSE)-D2214," ")</f>
        <v xml:space="preserve"> </v>
      </c>
      <c r="D2214" s="13">
        <f ca="1">INDIRECT("Route!E2214")</f>
        <v>0</v>
      </c>
      <c r="E2214" s="25" t="str">
        <f t="shared" ca="1" si="277"/>
        <v/>
      </c>
      <c r="F2214" s="26">
        <f t="shared" si="269"/>
        <v>11.111111111111111</v>
      </c>
      <c r="G2214" s="29">
        <f t="shared" ca="1" si="273"/>
        <v>0</v>
      </c>
      <c r="H2214" s="28" t="e">
        <f t="shared" ca="1" si="271"/>
        <v>#NUM!</v>
      </c>
      <c r="I2214" s="26">
        <f t="shared" si="270"/>
        <v>11.666666666666666</v>
      </c>
      <c r="J2214" s="29">
        <f t="shared" ca="1" si="274"/>
        <v>0</v>
      </c>
      <c r="K2214" s="28" t="e">
        <f t="shared" ca="1" si="272"/>
        <v>#NUM!</v>
      </c>
      <c r="L2214" s="26">
        <f ca="1">INDIRECT("Route!E2214")-INDIRECT("Route!E2213")</f>
        <v>0</v>
      </c>
      <c r="M2214" s="24">
        <f ca="1">IF(INDIRECT("Route!D2214")="START",0,IF(S2214=TRUE,M2213,INDIRECT("Route!E2214")))</f>
        <v>115.3</v>
      </c>
      <c r="N2214" s="14" t="e">
        <f ca="1">SEARCH($N$6,INDIRECT("Route!J2214"))</f>
        <v>#VALUE!</v>
      </c>
      <c r="O2214" s="14" t="e">
        <f ca="1">SEARCH($O$6,INDIRECT("Route!J2214"))</f>
        <v>#VALUE!</v>
      </c>
      <c r="P2214" s="14" t="e">
        <f ca="1">SEARCH($P$6,INDIRECT("Route!J2214"))</f>
        <v>#VALUE!</v>
      </c>
      <c r="Q2214" s="14" t="e">
        <f ca="1">SEARCH($Q$6,INDIRECT("Route!J2214"))</f>
        <v>#VALUE!</v>
      </c>
      <c r="R2214" s="14" t="e">
        <f ca="1">SEARCH($R$6,INDIRECT("Route!J2214"))</f>
        <v>#VALUE!</v>
      </c>
      <c r="S2214" s="14" t="b">
        <f t="shared" ca="1" si="276"/>
        <v>1</v>
      </c>
    </row>
    <row r="2215" spans="1:19">
      <c r="A2215" s="23" t="str">
        <f ca="1">IF(INDIRECT("Route!D2215")&gt;0,K2215,(""))</f>
        <v/>
      </c>
      <c r="B2215" s="23" t="str">
        <f ca="1">IF(INDIRECT("Route!D2215")&gt;0,H2215,(""))</f>
        <v/>
      </c>
      <c r="C2215" s="24" t="str">
        <f ca="1">IF(D2215&gt;0,VLOOKUP("FINISH",INDIRECT("route!D$6"):INDIRECT("route!E$8500"),2,FALSE)-D2215," ")</f>
        <v xml:space="preserve"> </v>
      </c>
      <c r="D2215" s="13">
        <f ca="1">INDIRECT("Route!E2215")</f>
        <v>0</v>
      </c>
      <c r="E2215" s="25" t="str">
        <f t="shared" ca="1" si="277"/>
        <v/>
      </c>
      <c r="F2215" s="26">
        <f t="shared" si="269"/>
        <v>11.111111111111111</v>
      </c>
      <c r="G2215" s="29">
        <f t="shared" ca="1" si="273"/>
        <v>0</v>
      </c>
      <c r="H2215" s="28" t="e">
        <f t="shared" ca="1" si="271"/>
        <v>#NUM!</v>
      </c>
      <c r="I2215" s="26">
        <f t="shared" si="270"/>
        <v>11.666666666666666</v>
      </c>
      <c r="J2215" s="29">
        <f t="shared" ca="1" si="274"/>
        <v>0</v>
      </c>
      <c r="K2215" s="28" t="e">
        <f t="shared" ca="1" si="272"/>
        <v>#NUM!</v>
      </c>
      <c r="L2215" s="26">
        <f ca="1">INDIRECT("Route!E2215")-INDIRECT("Route!E2214")</f>
        <v>0</v>
      </c>
      <c r="M2215" s="24">
        <f ca="1">IF(INDIRECT("Route!D2215")="START",0,IF(S2215=TRUE,M2214,INDIRECT("Route!E2215")))</f>
        <v>115.3</v>
      </c>
      <c r="N2215" s="14" t="e">
        <f ca="1">SEARCH($N$6,INDIRECT("Route!J2215"))</f>
        <v>#VALUE!</v>
      </c>
      <c r="O2215" s="14" t="e">
        <f ca="1">SEARCH($O$6,INDIRECT("Route!J2215"))</f>
        <v>#VALUE!</v>
      </c>
      <c r="P2215" s="14" t="e">
        <f ca="1">SEARCH($P$6,INDIRECT("Route!J2215"))</f>
        <v>#VALUE!</v>
      </c>
      <c r="Q2215" s="14" t="e">
        <f ca="1">SEARCH($Q$6,INDIRECT("Route!J2215"))</f>
        <v>#VALUE!</v>
      </c>
      <c r="R2215" s="14" t="e">
        <f ca="1">SEARCH($R$6,INDIRECT("Route!J2215"))</f>
        <v>#VALUE!</v>
      </c>
      <c r="S2215" s="14" t="b">
        <f t="shared" ca="1" si="276"/>
        <v>1</v>
      </c>
    </row>
    <row r="2216" spans="1:19">
      <c r="A2216" s="23" t="str">
        <f ca="1">IF(INDIRECT("Route!D2216")&gt;0,K2216,(""))</f>
        <v/>
      </c>
      <c r="B2216" s="23" t="str">
        <f ca="1">IF(INDIRECT("Route!D2216")&gt;0,H2216,(""))</f>
        <v/>
      </c>
      <c r="C2216" s="24" t="str">
        <f ca="1">IF(D2216&gt;0,VLOOKUP("FINISH",INDIRECT("route!D$6"):INDIRECT("route!E$8500"),2,FALSE)-D2216," ")</f>
        <v xml:space="preserve"> </v>
      </c>
      <c r="D2216" s="13">
        <f ca="1">INDIRECT("Route!E2216")</f>
        <v>0</v>
      </c>
      <c r="E2216" s="25" t="str">
        <f t="shared" ca="1" si="277"/>
        <v/>
      </c>
      <c r="F2216" s="26">
        <f t="shared" si="269"/>
        <v>11.111111111111111</v>
      </c>
      <c r="G2216" s="29">
        <f t="shared" ca="1" si="273"/>
        <v>0</v>
      </c>
      <c r="H2216" s="28" t="e">
        <f t="shared" ca="1" si="271"/>
        <v>#NUM!</v>
      </c>
      <c r="I2216" s="26">
        <f t="shared" si="270"/>
        <v>11.666666666666666</v>
      </c>
      <c r="J2216" s="29">
        <f t="shared" ca="1" si="274"/>
        <v>0</v>
      </c>
      <c r="K2216" s="28" t="e">
        <f t="shared" ca="1" si="272"/>
        <v>#NUM!</v>
      </c>
      <c r="L2216" s="26">
        <f ca="1">INDIRECT("Route!E2216")-INDIRECT("Route!E2215")</f>
        <v>0</v>
      </c>
      <c r="M2216" s="24">
        <f ca="1">IF(INDIRECT("Route!D2216")="START",0,IF(S2216=TRUE,M2215,INDIRECT("Route!E2216")))</f>
        <v>115.3</v>
      </c>
      <c r="N2216" s="14" t="e">
        <f ca="1">SEARCH($N$6,INDIRECT("Route!J2216"))</f>
        <v>#VALUE!</v>
      </c>
      <c r="O2216" s="14" t="e">
        <f ca="1">SEARCH($O$6,INDIRECT("Route!J2216"))</f>
        <v>#VALUE!</v>
      </c>
      <c r="P2216" s="14" t="e">
        <f ca="1">SEARCH($P$6,INDIRECT("Route!J2216"))</f>
        <v>#VALUE!</v>
      </c>
      <c r="Q2216" s="14" t="e">
        <f ca="1">SEARCH($Q$6,INDIRECT("Route!J2216"))</f>
        <v>#VALUE!</v>
      </c>
      <c r="R2216" s="14" t="e">
        <f ca="1">SEARCH($R$6,INDIRECT("Route!J2216"))</f>
        <v>#VALUE!</v>
      </c>
      <c r="S2216" s="14" t="b">
        <f t="shared" ca="1" si="276"/>
        <v>1</v>
      </c>
    </row>
    <row r="2217" spans="1:19">
      <c r="A2217" s="23" t="str">
        <f ca="1">IF(INDIRECT("Route!D2217")&gt;0,K2217,(""))</f>
        <v/>
      </c>
      <c r="B2217" s="23" t="str">
        <f ca="1">IF(INDIRECT("Route!D2217")&gt;0,H2217,(""))</f>
        <v/>
      </c>
      <c r="C2217" s="24" t="str">
        <f ca="1">IF(D2217&gt;0,VLOOKUP("FINISH",INDIRECT("route!D$6"):INDIRECT("route!E$8500"),2,FALSE)-D2217," ")</f>
        <v xml:space="preserve"> </v>
      </c>
      <c r="D2217" s="13">
        <f ca="1">INDIRECT("Route!E2217")</f>
        <v>0</v>
      </c>
      <c r="E2217" s="25" t="str">
        <f t="shared" ca="1" si="277"/>
        <v/>
      </c>
      <c r="F2217" s="26">
        <f t="shared" ref="F2217:F2280" si="278">$B$5*1000/3600</f>
        <v>11.111111111111111</v>
      </c>
      <c r="G2217" s="29">
        <f t="shared" ca="1" si="273"/>
        <v>0</v>
      </c>
      <c r="H2217" s="28" t="e">
        <f t="shared" ca="1" si="271"/>
        <v>#NUM!</v>
      </c>
      <c r="I2217" s="26">
        <f t="shared" ref="I2217:I2280" si="279">$A$5*1000/3600</f>
        <v>11.666666666666666</v>
      </c>
      <c r="J2217" s="29">
        <f t="shared" ca="1" si="274"/>
        <v>0</v>
      </c>
      <c r="K2217" s="28" t="e">
        <f t="shared" ca="1" si="272"/>
        <v>#NUM!</v>
      </c>
      <c r="L2217" s="26">
        <f ca="1">INDIRECT("Route!E2217")-INDIRECT("Route!E2216")</f>
        <v>0</v>
      </c>
      <c r="M2217" s="24">
        <f ca="1">IF(INDIRECT("Route!D2217")="START",0,IF(S2217=TRUE,M2216,INDIRECT("Route!E2217")))</f>
        <v>115.3</v>
      </c>
      <c r="N2217" s="14" t="e">
        <f ca="1">SEARCH($N$6,INDIRECT("Route!J2217"))</f>
        <v>#VALUE!</v>
      </c>
      <c r="O2217" s="14" t="e">
        <f ca="1">SEARCH($O$6,INDIRECT("Route!J2217"))</f>
        <v>#VALUE!</v>
      </c>
      <c r="P2217" s="14" t="e">
        <f ca="1">SEARCH($P$6,INDIRECT("Route!J2217"))</f>
        <v>#VALUE!</v>
      </c>
      <c r="Q2217" s="14" t="e">
        <f ca="1">SEARCH($Q$6,INDIRECT("Route!J2217"))</f>
        <v>#VALUE!</v>
      </c>
      <c r="R2217" s="14" t="e">
        <f ca="1">SEARCH($R$6,INDIRECT("Route!J2217"))</f>
        <v>#VALUE!</v>
      </c>
      <c r="S2217" s="14" t="b">
        <f t="shared" ca="1" si="276"/>
        <v>1</v>
      </c>
    </row>
    <row r="2218" spans="1:19">
      <c r="A2218" s="23" t="str">
        <f ca="1">IF(INDIRECT("Route!D2218")&gt;0,K2218,(""))</f>
        <v/>
      </c>
      <c r="B2218" s="23" t="str">
        <f ca="1">IF(INDIRECT("Route!D2218")&gt;0,H2218,(""))</f>
        <v/>
      </c>
      <c r="C2218" s="24" t="str">
        <f ca="1">IF(D2218&gt;0,VLOOKUP("FINISH",INDIRECT("route!D$6"):INDIRECT("route!E$8500"),2,FALSE)-D2218," ")</f>
        <v xml:space="preserve"> </v>
      </c>
      <c r="D2218" s="13">
        <f ca="1">INDIRECT("Route!E2218")</f>
        <v>0</v>
      </c>
      <c r="E2218" s="25" t="str">
        <f t="shared" ca="1" si="277"/>
        <v/>
      </c>
      <c r="F2218" s="26">
        <f t="shared" si="278"/>
        <v>11.111111111111111</v>
      </c>
      <c r="G2218" s="29">
        <f t="shared" ca="1" si="273"/>
        <v>0</v>
      </c>
      <c r="H2218" s="28" t="e">
        <f t="shared" ref="H2218:H2281" ca="1" si="280">H2217+G2218</f>
        <v>#NUM!</v>
      </c>
      <c r="I2218" s="26">
        <f t="shared" si="279"/>
        <v>11.666666666666666</v>
      </c>
      <c r="J2218" s="29">
        <f t="shared" ca="1" si="274"/>
        <v>0</v>
      </c>
      <c r="K2218" s="28" t="e">
        <f t="shared" ref="K2218:K2281" ca="1" si="281">K2217+J2218</f>
        <v>#NUM!</v>
      </c>
      <c r="L2218" s="26">
        <f ca="1">INDIRECT("Route!E2218")-INDIRECT("Route!E2217")</f>
        <v>0</v>
      </c>
      <c r="M2218" s="24">
        <f ca="1">IF(INDIRECT("Route!D2218")="START",0,IF(S2218=TRUE,M2217,INDIRECT("Route!E2218")))</f>
        <v>115.3</v>
      </c>
      <c r="N2218" s="14" t="e">
        <f ca="1">SEARCH($N$6,INDIRECT("Route!J2218"))</f>
        <v>#VALUE!</v>
      </c>
      <c r="O2218" s="14" t="e">
        <f ca="1">SEARCH($O$6,INDIRECT("Route!J2218"))</f>
        <v>#VALUE!</v>
      </c>
      <c r="P2218" s="14" t="e">
        <f ca="1">SEARCH($P$6,INDIRECT("Route!J2218"))</f>
        <v>#VALUE!</v>
      </c>
      <c r="Q2218" s="14" t="e">
        <f ca="1">SEARCH($Q$6,INDIRECT("Route!J2218"))</f>
        <v>#VALUE!</v>
      </c>
      <c r="R2218" s="14" t="e">
        <f ca="1">SEARCH($R$6,INDIRECT("Route!J2218"))</f>
        <v>#VALUE!</v>
      </c>
      <c r="S2218" s="14" t="b">
        <f t="shared" ca="1" si="276"/>
        <v>1</v>
      </c>
    </row>
    <row r="2219" spans="1:19">
      <c r="A2219" s="23" t="str">
        <f ca="1">IF(INDIRECT("Route!D2219")&gt;0,K2219,(""))</f>
        <v/>
      </c>
      <c r="B2219" s="23" t="str">
        <f ca="1">IF(INDIRECT("Route!D2219")&gt;0,H2219,(""))</f>
        <v/>
      </c>
      <c r="C2219" s="24" t="str">
        <f ca="1">IF(D2219&gt;0,VLOOKUP("FINISH",INDIRECT("route!D$6"):INDIRECT("route!E$8500"),2,FALSE)-D2219," ")</f>
        <v xml:space="preserve"> </v>
      </c>
      <c r="D2219" s="13">
        <f ca="1">INDIRECT("Route!E2219")</f>
        <v>0</v>
      </c>
      <c r="E2219" s="25" t="str">
        <f t="shared" ca="1" si="277"/>
        <v/>
      </c>
      <c r="F2219" s="26">
        <f t="shared" si="278"/>
        <v>11.111111111111111</v>
      </c>
      <c r="G2219" s="29">
        <f t="shared" ref="G2219:G2282" ca="1" si="282">TIME(0,0,0+L2219*1000/F2219)</f>
        <v>0</v>
      </c>
      <c r="H2219" s="28" t="e">
        <f t="shared" ca="1" si="280"/>
        <v>#NUM!</v>
      </c>
      <c r="I2219" s="26">
        <f t="shared" si="279"/>
        <v>11.666666666666666</v>
      </c>
      <c r="J2219" s="29">
        <f t="shared" ref="J2219:J2282" ca="1" si="283">TIME(0,0,0+L2219*1000/I2219)</f>
        <v>0</v>
      </c>
      <c r="K2219" s="28" t="e">
        <f t="shared" ca="1" si="281"/>
        <v>#NUM!</v>
      </c>
      <c r="L2219" s="26">
        <f ca="1">INDIRECT("Route!E2219")-INDIRECT("Route!E2218")</f>
        <v>0</v>
      </c>
      <c r="M2219" s="24">
        <f ca="1">IF(INDIRECT("Route!D2219")="START",0,IF(S2219=TRUE,M2218,INDIRECT("Route!E2219")))</f>
        <v>115.3</v>
      </c>
      <c r="N2219" s="14" t="e">
        <f ca="1">SEARCH($N$6,INDIRECT("Route!J2219"))</f>
        <v>#VALUE!</v>
      </c>
      <c r="O2219" s="14" t="e">
        <f ca="1">SEARCH($O$6,INDIRECT("Route!J2219"))</f>
        <v>#VALUE!</v>
      </c>
      <c r="P2219" s="14" t="e">
        <f ca="1">SEARCH($P$6,INDIRECT("Route!J2219"))</f>
        <v>#VALUE!</v>
      </c>
      <c r="Q2219" s="14" t="e">
        <f ca="1">SEARCH($Q$6,INDIRECT("Route!J2219"))</f>
        <v>#VALUE!</v>
      </c>
      <c r="R2219" s="14" t="e">
        <f ca="1">SEARCH($R$6,INDIRECT("Route!J2219"))</f>
        <v>#VALUE!</v>
      </c>
      <c r="S2219" s="14" t="b">
        <f t="shared" ca="1" si="276"/>
        <v>1</v>
      </c>
    </row>
    <row r="2220" spans="1:19">
      <c r="A2220" s="23" t="str">
        <f ca="1">IF(INDIRECT("Route!D2220")&gt;0,K2220,(""))</f>
        <v/>
      </c>
      <c r="B2220" s="23" t="str">
        <f ca="1">IF(INDIRECT("Route!D2220")&gt;0,H2220,(""))</f>
        <v/>
      </c>
      <c r="C2220" s="24" t="str">
        <f ca="1">IF(D2220&gt;0,VLOOKUP("FINISH",INDIRECT("route!D$6"):INDIRECT("route!E$8500"),2,FALSE)-D2220," ")</f>
        <v xml:space="preserve"> </v>
      </c>
      <c r="D2220" s="13">
        <f ca="1">INDIRECT("Route!E2220")</f>
        <v>0</v>
      </c>
      <c r="E2220" s="25" t="str">
        <f t="shared" ca="1" si="277"/>
        <v/>
      </c>
      <c r="F2220" s="26">
        <f t="shared" si="278"/>
        <v>11.111111111111111</v>
      </c>
      <c r="G2220" s="29">
        <f t="shared" ca="1" si="282"/>
        <v>0</v>
      </c>
      <c r="H2220" s="28" t="e">
        <f t="shared" ca="1" si="280"/>
        <v>#NUM!</v>
      </c>
      <c r="I2220" s="26">
        <f t="shared" si="279"/>
        <v>11.666666666666666</v>
      </c>
      <c r="J2220" s="29">
        <f t="shared" ca="1" si="283"/>
        <v>0</v>
      </c>
      <c r="K2220" s="28" t="e">
        <f t="shared" ca="1" si="281"/>
        <v>#NUM!</v>
      </c>
      <c r="L2220" s="26">
        <f ca="1">INDIRECT("Route!E2220")-INDIRECT("Route!E2219")</f>
        <v>0</v>
      </c>
      <c r="M2220" s="24">
        <f ca="1">IF(INDIRECT("Route!D2220")="START",0,IF(S2220=TRUE,M2219,INDIRECT("Route!E2220")))</f>
        <v>115.3</v>
      </c>
      <c r="N2220" s="14" t="e">
        <f ca="1">SEARCH($N$6,INDIRECT("Route!J2220"))</f>
        <v>#VALUE!</v>
      </c>
      <c r="O2220" s="14" t="e">
        <f ca="1">SEARCH($O$6,INDIRECT("Route!J2220"))</f>
        <v>#VALUE!</v>
      </c>
      <c r="P2220" s="14" t="e">
        <f ca="1">SEARCH($P$6,INDIRECT("Route!J2220"))</f>
        <v>#VALUE!</v>
      </c>
      <c r="Q2220" s="14" t="e">
        <f ca="1">SEARCH($Q$6,INDIRECT("Route!J2220"))</f>
        <v>#VALUE!</v>
      </c>
      <c r="R2220" s="14" t="e">
        <f ca="1">SEARCH($R$6,INDIRECT("Route!J2220"))</f>
        <v>#VALUE!</v>
      </c>
      <c r="S2220" s="14" t="b">
        <f t="shared" ca="1" si="276"/>
        <v>1</v>
      </c>
    </row>
    <row r="2221" spans="1:19">
      <c r="A2221" s="23" t="str">
        <f ca="1">IF(INDIRECT("Route!D2221")&gt;0,K2221,(""))</f>
        <v/>
      </c>
      <c r="B2221" s="23" t="str">
        <f ca="1">IF(INDIRECT("Route!D2221")&gt;0,H2221,(""))</f>
        <v/>
      </c>
      <c r="C2221" s="24" t="str">
        <f ca="1">IF(D2221&gt;0,VLOOKUP("FINISH",INDIRECT("route!D$6"):INDIRECT("route!E$8500"),2,FALSE)-D2221," ")</f>
        <v xml:space="preserve"> </v>
      </c>
      <c r="D2221" s="13">
        <f ca="1">INDIRECT("Route!E2221")</f>
        <v>0</v>
      </c>
      <c r="E2221" s="25" t="str">
        <f t="shared" ca="1" si="277"/>
        <v/>
      </c>
      <c r="F2221" s="26">
        <f t="shared" si="278"/>
        <v>11.111111111111111</v>
      </c>
      <c r="G2221" s="29">
        <f t="shared" ca="1" si="282"/>
        <v>0</v>
      </c>
      <c r="H2221" s="28" t="e">
        <f t="shared" ca="1" si="280"/>
        <v>#NUM!</v>
      </c>
      <c r="I2221" s="26">
        <f t="shared" si="279"/>
        <v>11.666666666666666</v>
      </c>
      <c r="J2221" s="29">
        <f t="shared" ca="1" si="283"/>
        <v>0</v>
      </c>
      <c r="K2221" s="28" t="e">
        <f t="shared" ca="1" si="281"/>
        <v>#NUM!</v>
      </c>
      <c r="L2221" s="26">
        <f ca="1">INDIRECT("Route!E2221")-INDIRECT("Route!E2220")</f>
        <v>0</v>
      </c>
      <c r="M2221" s="24">
        <f ca="1">IF(INDIRECT("Route!D2221")="START",0,IF(S2221=TRUE,M2220,INDIRECT("Route!E2221")))</f>
        <v>115.3</v>
      </c>
      <c r="N2221" s="14" t="e">
        <f ca="1">SEARCH($N$6,INDIRECT("Route!J2221"))</f>
        <v>#VALUE!</v>
      </c>
      <c r="O2221" s="14" t="e">
        <f ca="1">SEARCH($O$6,INDIRECT("Route!J2221"))</f>
        <v>#VALUE!</v>
      </c>
      <c r="P2221" s="14" t="e">
        <f ca="1">SEARCH($P$6,INDIRECT("Route!J2221"))</f>
        <v>#VALUE!</v>
      </c>
      <c r="Q2221" s="14" t="e">
        <f ca="1">SEARCH($Q$6,INDIRECT("Route!J2221"))</f>
        <v>#VALUE!</v>
      </c>
      <c r="R2221" s="14" t="e">
        <f ca="1">SEARCH($R$6,INDIRECT("Route!J2221"))</f>
        <v>#VALUE!</v>
      </c>
      <c r="S2221" s="14" t="b">
        <f t="shared" ca="1" si="276"/>
        <v>1</v>
      </c>
    </row>
    <row r="2222" spans="1:19">
      <c r="A2222" s="23" t="str">
        <f ca="1">IF(INDIRECT("Route!D2222")&gt;0,K2222,(""))</f>
        <v/>
      </c>
      <c r="B2222" s="23" t="str">
        <f ca="1">IF(INDIRECT("Route!D2222")&gt;0,H2222,(""))</f>
        <v/>
      </c>
      <c r="C2222" s="24" t="str">
        <f ca="1">IF(D2222&gt;0,VLOOKUP("FINISH",INDIRECT("route!D$6"):INDIRECT("route!E$8500"),2,FALSE)-D2222," ")</f>
        <v xml:space="preserve"> </v>
      </c>
      <c r="D2222" s="13">
        <f ca="1">INDIRECT("Route!E2222")</f>
        <v>0</v>
      </c>
      <c r="E2222" s="25" t="str">
        <f t="shared" ca="1" si="277"/>
        <v/>
      </c>
      <c r="F2222" s="26">
        <f t="shared" si="278"/>
        <v>11.111111111111111</v>
      </c>
      <c r="G2222" s="29">
        <f t="shared" ca="1" si="282"/>
        <v>0</v>
      </c>
      <c r="H2222" s="28" t="e">
        <f t="shared" ca="1" si="280"/>
        <v>#NUM!</v>
      </c>
      <c r="I2222" s="26">
        <f t="shared" si="279"/>
        <v>11.666666666666666</v>
      </c>
      <c r="J2222" s="29">
        <f t="shared" ca="1" si="283"/>
        <v>0</v>
      </c>
      <c r="K2222" s="28" t="e">
        <f t="shared" ca="1" si="281"/>
        <v>#NUM!</v>
      </c>
      <c r="L2222" s="26">
        <f ca="1">INDIRECT("Route!E2222")-INDIRECT("Route!E2221")</f>
        <v>0</v>
      </c>
      <c r="M2222" s="24">
        <f ca="1">IF(INDIRECT("Route!D2222")="START",0,IF(S2222=TRUE,M2221,INDIRECT("Route!E2222")))</f>
        <v>115.3</v>
      </c>
      <c r="N2222" s="14" t="e">
        <f ca="1">SEARCH($N$6,INDIRECT("Route!J2222"))</f>
        <v>#VALUE!</v>
      </c>
      <c r="O2222" s="14" t="e">
        <f ca="1">SEARCH($O$6,INDIRECT("Route!J2222"))</f>
        <v>#VALUE!</v>
      </c>
      <c r="P2222" s="14" t="e">
        <f ca="1">SEARCH($P$6,INDIRECT("Route!J2222"))</f>
        <v>#VALUE!</v>
      </c>
      <c r="Q2222" s="14" t="e">
        <f ca="1">SEARCH($Q$6,INDIRECT("Route!J2222"))</f>
        <v>#VALUE!</v>
      </c>
      <c r="R2222" s="14" t="e">
        <f ca="1">SEARCH($R$6,INDIRECT("Route!J2222"))</f>
        <v>#VALUE!</v>
      </c>
      <c r="S2222" s="14" t="b">
        <f t="shared" ca="1" si="276"/>
        <v>1</v>
      </c>
    </row>
    <row r="2223" spans="1:19">
      <c r="A2223" s="23" t="str">
        <f ca="1">IF(INDIRECT("Route!D2223")&gt;0,K2223,(""))</f>
        <v/>
      </c>
      <c r="B2223" s="23" t="str">
        <f ca="1">IF(INDIRECT("Route!D2223")&gt;0,H2223,(""))</f>
        <v/>
      </c>
      <c r="C2223" s="24" t="str">
        <f ca="1">IF(D2223&gt;0,VLOOKUP("FINISH",INDIRECT("route!D$6"):INDIRECT("route!E$8500"),2,FALSE)-D2223," ")</f>
        <v xml:space="preserve"> </v>
      </c>
      <c r="D2223" s="13">
        <f ca="1">INDIRECT("Route!E2223")</f>
        <v>0</v>
      </c>
      <c r="E2223" s="25" t="str">
        <f t="shared" ca="1" si="277"/>
        <v/>
      </c>
      <c r="F2223" s="26">
        <f t="shared" si="278"/>
        <v>11.111111111111111</v>
      </c>
      <c r="G2223" s="29">
        <f t="shared" ca="1" si="282"/>
        <v>0</v>
      </c>
      <c r="H2223" s="28" t="e">
        <f t="shared" ca="1" si="280"/>
        <v>#NUM!</v>
      </c>
      <c r="I2223" s="26">
        <f t="shared" si="279"/>
        <v>11.666666666666666</v>
      </c>
      <c r="J2223" s="29">
        <f t="shared" ca="1" si="283"/>
        <v>0</v>
      </c>
      <c r="K2223" s="28" t="e">
        <f t="shared" ca="1" si="281"/>
        <v>#NUM!</v>
      </c>
      <c r="L2223" s="26">
        <f ca="1">INDIRECT("Route!E2223")-INDIRECT("Route!E2222")</f>
        <v>0</v>
      </c>
      <c r="M2223" s="24">
        <f ca="1">IF(INDIRECT("Route!D2223")="START",0,IF(S2223=TRUE,M2222,INDIRECT("Route!E2223")))</f>
        <v>115.3</v>
      </c>
      <c r="N2223" s="14" t="e">
        <f ca="1">SEARCH($N$6,INDIRECT("Route!J2223"))</f>
        <v>#VALUE!</v>
      </c>
      <c r="O2223" s="14" t="e">
        <f ca="1">SEARCH($O$6,INDIRECT("Route!J2223"))</f>
        <v>#VALUE!</v>
      </c>
      <c r="P2223" s="14" t="e">
        <f ca="1">SEARCH($P$6,INDIRECT("Route!J2223"))</f>
        <v>#VALUE!</v>
      </c>
      <c r="Q2223" s="14" t="e">
        <f ca="1">SEARCH($Q$6,INDIRECT("Route!J2223"))</f>
        <v>#VALUE!</v>
      </c>
      <c r="R2223" s="14" t="e">
        <f ca="1">SEARCH($R$6,INDIRECT("Route!J2223"))</f>
        <v>#VALUE!</v>
      </c>
      <c r="S2223" s="14" t="b">
        <f t="shared" ca="1" si="276"/>
        <v>1</v>
      </c>
    </row>
    <row r="2224" spans="1:19">
      <c r="A2224" s="23" t="str">
        <f ca="1">IF(INDIRECT("Route!D2224")&gt;0,K2224,(""))</f>
        <v/>
      </c>
      <c r="B2224" s="23" t="str">
        <f ca="1">IF(INDIRECT("Route!D2224")&gt;0,H2224,(""))</f>
        <v/>
      </c>
      <c r="C2224" s="24" t="str">
        <f ca="1">IF(D2224&gt;0,VLOOKUP("FINISH",INDIRECT("route!D$6"):INDIRECT("route!E$8500"),2,FALSE)-D2224," ")</f>
        <v xml:space="preserve"> </v>
      </c>
      <c r="D2224" s="13">
        <f ca="1">INDIRECT("Route!E2224")</f>
        <v>0</v>
      </c>
      <c r="E2224" s="25" t="str">
        <f t="shared" ca="1" si="277"/>
        <v/>
      </c>
      <c r="F2224" s="26">
        <f t="shared" si="278"/>
        <v>11.111111111111111</v>
      </c>
      <c r="G2224" s="29">
        <f t="shared" ca="1" si="282"/>
        <v>0</v>
      </c>
      <c r="H2224" s="28" t="e">
        <f t="shared" ca="1" si="280"/>
        <v>#NUM!</v>
      </c>
      <c r="I2224" s="26">
        <f t="shared" si="279"/>
        <v>11.666666666666666</v>
      </c>
      <c r="J2224" s="29">
        <f t="shared" ca="1" si="283"/>
        <v>0</v>
      </c>
      <c r="K2224" s="28" t="e">
        <f t="shared" ca="1" si="281"/>
        <v>#NUM!</v>
      </c>
      <c r="L2224" s="26">
        <f ca="1">INDIRECT("Route!E2224")-INDIRECT("Route!E2223")</f>
        <v>0</v>
      </c>
      <c r="M2224" s="24">
        <f ca="1">IF(INDIRECT("Route!D2224")="START",0,IF(S2224=TRUE,M2223,INDIRECT("Route!E2224")))</f>
        <v>115.3</v>
      </c>
      <c r="N2224" s="14" t="e">
        <f ca="1">SEARCH($N$6,INDIRECT("Route!J2224"))</f>
        <v>#VALUE!</v>
      </c>
      <c r="O2224" s="14" t="e">
        <f ca="1">SEARCH($O$6,INDIRECT("Route!J2224"))</f>
        <v>#VALUE!</v>
      </c>
      <c r="P2224" s="14" t="e">
        <f ca="1">SEARCH($P$6,INDIRECT("Route!J2224"))</f>
        <v>#VALUE!</v>
      </c>
      <c r="Q2224" s="14" t="e">
        <f ca="1">SEARCH($Q$6,INDIRECT("Route!J2224"))</f>
        <v>#VALUE!</v>
      </c>
      <c r="R2224" s="14" t="e">
        <f ca="1">SEARCH($R$6,INDIRECT("Route!J2224"))</f>
        <v>#VALUE!</v>
      </c>
      <c r="S2224" s="14" t="b">
        <f t="shared" ca="1" si="276"/>
        <v>1</v>
      </c>
    </row>
    <row r="2225" spans="1:19">
      <c r="A2225" s="23" t="str">
        <f ca="1">IF(INDIRECT("Route!D2225")&gt;0,K2225,(""))</f>
        <v/>
      </c>
      <c r="B2225" s="23" t="str">
        <f ca="1">IF(INDIRECT("Route!D2225")&gt;0,H2225,(""))</f>
        <v/>
      </c>
      <c r="C2225" s="24" t="str">
        <f ca="1">IF(D2225&gt;0,VLOOKUP("FINISH",INDIRECT("route!D$6"):INDIRECT("route!E$8500"),2,FALSE)-D2225," ")</f>
        <v xml:space="preserve"> </v>
      </c>
      <c r="D2225" s="13">
        <f ca="1">INDIRECT("Route!E2225")</f>
        <v>0</v>
      </c>
      <c r="E2225" s="25" t="str">
        <f t="shared" ca="1" si="277"/>
        <v/>
      </c>
      <c r="F2225" s="26">
        <f t="shared" si="278"/>
        <v>11.111111111111111</v>
      </c>
      <c r="G2225" s="29">
        <f t="shared" ca="1" si="282"/>
        <v>0</v>
      </c>
      <c r="H2225" s="28" t="e">
        <f t="shared" ca="1" si="280"/>
        <v>#NUM!</v>
      </c>
      <c r="I2225" s="26">
        <f t="shared" si="279"/>
        <v>11.666666666666666</v>
      </c>
      <c r="J2225" s="29">
        <f t="shared" ca="1" si="283"/>
        <v>0</v>
      </c>
      <c r="K2225" s="28" t="e">
        <f t="shared" ca="1" si="281"/>
        <v>#NUM!</v>
      </c>
      <c r="L2225" s="26">
        <f ca="1">INDIRECT("Route!E2225")-INDIRECT("Route!E2224")</f>
        <v>0</v>
      </c>
      <c r="M2225" s="24">
        <f ca="1">IF(INDIRECT("Route!D2225")="START",0,IF(S2225=TRUE,M2224,INDIRECT("Route!E2225")))</f>
        <v>115.3</v>
      </c>
      <c r="N2225" s="14" t="e">
        <f ca="1">SEARCH($N$6,INDIRECT("Route!J2225"))</f>
        <v>#VALUE!</v>
      </c>
      <c r="O2225" s="14" t="e">
        <f ca="1">SEARCH($O$6,INDIRECT("Route!J2225"))</f>
        <v>#VALUE!</v>
      </c>
      <c r="P2225" s="14" t="e">
        <f ca="1">SEARCH($P$6,INDIRECT("Route!J2225"))</f>
        <v>#VALUE!</v>
      </c>
      <c r="Q2225" s="14" t="e">
        <f ca="1">SEARCH($Q$6,INDIRECT("Route!J2225"))</f>
        <v>#VALUE!</v>
      </c>
      <c r="R2225" s="14" t="e">
        <f ca="1">SEARCH($R$6,INDIRECT("Route!J2225"))</f>
        <v>#VALUE!</v>
      </c>
      <c r="S2225" s="14" t="b">
        <f t="shared" ca="1" si="276"/>
        <v>1</v>
      </c>
    </row>
    <row r="2226" spans="1:19">
      <c r="A2226" s="23" t="str">
        <f ca="1">IF(INDIRECT("Route!D2226")&gt;0,K2226,(""))</f>
        <v/>
      </c>
      <c r="B2226" s="23" t="str">
        <f ca="1">IF(INDIRECT("Route!D2226")&gt;0,H2226,(""))</f>
        <v/>
      </c>
      <c r="C2226" s="24" t="str">
        <f ca="1">IF(D2226&gt;0,VLOOKUP("FINISH",INDIRECT("route!D$6"):INDIRECT("route!E$8500"),2,FALSE)-D2226," ")</f>
        <v xml:space="preserve"> </v>
      </c>
      <c r="D2226" s="13">
        <f ca="1">INDIRECT("Route!E2226")</f>
        <v>0</v>
      </c>
      <c r="E2226" s="25" t="str">
        <f t="shared" ca="1" si="277"/>
        <v/>
      </c>
      <c r="F2226" s="26">
        <f t="shared" si="278"/>
        <v>11.111111111111111</v>
      </c>
      <c r="G2226" s="29">
        <f t="shared" ca="1" si="282"/>
        <v>0</v>
      </c>
      <c r="H2226" s="28" t="e">
        <f t="shared" ca="1" si="280"/>
        <v>#NUM!</v>
      </c>
      <c r="I2226" s="26">
        <f t="shared" si="279"/>
        <v>11.666666666666666</v>
      </c>
      <c r="J2226" s="29">
        <f t="shared" ca="1" si="283"/>
        <v>0</v>
      </c>
      <c r="K2226" s="28" t="e">
        <f t="shared" ca="1" si="281"/>
        <v>#NUM!</v>
      </c>
      <c r="L2226" s="26">
        <f ca="1">INDIRECT("Route!E2226")-INDIRECT("Route!E2225")</f>
        <v>0</v>
      </c>
      <c r="M2226" s="24">
        <f ca="1">IF(INDIRECT("Route!D2226")="START",0,IF(S2226=TRUE,M2225,INDIRECT("Route!E2226")))</f>
        <v>115.3</v>
      </c>
      <c r="N2226" s="14" t="e">
        <f ca="1">SEARCH($N$6,INDIRECT("Route!J2226"))</f>
        <v>#VALUE!</v>
      </c>
      <c r="O2226" s="14" t="e">
        <f ca="1">SEARCH($O$6,INDIRECT("Route!J2226"))</f>
        <v>#VALUE!</v>
      </c>
      <c r="P2226" s="14" t="e">
        <f ca="1">SEARCH($P$6,INDIRECT("Route!J2226"))</f>
        <v>#VALUE!</v>
      </c>
      <c r="Q2226" s="14" t="e">
        <f ca="1">SEARCH($Q$6,INDIRECT("Route!J2226"))</f>
        <v>#VALUE!</v>
      </c>
      <c r="R2226" s="14" t="e">
        <f ca="1">SEARCH($R$6,INDIRECT("Route!J2226"))</f>
        <v>#VALUE!</v>
      </c>
      <c r="S2226" s="14" t="b">
        <f t="shared" ca="1" si="276"/>
        <v>1</v>
      </c>
    </row>
    <row r="2227" spans="1:19">
      <c r="A2227" s="23" t="str">
        <f ca="1">IF(INDIRECT("Route!D2227")&gt;0,K2227,(""))</f>
        <v/>
      </c>
      <c r="B2227" s="23" t="str">
        <f ca="1">IF(INDIRECT("Route!D2227")&gt;0,H2227,(""))</f>
        <v/>
      </c>
      <c r="C2227" s="24" t="str">
        <f ca="1">IF(D2227&gt;0,VLOOKUP("FINISH",INDIRECT("route!D$6"):INDIRECT("route!E$8500"),2,FALSE)-D2227," ")</f>
        <v xml:space="preserve"> </v>
      </c>
      <c r="D2227" s="13">
        <f ca="1">INDIRECT("Route!E2227")</f>
        <v>0</v>
      </c>
      <c r="E2227" s="25" t="str">
        <f t="shared" ca="1" si="277"/>
        <v/>
      </c>
      <c r="F2227" s="26">
        <f t="shared" si="278"/>
        <v>11.111111111111111</v>
      </c>
      <c r="G2227" s="29">
        <f t="shared" ca="1" si="282"/>
        <v>0</v>
      </c>
      <c r="H2227" s="28" t="e">
        <f t="shared" ca="1" si="280"/>
        <v>#NUM!</v>
      </c>
      <c r="I2227" s="26">
        <f t="shared" si="279"/>
        <v>11.666666666666666</v>
      </c>
      <c r="J2227" s="29">
        <f t="shared" ca="1" si="283"/>
        <v>0</v>
      </c>
      <c r="K2227" s="28" t="e">
        <f t="shared" ca="1" si="281"/>
        <v>#NUM!</v>
      </c>
      <c r="L2227" s="26">
        <f ca="1">INDIRECT("Route!E2227")-INDIRECT("Route!E2226")</f>
        <v>0</v>
      </c>
      <c r="M2227" s="24">
        <f ca="1">IF(INDIRECT("Route!D2227")="START",0,IF(S2227=TRUE,M2226,INDIRECT("Route!E2227")))</f>
        <v>115.3</v>
      </c>
      <c r="N2227" s="14" t="e">
        <f ca="1">SEARCH($N$6,INDIRECT("Route!J2227"))</f>
        <v>#VALUE!</v>
      </c>
      <c r="O2227" s="14" t="e">
        <f ca="1">SEARCH($O$6,INDIRECT("Route!J2227"))</f>
        <v>#VALUE!</v>
      </c>
      <c r="P2227" s="14" t="e">
        <f ca="1">SEARCH($P$6,INDIRECT("Route!J2227"))</f>
        <v>#VALUE!</v>
      </c>
      <c r="Q2227" s="14" t="e">
        <f ca="1">SEARCH($Q$6,INDIRECT("Route!J2227"))</f>
        <v>#VALUE!</v>
      </c>
      <c r="R2227" s="14" t="e">
        <f ca="1">SEARCH($R$6,INDIRECT("Route!J2227"))</f>
        <v>#VALUE!</v>
      </c>
      <c r="S2227" s="14" t="b">
        <f t="shared" ca="1" si="276"/>
        <v>1</v>
      </c>
    </row>
    <row r="2228" spans="1:19">
      <c r="A2228" s="23" t="str">
        <f ca="1">IF(INDIRECT("Route!D2228")&gt;0,K2228,(""))</f>
        <v/>
      </c>
      <c r="B2228" s="23" t="str">
        <f ca="1">IF(INDIRECT("Route!D2228")&gt;0,H2228,(""))</f>
        <v/>
      </c>
      <c r="C2228" s="24" t="str">
        <f ca="1">IF(D2228&gt;0,VLOOKUP("FINISH",INDIRECT("route!D$6"):INDIRECT("route!E$8500"),2,FALSE)-D2228," ")</f>
        <v xml:space="preserve"> </v>
      </c>
      <c r="D2228" s="13">
        <f ca="1">INDIRECT("Route!E2228")</f>
        <v>0</v>
      </c>
      <c r="E2228" s="25" t="str">
        <f t="shared" ca="1" si="277"/>
        <v/>
      </c>
      <c r="F2228" s="26">
        <f t="shared" si="278"/>
        <v>11.111111111111111</v>
      </c>
      <c r="G2228" s="29">
        <f t="shared" ca="1" si="282"/>
        <v>0</v>
      </c>
      <c r="H2228" s="28" t="e">
        <f t="shared" ca="1" si="280"/>
        <v>#NUM!</v>
      </c>
      <c r="I2228" s="26">
        <f t="shared" si="279"/>
        <v>11.666666666666666</v>
      </c>
      <c r="J2228" s="29">
        <f t="shared" ca="1" si="283"/>
        <v>0</v>
      </c>
      <c r="K2228" s="28" t="e">
        <f t="shared" ca="1" si="281"/>
        <v>#NUM!</v>
      </c>
      <c r="L2228" s="26">
        <f ca="1">INDIRECT("Route!E2228")-INDIRECT("Route!E2227")</f>
        <v>0</v>
      </c>
      <c r="M2228" s="24">
        <f ca="1">IF(INDIRECT("Route!D2228")="START",0,IF(S2228=TRUE,M2227,INDIRECT("Route!E2228")))</f>
        <v>115.3</v>
      </c>
      <c r="N2228" s="14" t="e">
        <f ca="1">SEARCH($N$6,INDIRECT("Route!J2228"))</f>
        <v>#VALUE!</v>
      </c>
      <c r="O2228" s="14" t="e">
        <f ca="1">SEARCH($O$6,INDIRECT("Route!J2228"))</f>
        <v>#VALUE!</v>
      </c>
      <c r="P2228" s="14" t="e">
        <f ca="1">SEARCH($P$6,INDIRECT("Route!J2228"))</f>
        <v>#VALUE!</v>
      </c>
      <c r="Q2228" s="14" t="e">
        <f ca="1">SEARCH($Q$6,INDIRECT("Route!J2228"))</f>
        <v>#VALUE!</v>
      </c>
      <c r="R2228" s="14" t="e">
        <f ca="1">SEARCH($R$6,INDIRECT("Route!J2228"))</f>
        <v>#VALUE!</v>
      </c>
      <c r="S2228" s="14" t="b">
        <f t="shared" ca="1" si="276"/>
        <v>1</v>
      </c>
    </row>
    <row r="2229" spans="1:19">
      <c r="A2229" s="23" t="str">
        <f ca="1">IF(INDIRECT("Route!D2229")&gt;0,K2229,(""))</f>
        <v/>
      </c>
      <c r="B2229" s="23" t="str">
        <f ca="1">IF(INDIRECT("Route!D2229")&gt;0,H2229,(""))</f>
        <v/>
      </c>
      <c r="C2229" s="24" t="str">
        <f ca="1">IF(D2229&gt;0,VLOOKUP("FINISH",INDIRECT("route!D$6"):INDIRECT("route!E$8500"),2,FALSE)-D2229," ")</f>
        <v xml:space="preserve"> </v>
      </c>
      <c r="D2229" s="13">
        <f ca="1">INDIRECT("Route!E2229")</f>
        <v>0</v>
      </c>
      <c r="E2229" s="25" t="str">
        <f t="shared" ca="1" si="277"/>
        <v/>
      </c>
      <c r="F2229" s="26">
        <f t="shared" si="278"/>
        <v>11.111111111111111</v>
      </c>
      <c r="G2229" s="29">
        <f t="shared" ca="1" si="282"/>
        <v>0</v>
      </c>
      <c r="H2229" s="28" t="e">
        <f t="shared" ca="1" si="280"/>
        <v>#NUM!</v>
      </c>
      <c r="I2229" s="26">
        <f t="shared" si="279"/>
        <v>11.666666666666666</v>
      </c>
      <c r="J2229" s="29">
        <f t="shared" ca="1" si="283"/>
        <v>0</v>
      </c>
      <c r="K2229" s="28" t="e">
        <f t="shared" ca="1" si="281"/>
        <v>#NUM!</v>
      </c>
      <c r="L2229" s="26">
        <f ca="1">INDIRECT("Route!E2229")-INDIRECT("Route!E2228")</f>
        <v>0</v>
      </c>
      <c r="M2229" s="24">
        <f ca="1">IF(INDIRECT("Route!D2229")="START",0,IF(S2229=TRUE,M2228,INDIRECT("Route!E2229")))</f>
        <v>115.3</v>
      </c>
      <c r="N2229" s="14" t="e">
        <f ca="1">SEARCH($N$6,INDIRECT("Route!J2229"))</f>
        <v>#VALUE!</v>
      </c>
      <c r="O2229" s="14" t="e">
        <f ca="1">SEARCH($O$6,INDIRECT("Route!J2229"))</f>
        <v>#VALUE!</v>
      </c>
      <c r="P2229" s="14" t="e">
        <f ca="1">SEARCH($P$6,INDIRECT("Route!J2229"))</f>
        <v>#VALUE!</v>
      </c>
      <c r="Q2229" s="14" t="e">
        <f ca="1">SEARCH($Q$6,INDIRECT("Route!J2229"))</f>
        <v>#VALUE!</v>
      </c>
      <c r="R2229" s="14" t="e">
        <f ca="1">SEARCH($R$6,INDIRECT("Route!J2229"))</f>
        <v>#VALUE!</v>
      </c>
      <c r="S2229" s="14" t="b">
        <f t="shared" ca="1" si="276"/>
        <v>1</v>
      </c>
    </row>
    <row r="2230" spans="1:19">
      <c r="A2230" s="23" t="str">
        <f ca="1">IF(INDIRECT("Route!D2230")&gt;0,K2230,(""))</f>
        <v/>
      </c>
      <c r="B2230" s="23" t="str">
        <f ca="1">IF(INDIRECT("Route!D2230")&gt;0,H2230,(""))</f>
        <v/>
      </c>
      <c r="C2230" s="24" t="str">
        <f ca="1">IF(D2230&gt;0,VLOOKUP("FINISH",INDIRECT("route!D$6"):INDIRECT("route!E$8500"),2,FALSE)-D2230," ")</f>
        <v xml:space="preserve"> </v>
      </c>
      <c r="D2230" s="13">
        <f ca="1">INDIRECT("Route!E2230")</f>
        <v>0</v>
      </c>
      <c r="E2230" s="25" t="str">
        <f t="shared" ca="1" si="277"/>
        <v/>
      </c>
      <c r="F2230" s="26">
        <f t="shared" si="278"/>
        <v>11.111111111111111</v>
      </c>
      <c r="G2230" s="29">
        <f t="shared" ca="1" si="282"/>
        <v>0</v>
      </c>
      <c r="H2230" s="28" t="e">
        <f t="shared" ca="1" si="280"/>
        <v>#NUM!</v>
      </c>
      <c r="I2230" s="26">
        <f t="shared" si="279"/>
        <v>11.666666666666666</v>
      </c>
      <c r="J2230" s="29">
        <f t="shared" ca="1" si="283"/>
        <v>0</v>
      </c>
      <c r="K2230" s="28" t="e">
        <f t="shared" ca="1" si="281"/>
        <v>#NUM!</v>
      </c>
      <c r="L2230" s="26">
        <f ca="1">INDIRECT("Route!E2230")-INDIRECT("Route!E2229")</f>
        <v>0</v>
      </c>
      <c r="M2230" s="24">
        <f ca="1">IF(INDIRECT("Route!D2230")="START",0,IF(S2230=TRUE,M2229,INDIRECT("Route!E2230")))</f>
        <v>115.3</v>
      </c>
      <c r="N2230" s="14" t="e">
        <f ca="1">SEARCH($N$6,INDIRECT("Route!J2230"))</f>
        <v>#VALUE!</v>
      </c>
      <c r="O2230" s="14" t="e">
        <f ca="1">SEARCH($O$6,INDIRECT("Route!J2230"))</f>
        <v>#VALUE!</v>
      </c>
      <c r="P2230" s="14" t="e">
        <f ca="1">SEARCH($P$6,INDIRECT("Route!J2230"))</f>
        <v>#VALUE!</v>
      </c>
      <c r="Q2230" s="14" t="e">
        <f ca="1">SEARCH($Q$6,INDIRECT("Route!J2230"))</f>
        <v>#VALUE!</v>
      </c>
      <c r="R2230" s="14" t="e">
        <f ca="1">SEARCH($R$6,INDIRECT("Route!J2230"))</f>
        <v>#VALUE!</v>
      </c>
      <c r="S2230" s="14" t="b">
        <f t="shared" ca="1" si="276"/>
        <v>1</v>
      </c>
    </row>
    <row r="2231" spans="1:19">
      <c r="A2231" s="23" t="str">
        <f ca="1">IF(INDIRECT("Route!D2231")&gt;0,K2231,(""))</f>
        <v/>
      </c>
      <c r="B2231" s="23" t="str">
        <f ca="1">IF(INDIRECT("Route!D2231")&gt;0,H2231,(""))</f>
        <v/>
      </c>
      <c r="C2231" s="24" t="str">
        <f ca="1">IF(D2231&gt;0,VLOOKUP("FINISH",INDIRECT("route!D$6"):INDIRECT("route!E$8500"),2,FALSE)-D2231," ")</f>
        <v xml:space="preserve"> </v>
      </c>
      <c r="D2231" s="13">
        <f ca="1">INDIRECT("Route!E2231")</f>
        <v>0</v>
      </c>
      <c r="E2231" s="25" t="str">
        <f t="shared" ca="1" si="277"/>
        <v/>
      </c>
      <c r="F2231" s="26">
        <f t="shared" si="278"/>
        <v>11.111111111111111</v>
      </c>
      <c r="G2231" s="29">
        <f t="shared" ca="1" si="282"/>
        <v>0</v>
      </c>
      <c r="H2231" s="28" t="e">
        <f t="shared" ca="1" si="280"/>
        <v>#NUM!</v>
      </c>
      <c r="I2231" s="26">
        <f t="shared" si="279"/>
        <v>11.666666666666666</v>
      </c>
      <c r="J2231" s="29">
        <f t="shared" ca="1" si="283"/>
        <v>0</v>
      </c>
      <c r="K2231" s="28" t="e">
        <f t="shared" ca="1" si="281"/>
        <v>#NUM!</v>
      </c>
      <c r="L2231" s="26">
        <f ca="1">INDIRECT("Route!E2231")-INDIRECT("Route!E2230")</f>
        <v>0</v>
      </c>
      <c r="M2231" s="24">
        <f ca="1">IF(INDIRECT("Route!D2231")="START",0,IF(S2231=TRUE,M2230,INDIRECT("Route!E2231")))</f>
        <v>115.3</v>
      </c>
      <c r="N2231" s="14" t="e">
        <f ca="1">SEARCH($N$6,INDIRECT("Route!J2231"))</f>
        <v>#VALUE!</v>
      </c>
      <c r="O2231" s="14" t="e">
        <f ca="1">SEARCH($O$6,INDIRECT("Route!J2231"))</f>
        <v>#VALUE!</v>
      </c>
      <c r="P2231" s="14" t="e">
        <f ca="1">SEARCH($P$6,INDIRECT("Route!J2231"))</f>
        <v>#VALUE!</v>
      </c>
      <c r="Q2231" s="14" t="e">
        <f ca="1">SEARCH($Q$6,INDIRECT("Route!J2231"))</f>
        <v>#VALUE!</v>
      </c>
      <c r="R2231" s="14" t="e">
        <f ca="1">SEARCH($R$6,INDIRECT("Route!J2231"))</f>
        <v>#VALUE!</v>
      </c>
      <c r="S2231" s="14" t="b">
        <f t="shared" ca="1" si="276"/>
        <v>1</v>
      </c>
    </row>
    <row r="2232" spans="1:19">
      <c r="A2232" s="23" t="str">
        <f ca="1">IF(INDIRECT("Route!D2232")&gt;0,K2232,(""))</f>
        <v/>
      </c>
      <c r="B2232" s="23" t="str">
        <f ca="1">IF(INDIRECT("Route!D2232")&gt;0,H2232,(""))</f>
        <v/>
      </c>
      <c r="C2232" s="24" t="str">
        <f ca="1">IF(D2232&gt;0,VLOOKUP("FINISH",INDIRECT("route!D$6"):INDIRECT("route!E$8500"),2,FALSE)-D2232," ")</f>
        <v xml:space="preserve"> </v>
      </c>
      <c r="D2232" s="13">
        <f ca="1">INDIRECT("Route!E2232")</f>
        <v>0</v>
      </c>
      <c r="E2232" s="25" t="str">
        <f t="shared" ca="1" si="277"/>
        <v/>
      </c>
      <c r="F2232" s="26">
        <f t="shared" si="278"/>
        <v>11.111111111111111</v>
      </c>
      <c r="G2232" s="29">
        <f t="shared" ca="1" si="282"/>
        <v>0</v>
      </c>
      <c r="H2232" s="28" t="e">
        <f t="shared" ca="1" si="280"/>
        <v>#NUM!</v>
      </c>
      <c r="I2232" s="26">
        <f t="shared" si="279"/>
        <v>11.666666666666666</v>
      </c>
      <c r="J2232" s="29">
        <f t="shared" ca="1" si="283"/>
        <v>0</v>
      </c>
      <c r="K2232" s="28" t="e">
        <f t="shared" ca="1" si="281"/>
        <v>#NUM!</v>
      </c>
      <c r="L2232" s="26">
        <f ca="1">INDIRECT("Route!E2232")-INDIRECT("Route!E2231")</f>
        <v>0</v>
      </c>
      <c r="M2232" s="24">
        <f ca="1">IF(INDIRECT("Route!D2232")="START",0,IF(S2232=TRUE,M2231,INDIRECT("Route!E2232")))</f>
        <v>115.3</v>
      </c>
      <c r="N2232" s="14" t="e">
        <f ca="1">SEARCH($N$6,INDIRECT("Route!J2232"))</f>
        <v>#VALUE!</v>
      </c>
      <c r="O2232" s="14" t="e">
        <f ca="1">SEARCH($O$6,INDIRECT("Route!J2232"))</f>
        <v>#VALUE!</v>
      </c>
      <c r="P2232" s="14" t="e">
        <f ca="1">SEARCH($P$6,INDIRECT("Route!J2232"))</f>
        <v>#VALUE!</v>
      </c>
      <c r="Q2232" s="14" t="e">
        <f ca="1">SEARCH($Q$6,INDIRECT("Route!J2232"))</f>
        <v>#VALUE!</v>
      </c>
      <c r="R2232" s="14" t="e">
        <f ca="1">SEARCH($R$6,INDIRECT("Route!J2232"))</f>
        <v>#VALUE!</v>
      </c>
      <c r="S2232" s="14" t="b">
        <f t="shared" ca="1" si="276"/>
        <v>1</v>
      </c>
    </row>
    <row r="2233" spans="1:19">
      <c r="A2233" s="23" t="str">
        <f ca="1">IF(INDIRECT("Route!D2233")&gt;0,K2233,(""))</f>
        <v/>
      </c>
      <c r="B2233" s="23" t="str">
        <f ca="1">IF(INDIRECT("Route!D2233")&gt;0,H2233,(""))</f>
        <v/>
      </c>
      <c r="C2233" s="24" t="str">
        <f ca="1">IF(D2233&gt;0,VLOOKUP("FINISH",INDIRECT("route!D$6"):INDIRECT("route!E$8500"),2,FALSE)-D2233," ")</f>
        <v xml:space="preserve"> </v>
      </c>
      <c r="D2233" s="13">
        <f ca="1">INDIRECT("Route!E2233")</f>
        <v>0</v>
      </c>
      <c r="E2233" s="25" t="str">
        <f t="shared" ca="1" si="277"/>
        <v/>
      </c>
      <c r="F2233" s="26">
        <f t="shared" si="278"/>
        <v>11.111111111111111</v>
      </c>
      <c r="G2233" s="29">
        <f t="shared" ca="1" si="282"/>
        <v>0</v>
      </c>
      <c r="H2233" s="28" t="e">
        <f t="shared" ca="1" si="280"/>
        <v>#NUM!</v>
      </c>
      <c r="I2233" s="26">
        <f t="shared" si="279"/>
        <v>11.666666666666666</v>
      </c>
      <c r="J2233" s="29">
        <f t="shared" ca="1" si="283"/>
        <v>0</v>
      </c>
      <c r="K2233" s="28" t="e">
        <f t="shared" ca="1" si="281"/>
        <v>#NUM!</v>
      </c>
      <c r="L2233" s="26">
        <f ca="1">INDIRECT("Route!E2233")-INDIRECT("Route!E2232")</f>
        <v>0</v>
      </c>
      <c r="M2233" s="24">
        <f ca="1">IF(INDIRECT("Route!D2233")="START",0,IF(S2233=TRUE,M2232,INDIRECT("Route!E2233")))</f>
        <v>115.3</v>
      </c>
      <c r="N2233" s="14" t="e">
        <f ca="1">SEARCH($N$6,INDIRECT("Route!J2233"))</f>
        <v>#VALUE!</v>
      </c>
      <c r="O2233" s="14" t="e">
        <f ca="1">SEARCH($O$6,INDIRECT("Route!J2233"))</f>
        <v>#VALUE!</v>
      </c>
      <c r="P2233" s="14" t="e">
        <f ca="1">SEARCH($P$6,INDIRECT("Route!J2233"))</f>
        <v>#VALUE!</v>
      </c>
      <c r="Q2233" s="14" t="e">
        <f ca="1">SEARCH($Q$6,INDIRECT("Route!J2233"))</f>
        <v>#VALUE!</v>
      </c>
      <c r="R2233" s="14" t="e">
        <f ca="1">SEARCH($R$6,INDIRECT("Route!J2233"))</f>
        <v>#VALUE!</v>
      </c>
      <c r="S2233" s="14" t="b">
        <f t="shared" ca="1" si="276"/>
        <v>1</v>
      </c>
    </row>
    <row r="2234" spans="1:19">
      <c r="A2234" s="23" t="str">
        <f ca="1">IF(INDIRECT("Route!D2234")&gt;0,K2234,(""))</f>
        <v/>
      </c>
      <c r="B2234" s="23" t="str">
        <f ca="1">IF(INDIRECT("Route!D2234")&gt;0,H2234,(""))</f>
        <v/>
      </c>
      <c r="C2234" s="24" t="str">
        <f ca="1">IF(D2234&gt;0,VLOOKUP("FINISH",INDIRECT("route!D$6"):INDIRECT("route!E$8500"),2,FALSE)-D2234," ")</f>
        <v xml:space="preserve"> </v>
      </c>
      <c r="D2234" s="13">
        <f ca="1">INDIRECT("Route!E2234")</f>
        <v>0</v>
      </c>
      <c r="E2234" s="25" t="str">
        <f t="shared" ca="1" si="277"/>
        <v/>
      </c>
      <c r="F2234" s="26">
        <f t="shared" si="278"/>
        <v>11.111111111111111</v>
      </c>
      <c r="G2234" s="29">
        <f t="shared" ca="1" si="282"/>
        <v>0</v>
      </c>
      <c r="H2234" s="28" t="e">
        <f t="shared" ca="1" si="280"/>
        <v>#NUM!</v>
      </c>
      <c r="I2234" s="26">
        <f t="shared" si="279"/>
        <v>11.666666666666666</v>
      </c>
      <c r="J2234" s="29">
        <f t="shared" ca="1" si="283"/>
        <v>0</v>
      </c>
      <c r="K2234" s="28" t="e">
        <f t="shared" ca="1" si="281"/>
        <v>#NUM!</v>
      </c>
      <c r="L2234" s="26">
        <f ca="1">INDIRECT("Route!E2234")-INDIRECT("Route!E2233")</f>
        <v>0</v>
      </c>
      <c r="M2234" s="24">
        <f ca="1">IF(INDIRECT("Route!D2234")="START",0,IF(S2234=TRUE,M2233,INDIRECT("Route!E2234")))</f>
        <v>115.3</v>
      </c>
      <c r="N2234" s="14" t="e">
        <f ca="1">SEARCH($N$6,INDIRECT("Route!J2234"))</f>
        <v>#VALUE!</v>
      </c>
      <c r="O2234" s="14" t="e">
        <f ca="1">SEARCH($O$6,INDIRECT("Route!J2234"))</f>
        <v>#VALUE!</v>
      </c>
      <c r="P2234" s="14" t="e">
        <f ca="1">SEARCH($P$6,INDIRECT("Route!J2234"))</f>
        <v>#VALUE!</v>
      </c>
      <c r="Q2234" s="14" t="e">
        <f ca="1">SEARCH($Q$6,INDIRECT("Route!J2234"))</f>
        <v>#VALUE!</v>
      </c>
      <c r="R2234" s="14" t="e">
        <f ca="1">SEARCH($R$6,INDIRECT("Route!J2234"))</f>
        <v>#VALUE!</v>
      </c>
      <c r="S2234" s="14" t="b">
        <f t="shared" ca="1" si="276"/>
        <v>1</v>
      </c>
    </row>
    <row r="2235" spans="1:19">
      <c r="A2235" s="23" t="str">
        <f ca="1">IF(INDIRECT("Route!D2235")&gt;0,K2235,(""))</f>
        <v/>
      </c>
      <c r="B2235" s="23" t="str">
        <f ca="1">IF(INDIRECT("Route!D2235")&gt;0,H2235,(""))</f>
        <v/>
      </c>
      <c r="C2235" s="24" t="str">
        <f ca="1">IF(D2235&gt;0,VLOOKUP("FINISH",INDIRECT("route!D$6"):INDIRECT("route!E$8500"),2,FALSE)-D2235," ")</f>
        <v xml:space="preserve"> </v>
      </c>
      <c r="D2235" s="13">
        <f ca="1">INDIRECT("Route!E2235")</f>
        <v>0</v>
      </c>
      <c r="E2235" s="25" t="str">
        <f t="shared" ca="1" si="277"/>
        <v/>
      </c>
      <c r="F2235" s="26">
        <f t="shared" si="278"/>
        <v>11.111111111111111</v>
      </c>
      <c r="G2235" s="29">
        <f t="shared" ca="1" si="282"/>
        <v>0</v>
      </c>
      <c r="H2235" s="28" t="e">
        <f t="shared" ca="1" si="280"/>
        <v>#NUM!</v>
      </c>
      <c r="I2235" s="26">
        <f t="shared" si="279"/>
        <v>11.666666666666666</v>
      </c>
      <c r="J2235" s="29">
        <f t="shared" ca="1" si="283"/>
        <v>0</v>
      </c>
      <c r="K2235" s="28" t="e">
        <f t="shared" ca="1" si="281"/>
        <v>#NUM!</v>
      </c>
      <c r="L2235" s="26">
        <f ca="1">INDIRECT("Route!E2235")-INDIRECT("Route!E2234")</f>
        <v>0</v>
      </c>
      <c r="M2235" s="24">
        <f ca="1">IF(INDIRECT("Route!D2235")="START",0,IF(S2235=TRUE,M2234,INDIRECT("Route!E2235")))</f>
        <v>115.3</v>
      </c>
      <c r="N2235" s="14" t="e">
        <f ca="1">SEARCH($N$6,INDIRECT("Route!J2235"))</f>
        <v>#VALUE!</v>
      </c>
      <c r="O2235" s="14" t="e">
        <f ca="1">SEARCH($O$6,INDIRECT("Route!J2235"))</f>
        <v>#VALUE!</v>
      </c>
      <c r="P2235" s="14" t="e">
        <f ca="1">SEARCH($P$6,INDIRECT("Route!J2235"))</f>
        <v>#VALUE!</v>
      </c>
      <c r="Q2235" s="14" t="e">
        <f ca="1">SEARCH($Q$6,INDIRECT("Route!J2235"))</f>
        <v>#VALUE!</v>
      </c>
      <c r="R2235" s="14" t="e">
        <f ca="1">SEARCH($R$6,INDIRECT("Route!J2235"))</f>
        <v>#VALUE!</v>
      </c>
      <c r="S2235" s="14" t="b">
        <f t="shared" ca="1" si="276"/>
        <v>1</v>
      </c>
    </row>
    <row r="2236" spans="1:19">
      <c r="A2236" s="23" t="str">
        <f ca="1">IF(INDIRECT("Route!D2236")&gt;0,K2236,(""))</f>
        <v/>
      </c>
      <c r="B2236" s="23" t="str">
        <f ca="1">IF(INDIRECT("Route!D2236")&gt;0,H2236,(""))</f>
        <v/>
      </c>
      <c r="C2236" s="24" t="str">
        <f ca="1">IF(D2236&gt;0,VLOOKUP("FINISH",INDIRECT("route!D$6"):INDIRECT("route!E$8500"),2,FALSE)-D2236," ")</f>
        <v xml:space="preserve"> </v>
      </c>
      <c r="D2236" s="13">
        <f ca="1">INDIRECT("Route!E2236")</f>
        <v>0</v>
      </c>
      <c r="E2236" s="25" t="str">
        <f t="shared" ca="1" si="277"/>
        <v/>
      </c>
      <c r="F2236" s="26">
        <f t="shared" si="278"/>
        <v>11.111111111111111</v>
      </c>
      <c r="G2236" s="29">
        <f t="shared" ca="1" si="282"/>
        <v>0</v>
      </c>
      <c r="H2236" s="28" t="e">
        <f t="shared" ca="1" si="280"/>
        <v>#NUM!</v>
      </c>
      <c r="I2236" s="26">
        <f t="shared" si="279"/>
        <v>11.666666666666666</v>
      </c>
      <c r="J2236" s="29">
        <f t="shared" ca="1" si="283"/>
        <v>0</v>
      </c>
      <c r="K2236" s="28" t="e">
        <f t="shared" ca="1" si="281"/>
        <v>#NUM!</v>
      </c>
      <c r="L2236" s="26">
        <f ca="1">INDIRECT("Route!E2236")-INDIRECT("Route!E2235")</f>
        <v>0</v>
      </c>
      <c r="M2236" s="24">
        <f ca="1">IF(INDIRECT("Route!D2236")="START",0,IF(S2236=TRUE,M2235,INDIRECT("Route!E2236")))</f>
        <v>115.3</v>
      </c>
      <c r="N2236" s="14" t="e">
        <f ca="1">SEARCH($N$6,INDIRECT("Route!J2236"))</f>
        <v>#VALUE!</v>
      </c>
      <c r="O2236" s="14" t="e">
        <f ca="1">SEARCH($O$6,INDIRECT("Route!J2236"))</f>
        <v>#VALUE!</v>
      </c>
      <c r="P2236" s="14" t="e">
        <f ca="1">SEARCH($P$6,INDIRECT("Route!J2236"))</f>
        <v>#VALUE!</v>
      </c>
      <c r="Q2236" s="14" t="e">
        <f ca="1">SEARCH($Q$6,INDIRECT("Route!J2236"))</f>
        <v>#VALUE!</v>
      </c>
      <c r="R2236" s="14" t="e">
        <f ca="1">SEARCH($R$6,INDIRECT("Route!J2236"))</f>
        <v>#VALUE!</v>
      </c>
      <c r="S2236" s="14" t="b">
        <f t="shared" ca="1" si="276"/>
        <v>1</v>
      </c>
    </row>
    <row r="2237" spans="1:19">
      <c r="A2237" s="23" t="str">
        <f ca="1">IF(INDIRECT("Route!D2237")&gt;0,K2237,(""))</f>
        <v/>
      </c>
      <c r="B2237" s="23" t="str">
        <f ca="1">IF(INDIRECT("Route!D2237")&gt;0,H2237,(""))</f>
        <v/>
      </c>
      <c r="C2237" s="24" t="str">
        <f ca="1">IF(D2237&gt;0,VLOOKUP("FINISH",INDIRECT("route!D$6"):INDIRECT("route!E$8500"),2,FALSE)-D2237," ")</f>
        <v xml:space="preserve"> </v>
      </c>
      <c r="D2237" s="13">
        <f ca="1">INDIRECT("Route!E2237")</f>
        <v>0</v>
      </c>
      <c r="E2237" s="25" t="str">
        <f t="shared" ca="1" si="277"/>
        <v/>
      </c>
      <c r="F2237" s="26">
        <f t="shared" si="278"/>
        <v>11.111111111111111</v>
      </c>
      <c r="G2237" s="29">
        <f t="shared" ca="1" si="282"/>
        <v>0</v>
      </c>
      <c r="H2237" s="28" t="e">
        <f t="shared" ca="1" si="280"/>
        <v>#NUM!</v>
      </c>
      <c r="I2237" s="26">
        <f t="shared" si="279"/>
        <v>11.666666666666666</v>
      </c>
      <c r="J2237" s="29">
        <f t="shared" ca="1" si="283"/>
        <v>0</v>
      </c>
      <c r="K2237" s="28" t="e">
        <f t="shared" ca="1" si="281"/>
        <v>#NUM!</v>
      </c>
      <c r="L2237" s="26">
        <f ca="1">INDIRECT("Route!E2237")-INDIRECT("Route!E2236")</f>
        <v>0</v>
      </c>
      <c r="M2237" s="24">
        <f ca="1">IF(INDIRECT("Route!D2237")="START",0,IF(S2237=TRUE,M2236,INDIRECT("Route!E2237")))</f>
        <v>115.3</v>
      </c>
      <c r="N2237" s="14" t="e">
        <f ca="1">SEARCH($N$6,INDIRECT("Route!J2237"))</f>
        <v>#VALUE!</v>
      </c>
      <c r="O2237" s="14" t="e">
        <f ca="1">SEARCH($O$6,INDIRECT("Route!J2237"))</f>
        <v>#VALUE!</v>
      </c>
      <c r="P2237" s="14" t="e">
        <f ca="1">SEARCH($P$6,INDIRECT("Route!J2237"))</f>
        <v>#VALUE!</v>
      </c>
      <c r="Q2237" s="14" t="e">
        <f ca="1">SEARCH($Q$6,INDIRECT("Route!J2237"))</f>
        <v>#VALUE!</v>
      </c>
      <c r="R2237" s="14" t="e">
        <f ca="1">SEARCH($R$6,INDIRECT("Route!J2237"))</f>
        <v>#VALUE!</v>
      </c>
      <c r="S2237" s="14" t="b">
        <f t="shared" ca="1" si="276"/>
        <v>1</v>
      </c>
    </row>
    <row r="2238" spans="1:19">
      <c r="A2238" s="23" t="str">
        <f ca="1">IF(INDIRECT("Route!D2238")&gt;0,K2238,(""))</f>
        <v/>
      </c>
      <c r="B2238" s="23" t="str">
        <f ca="1">IF(INDIRECT("Route!D2238")&gt;0,H2238,(""))</f>
        <v/>
      </c>
      <c r="C2238" s="24" t="str">
        <f ca="1">IF(D2238&gt;0,VLOOKUP("FINISH",INDIRECT("route!D$6"):INDIRECT("route!E$8500"),2,FALSE)-D2238," ")</f>
        <v xml:space="preserve"> </v>
      </c>
      <c r="D2238" s="13">
        <f ca="1">INDIRECT("Route!E2238")</f>
        <v>0</v>
      </c>
      <c r="E2238" s="25" t="str">
        <f t="shared" ca="1" si="277"/>
        <v/>
      </c>
      <c r="F2238" s="26">
        <f t="shared" si="278"/>
        <v>11.111111111111111</v>
      </c>
      <c r="G2238" s="29">
        <f t="shared" ca="1" si="282"/>
        <v>0</v>
      </c>
      <c r="H2238" s="28" t="e">
        <f t="shared" ca="1" si="280"/>
        <v>#NUM!</v>
      </c>
      <c r="I2238" s="26">
        <f t="shared" si="279"/>
        <v>11.666666666666666</v>
      </c>
      <c r="J2238" s="29">
        <f t="shared" ca="1" si="283"/>
        <v>0</v>
      </c>
      <c r="K2238" s="28" t="e">
        <f t="shared" ca="1" si="281"/>
        <v>#NUM!</v>
      </c>
      <c r="L2238" s="26">
        <f ca="1">INDIRECT("Route!E2238")-INDIRECT("Route!E2237")</f>
        <v>0</v>
      </c>
      <c r="M2238" s="24">
        <f ca="1">IF(INDIRECT("Route!D2238")="START",0,IF(S2238=TRUE,M2237,INDIRECT("Route!E2238")))</f>
        <v>115.3</v>
      </c>
      <c r="N2238" s="14" t="e">
        <f ca="1">SEARCH($N$6,INDIRECT("Route!J2238"))</f>
        <v>#VALUE!</v>
      </c>
      <c r="O2238" s="14" t="e">
        <f ca="1">SEARCH($O$6,INDIRECT("Route!J2238"))</f>
        <v>#VALUE!</v>
      </c>
      <c r="P2238" s="14" t="e">
        <f ca="1">SEARCH($P$6,INDIRECT("Route!J2238"))</f>
        <v>#VALUE!</v>
      </c>
      <c r="Q2238" s="14" t="e">
        <f ca="1">SEARCH($Q$6,INDIRECT("Route!J2238"))</f>
        <v>#VALUE!</v>
      </c>
      <c r="R2238" s="14" t="e">
        <f ca="1">SEARCH($R$6,INDIRECT("Route!J2238"))</f>
        <v>#VALUE!</v>
      </c>
      <c r="S2238" s="14" t="b">
        <f t="shared" ca="1" si="276"/>
        <v>1</v>
      </c>
    </row>
    <row r="2239" spans="1:19">
      <c r="A2239" s="23" t="str">
        <f ca="1">IF(INDIRECT("Route!D2239")&gt;0,K2239,(""))</f>
        <v/>
      </c>
      <c r="B2239" s="23" t="str">
        <f ca="1">IF(INDIRECT("Route!D2239")&gt;0,H2239,(""))</f>
        <v/>
      </c>
      <c r="C2239" s="24" t="str">
        <f ca="1">IF(D2239&gt;0,VLOOKUP("FINISH",INDIRECT("route!D$6"):INDIRECT("route!E$8500"),2,FALSE)-D2239," ")</f>
        <v xml:space="preserve"> </v>
      </c>
      <c r="D2239" s="13">
        <f ca="1">INDIRECT("Route!E2239")</f>
        <v>0</v>
      </c>
      <c r="E2239" s="25" t="str">
        <f t="shared" ca="1" si="277"/>
        <v/>
      </c>
      <c r="F2239" s="26">
        <f t="shared" si="278"/>
        <v>11.111111111111111</v>
      </c>
      <c r="G2239" s="29">
        <f t="shared" ca="1" si="282"/>
        <v>0</v>
      </c>
      <c r="H2239" s="28" t="e">
        <f t="shared" ca="1" si="280"/>
        <v>#NUM!</v>
      </c>
      <c r="I2239" s="26">
        <f t="shared" si="279"/>
        <v>11.666666666666666</v>
      </c>
      <c r="J2239" s="29">
        <f t="shared" ca="1" si="283"/>
        <v>0</v>
      </c>
      <c r="K2239" s="28" t="e">
        <f t="shared" ca="1" si="281"/>
        <v>#NUM!</v>
      </c>
      <c r="L2239" s="26">
        <f ca="1">INDIRECT("Route!E2239")-INDIRECT("Route!E2238")</f>
        <v>0</v>
      </c>
      <c r="M2239" s="24">
        <f ca="1">IF(INDIRECT("Route!D2239")="START",0,IF(S2239=TRUE,M2238,INDIRECT("Route!E2239")))</f>
        <v>115.3</v>
      </c>
      <c r="N2239" s="14" t="e">
        <f ca="1">SEARCH($N$6,INDIRECT("Route!J2239"))</f>
        <v>#VALUE!</v>
      </c>
      <c r="O2239" s="14" t="e">
        <f ca="1">SEARCH($O$6,INDIRECT("Route!J2239"))</f>
        <v>#VALUE!</v>
      </c>
      <c r="P2239" s="14" t="e">
        <f ca="1">SEARCH($P$6,INDIRECT("Route!J2239"))</f>
        <v>#VALUE!</v>
      </c>
      <c r="Q2239" s="14" t="e">
        <f ca="1">SEARCH($Q$6,INDIRECT("Route!J2239"))</f>
        <v>#VALUE!</v>
      </c>
      <c r="R2239" s="14" t="e">
        <f ca="1">SEARCH($R$6,INDIRECT("Route!J2239"))</f>
        <v>#VALUE!</v>
      </c>
      <c r="S2239" s="14" t="b">
        <f t="shared" ca="1" si="276"/>
        <v>1</v>
      </c>
    </row>
    <row r="2240" spans="1:19">
      <c r="A2240" s="23" t="str">
        <f ca="1">IF(INDIRECT("Route!D2240")&gt;0,K2240,(""))</f>
        <v/>
      </c>
      <c r="B2240" s="23" t="str">
        <f ca="1">IF(INDIRECT("Route!D2240")&gt;0,H2240,(""))</f>
        <v/>
      </c>
      <c r="C2240" s="24" t="str">
        <f ca="1">IF(D2240&gt;0,VLOOKUP("FINISH",INDIRECT("route!D$6"):INDIRECT("route!E$8500"),2,FALSE)-D2240," ")</f>
        <v xml:space="preserve"> </v>
      </c>
      <c r="D2240" s="13">
        <f ca="1">INDIRECT("Route!E2240")</f>
        <v>0</v>
      </c>
      <c r="E2240" s="25" t="str">
        <f t="shared" ca="1" si="277"/>
        <v/>
      </c>
      <c r="F2240" s="26">
        <f t="shared" si="278"/>
        <v>11.111111111111111</v>
      </c>
      <c r="G2240" s="29">
        <f t="shared" ca="1" si="282"/>
        <v>0</v>
      </c>
      <c r="H2240" s="28" t="e">
        <f t="shared" ca="1" si="280"/>
        <v>#NUM!</v>
      </c>
      <c r="I2240" s="26">
        <f t="shared" si="279"/>
        <v>11.666666666666666</v>
      </c>
      <c r="J2240" s="29">
        <f t="shared" ca="1" si="283"/>
        <v>0</v>
      </c>
      <c r="K2240" s="28" t="e">
        <f t="shared" ca="1" si="281"/>
        <v>#NUM!</v>
      </c>
      <c r="L2240" s="26">
        <f ca="1">INDIRECT("Route!E2240")-INDIRECT("Route!E2239")</f>
        <v>0</v>
      </c>
      <c r="M2240" s="24">
        <f ca="1">IF(INDIRECT("Route!D2240")="START",0,IF(S2240=TRUE,M2239,INDIRECT("Route!E2240")))</f>
        <v>115.3</v>
      </c>
      <c r="N2240" s="14" t="e">
        <f ca="1">SEARCH($N$6,INDIRECT("Route!J2240"))</f>
        <v>#VALUE!</v>
      </c>
      <c r="O2240" s="14" t="e">
        <f ca="1">SEARCH($O$6,INDIRECT("Route!J2240"))</f>
        <v>#VALUE!</v>
      </c>
      <c r="P2240" s="14" t="e">
        <f ca="1">SEARCH($P$6,INDIRECT("Route!J2240"))</f>
        <v>#VALUE!</v>
      </c>
      <c r="Q2240" s="14" t="e">
        <f ca="1">SEARCH($Q$6,INDIRECT("Route!J2240"))</f>
        <v>#VALUE!</v>
      </c>
      <c r="R2240" s="14" t="e">
        <f ca="1">SEARCH($R$6,INDIRECT("Route!J2240"))</f>
        <v>#VALUE!</v>
      </c>
      <c r="S2240" s="14" t="b">
        <f t="shared" ca="1" si="276"/>
        <v>1</v>
      </c>
    </row>
    <row r="2241" spans="1:19">
      <c r="A2241" s="23" t="str">
        <f ca="1">IF(INDIRECT("Route!D2241")&gt;0,K2241,(""))</f>
        <v/>
      </c>
      <c r="B2241" s="23" t="str">
        <f ca="1">IF(INDIRECT("Route!D2241")&gt;0,H2241,(""))</f>
        <v/>
      </c>
      <c r="C2241" s="24" t="str">
        <f ca="1">IF(D2241&gt;0,VLOOKUP("FINISH",INDIRECT("route!D$6"):INDIRECT("route!E$8500"),2,FALSE)-D2241," ")</f>
        <v xml:space="preserve"> </v>
      </c>
      <c r="D2241" s="13">
        <f ca="1">INDIRECT("Route!E2241")</f>
        <v>0</v>
      </c>
      <c r="E2241" s="25" t="str">
        <f t="shared" ca="1" si="277"/>
        <v/>
      </c>
      <c r="F2241" s="26">
        <f t="shared" si="278"/>
        <v>11.111111111111111</v>
      </c>
      <c r="G2241" s="29">
        <f t="shared" ca="1" si="282"/>
        <v>0</v>
      </c>
      <c r="H2241" s="28" t="e">
        <f t="shared" ca="1" si="280"/>
        <v>#NUM!</v>
      </c>
      <c r="I2241" s="26">
        <f t="shared" si="279"/>
        <v>11.666666666666666</v>
      </c>
      <c r="J2241" s="29">
        <f t="shared" ca="1" si="283"/>
        <v>0</v>
      </c>
      <c r="K2241" s="28" t="e">
        <f t="shared" ca="1" si="281"/>
        <v>#NUM!</v>
      </c>
      <c r="L2241" s="26">
        <f ca="1">INDIRECT("Route!E2241")-INDIRECT("Route!E2240")</f>
        <v>0</v>
      </c>
      <c r="M2241" s="24">
        <f ca="1">IF(INDIRECT("Route!D2241")="START",0,IF(S2241=TRUE,M2240,INDIRECT("Route!E2241")))</f>
        <v>115.3</v>
      </c>
      <c r="N2241" s="14" t="e">
        <f ca="1">SEARCH($N$6,INDIRECT("Route!J2241"))</f>
        <v>#VALUE!</v>
      </c>
      <c r="O2241" s="14" t="e">
        <f ca="1">SEARCH($O$6,INDIRECT("Route!J2241"))</f>
        <v>#VALUE!</v>
      </c>
      <c r="P2241" s="14" t="e">
        <f ca="1">SEARCH($P$6,INDIRECT("Route!J2241"))</f>
        <v>#VALUE!</v>
      </c>
      <c r="Q2241" s="14" t="e">
        <f ca="1">SEARCH($Q$6,INDIRECT("Route!J2241"))</f>
        <v>#VALUE!</v>
      </c>
      <c r="R2241" s="14" t="e">
        <f ca="1">SEARCH($R$6,INDIRECT("Route!J2241"))</f>
        <v>#VALUE!</v>
      </c>
      <c r="S2241" s="14" t="b">
        <f t="shared" ca="1" si="276"/>
        <v>1</v>
      </c>
    </row>
    <row r="2242" spans="1:19">
      <c r="A2242" s="23" t="str">
        <f ca="1">IF(INDIRECT("Route!D2242")&gt;0,K2242,(""))</f>
        <v/>
      </c>
      <c r="B2242" s="23" t="str">
        <f ca="1">IF(INDIRECT("Route!D2242")&gt;0,H2242,(""))</f>
        <v/>
      </c>
      <c r="C2242" s="24" t="str">
        <f ca="1">IF(D2242&gt;0,VLOOKUP("FINISH",INDIRECT("route!D$6"):INDIRECT("route!E$8500"),2,FALSE)-D2242," ")</f>
        <v xml:space="preserve"> </v>
      </c>
      <c r="D2242" s="13">
        <f ca="1">INDIRECT("Route!E2242")</f>
        <v>0</v>
      </c>
      <c r="E2242" s="25" t="str">
        <f t="shared" ca="1" si="277"/>
        <v/>
      </c>
      <c r="F2242" s="26">
        <f t="shared" si="278"/>
        <v>11.111111111111111</v>
      </c>
      <c r="G2242" s="29">
        <f t="shared" ca="1" si="282"/>
        <v>0</v>
      </c>
      <c r="H2242" s="28" t="e">
        <f t="shared" ca="1" si="280"/>
        <v>#NUM!</v>
      </c>
      <c r="I2242" s="26">
        <f t="shared" si="279"/>
        <v>11.666666666666666</v>
      </c>
      <c r="J2242" s="29">
        <f t="shared" ca="1" si="283"/>
        <v>0</v>
      </c>
      <c r="K2242" s="28" t="e">
        <f t="shared" ca="1" si="281"/>
        <v>#NUM!</v>
      </c>
      <c r="L2242" s="26">
        <f ca="1">INDIRECT("Route!E2242")-INDIRECT("Route!E2241")</f>
        <v>0</v>
      </c>
      <c r="M2242" s="24">
        <f ca="1">IF(INDIRECT("Route!D2242")="START",0,IF(S2242=TRUE,M2241,INDIRECT("Route!E2242")))</f>
        <v>115.3</v>
      </c>
      <c r="N2242" s="14" t="e">
        <f ca="1">SEARCH($N$6,INDIRECT("Route!J2242"))</f>
        <v>#VALUE!</v>
      </c>
      <c r="O2242" s="14" t="e">
        <f ca="1">SEARCH($O$6,INDIRECT("Route!J2242"))</f>
        <v>#VALUE!</v>
      </c>
      <c r="P2242" s="14" t="e">
        <f ca="1">SEARCH($P$6,INDIRECT("Route!J2242"))</f>
        <v>#VALUE!</v>
      </c>
      <c r="Q2242" s="14" t="e">
        <f ca="1">SEARCH($Q$6,INDIRECT("Route!J2242"))</f>
        <v>#VALUE!</v>
      </c>
      <c r="R2242" s="14" t="e">
        <f ca="1">SEARCH($R$6,INDIRECT("Route!J2242"))</f>
        <v>#VALUE!</v>
      </c>
      <c r="S2242" s="14" t="b">
        <f t="shared" ca="1" si="276"/>
        <v>1</v>
      </c>
    </row>
    <row r="2243" spans="1:19">
      <c r="A2243" s="23" t="str">
        <f ca="1">IF(INDIRECT("Route!D2243")&gt;0,K2243,(""))</f>
        <v/>
      </c>
      <c r="B2243" s="23" t="str">
        <f ca="1">IF(INDIRECT("Route!D2243")&gt;0,H2243,(""))</f>
        <v/>
      </c>
      <c r="C2243" s="24" t="str">
        <f ca="1">IF(D2243&gt;0,VLOOKUP("FINISH",INDIRECT("route!D$6"):INDIRECT("route!E$8500"),2,FALSE)-D2243," ")</f>
        <v xml:space="preserve"> </v>
      </c>
      <c r="D2243" s="13">
        <f ca="1">INDIRECT("Route!E2243")</f>
        <v>0</v>
      </c>
      <c r="E2243" s="25" t="str">
        <f t="shared" ca="1" si="277"/>
        <v/>
      </c>
      <c r="F2243" s="26">
        <f t="shared" si="278"/>
        <v>11.111111111111111</v>
      </c>
      <c r="G2243" s="29">
        <f t="shared" ca="1" si="282"/>
        <v>0</v>
      </c>
      <c r="H2243" s="28" t="e">
        <f t="shared" ca="1" si="280"/>
        <v>#NUM!</v>
      </c>
      <c r="I2243" s="26">
        <f t="shared" si="279"/>
        <v>11.666666666666666</v>
      </c>
      <c r="J2243" s="29">
        <f t="shared" ca="1" si="283"/>
        <v>0</v>
      </c>
      <c r="K2243" s="28" t="e">
        <f t="shared" ca="1" si="281"/>
        <v>#NUM!</v>
      </c>
      <c r="L2243" s="26">
        <f ca="1">INDIRECT("Route!E2243")-INDIRECT("Route!E2242")</f>
        <v>0</v>
      </c>
      <c r="M2243" s="24">
        <f ca="1">IF(INDIRECT("Route!D2243")="START",0,IF(S2243=TRUE,M2242,INDIRECT("Route!E2243")))</f>
        <v>115.3</v>
      </c>
      <c r="N2243" s="14" t="e">
        <f ca="1">SEARCH($N$6,INDIRECT("Route!J2243"))</f>
        <v>#VALUE!</v>
      </c>
      <c r="O2243" s="14" t="e">
        <f ca="1">SEARCH($O$6,INDIRECT("Route!J2243"))</f>
        <v>#VALUE!</v>
      </c>
      <c r="P2243" s="14" t="e">
        <f ca="1">SEARCH($P$6,INDIRECT("Route!J2243"))</f>
        <v>#VALUE!</v>
      </c>
      <c r="Q2243" s="14" t="e">
        <f ca="1">SEARCH($Q$6,INDIRECT("Route!J2243"))</f>
        <v>#VALUE!</v>
      </c>
      <c r="R2243" s="14" t="e">
        <f ca="1">SEARCH($R$6,INDIRECT("Route!J2243"))</f>
        <v>#VALUE!</v>
      </c>
      <c r="S2243" s="14" t="b">
        <f t="shared" ca="1" si="276"/>
        <v>1</v>
      </c>
    </row>
    <row r="2244" spans="1:19">
      <c r="A2244" s="23" t="str">
        <f ca="1">IF(INDIRECT("Route!D2244")&gt;0,K2244,(""))</f>
        <v/>
      </c>
      <c r="B2244" s="23" t="str">
        <f ca="1">IF(INDIRECT("Route!D2244")&gt;0,H2244,(""))</f>
        <v/>
      </c>
      <c r="C2244" s="24" t="str">
        <f ca="1">IF(D2244&gt;0,VLOOKUP("FINISH",INDIRECT("route!D$6"):INDIRECT("route!E$8500"),2,FALSE)-D2244," ")</f>
        <v xml:space="preserve"> </v>
      </c>
      <c r="D2244" s="13">
        <f ca="1">INDIRECT("Route!E2244")</f>
        <v>0</v>
      </c>
      <c r="E2244" s="25" t="str">
        <f t="shared" ca="1" si="277"/>
        <v/>
      </c>
      <c r="F2244" s="26">
        <f t="shared" si="278"/>
        <v>11.111111111111111</v>
      </c>
      <c r="G2244" s="29">
        <f t="shared" ca="1" si="282"/>
        <v>0</v>
      </c>
      <c r="H2244" s="28" t="e">
        <f t="shared" ca="1" si="280"/>
        <v>#NUM!</v>
      </c>
      <c r="I2244" s="26">
        <f t="shared" si="279"/>
        <v>11.666666666666666</v>
      </c>
      <c r="J2244" s="29">
        <f t="shared" ca="1" si="283"/>
        <v>0</v>
      </c>
      <c r="K2244" s="28" t="e">
        <f t="shared" ca="1" si="281"/>
        <v>#NUM!</v>
      </c>
      <c r="L2244" s="26">
        <f ca="1">INDIRECT("Route!E2244")-INDIRECT("Route!E2243")</f>
        <v>0</v>
      </c>
      <c r="M2244" s="24">
        <f ca="1">IF(INDIRECT("Route!D2244")="START",0,IF(S2244=TRUE,M2243,INDIRECT("Route!E2244")))</f>
        <v>115.3</v>
      </c>
      <c r="N2244" s="14" t="e">
        <f ca="1">SEARCH($N$6,INDIRECT("Route!J2244"))</f>
        <v>#VALUE!</v>
      </c>
      <c r="O2244" s="14" t="e">
        <f ca="1">SEARCH($O$6,INDIRECT("Route!J2244"))</f>
        <v>#VALUE!</v>
      </c>
      <c r="P2244" s="14" t="e">
        <f ca="1">SEARCH($P$6,INDIRECT("Route!J2244"))</f>
        <v>#VALUE!</v>
      </c>
      <c r="Q2244" s="14" t="e">
        <f ca="1">SEARCH($Q$6,INDIRECT("Route!J2244"))</f>
        <v>#VALUE!</v>
      </c>
      <c r="R2244" s="14" t="e">
        <f ca="1">SEARCH($R$6,INDIRECT("Route!J2244"))</f>
        <v>#VALUE!</v>
      </c>
      <c r="S2244" s="14" t="b">
        <f t="shared" ca="1" si="276"/>
        <v>1</v>
      </c>
    </row>
    <row r="2245" spans="1:19">
      <c r="A2245" s="23" t="str">
        <f ca="1">IF(INDIRECT("Route!D2245")&gt;0,K2245,(""))</f>
        <v/>
      </c>
      <c r="B2245" s="23" t="str">
        <f ca="1">IF(INDIRECT("Route!D2245")&gt;0,H2245,(""))</f>
        <v/>
      </c>
      <c r="C2245" s="24" t="str">
        <f ca="1">IF(D2245&gt;0,VLOOKUP("FINISH",INDIRECT("route!D$6"):INDIRECT("route!E$8500"),2,FALSE)-D2245," ")</f>
        <v xml:space="preserve"> </v>
      </c>
      <c r="D2245" s="13">
        <f ca="1">INDIRECT("Route!E2245")</f>
        <v>0</v>
      </c>
      <c r="E2245" s="25" t="str">
        <f t="shared" ca="1" si="277"/>
        <v/>
      </c>
      <c r="F2245" s="26">
        <f t="shared" si="278"/>
        <v>11.111111111111111</v>
      </c>
      <c r="G2245" s="29">
        <f t="shared" ca="1" si="282"/>
        <v>0</v>
      </c>
      <c r="H2245" s="28" t="e">
        <f t="shared" ca="1" si="280"/>
        <v>#NUM!</v>
      </c>
      <c r="I2245" s="26">
        <f t="shared" si="279"/>
        <v>11.666666666666666</v>
      </c>
      <c r="J2245" s="29">
        <f t="shared" ca="1" si="283"/>
        <v>0</v>
      </c>
      <c r="K2245" s="28" t="e">
        <f t="shared" ca="1" si="281"/>
        <v>#NUM!</v>
      </c>
      <c r="L2245" s="26">
        <f ca="1">INDIRECT("Route!E2245")-INDIRECT("Route!E2244")</f>
        <v>0</v>
      </c>
      <c r="M2245" s="24">
        <f ca="1">IF(INDIRECT("Route!D2245")="START",0,IF(S2245=TRUE,M2244,INDIRECT("Route!E2245")))</f>
        <v>115.3</v>
      </c>
      <c r="N2245" s="14" t="e">
        <f ca="1">SEARCH($N$6,INDIRECT("Route!J2245"))</f>
        <v>#VALUE!</v>
      </c>
      <c r="O2245" s="14" t="e">
        <f ca="1">SEARCH($O$6,INDIRECT("Route!J2245"))</f>
        <v>#VALUE!</v>
      </c>
      <c r="P2245" s="14" t="e">
        <f ca="1">SEARCH($P$6,INDIRECT("Route!J2245"))</f>
        <v>#VALUE!</v>
      </c>
      <c r="Q2245" s="14" t="e">
        <f ca="1">SEARCH($Q$6,INDIRECT("Route!J2245"))</f>
        <v>#VALUE!</v>
      </c>
      <c r="R2245" s="14" t="e">
        <f ca="1">SEARCH($R$6,INDIRECT("Route!J2245"))</f>
        <v>#VALUE!</v>
      </c>
      <c r="S2245" s="14" t="b">
        <f t="shared" ca="1" si="276"/>
        <v>1</v>
      </c>
    </row>
    <row r="2246" spans="1:19">
      <c r="A2246" s="23" t="str">
        <f ca="1">IF(INDIRECT("Route!D2246")&gt;0,K2246,(""))</f>
        <v/>
      </c>
      <c r="B2246" s="23" t="str">
        <f ca="1">IF(INDIRECT("Route!D2246")&gt;0,H2246,(""))</f>
        <v/>
      </c>
      <c r="C2246" s="24" t="str">
        <f ca="1">IF(D2246&gt;0,VLOOKUP("FINISH",INDIRECT("route!D$6"):INDIRECT("route!E$8500"),2,FALSE)-D2246," ")</f>
        <v xml:space="preserve"> </v>
      </c>
      <c r="D2246" s="13">
        <f ca="1">INDIRECT("Route!E2246")</f>
        <v>0</v>
      </c>
      <c r="E2246" s="25" t="str">
        <f t="shared" ca="1" si="277"/>
        <v/>
      </c>
      <c r="F2246" s="26">
        <f t="shared" si="278"/>
        <v>11.111111111111111</v>
      </c>
      <c r="G2246" s="29">
        <f t="shared" ca="1" si="282"/>
        <v>0</v>
      </c>
      <c r="H2246" s="28" t="e">
        <f t="shared" ca="1" si="280"/>
        <v>#NUM!</v>
      </c>
      <c r="I2246" s="26">
        <f t="shared" si="279"/>
        <v>11.666666666666666</v>
      </c>
      <c r="J2246" s="29">
        <f t="shared" ca="1" si="283"/>
        <v>0</v>
      </c>
      <c r="K2246" s="28" t="e">
        <f t="shared" ca="1" si="281"/>
        <v>#NUM!</v>
      </c>
      <c r="L2246" s="26">
        <f ca="1">INDIRECT("Route!E2246")-INDIRECT("Route!E2245")</f>
        <v>0</v>
      </c>
      <c r="M2246" s="24">
        <f ca="1">IF(INDIRECT("Route!D2246")="START",0,IF(S2246=TRUE,M2245,INDIRECT("Route!E2246")))</f>
        <v>115.3</v>
      </c>
      <c r="N2246" s="14" t="e">
        <f ca="1">SEARCH($N$6,INDIRECT("Route!J2246"))</f>
        <v>#VALUE!</v>
      </c>
      <c r="O2246" s="14" t="e">
        <f ca="1">SEARCH($O$6,INDIRECT("Route!J2246"))</f>
        <v>#VALUE!</v>
      </c>
      <c r="P2246" s="14" t="e">
        <f ca="1">SEARCH($P$6,INDIRECT("Route!J2246"))</f>
        <v>#VALUE!</v>
      </c>
      <c r="Q2246" s="14" t="e">
        <f ca="1">SEARCH($Q$6,INDIRECT("Route!J2246"))</f>
        <v>#VALUE!</v>
      </c>
      <c r="R2246" s="14" t="e">
        <f ca="1">SEARCH($R$6,INDIRECT("Route!J2246"))</f>
        <v>#VALUE!</v>
      </c>
      <c r="S2246" s="14" t="b">
        <f t="shared" ca="1" si="276"/>
        <v>1</v>
      </c>
    </row>
    <row r="2247" spans="1:19">
      <c r="A2247" s="23" t="str">
        <f ca="1">IF(INDIRECT("Route!D2247")&gt;0,K2247,(""))</f>
        <v/>
      </c>
      <c r="B2247" s="23" t="str">
        <f ca="1">IF(INDIRECT("Route!D2247")&gt;0,H2247,(""))</f>
        <v/>
      </c>
      <c r="C2247" s="24" t="str">
        <f ca="1">IF(D2247&gt;0,VLOOKUP("FINISH",INDIRECT("route!D$6"):INDIRECT("route!E$8500"),2,FALSE)-D2247," ")</f>
        <v xml:space="preserve"> </v>
      </c>
      <c r="D2247" s="13">
        <f ca="1">INDIRECT("Route!E2247")</f>
        <v>0</v>
      </c>
      <c r="E2247" s="25" t="str">
        <f t="shared" ca="1" si="277"/>
        <v/>
      </c>
      <c r="F2247" s="26">
        <f t="shared" si="278"/>
        <v>11.111111111111111</v>
      </c>
      <c r="G2247" s="29">
        <f t="shared" ca="1" si="282"/>
        <v>0</v>
      </c>
      <c r="H2247" s="28" t="e">
        <f t="shared" ca="1" si="280"/>
        <v>#NUM!</v>
      </c>
      <c r="I2247" s="26">
        <f t="shared" si="279"/>
        <v>11.666666666666666</v>
      </c>
      <c r="J2247" s="29">
        <f t="shared" ca="1" si="283"/>
        <v>0</v>
      </c>
      <c r="K2247" s="28" t="e">
        <f t="shared" ca="1" si="281"/>
        <v>#NUM!</v>
      </c>
      <c r="L2247" s="26">
        <f ca="1">INDIRECT("Route!E2247")-INDIRECT("Route!E2246")</f>
        <v>0</v>
      </c>
      <c r="M2247" s="24">
        <f ca="1">IF(INDIRECT("Route!D2247")="START",0,IF(S2247=TRUE,M2246,INDIRECT("Route!E2247")))</f>
        <v>115.3</v>
      </c>
      <c r="N2247" s="14" t="e">
        <f ca="1">SEARCH($N$6,INDIRECT("Route!J2247"))</f>
        <v>#VALUE!</v>
      </c>
      <c r="O2247" s="14" t="e">
        <f ca="1">SEARCH($O$6,INDIRECT("Route!J2247"))</f>
        <v>#VALUE!</v>
      </c>
      <c r="P2247" s="14" t="e">
        <f ca="1">SEARCH($P$6,INDIRECT("Route!J2247"))</f>
        <v>#VALUE!</v>
      </c>
      <c r="Q2247" s="14" t="e">
        <f ca="1">SEARCH($Q$6,INDIRECT("Route!J2247"))</f>
        <v>#VALUE!</v>
      </c>
      <c r="R2247" s="14" t="e">
        <f ca="1">SEARCH($R$6,INDIRECT("Route!J2247"))</f>
        <v>#VALUE!</v>
      </c>
      <c r="S2247" s="14" t="b">
        <f t="shared" ca="1" si="276"/>
        <v>1</v>
      </c>
    </row>
    <row r="2248" spans="1:19">
      <c r="A2248" s="23" t="str">
        <f ca="1">IF(INDIRECT("Route!D2248")&gt;0,K2248,(""))</f>
        <v/>
      </c>
      <c r="B2248" s="23" t="str">
        <f ca="1">IF(INDIRECT("Route!D2248")&gt;0,H2248,(""))</f>
        <v/>
      </c>
      <c r="C2248" s="24" t="str">
        <f ca="1">IF(D2248&gt;0,VLOOKUP("FINISH",INDIRECT("route!D$6"):INDIRECT("route!E$8500"),2,FALSE)-D2248," ")</f>
        <v xml:space="preserve"> </v>
      </c>
      <c r="D2248" s="13">
        <f ca="1">INDIRECT("Route!E2248")</f>
        <v>0</v>
      </c>
      <c r="E2248" s="25" t="str">
        <f t="shared" ca="1" si="277"/>
        <v/>
      </c>
      <c r="F2248" s="26">
        <f t="shared" si="278"/>
        <v>11.111111111111111</v>
      </c>
      <c r="G2248" s="29">
        <f t="shared" ca="1" si="282"/>
        <v>0</v>
      </c>
      <c r="H2248" s="28" t="e">
        <f t="shared" ca="1" si="280"/>
        <v>#NUM!</v>
      </c>
      <c r="I2248" s="26">
        <f t="shared" si="279"/>
        <v>11.666666666666666</v>
      </c>
      <c r="J2248" s="29">
        <f t="shared" ca="1" si="283"/>
        <v>0</v>
      </c>
      <c r="K2248" s="28" t="e">
        <f t="shared" ca="1" si="281"/>
        <v>#NUM!</v>
      </c>
      <c r="L2248" s="26">
        <f ca="1">INDIRECT("Route!E2248")-INDIRECT("Route!E2247")</f>
        <v>0</v>
      </c>
      <c r="M2248" s="24">
        <f ca="1">IF(INDIRECT("Route!D2248")="START",0,IF(S2248=TRUE,M2247,INDIRECT("Route!E2248")))</f>
        <v>115.3</v>
      </c>
      <c r="N2248" s="14" t="e">
        <f ca="1">SEARCH($N$6,INDIRECT("Route!J2248"))</f>
        <v>#VALUE!</v>
      </c>
      <c r="O2248" s="14" t="e">
        <f ca="1">SEARCH($O$6,INDIRECT("Route!J2248"))</f>
        <v>#VALUE!</v>
      </c>
      <c r="P2248" s="14" t="e">
        <f ca="1">SEARCH($P$6,INDIRECT("Route!J2248"))</f>
        <v>#VALUE!</v>
      </c>
      <c r="Q2248" s="14" t="e">
        <f ca="1">SEARCH($Q$6,INDIRECT("Route!J2248"))</f>
        <v>#VALUE!</v>
      </c>
      <c r="R2248" s="14" t="e">
        <f ca="1">SEARCH($R$6,INDIRECT("Route!J2248"))</f>
        <v>#VALUE!</v>
      </c>
      <c r="S2248" s="14" t="b">
        <f t="shared" ref="S2248:S2311" ca="1" si="284">AND(ISERROR(N2248),ISERROR(O2248),ISERROR(P2248),ISERROR(Q2248),ISERROR(R2248))</f>
        <v>1</v>
      </c>
    </row>
    <row r="2249" spans="1:19">
      <c r="A2249" s="23" t="str">
        <f ca="1">IF(INDIRECT("Route!D2249")&gt;0,K2249,(""))</f>
        <v/>
      </c>
      <c r="B2249" s="23" t="str">
        <f ca="1">IF(INDIRECT("Route!D2249")&gt;0,H2249,(""))</f>
        <v/>
      </c>
      <c r="C2249" s="24" t="str">
        <f ca="1">IF(D2249&gt;0,VLOOKUP("FINISH",INDIRECT("route!D$6"):INDIRECT("route!E$8500"),2,FALSE)-D2249," ")</f>
        <v xml:space="preserve"> </v>
      </c>
      <c r="D2249" s="13">
        <f ca="1">INDIRECT("Route!E2249")</f>
        <v>0</v>
      </c>
      <c r="E2249" s="25" t="str">
        <f t="shared" ca="1" si="277"/>
        <v/>
      </c>
      <c r="F2249" s="26">
        <f t="shared" si="278"/>
        <v>11.111111111111111</v>
      </c>
      <c r="G2249" s="29">
        <f t="shared" ca="1" si="282"/>
        <v>0</v>
      </c>
      <c r="H2249" s="28" t="e">
        <f t="shared" ca="1" si="280"/>
        <v>#NUM!</v>
      </c>
      <c r="I2249" s="26">
        <f t="shared" si="279"/>
        <v>11.666666666666666</v>
      </c>
      <c r="J2249" s="29">
        <f t="shared" ca="1" si="283"/>
        <v>0</v>
      </c>
      <c r="K2249" s="28" t="e">
        <f t="shared" ca="1" si="281"/>
        <v>#NUM!</v>
      </c>
      <c r="L2249" s="26">
        <f ca="1">INDIRECT("Route!E2249")-INDIRECT("Route!E2248")</f>
        <v>0</v>
      </c>
      <c r="M2249" s="24">
        <f ca="1">IF(INDIRECT("Route!D2249")="START",0,IF(S2249=TRUE,M2248,INDIRECT("Route!E2249")))</f>
        <v>115.3</v>
      </c>
      <c r="N2249" s="14" t="e">
        <f ca="1">SEARCH($N$6,INDIRECT("Route!J2249"))</f>
        <v>#VALUE!</v>
      </c>
      <c r="O2249" s="14" t="e">
        <f ca="1">SEARCH($O$6,INDIRECT("Route!J2249"))</f>
        <v>#VALUE!</v>
      </c>
      <c r="P2249" s="14" t="e">
        <f ca="1">SEARCH($P$6,INDIRECT("Route!J2249"))</f>
        <v>#VALUE!</v>
      </c>
      <c r="Q2249" s="14" t="e">
        <f ca="1">SEARCH($Q$6,INDIRECT("Route!J2249"))</f>
        <v>#VALUE!</v>
      </c>
      <c r="R2249" s="14" t="e">
        <f ca="1">SEARCH($R$6,INDIRECT("Route!J2249"))</f>
        <v>#VALUE!</v>
      </c>
      <c r="S2249" s="14" t="b">
        <f t="shared" ca="1" si="284"/>
        <v>1</v>
      </c>
    </row>
    <row r="2250" spans="1:19">
      <c r="A2250" s="23" t="str">
        <f ca="1">IF(INDIRECT("Route!D2250")&gt;0,K2250,(""))</f>
        <v/>
      </c>
      <c r="B2250" s="23" t="str">
        <f ca="1">IF(INDIRECT("Route!D2250")&gt;0,H2250,(""))</f>
        <v/>
      </c>
      <c r="C2250" s="24" t="str">
        <f ca="1">IF(D2250&gt;0,VLOOKUP("FINISH",INDIRECT("route!D$6"):INDIRECT("route!E$8500"),2,FALSE)-D2250," ")</f>
        <v xml:space="preserve"> </v>
      </c>
      <c r="D2250" s="13">
        <f ca="1">INDIRECT("Route!E2250")</f>
        <v>0</v>
      </c>
      <c r="E2250" s="25" t="str">
        <f t="shared" ca="1" si="277"/>
        <v/>
      </c>
      <c r="F2250" s="26">
        <f t="shared" si="278"/>
        <v>11.111111111111111</v>
      </c>
      <c r="G2250" s="29">
        <f t="shared" ca="1" si="282"/>
        <v>0</v>
      </c>
      <c r="H2250" s="28" t="e">
        <f t="shared" ca="1" si="280"/>
        <v>#NUM!</v>
      </c>
      <c r="I2250" s="26">
        <f t="shared" si="279"/>
        <v>11.666666666666666</v>
      </c>
      <c r="J2250" s="29">
        <f t="shared" ca="1" si="283"/>
        <v>0</v>
      </c>
      <c r="K2250" s="28" t="e">
        <f t="shared" ca="1" si="281"/>
        <v>#NUM!</v>
      </c>
      <c r="L2250" s="26">
        <f ca="1">INDIRECT("Route!E2250")-INDIRECT("Route!E2249")</f>
        <v>0</v>
      </c>
      <c r="M2250" s="24">
        <f ca="1">IF(INDIRECT("Route!D2250")="START",0,IF(S2250=TRUE,M2249,INDIRECT("Route!E2250")))</f>
        <v>115.3</v>
      </c>
      <c r="N2250" s="14" t="e">
        <f ca="1">SEARCH($N$6,INDIRECT("Route!J2250"))</f>
        <v>#VALUE!</v>
      </c>
      <c r="O2250" s="14" t="e">
        <f ca="1">SEARCH($O$6,INDIRECT("Route!J2250"))</f>
        <v>#VALUE!</v>
      </c>
      <c r="P2250" s="14" t="e">
        <f ca="1">SEARCH($P$6,INDIRECT("Route!J2250"))</f>
        <v>#VALUE!</v>
      </c>
      <c r="Q2250" s="14" t="e">
        <f ca="1">SEARCH($Q$6,INDIRECT("Route!J2250"))</f>
        <v>#VALUE!</v>
      </c>
      <c r="R2250" s="14" t="e">
        <f ca="1">SEARCH($R$6,INDIRECT("Route!J2250"))</f>
        <v>#VALUE!</v>
      </c>
      <c r="S2250" s="14" t="b">
        <f t="shared" ca="1" si="284"/>
        <v>1</v>
      </c>
    </row>
    <row r="2251" spans="1:19">
      <c r="A2251" s="23" t="str">
        <f ca="1">IF(INDIRECT("Route!D2251")&gt;0,K2251,(""))</f>
        <v/>
      </c>
      <c r="B2251" s="23" t="str">
        <f ca="1">IF(INDIRECT("Route!D2251")&gt;0,H2251,(""))</f>
        <v/>
      </c>
      <c r="C2251" s="24" t="str">
        <f ca="1">IF(D2251&gt;0,VLOOKUP("FINISH",INDIRECT("route!D$6"):INDIRECT("route!E$8500"),2,FALSE)-D2251," ")</f>
        <v xml:space="preserve"> </v>
      </c>
      <c r="D2251" s="13">
        <f ca="1">INDIRECT("Route!E2251")</f>
        <v>0</v>
      </c>
      <c r="E2251" s="25" t="str">
        <f t="shared" ca="1" si="277"/>
        <v/>
      </c>
      <c r="F2251" s="26">
        <f t="shared" si="278"/>
        <v>11.111111111111111</v>
      </c>
      <c r="G2251" s="29">
        <f t="shared" ca="1" si="282"/>
        <v>0</v>
      </c>
      <c r="H2251" s="28" t="e">
        <f t="shared" ca="1" si="280"/>
        <v>#NUM!</v>
      </c>
      <c r="I2251" s="26">
        <f t="shared" si="279"/>
        <v>11.666666666666666</v>
      </c>
      <c r="J2251" s="29">
        <f t="shared" ca="1" si="283"/>
        <v>0</v>
      </c>
      <c r="K2251" s="28" t="e">
        <f t="shared" ca="1" si="281"/>
        <v>#NUM!</v>
      </c>
      <c r="L2251" s="26">
        <f ca="1">INDIRECT("Route!E2251")-INDIRECT("Route!E2250")</f>
        <v>0</v>
      </c>
      <c r="M2251" s="24">
        <f ca="1">IF(INDIRECT("Route!D2251")="START",0,IF(S2251=TRUE,M2250,INDIRECT("Route!E2251")))</f>
        <v>115.3</v>
      </c>
      <c r="N2251" s="14" t="e">
        <f ca="1">SEARCH($N$6,INDIRECT("Route!J2251"))</f>
        <v>#VALUE!</v>
      </c>
      <c r="O2251" s="14" t="e">
        <f ca="1">SEARCH($O$6,INDIRECT("Route!J2251"))</f>
        <v>#VALUE!</v>
      </c>
      <c r="P2251" s="14" t="e">
        <f ca="1">SEARCH($P$6,INDIRECT("Route!J2251"))</f>
        <v>#VALUE!</v>
      </c>
      <c r="Q2251" s="14" t="e">
        <f ca="1">SEARCH($Q$6,INDIRECT("Route!J2251"))</f>
        <v>#VALUE!</v>
      </c>
      <c r="R2251" s="14" t="e">
        <f ca="1">SEARCH($R$6,INDIRECT("Route!J2251"))</f>
        <v>#VALUE!</v>
      </c>
      <c r="S2251" s="14" t="b">
        <f t="shared" ca="1" si="284"/>
        <v>1</v>
      </c>
    </row>
    <row r="2252" spans="1:19">
      <c r="A2252" s="23" t="str">
        <f ca="1">IF(INDIRECT("Route!D2252")&gt;0,K2252,(""))</f>
        <v/>
      </c>
      <c r="B2252" s="23" t="str">
        <f ca="1">IF(INDIRECT("Route!D2252")&gt;0,H2252,(""))</f>
        <v/>
      </c>
      <c r="C2252" s="24" t="str">
        <f ca="1">IF(D2252&gt;0,VLOOKUP("FINISH",INDIRECT("route!D$6"):INDIRECT("route!E$8500"),2,FALSE)-D2252," ")</f>
        <v xml:space="preserve"> </v>
      </c>
      <c r="D2252" s="13">
        <f ca="1">INDIRECT("Route!E2252")</f>
        <v>0</v>
      </c>
      <c r="E2252" s="25" t="str">
        <f t="shared" ca="1" si="277"/>
        <v/>
      </c>
      <c r="F2252" s="26">
        <f t="shared" si="278"/>
        <v>11.111111111111111</v>
      </c>
      <c r="G2252" s="29">
        <f t="shared" ca="1" si="282"/>
        <v>0</v>
      </c>
      <c r="H2252" s="28" t="e">
        <f t="shared" ca="1" si="280"/>
        <v>#NUM!</v>
      </c>
      <c r="I2252" s="26">
        <f t="shared" si="279"/>
        <v>11.666666666666666</v>
      </c>
      <c r="J2252" s="29">
        <f t="shared" ca="1" si="283"/>
        <v>0</v>
      </c>
      <c r="K2252" s="28" t="e">
        <f t="shared" ca="1" si="281"/>
        <v>#NUM!</v>
      </c>
      <c r="L2252" s="26">
        <f ca="1">INDIRECT("Route!E2252")-INDIRECT("Route!E2251")</f>
        <v>0</v>
      </c>
      <c r="M2252" s="24">
        <f ca="1">IF(INDIRECT("Route!D2252")="START",0,IF(S2252=TRUE,M2251,INDIRECT("Route!E2252")))</f>
        <v>115.3</v>
      </c>
      <c r="N2252" s="14" t="e">
        <f ca="1">SEARCH($N$6,INDIRECT("Route!J2252"))</f>
        <v>#VALUE!</v>
      </c>
      <c r="O2252" s="14" t="e">
        <f ca="1">SEARCH($O$6,INDIRECT("Route!J2252"))</f>
        <v>#VALUE!</v>
      </c>
      <c r="P2252" s="14" t="e">
        <f ca="1">SEARCH($P$6,INDIRECT("Route!J2252"))</f>
        <v>#VALUE!</v>
      </c>
      <c r="Q2252" s="14" t="e">
        <f ca="1">SEARCH($Q$6,INDIRECT("Route!J2252"))</f>
        <v>#VALUE!</v>
      </c>
      <c r="R2252" s="14" t="e">
        <f ca="1">SEARCH($R$6,INDIRECT("Route!J2252"))</f>
        <v>#VALUE!</v>
      </c>
      <c r="S2252" s="14" t="b">
        <f t="shared" ca="1" si="284"/>
        <v>1</v>
      </c>
    </row>
    <row r="2253" spans="1:19">
      <c r="A2253" s="23" t="str">
        <f ca="1">IF(INDIRECT("Route!D2253")&gt;0,K2253,(""))</f>
        <v/>
      </c>
      <c r="B2253" s="23" t="str">
        <f ca="1">IF(INDIRECT("Route!D2253")&gt;0,H2253,(""))</f>
        <v/>
      </c>
      <c r="C2253" s="24" t="str">
        <f ca="1">IF(D2253&gt;0,VLOOKUP("FINISH",INDIRECT("route!D$6"):INDIRECT("route!E$8500"),2,FALSE)-D2253," ")</f>
        <v xml:space="preserve"> </v>
      </c>
      <c r="D2253" s="13">
        <f ca="1">INDIRECT("Route!E2253")</f>
        <v>0</v>
      </c>
      <c r="E2253" s="25" t="str">
        <f t="shared" ca="1" si="277"/>
        <v/>
      </c>
      <c r="F2253" s="26">
        <f t="shared" si="278"/>
        <v>11.111111111111111</v>
      </c>
      <c r="G2253" s="29">
        <f t="shared" ca="1" si="282"/>
        <v>0</v>
      </c>
      <c r="H2253" s="28" t="e">
        <f t="shared" ca="1" si="280"/>
        <v>#NUM!</v>
      </c>
      <c r="I2253" s="26">
        <f t="shared" si="279"/>
        <v>11.666666666666666</v>
      </c>
      <c r="J2253" s="29">
        <f t="shared" ca="1" si="283"/>
        <v>0</v>
      </c>
      <c r="K2253" s="28" t="e">
        <f t="shared" ca="1" si="281"/>
        <v>#NUM!</v>
      </c>
      <c r="L2253" s="26">
        <f ca="1">INDIRECT("Route!E2253")-INDIRECT("Route!E2252")</f>
        <v>0</v>
      </c>
      <c r="M2253" s="24">
        <f ca="1">IF(INDIRECT("Route!D2253")="START",0,IF(S2253=TRUE,M2252,INDIRECT("Route!E2253")))</f>
        <v>115.3</v>
      </c>
      <c r="N2253" s="14" t="e">
        <f ca="1">SEARCH($N$6,INDIRECT("Route!J2253"))</f>
        <v>#VALUE!</v>
      </c>
      <c r="O2253" s="14" t="e">
        <f ca="1">SEARCH($O$6,INDIRECT("Route!J2253"))</f>
        <v>#VALUE!</v>
      </c>
      <c r="P2253" s="14" t="e">
        <f ca="1">SEARCH($P$6,INDIRECT("Route!J2253"))</f>
        <v>#VALUE!</v>
      </c>
      <c r="Q2253" s="14" t="e">
        <f ca="1">SEARCH($Q$6,INDIRECT("Route!J2253"))</f>
        <v>#VALUE!</v>
      </c>
      <c r="R2253" s="14" t="e">
        <f ca="1">SEARCH($R$6,INDIRECT("Route!J2253"))</f>
        <v>#VALUE!</v>
      </c>
      <c r="S2253" s="14" t="b">
        <f t="shared" ca="1" si="284"/>
        <v>1</v>
      </c>
    </row>
    <row r="2254" spans="1:19">
      <c r="A2254" s="23" t="str">
        <f ca="1">IF(INDIRECT("Route!D2254")&gt;0,K2254,(""))</f>
        <v/>
      </c>
      <c r="B2254" s="23" t="str">
        <f ca="1">IF(INDIRECT("Route!D2254")&gt;0,H2254,(""))</f>
        <v/>
      </c>
      <c r="C2254" s="24" t="str">
        <f ca="1">IF(D2254&gt;0,VLOOKUP("FINISH",INDIRECT("route!D$6"):INDIRECT("route!E$8500"),2,FALSE)-D2254," ")</f>
        <v xml:space="preserve"> </v>
      </c>
      <c r="D2254" s="13">
        <f ca="1">INDIRECT("Route!E2254")</f>
        <v>0</v>
      </c>
      <c r="E2254" s="25" t="str">
        <f t="shared" ca="1" si="277"/>
        <v/>
      </c>
      <c r="F2254" s="26">
        <f t="shared" si="278"/>
        <v>11.111111111111111</v>
      </c>
      <c r="G2254" s="29">
        <f t="shared" ca="1" si="282"/>
        <v>0</v>
      </c>
      <c r="H2254" s="28" t="e">
        <f t="shared" ca="1" si="280"/>
        <v>#NUM!</v>
      </c>
      <c r="I2254" s="26">
        <f t="shared" si="279"/>
        <v>11.666666666666666</v>
      </c>
      <c r="J2254" s="29">
        <f t="shared" ca="1" si="283"/>
        <v>0</v>
      </c>
      <c r="K2254" s="28" t="e">
        <f t="shared" ca="1" si="281"/>
        <v>#NUM!</v>
      </c>
      <c r="L2254" s="26">
        <f ca="1">INDIRECT("Route!E2254")-INDIRECT("Route!E2253")</f>
        <v>0</v>
      </c>
      <c r="M2254" s="24">
        <f ca="1">IF(INDIRECT("Route!D2254")="START",0,IF(S2254=TRUE,M2253,INDIRECT("Route!E2254")))</f>
        <v>115.3</v>
      </c>
      <c r="N2254" s="14" t="e">
        <f ca="1">SEARCH($N$6,INDIRECT("Route!J2254"))</f>
        <v>#VALUE!</v>
      </c>
      <c r="O2254" s="14" t="e">
        <f ca="1">SEARCH($O$6,INDIRECT("Route!J2254"))</f>
        <v>#VALUE!</v>
      </c>
      <c r="P2254" s="14" t="e">
        <f ca="1">SEARCH($P$6,INDIRECT("Route!J2254"))</f>
        <v>#VALUE!</v>
      </c>
      <c r="Q2254" s="14" t="e">
        <f ca="1">SEARCH($Q$6,INDIRECT("Route!J2254"))</f>
        <v>#VALUE!</v>
      </c>
      <c r="R2254" s="14" t="e">
        <f ca="1">SEARCH($R$6,INDIRECT("Route!J2254"))</f>
        <v>#VALUE!</v>
      </c>
      <c r="S2254" s="14" t="b">
        <f t="shared" ca="1" si="284"/>
        <v>1</v>
      </c>
    </row>
    <row r="2255" spans="1:19">
      <c r="A2255" s="23" t="str">
        <f ca="1">IF(INDIRECT("Route!D2255")&gt;0,K2255,(""))</f>
        <v/>
      </c>
      <c r="B2255" s="23" t="str">
        <f ca="1">IF(INDIRECT("Route!D2255")&gt;0,H2255,(""))</f>
        <v/>
      </c>
      <c r="C2255" s="24" t="str">
        <f ca="1">IF(D2255&gt;0,VLOOKUP("FINISH",INDIRECT("route!D$6"):INDIRECT("route!E$8500"),2,FALSE)-D2255," ")</f>
        <v xml:space="preserve"> </v>
      </c>
      <c r="D2255" s="13">
        <f ca="1">INDIRECT("Route!E2255")</f>
        <v>0</v>
      </c>
      <c r="E2255" s="25" t="str">
        <f t="shared" ca="1" si="277"/>
        <v/>
      </c>
      <c r="F2255" s="26">
        <f t="shared" si="278"/>
        <v>11.111111111111111</v>
      </c>
      <c r="G2255" s="29">
        <f t="shared" ca="1" si="282"/>
        <v>0</v>
      </c>
      <c r="H2255" s="28" t="e">
        <f t="shared" ca="1" si="280"/>
        <v>#NUM!</v>
      </c>
      <c r="I2255" s="26">
        <f t="shared" si="279"/>
        <v>11.666666666666666</v>
      </c>
      <c r="J2255" s="29">
        <f t="shared" ca="1" si="283"/>
        <v>0</v>
      </c>
      <c r="K2255" s="28" t="e">
        <f t="shared" ca="1" si="281"/>
        <v>#NUM!</v>
      </c>
      <c r="L2255" s="26">
        <f ca="1">INDIRECT("Route!E2255")-INDIRECT("Route!E2254")</f>
        <v>0</v>
      </c>
      <c r="M2255" s="24">
        <f ca="1">IF(INDIRECT("Route!D2255")="START",0,IF(S2255=TRUE,M2254,INDIRECT("Route!E2255")))</f>
        <v>115.3</v>
      </c>
      <c r="N2255" s="14" t="e">
        <f ca="1">SEARCH($N$6,INDIRECT("Route!J2255"))</f>
        <v>#VALUE!</v>
      </c>
      <c r="O2255" s="14" t="e">
        <f ca="1">SEARCH($O$6,INDIRECT("Route!J2255"))</f>
        <v>#VALUE!</v>
      </c>
      <c r="P2255" s="14" t="e">
        <f ca="1">SEARCH($P$6,INDIRECT("Route!J2255"))</f>
        <v>#VALUE!</v>
      </c>
      <c r="Q2255" s="14" t="e">
        <f ca="1">SEARCH($Q$6,INDIRECT("Route!J2255"))</f>
        <v>#VALUE!</v>
      </c>
      <c r="R2255" s="14" t="e">
        <f ca="1">SEARCH($R$6,INDIRECT("Route!J2255"))</f>
        <v>#VALUE!</v>
      </c>
      <c r="S2255" s="14" t="b">
        <f t="shared" ca="1" si="284"/>
        <v>1</v>
      </c>
    </row>
    <row r="2256" spans="1:19">
      <c r="A2256" s="23" t="str">
        <f ca="1">IF(INDIRECT("Route!D2256")&gt;0,K2256,(""))</f>
        <v/>
      </c>
      <c r="B2256" s="23" t="str">
        <f ca="1">IF(INDIRECT("Route!D2256")&gt;0,H2256,(""))</f>
        <v/>
      </c>
      <c r="C2256" s="24" t="str">
        <f ca="1">IF(D2256&gt;0,VLOOKUP("FINISH",INDIRECT("route!D$6"):INDIRECT("route!E$8500"),2,FALSE)-D2256," ")</f>
        <v xml:space="preserve"> </v>
      </c>
      <c r="D2256" s="13">
        <f ca="1">INDIRECT("Route!E2256")</f>
        <v>0</v>
      </c>
      <c r="E2256" s="25" t="str">
        <f t="shared" ca="1" si="277"/>
        <v/>
      </c>
      <c r="F2256" s="26">
        <f t="shared" si="278"/>
        <v>11.111111111111111</v>
      </c>
      <c r="G2256" s="29">
        <f t="shared" ca="1" si="282"/>
        <v>0</v>
      </c>
      <c r="H2256" s="28" t="e">
        <f t="shared" ca="1" si="280"/>
        <v>#NUM!</v>
      </c>
      <c r="I2256" s="26">
        <f t="shared" si="279"/>
        <v>11.666666666666666</v>
      </c>
      <c r="J2256" s="29">
        <f t="shared" ca="1" si="283"/>
        <v>0</v>
      </c>
      <c r="K2256" s="28" t="e">
        <f t="shared" ca="1" si="281"/>
        <v>#NUM!</v>
      </c>
      <c r="L2256" s="26">
        <f ca="1">INDIRECT("Route!E2256")-INDIRECT("Route!E2255")</f>
        <v>0</v>
      </c>
      <c r="M2256" s="24">
        <f ca="1">IF(INDIRECT("Route!D2256")="START",0,IF(S2256=TRUE,M2255,INDIRECT("Route!E2256")))</f>
        <v>115.3</v>
      </c>
      <c r="N2256" s="14" t="e">
        <f ca="1">SEARCH($N$6,INDIRECT("Route!J2256"))</f>
        <v>#VALUE!</v>
      </c>
      <c r="O2256" s="14" t="e">
        <f ca="1">SEARCH($O$6,INDIRECT("Route!J2256"))</f>
        <v>#VALUE!</v>
      </c>
      <c r="P2256" s="14" t="e">
        <f ca="1">SEARCH($P$6,INDIRECT("Route!J2256"))</f>
        <v>#VALUE!</v>
      </c>
      <c r="Q2256" s="14" t="e">
        <f ca="1">SEARCH($Q$6,INDIRECT("Route!J2256"))</f>
        <v>#VALUE!</v>
      </c>
      <c r="R2256" s="14" t="e">
        <f ca="1">SEARCH($R$6,INDIRECT("Route!J2256"))</f>
        <v>#VALUE!</v>
      </c>
      <c r="S2256" s="14" t="b">
        <f t="shared" ca="1" si="284"/>
        <v>1</v>
      </c>
    </row>
    <row r="2257" spans="1:19">
      <c r="A2257" s="23" t="str">
        <f ca="1">IF(INDIRECT("Route!D2257")&gt;0,K2257,(""))</f>
        <v/>
      </c>
      <c r="B2257" s="23" t="str">
        <f ca="1">IF(INDIRECT("Route!D2257")&gt;0,H2257,(""))</f>
        <v/>
      </c>
      <c r="C2257" s="24" t="str">
        <f ca="1">IF(D2257&gt;0,VLOOKUP("FINISH",INDIRECT("route!D$6"):INDIRECT("route!E$8500"),2,FALSE)-D2257," ")</f>
        <v xml:space="preserve"> </v>
      </c>
      <c r="D2257" s="13">
        <f ca="1">INDIRECT("Route!E2257")</f>
        <v>0</v>
      </c>
      <c r="E2257" s="25" t="str">
        <f t="shared" ca="1" si="277"/>
        <v/>
      </c>
      <c r="F2257" s="26">
        <f t="shared" si="278"/>
        <v>11.111111111111111</v>
      </c>
      <c r="G2257" s="29">
        <f t="shared" ca="1" si="282"/>
        <v>0</v>
      </c>
      <c r="H2257" s="28" t="e">
        <f t="shared" ca="1" si="280"/>
        <v>#NUM!</v>
      </c>
      <c r="I2257" s="26">
        <f t="shared" si="279"/>
        <v>11.666666666666666</v>
      </c>
      <c r="J2257" s="29">
        <f t="shared" ca="1" si="283"/>
        <v>0</v>
      </c>
      <c r="K2257" s="28" t="e">
        <f t="shared" ca="1" si="281"/>
        <v>#NUM!</v>
      </c>
      <c r="L2257" s="26">
        <f ca="1">INDIRECT("Route!E2257")-INDIRECT("Route!E2256")</f>
        <v>0</v>
      </c>
      <c r="M2257" s="24">
        <f ca="1">IF(INDIRECT("Route!D2257")="START",0,IF(S2257=TRUE,M2256,INDIRECT("Route!E2257")))</f>
        <v>115.3</v>
      </c>
      <c r="N2257" s="14" t="e">
        <f ca="1">SEARCH($N$6,INDIRECT("Route!J2257"))</f>
        <v>#VALUE!</v>
      </c>
      <c r="O2257" s="14" t="e">
        <f ca="1">SEARCH($O$6,INDIRECT("Route!J2257"))</f>
        <v>#VALUE!</v>
      </c>
      <c r="P2257" s="14" t="e">
        <f ca="1">SEARCH($P$6,INDIRECT("Route!J2257"))</f>
        <v>#VALUE!</v>
      </c>
      <c r="Q2257" s="14" t="e">
        <f ca="1">SEARCH($Q$6,INDIRECT("Route!J2257"))</f>
        <v>#VALUE!</v>
      </c>
      <c r="R2257" s="14" t="e">
        <f ca="1">SEARCH($R$6,INDIRECT("Route!J2257"))</f>
        <v>#VALUE!</v>
      </c>
      <c r="S2257" s="14" t="b">
        <f t="shared" ca="1" si="284"/>
        <v>1</v>
      </c>
    </row>
    <row r="2258" spans="1:19">
      <c r="A2258" s="23" t="str">
        <f ca="1">IF(INDIRECT("Route!D2258")&gt;0,K2258,(""))</f>
        <v/>
      </c>
      <c r="B2258" s="23" t="str">
        <f ca="1">IF(INDIRECT("Route!D2258")&gt;0,H2258,(""))</f>
        <v/>
      </c>
      <c r="C2258" s="24" t="str">
        <f ca="1">IF(D2258&gt;0,VLOOKUP("FINISH",INDIRECT("route!D$6"):INDIRECT("route!E$8500"),2,FALSE)-D2258," ")</f>
        <v xml:space="preserve"> </v>
      </c>
      <c r="D2258" s="13">
        <f ca="1">INDIRECT("Route!E2258")</f>
        <v>0</v>
      </c>
      <c r="E2258" s="25" t="str">
        <f t="shared" ca="1" si="277"/>
        <v/>
      </c>
      <c r="F2258" s="26">
        <f t="shared" si="278"/>
        <v>11.111111111111111</v>
      </c>
      <c r="G2258" s="29">
        <f t="shared" ca="1" si="282"/>
        <v>0</v>
      </c>
      <c r="H2258" s="28" t="e">
        <f t="shared" ca="1" si="280"/>
        <v>#NUM!</v>
      </c>
      <c r="I2258" s="26">
        <f t="shared" si="279"/>
        <v>11.666666666666666</v>
      </c>
      <c r="J2258" s="29">
        <f t="shared" ca="1" si="283"/>
        <v>0</v>
      </c>
      <c r="K2258" s="28" t="e">
        <f t="shared" ca="1" si="281"/>
        <v>#NUM!</v>
      </c>
      <c r="L2258" s="26">
        <f ca="1">INDIRECT("Route!E2258")-INDIRECT("Route!E2257")</f>
        <v>0</v>
      </c>
      <c r="M2258" s="24">
        <f ca="1">IF(INDIRECT("Route!D2258")="START",0,IF(S2258=TRUE,M2257,INDIRECT("Route!E2258")))</f>
        <v>115.3</v>
      </c>
      <c r="N2258" s="14" t="e">
        <f ca="1">SEARCH($N$6,INDIRECT("Route!J2258"))</f>
        <v>#VALUE!</v>
      </c>
      <c r="O2258" s="14" t="e">
        <f ca="1">SEARCH($O$6,INDIRECT("Route!J2258"))</f>
        <v>#VALUE!</v>
      </c>
      <c r="P2258" s="14" t="e">
        <f ca="1">SEARCH($P$6,INDIRECT("Route!J2258"))</f>
        <v>#VALUE!</v>
      </c>
      <c r="Q2258" s="14" t="e">
        <f ca="1">SEARCH($Q$6,INDIRECT("Route!J2258"))</f>
        <v>#VALUE!</v>
      </c>
      <c r="R2258" s="14" t="e">
        <f ca="1">SEARCH($R$6,INDIRECT("Route!J2258"))</f>
        <v>#VALUE!</v>
      </c>
      <c r="S2258" s="14" t="b">
        <f t="shared" ca="1" si="284"/>
        <v>1</v>
      </c>
    </row>
    <row r="2259" spans="1:19">
      <c r="A2259" s="23" t="str">
        <f ca="1">IF(INDIRECT("Route!D2259")&gt;0,K2259,(""))</f>
        <v/>
      </c>
      <c r="B2259" s="23" t="str">
        <f ca="1">IF(INDIRECT("Route!D2259")&gt;0,H2259,(""))</f>
        <v/>
      </c>
      <c r="C2259" s="24" t="str">
        <f ca="1">IF(D2259&gt;0,VLOOKUP("FINISH",INDIRECT("route!D$6"):INDIRECT("route!E$8500"),2,FALSE)-D2259," ")</f>
        <v xml:space="preserve"> </v>
      </c>
      <c r="D2259" s="13">
        <f ca="1">INDIRECT("Route!E2259")</f>
        <v>0</v>
      </c>
      <c r="E2259" s="25" t="str">
        <f t="shared" ca="1" si="277"/>
        <v/>
      </c>
      <c r="F2259" s="26">
        <f t="shared" si="278"/>
        <v>11.111111111111111</v>
      </c>
      <c r="G2259" s="29">
        <f t="shared" ca="1" si="282"/>
        <v>0</v>
      </c>
      <c r="H2259" s="28" t="e">
        <f t="shared" ca="1" si="280"/>
        <v>#NUM!</v>
      </c>
      <c r="I2259" s="26">
        <f t="shared" si="279"/>
        <v>11.666666666666666</v>
      </c>
      <c r="J2259" s="29">
        <f t="shared" ca="1" si="283"/>
        <v>0</v>
      </c>
      <c r="K2259" s="28" t="e">
        <f t="shared" ca="1" si="281"/>
        <v>#NUM!</v>
      </c>
      <c r="L2259" s="26">
        <f ca="1">INDIRECT("Route!E2259")-INDIRECT("Route!E2258")</f>
        <v>0</v>
      </c>
      <c r="M2259" s="24">
        <f ca="1">IF(INDIRECT("Route!D2259")="START",0,IF(S2259=TRUE,M2258,INDIRECT("Route!E2259")))</f>
        <v>115.3</v>
      </c>
      <c r="N2259" s="14" t="e">
        <f ca="1">SEARCH($N$6,INDIRECT("Route!J2259"))</f>
        <v>#VALUE!</v>
      </c>
      <c r="O2259" s="14" t="e">
        <f ca="1">SEARCH($O$6,INDIRECT("Route!J2259"))</f>
        <v>#VALUE!</v>
      </c>
      <c r="P2259" s="14" t="e">
        <f ca="1">SEARCH($P$6,INDIRECT("Route!J2259"))</f>
        <v>#VALUE!</v>
      </c>
      <c r="Q2259" s="14" t="e">
        <f ca="1">SEARCH($Q$6,INDIRECT("Route!J2259"))</f>
        <v>#VALUE!</v>
      </c>
      <c r="R2259" s="14" t="e">
        <f ca="1">SEARCH($R$6,INDIRECT("Route!J2259"))</f>
        <v>#VALUE!</v>
      </c>
      <c r="S2259" s="14" t="b">
        <f t="shared" ca="1" si="284"/>
        <v>1</v>
      </c>
    </row>
    <row r="2260" spans="1:19">
      <c r="A2260" s="23" t="str">
        <f ca="1">IF(INDIRECT("Route!D2260")&gt;0,K2260,(""))</f>
        <v/>
      </c>
      <c r="B2260" s="23" t="str">
        <f ca="1">IF(INDIRECT("Route!D2260")&gt;0,H2260,(""))</f>
        <v/>
      </c>
      <c r="C2260" s="24" t="str">
        <f ca="1">IF(D2260&gt;0,VLOOKUP("FINISH",INDIRECT("route!D$6"):INDIRECT("route!E$8500"),2,FALSE)-D2260," ")</f>
        <v xml:space="preserve"> </v>
      </c>
      <c r="D2260" s="13">
        <f ca="1">INDIRECT("Route!E2260")</f>
        <v>0</v>
      </c>
      <c r="E2260" s="25" t="str">
        <f t="shared" ca="1" si="277"/>
        <v/>
      </c>
      <c r="F2260" s="26">
        <f t="shared" si="278"/>
        <v>11.111111111111111</v>
      </c>
      <c r="G2260" s="29">
        <f t="shared" ca="1" si="282"/>
        <v>0</v>
      </c>
      <c r="H2260" s="28" t="e">
        <f t="shared" ca="1" si="280"/>
        <v>#NUM!</v>
      </c>
      <c r="I2260" s="26">
        <f t="shared" si="279"/>
        <v>11.666666666666666</v>
      </c>
      <c r="J2260" s="29">
        <f t="shared" ca="1" si="283"/>
        <v>0</v>
      </c>
      <c r="K2260" s="28" t="e">
        <f t="shared" ca="1" si="281"/>
        <v>#NUM!</v>
      </c>
      <c r="L2260" s="26">
        <f ca="1">INDIRECT("Route!E2260")-INDIRECT("Route!E2259")</f>
        <v>0</v>
      </c>
      <c r="M2260" s="24">
        <f ca="1">IF(INDIRECT("Route!D2260")="START",0,IF(S2260=TRUE,M2259,INDIRECT("Route!E2260")))</f>
        <v>115.3</v>
      </c>
      <c r="N2260" s="14" t="e">
        <f ca="1">SEARCH($N$6,INDIRECT("Route!J2260"))</f>
        <v>#VALUE!</v>
      </c>
      <c r="O2260" s="14" t="e">
        <f ca="1">SEARCH($O$6,INDIRECT("Route!J2260"))</f>
        <v>#VALUE!</v>
      </c>
      <c r="P2260" s="14" t="e">
        <f ca="1">SEARCH($P$6,INDIRECT("Route!J2260"))</f>
        <v>#VALUE!</v>
      </c>
      <c r="Q2260" s="14" t="e">
        <f ca="1">SEARCH($Q$6,INDIRECT("Route!J2260"))</f>
        <v>#VALUE!</v>
      </c>
      <c r="R2260" s="14" t="e">
        <f ca="1">SEARCH($R$6,INDIRECT("Route!J2260"))</f>
        <v>#VALUE!</v>
      </c>
      <c r="S2260" s="14" t="b">
        <f t="shared" ca="1" si="284"/>
        <v>1</v>
      </c>
    </row>
    <row r="2261" spans="1:19">
      <c r="A2261" s="23" t="str">
        <f ca="1">IF(INDIRECT("Route!D2261")&gt;0,K2261,(""))</f>
        <v/>
      </c>
      <c r="B2261" s="23" t="str">
        <f ca="1">IF(INDIRECT("Route!D2261")&gt;0,H2261,(""))</f>
        <v/>
      </c>
      <c r="C2261" s="24" t="str">
        <f ca="1">IF(D2261&gt;0,VLOOKUP("FINISH",INDIRECT("route!D$6"):INDIRECT("route!E$8500"),2,FALSE)-D2261," ")</f>
        <v xml:space="preserve"> </v>
      </c>
      <c r="D2261" s="13">
        <f ca="1">INDIRECT("Route!E2261")</f>
        <v>0</v>
      </c>
      <c r="E2261" s="25" t="str">
        <f t="shared" ca="1" si="277"/>
        <v/>
      </c>
      <c r="F2261" s="26">
        <f t="shared" si="278"/>
        <v>11.111111111111111</v>
      </c>
      <c r="G2261" s="29">
        <f t="shared" ca="1" si="282"/>
        <v>0</v>
      </c>
      <c r="H2261" s="28" t="e">
        <f t="shared" ca="1" si="280"/>
        <v>#NUM!</v>
      </c>
      <c r="I2261" s="26">
        <f t="shared" si="279"/>
        <v>11.666666666666666</v>
      </c>
      <c r="J2261" s="29">
        <f t="shared" ca="1" si="283"/>
        <v>0</v>
      </c>
      <c r="K2261" s="28" t="e">
        <f t="shared" ca="1" si="281"/>
        <v>#NUM!</v>
      </c>
      <c r="L2261" s="26">
        <f ca="1">INDIRECT("Route!E2261")-INDIRECT("Route!E2260")</f>
        <v>0</v>
      </c>
      <c r="M2261" s="24">
        <f ca="1">IF(INDIRECT("Route!D2261")="START",0,IF(S2261=TRUE,M2260,INDIRECT("Route!E2261")))</f>
        <v>115.3</v>
      </c>
      <c r="N2261" s="14" t="e">
        <f ca="1">SEARCH($N$6,INDIRECT("Route!J2261"))</f>
        <v>#VALUE!</v>
      </c>
      <c r="O2261" s="14" t="e">
        <f ca="1">SEARCH($O$6,INDIRECT("Route!J2261"))</f>
        <v>#VALUE!</v>
      </c>
      <c r="P2261" s="14" t="e">
        <f ca="1">SEARCH($P$6,INDIRECT("Route!J2261"))</f>
        <v>#VALUE!</v>
      </c>
      <c r="Q2261" s="14" t="e">
        <f ca="1">SEARCH($Q$6,INDIRECT("Route!J2261"))</f>
        <v>#VALUE!</v>
      </c>
      <c r="R2261" s="14" t="e">
        <f ca="1">SEARCH($R$6,INDIRECT("Route!J2261"))</f>
        <v>#VALUE!</v>
      </c>
      <c r="S2261" s="14" t="b">
        <f t="shared" ca="1" si="284"/>
        <v>1</v>
      </c>
    </row>
    <row r="2262" spans="1:19">
      <c r="A2262" s="23" t="str">
        <f ca="1">IF(INDIRECT("Route!D2262")&gt;0,K2262,(""))</f>
        <v/>
      </c>
      <c r="B2262" s="23" t="str">
        <f ca="1">IF(INDIRECT("Route!D2262")&gt;0,H2262,(""))</f>
        <v/>
      </c>
      <c r="C2262" s="24" t="str">
        <f ca="1">IF(D2262&gt;0,VLOOKUP("FINISH",INDIRECT("route!D$6"):INDIRECT("route!E$8500"),2,FALSE)-D2262," ")</f>
        <v xml:space="preserve"> </v>
      </c>
      <c r="D2262" s="13">
        <f ca="1">INDIRECT("Route!E2262")</f>
        <v>0</v>
      </c>
      <c r="E2262" s="25" t="str">
        <f t="shared" ca="1" si="277"/>
        <v/>
      </c>
      <c r="F2262" s="26">
        <f t="shared" si="278"/>
        <v>11.111111111111111</v>
      </c>
      <c r="G2262" s="29">
        <f t="shared" ca="1" si="282"/>
        <v>0</v>
      </c>
      <c r="H2262" s="28" t="e">
        <f t="shared" ca="1" si="280"/>
        <v>#NUM!</v>
      </c>
      <c r="I2262" s="26">
        <f t="shared" si="279"/>
        <v>11.666666666666666</v>
      </c>
      <c r="J2262" s="29">
        <f t="shared" ca="1" si="283"/>
        <v>0</v>
      </c>
      <c r="K2262" s="28" t="e">
        <f t="shared" ca="1" si="281"/>
        <v>#NUM!</v>
      </c>
      <c r="L2262" s="26">
        <f ca="1">INDIRECT("Route!E2262")-INDIRECT("Route!E2261")</f>
        <v>0</v>
      </c>
      <c r="M2262" s="24">
        <f ca="1">IF(INDIRECT("Route!D2262")="START",0,IF(S2262=TRUE,M2261,INDIRECT("Route!E2262")))</f>
        <v>115.3</v>
      </c>
      <c r="N2262" s="14" t="e">
        <f ca="1">SEARCH($N$6,INDIRECT("Route!J2262"))</f>
        <v>#VALUE!</v>
      </c>
      <c r="O2262" s="14" t="e">
        <f ca="1">SEARCH($O$6,INDIRECT("Route!J2262"))</f>
        <v>#VALUE!</v>
      </c>
      <c r="P2262" s="14" t="e">
        <f ca="1">SEARCH($P$6,INDIRECT("Route!J2262"))</f>
        <v>#VALUE!</v>
      </c>
      <c r="Q2262" s="14" t="e">
        <f ca="1">SEARCH($Q$6,INDIRECT("Route!J2262"))</f>
        <v>#VALUE!</v>
      </c>
      <c r="R2262" s="14" t="e">
        <f ca="1">SEARCH($R$6,INDIRECT("Route!J2262"))</f>
        <v>#VALUE!</v>
      </c>
      <c r="S2262" s="14" t="b">
        <f t="shared" ca="1" si="284"/>
        <v>1</v>
      </c>
    </row>
    <row r="2263" spans="1:19">
      <c r="A2263" s="23" t="str">
        <f ca="1">IF(INDIRECT("Route!D2263")&gt;0,K2263,(""))</f>
        <v/>
      </c>
      <c r="B2263" s="23" t="str">
        <f ca="1">IF(INDIRECT("Route!D2263")&gt;0,H2263,(""))</f>
        <v/>
      </c>
      <c r="C2263" s="24" t="str">
        <f ca="1">IF(D2263&gt;0,VLOOKUP("FINISH",INDIRECT("route!D$6"):INDIRECT("route!E$8500"),2,FALSE)-D2263," ")</f>
        <v xml:space="preserve"> </v>
      </c>
      <c r="D2263" s="13">
        <f ca="1">INDIRECT("Route!E2263")</f>
        <v>0</v>
      </c>
      <c r="E2263" s="25" t="str">
        <f t="shared" ca="1" si="277"/>
        <v/>
      </c>
      <c r="F2263" s="26">
        <f t="shared" si="278"/>
        <v>11.111111111111111</v>
      </c>
      <c r="G2263" s="29">
        <f t="shared" ca="1" si="282"/>
        <v>0</v>
      </c>
      <c r="H2263" s="28" t="e">
        <f t="shared" ca="1" si="280"/>
        <v>#NUM!</v>
      </c>
      <c r="I2263" s="26">
        <f t="shared" si="279"/>
        <v>11.666666666666666</v>
      </c>
      <c r="J2263" s="29">
        <f t="shared" ca="1" si="283"/>
        <v>0</v>
      </c>
      <c r="K2263" s="28" t="e">
        <f t="shared" ca="1" si="281"/>
        <v>#NUM!</v>
      </c>
      <c r="L2263" s="26">
        <f ca="1">INDIRECT("Route!E2263")-INDIRECT("Route!E2262")</f>
        <v>0</v>
      </c>
      <c r="M2263" s="24">
        <f ca="1">IF(INDIRECT("Route!D2263")="START",0,IF(S2263=TRUE,M2262,INDIRECT("Route!E2263")))</f>
        <v>115.3</v>
      </c>
      <c r="N2263" s="14" t="e">
        <f ca="1">SEARCH($N$6,INDIRECT("Route!J2263"))</f>
        <v>#VALUE!</v>
      </c>
      <c r="O2263" s="14" t="e">
        <f ca="1">SEARCH($O$6,INDIRECT("Route!J2263"))</f>
        <v>#VALUE!</v>
      </c>
      <c r="P2263" s="14" t="e">
        <f ca="1">SEARCH($P$6,INDIRECT("Route!J2263"))</f>
        <v>#VALUE!</v>
      </c>
      <c r="Q2263" s="14" t="e">
        <f ca="1">SEARCH($Q$6,INDIRECT("Route!J2263"))</f>
        <v>#VALUE!</v>
      </c>
      <c r="R2263" s="14" t="e">
        <f ca="1">SEARCH($R$6,INDIRECT("Route!J2263"))</f>
        <v>#VALUE!</v>
      </c>
      <c r="S2263" s="14" t="b">
        <f t="shared" ca="1" si="284"/>
        <v>1</v>
      </c>
    </row>
    <row r="2264" spans="1:19">
      <c r="A2264" s="23" t="str">
        <f ca="1">IF(INDIRECT("Route!D2264")&gt;0,K2264,(""))</f>
        <v/>
      </c>
      <c r="B2264" s="23" t="str">
        <f ca="1">IF(INDIRECT("Route!D2264")&gt;0,H2264,(""))</f>
        <v/>
      </c>
      <c r="C2264" s="24" t="str">
        <f ca="1">IF(D2264&gt;0,VLOOKUP("FINISH",INDIRECT("route!D$6"):INDIRECT("route!E$8500"),2,FALSE)-D2264," ")</f>
        <v xml:space="preserve"> </v>
      </c>
      <c r="D2264" s="13">
        <f ca="1">INDIRECT("Route!E2264")</f>
        <v>0</v>
      </c>
      <c r="E2264" s="25" t="str">
        <f t="shared" ca="1" si="277"/>
        <v/>
      </c>
      <c r="F2264" s="26">
        <f t="shared" si="278"/>
        <v>11.111111111111111</v>
      </c>
      <c r="G2264" s="29">
        <f t="shared" ca="1" si="282"/>
        <v>0</v>
      </c>
      <c r="H2264" s="28" t="e">
        <f t="shared" ca="1" si="280"/>
        <v>#NUM!</v>
      </c>
      <c r="I2264" s="26">
        <f t="shared" si="279"/>
        <v>11.666666666666666</v>
      </c>
      <c r="J2264" s="29">
        <f t="shared" ca="1" si="283"/>
        <v>0</v>
      </c>
      <c r="K2264" s="28" t="e">
        <f t="shared" ca="1" si="281"/>
        <v>#NUM!</v>
      </c>
      <c r="L2264" s="26">
        <f ca="1">INDIRECT("Route!E2264")-INDIRECT("Route!E2263")</f>
        <v>0</v>
      </c>
      <c r="M2264" s="24">
        <f ca="1">IF(INDIRECT("Route!D2264")="START",0,IF(S2264=TRUE,M2263,INDIRECT("Route!E2264")))</f>
        <v>115.3</v>
      </c>
      <c r="N2264" s="14" t="e">
        <f ca="1">SEARCH($N$6,INDIRECT("Route!J2264"))</f>
        <v>#VALUE!</v>
      </c>
      <c r="O2264" s="14" t="e">
        <f ca="1">SEARCH($O$6,INDIRECT("Route!J2264"))</f>
        <v>#VALUE!</v>
      </c>
      <c r="P2264" s="14" t="e">
        <f ca="1">SEARCH($P$6,INDIRECT("Route!J2264"))</f>
        <v>#VALUE!</v>
      </c>
      <c r="Q2264" s="14" t="e">
        <f ca="1">SEARCH($Q$6,INDIRECT("Route!J2264"))</f>
        <v>#VALUE!</v>
      </c>
      <c r="R2264" s="14" t="e">
        <f ca="1">SEARCH($R$6,INDIRECT("Route!J2264"))</f>
        <v>#VALUE!</v>
      </c>
      <c r="S2264" s="14" t="b">
        <f t="shared" ca="1" si="284"/>
        <v>1</v>
      </c>
    </row>
    <row r="2265" spans="1:19">
      <c r="A2265" s="23" t="str">
        <f ca="1">IF(INDIRECT("Route!D2265")&gt;0,K2265,(""))</f>
        <v/>
      </c>
      <c r="B2265" s="23" t="str">
        <f ca="1">IF(INDIRECT("Route!D2265")&gt;0,H2265,(""))</f>
        <v/>
      </c>
      <c r="C2265" s="24" t="str">
        <f ca="1">IF(D2265&gt;0,VLOOKUP("FINISH",INDIRECT("route!D$6"):INDIRECT("route!E$8500"),2,FALSE)-D2265," ")</f>
        <v xml:space="preserve"> </v>
      </c>
      <c r="D2265" s="13">
        <f ca="1">INDIRECT("Route!E2265")</f>
        <v>0</v>
      </c>
      <c r="E2265" s="25" t="str">
        <f t="shared" ref="E2265:E2299" ca="1" si="285">IF($S2265=TRUE,"",M2265-M2264)</f>
        <v/>
      </c>
      <c r="F2265" s="26">
        <f t="shared" si="278"/>
        <v>11.111111111111111</v>
      </c>
      <c r="G2265" s="29">
        <f t="shared" ca="1" si="282"/>
        <v>0</v>
      </c>
      <c r="H2265" s="28" t="e">
        <f t="shared" ca="1" si="280"/>
        <v>#NUM!</v>
      </c>
      <c r="I2265" s="26">
        <f t="shared" si="279"/>
        <v>11.666666666666666</v>
      </c>
      <c r="J2265" s="29">
        <f t="shared" ca="1" si="283"/>
        <v>0</v>
      </c>
      <c r="K2265" s="28" t="e">
        <f t="shared" ca="1" si="281"/>
        <v>#NUM!</v>
      </c>
      <c r="L2265" s="26">
        <f ca="1">INDIRECT("Route!E2265")-INDIRECT("Route!E2264")</f>
        <v>0</v>
      </c>
      <c r="M2265" s="24">
        <f ca="1">IF(INDIRECT("Route!D2265")="START",0,IF(S2265=TRUE,M2264,INDIRECT("Route!E2265")))</f>
        <v>115.3</v>
      </c>
      <c r="N2265" s="14" t="e">
        <f ca="1">SEARCH($N$6,INDIRECT("Route!J2265"))</f>
        <v>#VALUE!</v>
      </c>
      <c r="O2265" s="14" t="e">
        <f ca="1">SEARCH($O$6,INDIRECT("Route!J2265"))</f>
        <v>#VALUE!</v>
      </c>
      <c r="P2265" s="14" t="e">
        <f ca="1">SEARCH($P$6,INDIRECT("Route!J2265"))</f>
        <v>#VALUE!</v>
      </c>
      <c r="Q2265" s="14" t="e">
        <f ca="1">SEARCH($Q$6,INDIRECT("Route!J2265"))</f>
        <v>#VALUE!</v>
      </c>
      <c r="R2265" s="14" t="e">
        <f ca="1">SEARCH($R$6,INDIRECT("Route!J2265"))</f>
        <v>#VALUE!</v>
      </c>
      <c r="S2265" s="14" t="b">
        <f t="shared" ca="1" si="284"/>
        <v>1</v>
      </c>
    </row>
    <row r="2266" spans="1:19">
      <c r="A2266" s="23" t="str">
        <f ca="1">IF(INDIRECT("Route!D2266")&gt;0,K2266,(""))</f>
        <v/>
      </c>
      <c r="B2266" s="23" t="str">
        <f ca="1">IF(INDIRECT("Route!D2266")&gt;0,H2266,(""))</f>
        <v/>
      </c>
      <c r="C2266" s="24" t="str">
        <f ca="1">IF(D2266&gt;0,VLOOKUP("FINISH",INDIRECT("route!D$6"):INDIRECT("route!E$8500"),2,FALSE)-D2266," ")</f>
        <v xml:space="preserve"> </v>
      </c>
      <c r="D2266" s="13">
        <f ca="1">INDIRECT("Route!E2266")</f>
        <v>0</v>
      </c>
      <c r="E2266" s="25" t="str">
        <f t="shared" ca="1" si="285"/>
        <v/>
      </c>
      <c r="F2266" s="26">
        <f t="shared" si="278"/>
        <v>11.111111111111111</v>
      </c>
      <c r="G2266" s="29">
        <f t="shared" ca="1" si="282"/>
        <v>0</v>
      </c>
      <c r="H2266" s="28" t="e">
        <f t="shared" ca="1" si="280"/>
        <v>#NUM!</v>
      </c>
      <c r="I2266" s="26">
        <f t="shared" si="279"/>
        <v>11.666666666666666</v>
      </c>
      <c r="J2266" s="29">
        <f t="shared" ca="1" si="283"/>
        <v>0</v>
      </c>
      <c r="K2266" s="28" t="e">
        <f t="shared" ca="1" si="281"/>
        <v>#NUM!</v>
      </c>
      <c r="L2266" s="26">
        <f ca="1">INDIRECT("Route!E2266")-INDIRECT("Route!E2265")</f>
        <v>0</v>
      </c>
      <c r="M2266" s="24">
        <f ca="1">IF(INDIRECT("Route!D2266")="START",0,IF(S2266=TRUE,M2265,INDIRECT("Route!E2266")))</f>
        <v>115.3</v>
      </c>
      <c r="N2266" s="14" t="e">
        <f ca="1">SEARCH($N$6,INDIRECT("Route!J2266"))</f>
        <v>#VALUE!</v>
      </c>
      <c r="O2266" s="14" t="e">
        <f ca="1">SEARCH($O$6,INDIRECT("Route!J2266"))</f>
        <v>#VALUE!</v>
      </c>
      <c r="P2266" s="14" t="e">
        <f ca="1">SEARCH($P$6,INDIRECT("Route!J2266"))</f>
        <v>#VALUE!</v>
      </c>
      <c r="Q2266" s="14" t="e">
        <f ca="1">SEARCH($Q$6,INDIRECT("Route!J2266"))</f>
        <v>#VALUE!</v>
      </c>
      <c r="R2266" s="14" t="e">
        <f ca="1">SEARCH($R$6,INDIRECT("Route!J2266"))</f>
        <v>#VALUE!</v>
      </c>
      <c r="S2266" s="14" t="b">
        <f t="shared" ca="1" si="284"/>
        <v>1</v>
      </c>
    </row>
    <row r="2267" spans="1:19">
      <c r="A2267" s="23" t="str">
        <f ca="1">IF(INDIRECT("Route!D2267")&gt;0,K2267,(""))</f>
        <v/>
      </c>
      <c r="B2267" s="23" t="str">
        <f ca="1">IF(INDIRECT("Route!D2267")&gt;0,H2267,(""))</f>
        <v/>
      </c>
      <c r="C2267" s="24" t="str">
        <f ca="1">IF(D2267&gt;0,VLOOKUP("FINISH",INDIRECT("route!D$6"):INDIRECT("route!E$8500"),2,FALSE)-D2267," ")</f>
        <v xml:space="preserve"> </v>
      </c>
      <c r="D2267" s="13">
        <f ca="1">INDIRECT("Route!E2267")</f>
        <v>0</v>
      </c>
      <c r="E2267" s="25" t="str">
        <f t="shared" ca="1" si="285"/>
        <v/>
      </c>
      <c r="F2267" s="26">
        <f t="shared" si="278"/>
        <v>11.111111111111111</v>
      </c>
      <c r="G2267" s="29">
        <f t="shared" ca="1" si="282"/>
        <v>0</v>
      </c>
      <c r="H2267" s="28" t="e">
        <f t="shared" ca="1" si="280"/>
        <v>#NUM!</v>
      </c>
      <c r="I2267" s="26">
        <f t="shared" si="279"/>
        <v>11.666666666666666</v>
      </c>
      <c r="J2267" s="29">
        <f t="shared" ca="1" si="283"/>
        <v>0</v>
      </c>
      <c r="K2267" s="28" t="e">
        <f t="shared" ca="1" si="281"/>
        <v>#NUM!</v>
      </c>
      <c r="L2267" s="26">
        <f ca="1">INDIRECT("Route!E2267")-INDIRECT("Route!E2266")</f>
        <v>0</v>
      </c>
      <c r="M2267" s="24">
        <f ca="1">IF(INDIRECT("Route!D2267")="START",0,IF(S2267=TRUE,M2266,INDIRECT("Route!E2267")))</f>
        <v>115.3</v>
      </c>
      <c r="N2267" s="14" t="e">
        <f ca="1">SEARCH($N$6,INDIRECT("Route!J2267"))</f>
        <v>#VALUE!</v>
      </c>
      <c r="O2267" s="14" t="e">
        <f ca="1">SEARCH($O$6,INDIRECT("Route!J2267"))</f>
        <v>#VALUE!</v>
      </c>
      <c r="P2267" s="14" t="e">
        <f ca="1">SEARCH($P$6,INDIRECT("Route!J2267"))</f>
        <v>#VALUE!</v>
      </c>
      <c r="Q2267" s="14" t="e">
        <f ca="1">SEARCH($Q$6,INDIRECT("Route!J2267"))</f>
        <v>#VALUE!</v>
      </c>
      <c r="R2267" s="14" t="e">
        <f ca="1">SEARCH($R$6,INDIRECT("Route!J2267"))</f>
        <v>#VALUE!</v>
      </c>
      <c r="S2267" s="14" t="b">
        <f t="shared" ca="1" si="284"/>
        <v>1</v>
      </c>
    </row>
    <row r="2268" spans="1:19">
      <c r="A2268" s="23" t="str">
        <f ca="1">IF(INDIRECT("Route!D2268")&gt;0,K2268,(""))</f>
        <v/>
      </c>
      <c r="B2268" s="23" t="str">
        <f ca="1">IF(INDIRECT("Route!D2268")&gt;0,H2268,(""))</f>
        <v/>
      </c>
      <c r="C2268" s="24" t="str">
        <f ca="1">IF(D2268&gt;0,VLOOKUP("FINISH",INDIRECT("route!D$6"):INDIRECT("route!E$8500"),2,FALSE)-D2268," ")</f>
        <v xml:space="preserve"> </v>
      </c>
      <c r="D2268" s="13">
        <f ca="1">INDIRECT("Route!E2268")</f>
        <v>0</v>
      </c>
      <c r="E2268" s="25" t="str">
        <f t="shared" ca="1" si="285"/>
        <v/>
      </c>
      <c r="F2268" s="26">
        <f t="shared" si="278"/>
        <v>11.111111111111111</v>
      </c>
      <c r="G2268" s="29">
        <f t="shared" ca="1" si="282"/>
        <v>0</v>
      </c>
      <c r="H2268" s="28" t="e">
        <f t="shared" ca="1" si="280"/>
        <v>#NUM!</v>
      </c>
      <c r="I2268" s="26">
        <f t="shared" si="279"/>
        <v>11.666666666666666</v>
      </c>
      <c r="J2268" s="29">
        <f t="shared" ca="1" si="283"/>
        <v>0</v>
      </c>
      <c r="K2268" s="28" t="e">
        <f t="shared" ca="1" si="281"/>
        <v>#NUM!</v>
      </c>
      <c r="L2268" s="26">
        <f ca="1">INDIRECT("Route!E2268")-INDIRECT("Route!E2267")</f>
        <v>0</v>
      </c>
      <c r="M2268" s="24">
        <f ca="1">IF(INDIRECT("Route!D2268")="START",0,IF(S2268=TRUE,M2267,INDIRECT("Route!E2268")))</f>
        <v>115.3</v>
      </c>
      <c r="N2268" s="14" t="e">
        <f ca="1">SEARCH($N$6,INDIRECT("Route!J2268"))</f>
        <v>#VALUE!</v>
      </c>
      <c r="O2268" s="14" t="e">
        <f ca="1">SEARCH($O$6,INDIRECT("Route!J2268"))</f>
        <v>#VALUE!</v>
      </c>
      <c r="P2268" s="14" t="e">
        <f ca="1">SEARCH($P$6,INDIRECT("Route!J2268"))</f>
        <v>#VALUE!</v>
      </c>
      <c r="Q2268" s="14" t="e">
        <f ca="1">SEARCH($Q$6,INDIRECT("Route!J2268"))</f>
        <v>#VALUE!</v>
      </c>
      <c r="R2268" s="14" t="e">
        <f ca="1">SEARCH($R$6,INDIRECT("Route!J2268"))</f>
        <v>#VALUE!</v>
      </c>
      <c r="S2268" s="14" t="b">
        <f t="shared" ca="1" si="284"/>
        <v>1</v>
      </c>
    </row>
    <row r="2269" spans="1:19">
      <c r="A2269" s="23" t="str">
        <f ca="1">IF(INDIRECT("Route!D2269")&gt;0,K2269,(""))</f>
        <v/>
      </c>
      <c r="B2269" s="23" t="str">
        <f ca="1">IF(INDIRECT("Route!D2269")&gt;0,H2269,(""))</f>
        <v/>
      </c>
      <c r="C2269" s="24" t="str">
        <f ca="1">IF(D2269&gt;0,VLOOKUP("FINISH",INDIRECT("route!D$6"):INDIRECT("route!E$8500"),2,FALSE)-D2269," ")</f>
        <v xml:space="preserve"> </v>
      </c>
      <c r="D2269" s="13">
        <f ca="1">INDIRECT("Route!E2269")</f>
        <v>0</v>
      </c>
      <c r="E2269" s="25" t="str">
        <f t="shared" ca="1" si="285"/>
        <v/>
      </c>
      <c r="F2269" s="26">
        <f t="shared" si="278"/>
        <v>11.111111111111111</v>
      </c>
      <c r="G2269" s="29">
        <f t="shared" ca="1" si="282"/>
        <v>0</v>
      </c>
      <c r="H2269" s="28" t="e">
        <f t="shared" ca="1" si="280"/>
        <v>#NUM!</v>
      </c>
      <c r="I2269" s="26">
        <f t="shared" si="279"/>
        <v>11.666666666666666</v>
      </c>
      <c r="J2269" s="29">
        <f t="shared" ca="1" si="283"/>
        <v>0</v>
      </c>
      <c r="K2269" s="28" t="e">
        <f t="shared" ca="1" si="281"/>
        <v>#NUM!</v>
      </c>
      <c r="L2269" s="26">
        <f ca="1">INDIRECT("Route!E2269")-INDIRECT("Route!E2268")</f>
        <v>0</v>
      </c>
      <c r="M2269" s="24">
        <f ca="1">IF(INDIRECT("Route!D2269")="START",0,IF(S2269=TRUE,M2268,INDIRECT("Route!E2269")))</f>
        <v>115.3</v>
      </c>
      <c r="N2269" s="14" t="e">
        <f ca="1">SEARCH($N$6,INDIRECT("Route!J2269"))</f>
        <v>#VALUE!</v>
      </c>
      <c r="O2269" s="14" t="e">
        <f ca="1">SEARCH($O$6,INDIRECT("Route!J2269"))</f>
        <v>#VALUE!</v>
      </c>
      <c r="P2269" s="14" t="e">
        <f ca="1">SEARCH($P$6,INDIRECT("Route!J2269"))</f>
        <v>#VALUE!</v>
      </c>
      <c r="Q2269" s="14" t="e">
        <f ca="1">SEARCH($Q$6,INDIRECT("Route!J2269"))</f>
        <v>#VALUE!</v>
      </c>
      <c r="R2269" s="14" t="e">
        <f ca="1">SEARCH($R$6,INDIRECT("Route!J2269"))</f>
        <v>#VALUE!</v>
      </c>
      <c r="S2269" s="14" t="b">
        <f t="shared" ca="1" si="284"/>
        <v>1</v>
      </c>
    </row>
    <row r="2270" spans="1:19">
      <c r="A2270" s="23" t="str">
        <f ca="1">IF(INDIRECT("Route!D2270")&gt;0,K2270,(""))</f>
        <v/>
      </c>
      <c r="B2270" s="23" t="str">
        <f ca="1">IF(INDIRECT("Route!D2270")&gt;0,H2270,(""))</f>
        <v/>
      </c>
      <c r="C2270" s="24" t="str">
        <f ca="1">IF(D2270&gt;0,VLOOKUP("FINISH",INDIRECT("route!D$6"):INDIRECT("route!E$8500"),2,FALSE)-D2270," ")</f>
        <v xml:space="preserve"> </v>
      </c>
      <c r="D2270" s="13">
        <f ca="1">INDIRECT("Route!E2270")</f>
        <v>0</v>
      </c>
      <c r="E2270" s="25" t="str">
        <f t="shared" ca="1" si="285"/>
        <v/>
      </c>
      <c r="F2270" s="26">
        <f t="shared" si="278"/>
        <v>11.111111111111111</v>
      </c>
      <c r="G2270" s="29">
        <f t="shared" ca="1" si="282"/>
        <v>0</v>
      </c>
      <c r="H2270" s="28" t="e">
        <f t="shared" ca="1" si="280"/>
        <v>#NUM!</v>
      </c>
      <c r="I2270" s="26">
        <f t="shared" si="279"/>
        <v>11.666666666666666</v>
      </c>
      <c r="J2270" s="29">
        <f t="shared" ca="1" si="283"/>
        <v>0</v>
      </c>
      <c r="K2270" s="28" t="e">
        <f t="shared" ca="1" si="281"/>
        <v>#NUM!</v>
      </c>
      <c r="L2270" s="26">
        <f ca="1">INDIRECT("Route!E2270")-INDIRECT("Route!E2269")</f>
        <v>0</v>
      </c>
      <c r="M2270" s="24">
        <f ca="1">IF(INDIRECT("Route!D2270")="START",0,IF(S2270=TRUE,M2269,INDIRECT("Route!E2270")))</f>
        <v>115.3</v>
      </c>
      <c r="N2270" s="14" t="e">
        <f ca="1">SEARCH($N$6,INDIRECT("Route!J2270"))</f>
        <v>#VALUE!</v>
      </c>
      <c r="O2270" s="14" t="e">
        <f ca="1">SEARCH($O$6,INDIRECT("Route!J2270"))</f>
        <v>#VALUE!</v>
      </c>
      <c r="P2270" s="14" t="e">
        <f ca="1">SEARCH($P$6,INDIRECT("Route!J2270"))</f>
        <v>#VALUE!</v>
      </c>
      <c r="Q2270" s="14" t="e">
        <f ca="1">SEARCH($Q$6,INDIRECT("Route!J2270"))</f>
        <v>#VALUE!</v>
      </c>
      <c r="R2270" s="14" t="e">
        <f ca="1">SEARCH($R$6,INDIRECT("Route!J2270"))</f>
        <v>#VALUE!</v>
      </c>
      <c r="S2270" s="14" t="b">
        <f t="shared" ca="1" si="284"/>
        <v>1</v>
      </c>
    </row>
    <row r="2271" spans="1:19">
      <c r="A2271" s="23" t="str">
        <f ca="1">IF(INDIRECT("Route!D2271")&gt;0,K2271,(""))</f>
        <v/>
      </c>
      <c r="B2271" s="23" t="str">
        <f ca="1">IF(INDIRECT("Route!D2271")&gt;0,H2271,(""))</f>
        <v/>
      </c>
      <c r="C2271" s="24" t="str">
        <f ca="1">IF(D2271&gt;0,VLOOKUP("FINISH",INDIRECT("route!D$6"):INDIRECT("route!E$8500"),2,FALSE)-D2271," ")</f>
        <v xml:space="preserve"> </v>
      </c>
      <c r="D2271" s="13">
        <f ca="1">INDIRECT("Route!E2271")</f>
        <v>0</v>
      </c>
      <c r="E2271" s="25" t="str">
        <f t="shared" ca="1" si="285"/>
        <v/>
      </c>
      <c r="F2271" s="26">
        <f t="shared" si="278"/>
        <v>11.111111111111111</v>
      </c>
      <c r="G2271" s="29">
        <f t="shared" ca="1" si="282"/>
        <v>0</v>
      </c>
      <c r="H2271" s="28" t="e">
        <f t="shared" ca="1" si="280"/>
        <v>#NUM!</v>
      </c>
      <c r="I2271" s="26">
        <f t="shared" si="279"/>
        <v>11.666666666666666</v>
      </c>
      <c r="J2271" s="29">
        <f t="shared" ca="1" si="283"/>
        <v>0</v>
      </c>
      <c r="K2271" s="28" t="e">
        <f t="shared" ca="1" si="281"/>
        <v>#NUM!</v>
      </c>
      <c r="L2271" s="26">
        <f ca="1">INDIRECT("Route!E2271")-INDIRECT("Route!E2270")</f>
        <v>0</v>
      </c>
      <c r="M2271" s="24">
        <f ca="1">IF(INDIRECT("Route!D2271")="START",0,IF(S2271=TRUE,M2270,INDIRECT("Route!E2271")))</f>
        <v>115.3</v>
      </c>
      <c r="N2271" s="14" t="e">
        <f ca="1">SEARCH($N$6,INDIRECT("Route!J2271"))</f>
        <v>#VALUE!</v>
      </c>
      <c r="O2271" s="14" t="e">
        <f ca="1">SEARCH($O$6,INDIRECT("Route!J2271"))</f>
        <v>#VALUE!</v>
      </c>
      <c r="P2271" s="14" t="e">
        <f ca="1">SEARCH($P$6,INDIRECT("Route!J2271"))</f>
        <v>#VALUE!</v>
      </c>
      <c r="Q2271" s="14" t="e">
        <f ca="1">SEARCH($Q$6,INDIRECT("Route!J2271"))</f>
        <v>#VALUE!</v>
      </c>
      <c r="R2271" s="14" t="e">
        <f ca="1">SEARCH($R$6,INDIRECT("Route!J2271"))</f>
        <v>#VALUE!</v>
      </c>
      <c r="S2271" s="14" t="b">
        <f t="shared" ca="1" si="284"/>
        <v>1</v>
      </c>
    </row>
    <row r="2272" spans="1:19">
      <c r="A2272" s="23" t="str">
        <f ca="1">IF(INDIRECT("Route!D2272")&gt;0,K2272,(""))</f>
        <v/>
      </c>
      <c r="B2272" s="23" t="str">
        <f ca="1">IF(INDIRECT("Route!D2272")&gt;0,H2272,(""))</f>
        <v/>
      </c>
      <c r="C2272" s="24" t="str">
        <f ca="1">IF(D2272&gt;0,VLOOKUP("FINISH",INDIRECT("route!D$6"):INDIRECT("route!E$8500"),2,FALSE)-D2272," ")</f>
        <v xml:space="preserve"> </v>
      </c>
      <c r="D2272" s="13">
        <f ca="1">INDIRECT("Route!E2272")</f>
        <v>0</v>
      </c>
      <c r="E2272" s="25" t="str">
        <f t="shared" ca="1" si="285"/>
        <v/>
      </c>
      <c r="F2272" s="26">
        <f t="shared" si="278"/>
        <v>11.111111111111111</v>
      </c>
      <c r="G2272" s="29">
        <f t="shared" ca="1" si="282"/>
        <v>0</v>
      </c>
      <c r="H2272" s="28" t="e">
        <f t="shared" ca="1" si="280"/>
        <v>#NUM!</v>
      </c>
      <c r="I2272" s="26">
        <f t="shared" si="279"/>
        <v>11.666666666666666</v>
      </c>
      <c r="J2272" s="29">
        <f t="shared" ca="1" si="283"/>
        <v>0</v>
      </c>
      <c r="K2272" s="28" t="e">
        <f t="shared" ca="1" si="281"/>
        <v>#NUM!</v>
      </c>
      <c r="L2272" s="26">
        <f ca="1">INDIRECT("Route!E2272")-INDIRECT("Route!E2271")</f>
        <v>0</v>
      </c>
      <c r="M2272" s="24">
        <f ca="1">IF(INDIRECT("Route!D2272")="START",0,IF(S2272=TRUE,M2271,INDIRECT("Route!E2272")))</f>
        <v>115.3</v>
      </c>
      <c r="N2272" s="14" t="e">
        <f ca="1">SEARCH($N$6,INDIRECT("Route!J2272"))</f>
        <v>#VALUE!</v>
      </c>
      <c r="O2272" s="14" t="e">
        <f ca="1">SEARCH($O$6,INDIRECT("Route!J2272"))</f>
        <v>#VALUE!</v>
      </c>
      <c r="P2272" s="14" t="e">
        <f ca="1">SEARCH($P$6,INDIRECT("Route!J2272"))</f>
        <v>#VALUE!</v>
      </c>
      <c r="Q2272" s="14" t="e">
        <f ca="1">SEARCH($Q$6,INDIRECT("Route!J2272"))</f>
        <v>#VALUE!</v>
      </c>
      <c r="R2272" s="14" t="e">
        <f ca="1">SEARCH($R$6,INDIRECT("Route!J2272"))</f>
        <v>#VALUE!</v>
      </c>
      <c r="S2272" s="14" t="b">
        <f t="shared" ca="1" si="284"/>
        <v>1</v>
      </c>
    </row>
    <row r="2273" spans="1:19">
      <c r="A2273" s="23" t="str">
        <f ca="1">IF(INDIRECT("Route!D2273")&gt;0,K2273,(""))</f>
        <v/>
      </c>
      <c r="B2273" s="23" t="str">
        <f ca="1">IF(INDIRECT("Route!D2273")&gt;0,H2273,(""))</f>
        <v/>
      </c>
      <c r="C2273" s="24" t="str">
        <f ca="1">IF(D2273&gt;0,VLOOKUP("FINISH",INDIRECT("route!D$6"):INDIRECT("route!E$8500"),2,FALSE)-D2273," ")</f>
        <v xml:space="preserve"> </v>
      </c>
      <c r="D2273" s="13">
        <f ca="1">INDIRECT("Route!E2273")</f>
        <v>0</v>
      </c>
      <c r="E2273" s="25" t="str">
        <f t="shared" ca="1" si="285"/>
        <v/>
      </c>
      <c r="F2273" s="26">
        <f t="shared" si="278"/>
        <v>11.111111111111111</v>
      </c>
      <c r="G2273" s="29">
        <f t="shared" ca="1" si="282"/>
        <v>0</v>
      </c>
      <c r="H2273" s="28" t="e">
        <f t="shared" ca="1" si="280"/>
        <v>#NUM!</v>
      </c>
      <c r="I2273" s="26">
        <f t="shared" si="279"/>
        <v>11.666666666666666</v>
      </c>
      <c r="J2273" s="29">
        <f t="shared" ca="1" si="283"/>
        <v>0</v>
      </c>
      <c r="K2273" s="28" t="e">
        <f t="shared" ca="1" si="281"/>
        <v>#NUM!</v>
      </c>
      <c r="L2273" s="26">
        <f ca="1">INDIRECT("Route!E2273")-INDIRECT("Route!E2272")</f>
        <v>0</v>
      </c>
      <c r="M2273" s="24">
        <f ca="1">IF(INDIRECT("Route!D2273")="START",0,IF(S2273=TRUE,M2272,INDIRECT("Route!E2273")))</f>
        <v>115.3</v>
      </c>
      <c r="N2273" s="14" t="e">
        <f ca="1">SEARCH($N$6,INDIRECT("Route!J2273"))</f>
        <v>#VALUE!</v>
      </c>
      <c r="O2273" s="14" t="e">
        <f ca="1">SEARCH($O$6,INDIRECT("Route!J2273"))</f>
        <v>#VALUE!</v>
      </c>
      <c r="P2273" s="14" t="e">
        <f ca="1">SEARCH($P$6,INDIRECT("Route!J2273"))</f>
        <v>#VALUE!</v>
      </c>
      <c r="Q2273" s="14" t="e">
        <f ca="1">SEARCH($Q$6,INDIRECT("Route!J2273"))</f>
        <v>#VALUE!</v>
      </c>
      <c r="R2273" s="14" t="e">
        <f ca="1">SEARCH($R$6,INDIRECT("Route!J2273"))</f>
        <v>#VALUE!</v>
      </c>
      <c r="S2273" s="14" t="b">
        <f t="shared" ca="1" si="284"/>
        <v>1</v>
      </c>
    </row>
    <row r="2274" spans="1:19">
      <c r="A2274" s="23" t="str">
        <f ca="1">IF(INDIRECT("Route!D2274")&gt;0,K2274,(""))</f>
        <v/>
      </c>
      <c r="B2274" s="23" t="str">
        <f ca="1">IF(INDIRECT("Route!D2274")&gt;0,H2274,(""))</f>
        <v/>
      </c>
      <c r="C2274" s="24" t="str">
        <f ca="1">IF(D2274&gt;0,VLOOKUP("FINISH",INDIRECT("route!D$6"):INDIRECT("route!E$8500"),2,FALSE)-D2274," ")</f>
        <v xml:space="preserve"> </v>
      </c>
      <c r="D2274" s="13">
        <f ca="1">INDIRECT("Route!E2274")</f>
        <v>0</v>
      </c>
      <c r="E2274" s="25" t="str">
        <f t="shared" ca="1" si="285"/>
        <v/>
      </c>
      <c r="F2274" s="26">
        <f t="shared" si="278"/>
        <v>11.111111111111111</v>
      </c>
      <c r="G2274" s="29">
        <f t="shared" ca="1" si="282"/>
        <v>0</v>
      </c>
      <c r="H2274" s="28" t="e">
        <f t="shared" ca="1" si="280"/>
        <v>#NUM!</v>
      </c>
      <c r="I2274" s="26">
        <f t="shared" si="279"/>
        <v>11.666666666666666</v>
      </c>
      <c r="J2274" s="29">
        <f t="shared" ca="1" si="283"/>
        <v>0</v>
      </c>
      <c r="K2274" s="28" t="e">
        <f t="shared" ca="1" si="281"/>
        <v>#NUM!</v>
      </c>
      <c r="L2274" s="26">
        <f ca="1">INDIRECT("Route!E2274")-INDIRECT("Route!E2273")</f>
        <v>0</v>
      </c>
      <c r="M2274" s="24">
        <f ca="1">IF(INDIRECT("Route!D2274")="START",0,IF(S2274=TRUE,M2273,INDIRECT("Route!E2274")))</f>
        <v>115.3</v>
      </c>
      <c r="N2274" s="14" t="e">
        <f ca="1">SEARCH($N$6,INDIRECT("Route!J2274"))</f>
        <v>#VALUE!</v>
      </c>
      <c r="O2274" s="14" t="e">
        <f ca="1">SEARCH($O$6,INDIRECT("Route!J2274"))</f>
        <v>#VALUE!</v>
      </c>
      <c r="P2274" s="14" t="e">
        <f ca="1">SEARCH($P$6,INDIRECT("Route!J2274"))</f>
        <v>#VALUE!</v>
      </c>
      <c r="Q2274" s="14" t="e">
        <f ca="1">SEARCH($Q$6,INDIRECT("Route!J2274"))</f>
        <v>#VALUE!</v>
      </c>
      <c r="R2274" s="14" t="e">
        <f ca="1">SEARCH($R$6,INDIRECT("Route!J2274"))</f>
        <v>#VALUE!</v>
      </c>
      <c r="S2274" s="14" t="b">
        <f t="shared" ca="1" si="284"/>
        <v>1</v>
      </c>
    </row>
    <row r="2275" spans="1:19">
      <c r="A2275" s="23" t="str">
        <f ca="1">IF(INDIRECT("Route!D2275")&gt;0,K2275,(""))</f>
        <v/>
      </c>
      <c r="B2275" s="23" t="str">
        <f ca="1">IF(INDIRECT("Route!D2275")&gt;0,H2275,(""))</f>
        <v/>
      </c>
      <c r="C2275" s="24" t="str">
        <f ca="1">IF(D2275&gt;0,VLOOKUP("FINISH",INDIRECT("route!D$6"):INDIRECT("route!E$8500"),2,FALSE)-D2275," ")</f>
        <v xml:space="preserve"> </v>
      </c>
      <c r="D2275" s="13">
        <f ca="1">INDIRECT("Route!E2275")</f>
        <v>0</v>
      </c>
      <c r="E2275" s="25" t="str">
        <f t="shared" ca="1" si="285"/>
        <v/>
      </c>
      <c r="F2275" s="26">
        <f t="shared" si="278"/>
        <v>11.111111111111111</v>
      </c>
      <c r="G2275" s="29">
        <f t="shared" ca="1" si="282"/>
        <v>0</v>
      </c>
      <c r="H2275" s="28" t="e">
        <f t="shared" ca="1" si="280"/>
        <v>#NUM!</v>
      </c>
      <c r="I2275" s="26">
        <f t="shared" si="279"/>
        <v>11.666666666666666</v>
      </c>
      <c r="J2275" s="29">
        <f t="shared" ca="1" si="283"/>
        <v>0</v>
      </c>
      <c r="K2275" s="28" t="e">
        <f t="shared" ca="1" si="281"/>
        <v>#NUM!</v>
      </c>
      <c r="L2275" s="26">
        <f ca="1">INDIRECT("Route!E2275")-INDIRECT("Route!E2274")</f>
        <v>0</v>
      </c>
      <c r="M2275" s="24">
        <f ca="1">IF(INDIRECT("Route!D2275")="START",0,IF(S2275=TRUE,M2274,INDIRECT("Route!E2275")))</f>
        <v>115.3</v>
      </c>
      <c r="N2275" s="14" t="e">
        <f ca="1">SEARCH($N$6,INDIRECT("Route!J2275"))</f>
        <v>#VALUE!</v>
      </c>
      <c r="O2275" s="14" t="e">
        <f ca="1">SEARCH($O$6,INDIRECT("Route!J2275"))</f>
        <v>#VALUE!</v>
      </c>
      <c r="P2275" s="14" t="e">
        <f ca="1">SEARCH($P$6,INDIRECT("Route!J2275"))</f>
        <v>#VALUE!</v>
      </c>
      <c r="Q2275" s="14" t="e">
        <f ca="1">SEARCH($Q$6,INDIRECT("Route!J2275"))</f>
        <v>#VALUE!</v>
      </c>
      <c r="R2275" s="14" t="e">
        <f ca="1">SEARCH($R$6,INDIRECT("Route!J2275"))</f>
        <v>#VALUE!</v>
      </c>
      <c r="S2275" s="14" t="b">
        <f t="shared" ca="1" si="284"/>
        <v>1</v>
      </c>
    </row>
    <row r="2276" spans="1:19">
      <c r="A2276" s="23" t="str">
        <f ca="1">IF(INDIRECT("Route!D2276")&gt;0,K2276,(""))</f>
        <v/>
      </c>
      <c r="B2276" s="23" t="str">
        <f ca="1">IF(INDIRECT("Route!D2276")&gt;0,H2276,(""))</f>
        <v/>
      </c>
      <c r="C2276" s="24" t="str">
        <f ca="1">IF(D2276&gt;0,VLOOKUP("FINISH",INDIRECT("route!D$6"):INDIRECT("route!E$8500"),2,FALSE)-D2276," ")</f>
        <v xml:space="preserve"> </v>
      </c>
      <c r="D2276" s="13">
        <f ca="1">INDIRECT("Route!E2276")</f>
        <v>0</v>
      </c>
      <c r="E2276" s="25" t="str">
        <f t="shared" ca="1" si="285"/>
        <v/>
      </c>
      <c r="F2276" s="26">
        <f t="shared" si="278"/>
        <v>11.111111111111111</v>
      </c>
      <c r="G2276" s="29">
        <f t="shared" ca="1" si="282"/>
        <v>0</v>
      </c>
      <c r="H2276" s="28" t="e">
        <f t="shared" ca="1" si="280"/>
        <v>#NUM!</v>
      </c>
      <c r="I2276" s="26">
        <f t="shared" si="279"/>
        <v>11.666666666666666</v>
      </c>
      <c r="J2276" s="29">
        <f t="shared" ca="1" si="283"/>
        <v>0</v>
      </c>
      <c r="K2276" s="28" t="e">
        <f t="shared" ca="1" si="281"/>
        <v>#NUM!</v>
      </c>
      <c r="L2276" s="26">
        <f ca="1">INDIRECT("Route!E2276")-INDIRECT("Route!E2275")</f>
        <v>0</v>
      </c>
      <c r="M2276" s="24">
        <f ca="1">IF(INDIRECT("Route!D2276")="START",0,IF(S2276=TRUE,M2275,INDIRECT("Route!E2276")))</f>
        <v>115.3</v>
      </c>
      <c r="N2276" s="14" t="e">
        <f ca="1">SEARCH($N$6,INDIRECT("Route!J2276"))</f>
        <v>#VALUE!</v>
      </c>
      <c r="O2276" s="14" t="e">
        <f ca="1">SEARCH($O$6,INDIRECT("Route!J2276"))</f>
        <v>#VALUE!</v>
      </c>
      <c r="P2276" s="14" t="e">
        <f ca="1">SEARCH($P$6,INDIRECT("Route!J2276"))</f>
        <v>#VALUE!</v>
      </c>
      <c r="Q2276" s="14" t="e">
        <f ca="1">SEARCH($Q$6,INDIRECT("Route!J2276"))</f>
        <v>#VALUE!</v>
      </c>
      <c r="R2276" s="14" t="e">
        <f ca="1">SEARCH($R$6,INDIRECT("Route!J2276"))</f>
        <v>#VALUE!</v>
      </c>
      <c r="S2276" s="14" t="b">
        <f t="shared" ca="1" si="284"/>
        <v>1</v>
      </c>
    </row>
    <row r="2277" spans="1:19">
      <c r="A2277" s="23" t="str">
        <f ca="1">IF(INDIRECT("Route!D2277")&gt;0,K2277,(""))</f>
        <v/>
      </c>
      <c r="B2277" s="23" t="str">
        <f ca="1">IF(INDIRECT("Route!D2277")&gt;0,H2277,(""))</f>
        <v/>
      </c>
      <c r="C2277" s="24" t="str">
        <f ca="1">IF(D2277&gt;0,VLOOKUP("FINISH",INDIRECT("route!D$6"):INDIRECT("route!E$8500"),2,FALSE)-D2277," ")</f>
        <v xml:space="preserve"> </v>
      </c>
      <c r="D2277" s="13">
        <f ca="1">INDIRECT("Route!E2277")</f>
        <v>0</v>
      </c>
      <c r="E2277" s="25" t="str">
        <f t="shared" ca="1" si="285"/>
        <v/>
      </c>
      <c r="F2277" s="26">
        <f t="shared" si="278"/>
        <v>11.111111111111111</v>
      </c>
      <c r="G2277" s="29">
        <f t="shared" ca="1" si="282"/>
        <v>0</v>
      </c>
      <c r="H2277" s="28" t="e">
        <f t="shared" ca="1" si="280"/>
        <v>#NUM!</v>
      </c>
      <c r="I2277" s="26">
        <f t="shared" si="279"/>
        <v>11.666666666666666</v>
      </c>
      <c r="J2277" s="29">
        <f t="shared" ca="1" si="283"/>
        <v>0</v>
      </c>
      <c r="K2277" s="28" t="e">
        <f t="shared" ca="1" si="281"/>
        <v>#NUM!</v>
      </c>
      <c r="L2277" s="26">
        <f ca="1">INDIRECT("Route!E2277")-INDIRECT("Route!E2276")</f>
        <v>0</v>
      </c>
      <c r="M2277" s="24">
        <f ca="1">IF(INDIRECT("Route!D2277")="START",0,IF(S2277=TRUE,M2276,INDIRECT("Route!E2277")))</f>
        <v>115.3</v>
      </c>
      <c r="N2277" s="14" t="e">
        <f ca="1">SEARCH($N$6,INDIRECT("Route!J2277"))</f>
        <v>#VALUE!</v>
      </c>
      <c r="O2277" s="14" t="e">
        <f ca="1">SEARCH($O$6,INDIRECT("Route!J2277"))</f>
        <v>#VALUE!</v>
      </c>
      <c r="P2277" s="14" t="e">
        <f ca="1">SEARCH($P$6,INDIRECT("Route!J2277"))</f>
        <v>#VALUE!</v>
      </c>
      <c r="Q2277" s="14" t="e">
        <f ca="1">SEARCH($Q$6,INDIRECT("Route!J2277"))</f>
        <v>#VALUE!</v>
      </c>
      <c r="R2277" s="14" t="e">
        <f ca="1">SEARCH($R$6,INDIRECT("Route!J2277"))</f>
        <v>#VALUE!</v>
      </c>
      <c r="S2277" s="14" t="b">
        <f t="shared" ca="1" si="284"/>
        <v>1</v>
      </c>
    </row>
    <row r="2278" spans="1:19">
      <c r="A2278" s="23" t="str">
        <f ca="1">IF(INDIRECT("Route!D2278")&gt;0,K2278,(""))</f>
        <v/>
      </c>
      <c r="B2278" s="23" t="str">
        <f ca="1">IF(INDIRECT("Route!D2278")&gt;0,H2278,(""))</f>
        <v/>
      </c>
      <c r="C2278" s="24" t="str">
        <f ca="1">IF(D2278&gt;0,VLOOKUP("FINISH",INDIRECT("route!D$6"):INDIRECT("route!E$8500"),2,FALSE)-D2278," ")</f>
        <v xml:space="preserve"> </v>
      </c>
      <c r="D2278" s="13">
        <f ca="1">INDIRECT("Route!E2278")</f>
        <v>0</v>
      </c>
      <c r="E2278" s="25" t="str">
        <f t="shared" ca="1" si="285"/>
        <v/>
      </c>
      <c r="F2278" s="26">
        <f t="shared" si="278"/>
        <v>11.111111111111111</v>
      </c>
      <c r="G2278" s="29">
        <f t="shared" ca="1" si="282"/>
        <v>0</v>
      </c>
      <c r="H2278" s="28" t="e">
        <f t="shared" ca="1" si="280"/>
        <v>#NUM!</v>
      </c>
      <c r="I2278" s="26">
        <f t="shared" si="279"/>
        <v>11.666666666666666</v>
      </c>
      <c r="J2278" s="29">
        <f t="shared" ca="1" si="283"/>
        <v>0</v>
      </c>
      <c r="K2278" s="28" t="e">
        <f t="shared" ca="1" si="281"/>
        <v>#NUM!</v>
      </c>
      <c r="L2278" s="26">
        <f ca="1">INDIRECT("Route!E2278")-INDIRECT("Route!E2277")</f>
        <v>0</v>
      </c>
      <c r="M2278" s="24">
        <f ca="1">IF(INDIRECT("Route!D2278")="START",0,IF(S2278=TRUE,M2277,INDIRECT("Route!E2278")))</f>
        <v>115.3</v>
      </c>
      <c r="N2278" s="14" t="e">
        <f ca="1">SEARCH($N$6,INDIRECT("Route!J2278"))</f>
        <v>#VALUE!</v>
      </c>
      <c r="O2278" s="14" t="e">
        <f ca="1">SEARCH($O$6,INDIRECT("Route!J2278"))</f>
        <v>#VALUE!</v>
      </c>
      <c r="P2278" s="14" t="e">
        <f ca="1">SEARCH($P$6,INDIRECT("Route!J2278"))</f>
        <v>#VALUE!</v>
      </c>
      <c r="Q2278" s="14" t="e">
        <f ca="1">SEARCH($Q$6,INDIRECT("Route!J2278"))</f>
        <v>#VALUE!</v>
      </c>
      <c r="R2278" s="14" t="e">
        <f ca="1">SEARCH($R$6,INDIRECT("Route!J2278"))</f>
        <v>#VALUE!</v>
      </c>
      <c r="S2278" s="14" t="b">
        <f t="shared" ca="1" si="284"/>
        <v>1</v>
      </c>
    </row>
    <row r="2279" spans="1:19">
      <c r="A2279" s="23" t="str">
        <f ca="1">IF(INDIRECT("Route!D2279")&gt;0,K2279,(""))</f>
        <v/>
      </c>
      <c r="B2279" s="23" t="str">
        <f ca="1">IF(INDIRECT("Route!D2279")&gt;0,H2279,(""))</f>
        <v/>
      </c>
      <c r="C2279" s="24" t="str">
        <f ca="1">IF(D2279&gt;0,VLOOKUP("FINISH",INDIRECT("route!D$6"):INDIRECT("route!E$8500"),2,FALSE)-D2279," ")</f>
        <v xml:space="preserve"> </v>
      </c>
      <c r="D2279" s="13">
        <f ca="1">INDIRECT("Route!E2279")</f>
        <v>0</v>
      </c>
      <c r="E2279" s="25" t="str">
        <f t="shared" ca="1" si="285"/>
        <v/>
      </c>
      <c r="F2279" s="26">
        <f t="shared" si="278"/>
        <v>11.111111111111111</v>
      </c>
      <c r="G2279" s="29">
        <f t="shared" ca="1" si="282"/>
        <v>0</v>
      </c>
      <c r="H2279" s="28" t="e">
        <f t="shared" ca="1" si="280"/>
        <v>#NUM!</v>
      </c>
      <c r="I2279" s="26">
        <f t="shared" si="279"/>
        <v>11.666666666666666</v>
      </c>
      <c r="J2279" s="29">
        <f t="shared" ca="1" si="283"/>
        <v>0</v>
      </c>
      <c r="K2279" s="28" t="e">
        <f t="shared" ca="1" si="281"/>
        <v>#NUM!</v>
      </c>
      <c r="L2279" s="26">
        <f ca="1">INDIRECT("Route!E2279")-INDIRECT("Route!E2278")</f>
        <v>0</v>
      </c>
      <c r="M2279" s="24">
        <f ca="1">IF(INDIRECT("Route!D2279")="START",0,IF(S2279=TRUE,M2278,INDIRECT("Route!E2279")))</f>
        <v>115.3</v>
      </c>
      <c r="N2279" s="14" t="e">
        <f ca="1">SEARCH($N$6,INDIRECT("Route!J2279"))</f>
        <v>#VALUE!</v>
      </c>
      <c r="O2279" s="14" t="e">
        <f ca="1">SEARCH($O$6,INDIRECT("Route!J2279"))</f>
        <v>#VALUE!</v>
      </c>
      <c r="P2279" s="14" t="e">
        <f ca="1">SEARCH($P$6,INDIRECT("Route!J2279"))</f>
        <v>#VALUE!</v>
      </c>
      <c r="Q2279" s="14" t="e">
        <f ca="1">SEARCH($Q$6,INDIRECT("Route!J2279"))</f>
        <v>#VALUE!</v>
      </c>
      <c r="R2279" s="14" t="e">
        <f ca="1">SEARCH($R$6,INDIRECT("Route!J2279"))</f>
        <v>#VALUE!</v>
      </c>
      <c r="S2279" s="14" t="b">
        <f t="shared" ca="1" si="284"/>
        <v>1</v>
      </c>
    </row>
    <row r="2280" spans="1:19">
      <c r="A2280" s="23" t="str">
        <f ca="1">IF(INDIRECT("Route!D2280")&gt;0,K2280,(""))</f>
        <v/>
      </c>
      <c r="B2280" s="23" t="str">
        <f ca="1">IF(INDIRECT("Route!D2280")&gt;0,H2280,(""))</f>
        <v/>
      </c>
      <c r="C2280" s="24" t="str">
        <f ca="1">IF(D2280&gt;0,VLOOKUP("FINISH",INDIRECT("route!D$6"):INDIRECT("route!E$8500"),2,FALSE)-D2280," ")</f>
        <v xml:space="preserve"> </v>
      </c>
      <c r="D2280" s="13">
        <f ca="1">INDIRECT("Route!E2280")</f>
        <v>0</v>
      </c>
      <c r="E2280" s="25" t="str">
        <f t="shared" ca="1" si="285"/>
        <v/>
      </c>
      <c r="F2280" s="26">
        <f t="shared" si="278"/>
        <v>11.111111111111111</v>
      </c>
      <c r="G2280" s="29">
        <f t="shared" ca="1" si="282"/>
        <v>0</v>
      </c>
      <c r="H2280" s="28" t="e">
        <f t="shared" ca="1" si="280"/>
        <v>#NUM!</v>
      </c>
      <c r="I2280" s="26">
        <f t="shared" si="279"/>
        <v>11.666666666666666</v>
      </c>
      <c r="J2280" s="29">
        <f t="shared" ca="1" si="283"/>
        <v>0</v>
      </c>
      <c r="K2280" s="28" t="e">
        <f t="shared" ca="1" si="281"/>
        <v>#NUM!</v>
      </c>
      <c r="L2280" s="26">
        <f ca="1">INDIRECT("Route!E2280")-INDIRECT("Route!E2279")</f>
        <v>0</v>
      </c>
      <c r="M2280" s="24">
        <f ca="1">IF(INDIRECT("Route!D2280")="START",0,IF(S2280=TRUE,M2279,INDIRECT("Route!E2280")))</f>
        <v>115.3</v>
      </c>
      <c r="N2280" s="14" t="e">
        <f ca="1">SEARCH($N$6,INDIRECT("Route!J2280"))</f>
        <v>#VALUE!</v>
      </c>
      <c r="O2280" s="14" t="e">
        <f ca="1">SEARCH($O$6,INDIRECT("Route!J2280"))</f>
        <v>#VALUE!</v>
      </c>
      <c r="P2280" s="14" t="e">
        <f ca="1">SEARCH($P$6,INDIRECT("Route!J2280"))</f>
        <v>#VALUE!</v>
      </c>
      <c r="Q2280" s="14" t="e">
        <f ca="1">SEARCH($Q$6,INDIRECT("Route!J2280"))</f>
        <v>#VALUE!</v>
      </c>
      <c r="R2280" s="14" t="e">
        <f ca="1">SEARCH($R$6,INDIRECT("Route!J2280"))</f>
        <v>#VALUE!</v>
      </c>
      <c r="S2280" s="14" t="b">
        <f t="shared" ca="1" si="284"/>
        <v>1</v>
      </c>
    </row>
    <row r="2281" spans="1:19">
      <c r="A2281" s="23" t="str">
        <f ca="1">IF(INDIRECT("Route!D2281")&gt;0,K2281,(""))</f>
        <v/>
      </c>
      <c r="B2281" s="23" t="str">
        <f ca="1">IF(INDIRECT("Route!D2281")&gt;0,H2281,(""))</f>
        <v/>
      </c>
      <c r="C2281" s="24" t="str">
        <f ca="1">IF(D2281&gt;0,VLOOKUP("FINISH",INDIRECT("route!D$6"):INDIRECT("route!E$8500"),2,FALSE)-D2281," ")</f>
        <v xml:space="preserve"> </v>
      </c>
      <c r="D2281" s="13">
        <f ca="1">INDIRECT("Route!E2281")</f>
        <v>0</v>
      </c>
      <c r="E2281" s="25" t="str">
        <f t="shared" ca="1" si="285"/>
        <v/>
      </c>
      <c r="F2281" s="26">
        <f t="shared" ref="F2281:F2344" si="286">$B$5*1000/3600</f>
        <v>11.111111111111111</v>
      </c>
      <c r="G2281" s="29">
        <f t="shared" ca="1" si="282"/>
        <v>0</v>
      </c>
      <c r="H2281" s="28" t="e">
        <f t="shared" ca="1" si="280"/>
        <v>#NUM!</v>
      </c>
      <c r="I2281" s="26">
        <f t="shared" ref="I2281:I2344" si="287">$A$5*1000/3600</f>
        <v>11.666666666666666</v>
      </c>
      <c r="J2281" s="29">
        <f t="shared" ca="1" si="283"/>
        <v>0</v>
      </c>
      <c r="K2281" s="28" t="e">
        <f t="shared" ca="1" si="281"/>
        <v>#NUM!</v>
      </c>
      <c r="L2281" s="26">
        <f ca="1">INDIRECT("Route!E2281")-INDIRECT("Route!E2280")</f>
        <v>0</v>
      </c>
      <c r="M2281" s="24">
        <f ca="1">IF(INDIRECT("Route!D2281")="START",0,IF(S2281=TRUE,M2280,INDIRECT("Route!E2281")))</f>
        <v>115.3</v>
      </c>
      <c r="N2281" s="14" t="e">
        <f ca="1">SEARCH($N$6,INDIRECT("Route!J2281"))</f>
        <v>#VALUE!</v>
      </c>
      <c r="O2281" s="14" t="e">
        <f ca="1">SEARCH($O$6,INDIRECT("Route!J2281"))</f>
        <v>#VALUE!</v>
      </c>
      <c r="P2281" s="14" t="e">
        <f ca="1">SEARCH($P$6,INDIRECT("Route!J2281"))</f>
        <v>#VALUE!</v>
      </c>
      <c r="Q2281" s="14" t="e">
        <f ca="1">SEARCH($Q$6,INDIRECT("Route!J2281"))</f>
        <v>#VALUE!</v>
      </c>
      <c r="R2281" s="14" t="e">
        <f ca="1">SEARCH($R$6,INDIRECT("Route!J2281"))</f>
        <v>#VALUE!</v>
      </c>
      <c r="S2281" s="14" t="b">
        <f t="shared" ca="1" si="284"/>
        <v>1</v>
      </c>
    </row>
    <row r="2282" spans="1:19">
      <c r="A2282" s="23" t="str">
        <f ca="1">IF(INDIRECT("Route!D2282")&gt;0,K2282,(""))</f>
        <v/>
      </c>
      <c r="B2282" s="23" t="str">
        <f ca="1">IF(INDIRECT("Route!D2282")&gt;0,H2282,(""))</f>
        <v/>
      </c>
      <c r="C2282" s="24" t="str">
        <f ca="1">IF(D2282&gt;0,VLOOKUP("FINISH",INDIRECT("route!D$6"):INDIRECT("route!E$8500"),2,FALSE)-D2282," ")</f>
        <v xml:space="preserve"> </v>
      </c>
      <c r="D2282" s="13">
        <f ca="1">INDIRECT("Route!E2282")</f>
        <v>0</v>
      </c>
      <c r="E2282" s="25" t="str">
        <f t="shared" ca="1" si="285"/>
        <v/>
      </c>
      <c r="F2282" s="26">
        <f t="shared" si="286"/>
        <v>11.111111111111111</v>
      </c>
      <c r="G2282" s="29">
        <f t="shared" ca="1" si="282"/>
        <v>0</v>
      </c>
      <c r="H2282" s="28" t="e">
        <f t="shared" ref="H2282:H2345" ca="1" si="288">H2281+G2282</f>
        <v>#NUM!</v>
      </c>
      <c r="I2282" s="26">
        <f t="shared" si="287"/>
        <v>11.666666666666666</v>
      </c>
      <c r="J2282" s="29">
        <f t="shared" ca="1" si="283"/>
        <v>0</v>
      </c>
      <c r="K2282" s="28" t="e">
        <f t="shared" ref="K2282:K2345" ca="1" si="289">K2281+J2282</f>
        <v>#NUM!</v>
      </c>
      <c r="L2282" s="26">
        <f ca="1">INDIRECT("Route!E2282")-INDIRECT("Route!E2281")</f>
        <v>0</v>
      </c>
      <c r="M2282" s="24">
        <f ca="1">IF(INDIRECT("Route!D2282")="START",0,IF(S2282=TRUE,M2281,INDIRECT("Route!E2282")))</f>
        <v>115.3</v>
      </c>
      <c r="N2282" s="14" t="e">
        <f ca="1">SEARCH($N$6,INDIRECT("Route!J2282"))</f>
        <v>#VALUE!</v>
      </c>
      <c r="O2282" s="14" t="e">
        <f ca="1">SEARCH($O$6,INDIRECT("Route!J2282"))</f>
        <v>#VALUE!</v>
      </c>
      <c r="P2282" s="14" t="e">
        <f ca="1">SEARCH($P$6,INDIRECT("Route!J2282"))</f>
        <v>#VALUE!</v>
      </c>
      <c r="Q2282" s="14" t="e">
        <f ca="1">SEARCH($Q$6,INDIRECT("Route!J2282"))</f>
        <v>#VALUE!</v>
      </c>
      <c r="R2282" s="14" t="e">
        <f ca="1">SEARCH($R$6,INDIRECT("Route!J2282"))</f>
        <v>#VALUE!</v>
      </c>
      <c r="S2282" s="14" t="b">
        <f t="shared" ca="1" si="284"/>
        <v>1</v>
      </c>
    </row>
    <row r="2283" spans="1:19">
      <c r="A2283" s="23" t="str">
        <f ca="1">IF(INDIRECT("Route!D2283")&gt;0,K2283,(""))</f>
        <v/>
      </c>
      <c r="B2283" s="23" t="str">
        <f ca="1">IF(INDIRECT("Route!D2283")&gt;0,H2283,(""))</f>
        <v/>
      </c>
      <c r="C2283" s="24" t="str">
        <f ca="1">IF(D2283&gt;0,VLOOKUP("FINISH",INDIRECT("route!D$6"):INDIRECT("route!E$8500"),2,FALSE)-D2283," ")</f>
        <v xml:space="preserve"> </v>
      </c>
      <c r="D2283" s="13">
        <f ca="1">INDIRECT("Route!E2283")</f>
        <v>0</v>
      </c>
      <c r="E2283" s="25" t="str">
        <f t="shared" ca="1" si="285"/>
        <v/>
      </c>
      <c r="F2283" s="26">
        <f t="shared" si="286"/>
        <v>11.111111111111111</v>
      </c>
      <c r="G2283" s="29">
        <f t="shared" ref="G2283:G2346" ca="1" si="290">TIME(0,0,0+L2283*1000/F2283)</f>
        <v>0</v>
      </c>
      <c r="H2283" s="28" t="e">
        <f t="shared" ca="1" si="288"/>
        <v>#NUM!</v>
      </c>
      <c r="I2283" s="26">
        <f t="shared" si="287"/>
        <v>11.666666666666666</v>
      </c>
      <c r="J2283" s="29">
        <f t="shared" ref="J2283:J2346" ca="1" si="291">TIME(0,0,0+L2283*1000/I2283)</f>
        <v>0</v>
      </c>
      <c r="K2283" s="28" t="e">
        <f t="shared" ca="1" si="289"/>
        <v>#NUM!</v>
      </c>
      <c r="L2283" s="26">
        <f ca="1">INDIRECT("Route!E2283")-INDIRECT("Route!E2282")</f>
        <v>0</v>
      </c>
      <c r="M2283" s="24">
        <f ca="1">IF(INDIRECT("Route!D2283")="START",0,IF(S2283=TRUE,M2282,INDIRECT("Route!E2283")))</f>
        <v>115.3</v>
      </c>
      <c r="N2283" s="14" t="e">
        <f ca="1">SEARCH($N$6,INDIRECT("Route!J2283"))</f>
        <v>#VALUE!</v>
      </c>
      <c r="O2283" s="14" t="e">
        <f ca="1">SEARCH($O$6,INDIRECT("Route!J2283"))</f>
        <v>#VALUE!</v>
      </c>
      <c r="P2283" s="14" t="e">
        <f ca="1">SEARCH($P$6,INDIRECT("Route!J2283"))</f>
        <v>#VALUE!</v>
      </c>
      <c r="Q2283" s="14" t="e">
        <f ca="1">SEARCH($Q$6,INDIRECT("Route!J2283"))</f>
        <v>#VALUE!</v>
      </c>
      <c r="R2283" s="14" t="e">
        <f ca="1">SEARCH($R$6,INDIRECT("Route!J2283"))</f>
        <v>#VALUE!</v>
      </c>
      <c r="S2283" s="14" t="b">
        <f t="shared" ca="1" si="284"/>
        <v>1</v>
      </c>
    </row>
    <row r="2284" spans="1:19">
      <c r="A2284" s="23" t="str">
        <f ca="1">IF(INDIRECT("Route!D2284")&gt;0,K2284,(""))</f>
        <v/>
      </c>
      <c r="B2284" s="23" t="str">
        <f ca="1">IF(INDIRECT("Route!D2284")&gt;0,H2284,(""))</f>
        <v/>
      </c>
      <c r="C2284" s="24" t="str">
        <f ca="1">IF(D2284&gt;0,VLOOKUP("FINISH",INDIRECT("route!D$6"):INDIRECT("route!E$8500"),2,FALSE)-D2284," ")</f>
        <v xml:space="preserve"> </v>
      </c>
      <c r="D2284" s="13">
        <f ca="1">INDIRECT("Route!E2284")</f>
        <v>0</v>
      </c>
      <c r="E2284" s="25" t="str">
        <f t="shared" ca="1" si="285"/>
        <v/>
      </c>
      <c r="F2284" s="26">
        <f t="shared" si="286"/>
        <v>11.111111111111111</v>
      </c>
      <c r="G2284" s="29">
        <f t="shared" ca="1" si="290"/>
        <v>0</v>
      </c>
      <c r="H2284" s="28" t="e">
        <f t="shared" ca="1" si="288"/>
        <v>#NUM!</v>
      </c>
      <c r="I2284" s="26">
        <f t="shared" si="287"/>
        <v>11.666666666666666</v>
      </c>
      <c r="J2284" s="29">
        <f t="shared" ca="1" si="291"/>
        <v>0</v>
      </c>
      <c r="K2284" s="28" t="e">
        <f t="shared" ca="1" si="289"/>
        <v>#NUM!</v>
      </c>
      <c r="L2284" s="26">
        <f ca="1">INDIRECT("Route!E2284")-INDIRECT("Route!E2283")</f>
        <v>0</v>
      </c>
      <c r="M2284" s="24">
        <f ca="1">IF(INDIRECT("Route!D2284")="START",0,IF(S2284=TRUE,M2283,INDIRECT("Route!E2284")))</f>
        <v>115.3</v>
      </c>
      <c r="N2284" s="14" t="e">
        <f ca="1">SEARCH($N$6,INDIRECT("Route!J2284"))</f>
        <v>#VALUE!</v>
      </c>
      <c r="O2284" s="14" t="e">
        <f ca="1">SEARCH($O$6,INDIRECT("Route!J2284"))</f>
        <v>#VALUE!</v>
      </c>
      <c r="P2284" s="14" t="e">
        <f ca="1">SEARCH($P$6,INDIRECT("Route!J2284"))</f>
        <v>#VALUE!</v>
      </c>
      <c r="Q2284" s="14" t="e">
        <f ca="1">SEARCH($Q$6,INDIRECT("Route!J2284"))</f>
        <v>#VALUE!</v>
      </c>
      <c r="R2284" s="14" t="e">
        <f ca="1">SEARCH($R$6,INDIRECT("Route!J2284"))</f>
        <v>#VALUE!</v>
      </c>
      <c r="S2284" s="14" t="b">
        <f t="shared" ca="1" si="284"/>
        <v>1</v>
      </c>
    </row>
    <row r="2285" spans="1:19">
      <c r="A2285" s="23" t="str">
        <f ca="1">IF(INDIRECT("Route!D2285")&gt;0,K2285,(""))</f>
        <v/>
      </c>
      <c r="B2285" s="23" t="str">
        <f ca="1">IF(INDIRECT("Route!D2285")&gt;0,H2285,(""))</f>
        <v/>
      </c>
      <c r="C2285" s="24" t="str">
        <f ca="1">IF(D2285&gt;0,VLOOKUP("FINISH",INDIRECT("route!D$6"):INDIRECT("route!E$8500"),2,FALSE)-D2285," ")</f>
        <v xml:space="preserve"> </v>
      </c>
      <c r="D2285" s="13">
        <f ca="1">INDIRECT("Route!E2285")</f>
        <v>0</v>
      </c>
      <c r="E2285" s="25" t="str">
        <f t="shared" ca="1" si="285"/>
        <v/>
      </c>
      <c r="F2285" s="26">
        <f t="shared" si="286"/>
        <v>11.111111111111111</v>
      </c>
      <c r="G2285" s="29">
        <f t="shared" ca="1" si="290"/>
        <v>0</v>
      </c>
      <c r="H2285" s="28" t="e">
        <f t="shared" ca="1" si="288"/>
        <v>#NUM!</v>
      </c>
      <c r="I2285" s="26">
        <f t="shared" si="287"/>
        <v>11.666666666666666</v>
      </c>
      <c r="J2285" s="29">
        <f t="shared" ca="1" si="291"/>
        <v>0</v>
      </c>
      <c r="K2285" s="28" t="e">
        <f t="shared" ca="1" si="289"/>
        <v>#NUM!</v>
      </c>
      <c r="L2285" s="26">
        <f ca="1">INDIRECT("Route!E2285")-INDIRECT("Route!E2284")</f>
        <v>0</v>
      </c>
      <c r="M2285" s="24">
        <f ca="1">IF(INDIRECT("Route!D2285")="START",0,IF(S2285=TRUE,M2284,INDIRECT("Route!E2285")))</f>
        <v>115.3</v>
      </c>
      <c r="N2285" s="14" t="e">
        <f ca="1">SEARCH($N$6,INDIRECT("Route!J2285"))</f>
        <v>#VALUE!</v>
      </c>
      <c r="O2285" s="14" t="e">
        <f ca="1">SEARCH($O$6,INDIRECT("Route!J2285"))</f>
        <v>#VALUE!</v>
      </c>
      <c r="P2285" s="14" t="e">
        <f ca="1">SEARCH($P$6,INDIRECT("Route!J2285"))</f>
        <v>#VALUE!</v>
      </c>
      <c r="Q2285" s="14" t="e">
        <f ca="1">SEARCH($Q$6,INDIRECT("Route!J2285"))</f>
        <v>#VALUE!</v>
      </c>
      <c r="R2285" s="14" t="e">
        <f ca="1">SEARCH($R$6,INDIRECT("Route!J2285"))</f>
        <v>#VALUE!</v>
      </c>
      <c r="S2285" s="14" t="b">
        <f t="shared" ca="1" si="284"/>
        <v>1</v>
      </c>
    </row>
    <row r="2286" spans="1:19">
      <c r="A2286" s="23" t="str">
        <f ca="1">IF(INDIRECT("Route!D2286")&gt;0,K2286,(""))</f>
        <v/>
      </c>
      <c r="B2286" s="23" t="str">
        <f ca="1">IF(INDIRECT("Route!D2286")&gt;0,H2286,(""))</f>
        <v/>
      </c>
      <c r="C2286" s="24" t="str">
        <f ca="1">IF(D2286&gt;0,VLOOKUP("FINISH",INDIRECT("route!D$6"):INDIRECT("route!E$8500"),2,FALSE)-D2286," ")</f>
        <v xml:space="preserve"> </v>
      </c>
      <c r="D2286" s="13">
        <f ca="1">INDIRECT("Route!E2286")</f>
        <v>0</v>
      </c>
      <c r="E2286" s="25" t="str">
        <f t="shared" ca="1" si="285"/>
        <v/>
      </c>
      <c r="F2286" s="26">
        <f t="shared" si="286"/>
        <v>11.111111111111111</v>
      </c>
      <c r="G2286" s="29">
        <f t="shared" ca="1" si="290"/>
        <v>0</v>
      </c>
      <c r="H2286" s="28" t="e">
        <f t="shared" ca="1" si="288"/>
        <v>#NUM!</v>
      </c>
      <c r="I2286" s="26">
        <f t="shared" si="287"/>
        <v>11.666666666666666</v>
      </c>
      <c r="J2286" s="29">
        <f t="shared" ca="1" si="291"/>
        <v>0</v>
      </c>
      <c r="K2286" s="28" t="e">
        <f t="shared" ca="1" si="289"/>
        <v>#NUM!</v>
      </c>
      <c r="L2286" s="26">
        <f ca="1">INDIRECT("Route!E2286")-INDIRECT("Route!E2285")</f>
        <v>0</v>
      </c>
      <c r="M2286" s="24">
        <f ca="1">IF(INDIRECT("Route!D2286")="START",0,IF(S2286=TRUE,M2285,INDIRECT("Route!E2286")))</f>
        <v>115.3</v>
      </c>
      <c r="N2286" s="14" t="e">
        <f ca="1">SEARCH($N$6,INDIRECT("Route!J2286"))</f>
        <v>#VALUE!</v>
      </c>
      <c r="O2286" s="14" t="e">
        <f ca="1">SEARCH($O$6,INDIRECT("Route!J2286"))</f>
        <v>#VALUE!</v>
      </c>
      <c r="P2286" s="14" t="e">
        <f ca="1">SEARCH($P$6,INDIRECT("Route!J2286"))</f>
        <v>#VALUE!</v>
      </c>
      <c r="Q2286" s="14" t="e">
        <f ca="1">SEARCH($Q$6,INDIRECT("Route!J2286"))</f>
        <v>#VALUE!</v>
      </c>
      <c r="R2286" s="14" t="e">
        <f ca="1">SEARCH($R$6,INDIRECT("Route!J2286"))</f>
        <v>#VALUE!</v>
      </c>
      <c r="S2286" s="14" t="b">
        <f t="shared" ca="1" si="284"/>
        <v>1</v>
      </c>
    </row>
    <row r="2287" spans="1:19">
      <c r="A2287" s="23" t="str">
        <f ca="1">IF(INDIRECT("Route!D2287")&gt;0,K2287,(""))</f>
        <v/>
      </c>
      <c r="B2287" s="23" t="str">
        <f ca="1">IF(INDIRECT("Route!D2287")&gt;0,H2287,(""))</f>
        <v/>
      </c>
      <c r="C2287" s="24" t="str">
        <f ca="1">IF(D2287&gt;0,VLOOKUP("FINISH",INDIRECT("route!D$6"):INDIRECT("route!E$8500"),2,FALSE)-D2287," ")</f>
        <v xml:space="preserve"> </v>
      </c>
      <c r="D2287" s="13">
        <f ca="1">INDIRECT("Route!E2287")</f>
        <v>0</v>
      </c>
      <c r="E2287" s="25" t="str">
        <f t="shared" ca="1" si="285"/>
        <v/>
      </c>
      <c r="F2287" s="26">
        <f t="shared" si="286"/>
        <v>11.111111111111111</v>
      </c>
      <c r="G2287" s="29">
        <f t="shared" ca="1" si="290"/>
        <v>0</v>
      </c>
      <c r="H2287" s="28" t="e">
        <f t="shared" ca="1" si="288"/>
        <v>#NUM!</v>
      </c>
      <c r="I2287" s="26">
        <f t="shared" si="287"/>
        <v>11.666666666666666</v>
      </c>
      <c r="J2287" s="29">
        <f t="shared" ca="1" si="291"/>
        <v>0</v>
      </c>
      <c r="K2287" s="28" t="e">
        <f t="shared" ca="1" si="289"/>
        <v>#NUM!</v>
      </c>
      <c r="L2287" s="26">
        <f ca="1">INDIRECT("Route!E2287")-INDIRECT("Route!E2286")</f>
        <v>0</v>
      </c>
      <c r="M2287" s="24">
        <f ca="1">IF(INDIRECT("Route!D2287")="START",0,IF(S2287=TRUE,M2286,INDIRECT("Route!E2287")))</f>
        <v>115.3</v>
      </c>
      <c r="N2287" s="14" t="e">
        <f ca="1">SEARCH($N$6,INDIRECT("Route!J2287"))</f>
        <v>#VALUE!</v>
      </c>
      <c r="O2287" s="14" t="e">
        <f ca="1">SEARCH($O$6,INDIRECT("Route!J2287"))</f>
        <v>#VALUE!</v>
      </c>
      <c r="P2287" s="14" t="e">
        <f ca="1">SEARCH($P$6,INDIRECT("Route!J2287"))</f>
        <v>#VALUE!</v>
      </c>
      <c r="Q2287" s="14" t="e">
        <f ca="1">SEARCH($Q$6,INDIRECT("Route!J2287"))</f>
        <v>#VALUE!</v>
      </c>
      <c r="R2287" s="14" t="e">
        <f ca="1">SEARCH($R$6,INDIRECT("Route!J2287"))</f>
        <v>#VALUE!</v>
      </c>
      <c r="S2287" s="14" t="b">
        <f t="shared" ca="1" si="284"/>
        <v>1</v>
      </c>
    </row>
    <row r="2288" spans="1:19">
      <c r="A2288" s="23" t="str">
        <f ca="1">IF(INDIRECT("Route!D2288")&gt;0,K2288,(""))</f>
        <v/>
      </c>
      <c r="B2288" s="23" t="str">
        <f ca="1">IF(INDIRECT("Route!D2288")&gt;0,H2288,(""))</f>
        <v/>
      </c>
      <c r="C2288" s="24" t="str">
        <f ca="1">IF(D2288&gt;0,VLOOKUP("FINISH",INDIRECT("route!D$6"):INDIRECT("route!E$8500"),2,FALSE)-D2288," ")</f>
        <v xml:space="preserve"> </v>
      </c>
      <c r="D2288" s="13">
        <f ca="1">INDIRECT("Route!E2288")</f>
        <v>0</v>
      </c>
      <c r="E2288" s="25" t="str">
        <f t="shared" ca="1" si="285"/>
        <v/>
      </c>
      <c r="F2288" s="26">
        <f t="shared" si="286"/>
        <v>11.111111111111111</v>
      </c>
      <c r="G2288" s="29">
        <f t="shared" ca="1" si="290"/>
        <v>0</v>
      </c>
      <c r="H2288" s="28" t="e">
        <f t="shared" ca="1" si="288"/>
        <v>#NUM!</v>
      </c>
      <c r="I2288" s="26">
        <f t="shared" si="287"/>
        <v>11.666666666666666</v>
      </c>
      <c r="J2288" s="29">
        <f t="shared" ca="1" si="291"/>
        <v>0</v>
      </c>
      <c r="K2288" s="28" t="e">
        <f t="shared" ca="1" si="289"/>
        <v>#NUM!</v>
      </c>
      <c r="L2288" s="26">
        <f ca="1">INDIRECT("Route!E2288")-INDIRECT("Route!E2287")</f>
        <v>0</v>
      </c>
      <c r="M2288" s="24">
        <f ca="1">IF(INDIRECT("Route!D2288")="START",0,IF(S2288=TRUE,M2287,INDIRECT("Route!E2288")))</f>
        <v>115.3</v>
      </c>
      <c r="N2288" s="14" t="e">
        <f ca="1">SEARCH($N$6,INDIRECT("Route!J2288"))</f>
        <v>#VALUE!</v>
      </c>
      <c r="O2288" s="14" t="e">
        <f ca="1">SEARCH($O$6,INDIRECT("Route!J2288"))</f>
        <v>#VALUE!</v>
      </c>
      <c r="P2288" s="14" t="e">
        <f ca="1">SEARCH($P$6,INDIRECT("Route!J2288"))</f>
        <v>#VALUE!</v>
      </c>
      <c r="Q2288" s="14" t="e">
        <f ca="1">SEARCH($Q$6,INDIRECT("Route!J2288"))</f>
        <v>#VALUE!</v>
      </c>
      <c r="R2288" s="14" t="e">
        <f ca="1">SEARCH($R$6,INDIRECT("Route!J2288"))</f>
        <v>#VALUE!</v>
      </c>
      <c r="S2288" s="14" t="b">
        <f t="shared" ca="1" si="284"/>
        <v>1</v>
      </c>
    </row>
    <row r="2289" spans="1:19">
      <c r="A2289" s="23" t="str">
        <f ca="1">IF(INDIRECT("Route!D2289")&gt;0,K2289,(""))</f>
        <v/>
      </c>
      <c r="B2289" s="23" t="str">
        <f ca="1">IF(INDIRECT("Route!D2289")&gt;0,H2289,(""))</f>
        <v/>
      </c>
      <c r="C2289" s="24" t="str">
        <f ca="1">IF(D2289&gt;0,VLOOKUP("FINISH",INDIRECT("route!D$6"):INDIRECT("route!E$8500"),2,FALSE)-D2289," ")</f>
        <v xml:space="preserve"> </v>
      </c>
      <c r="D2289" s="13">
        <f ca="1">INDIRECT("Route!E2289")</f>
        <v>0</v>
      </c>
      <c r="E2289" s="25" t="str">
        <f t="shared" ca="1" si="285"/>
        <v/>
      </c>
      <c r="F2289" s="26">
        <f t="shared" si="286"/>
        <v>11.111111111111111</v>
      </c>
      <c r="G2289" s="29">
        <f t="shared" ca="1" si="290"/>
        <v>0</v>
      </c>
      <c r="H2289" s="28" t="e">
        <f t="shared" ca="1" si="288"/>
        <v>#NUM!</v>
      </c>
      <c r="I2289" s="26">
        <f t="shared" si="287"/>
        <v>11.666666666666666</v>
      </c>
      <c r="J2289" s="29">
        <f t="shared" ca="1" si="291"/>
        <v>0</v>
      </c>
      <c r="K2289" s="28" t="e">
        <f t="shared" ca="1" si="289"/>
        <v>#NUM!</v>
      </c>
      <c r="L2289" s="26">
        <f ca="1">INDIRECT("Route!E2289")-INDIRECT("Route!E2288")</f>
        <v>0</v>
      </c>
      <c r="M2289" s="24">
        <f ca="1">IF(INDIRECT("Route!D2289")="START",0,IF(S2289=TRUE,M2288,INDIRECT("Route!E2289")))</f>
        <v>115.3</v>
      </c>
      <c r="N2289" s="14" t="e">
        <f ca="1">SEARCH($N$6,INDIRECT("Route!J2289"))</f>
        <v>#VALUE!</v>
      </c>
      <c r="O2289" s="14" t="e">
        <f ca="1">SEARCH($O$6,INDIRECT("Route!J2289"))</f>
        <v>#VALUE!</v>
      </c>
      <c r="P2289" s="14" t="e">
        <f ca="1">SEARCH($P$6,INDIRECT("Route!J2289"))</f>
        <v>#VALUE!</v>
      </c>
      <c r="Q2289" s="14" t="e">
        <f ca="1">SEARCH($Q$6,INDIRECT("Route!J2289"))</f>
        <v>#VALUE!</v>
      </c>
      <c r="R2289" s="14" t="e">
        <f ca="1">SEARCH($R$6,INDIRECT("Route!J2289"))</f>
        <v>#VALUE!</v>
      </c>
      <c r="S2289" s="14" t="b">
        <f t="shared" ca="1" si="284"/>
        <v>1</v>
      </c>
    </row>
    <row r="2290" spans="1:19">
      <c r="A2290" s="23" t="str">
        <f ca="1">IF(INDIRECT("Route!D2290")&gt;0,K2290,(""))</f>
        <v/>
      </c>
      <c r="B2290" s="23" t="str">
        <f ca="1">IF(INDIRECT("Route!D2290")&gt;0,H2290,(""))</f>
        <v/>
      </c>
      <c r="C2290" s="24" t="str">
        <f ca="1">IF(D2290&gt;0,VLOOKUP("FINISH",INDIRECT("route!D$6"):INDIRECT("route!E$8500"),2,FALSE)-D2290," ")</f>
        <v xml:space="preserve"> </v>
      </c>
      <c r="D2290" s="13">
        <f ca="1">INDIRECT("Route!E2290")</f>
        <v>0</v>
      </c>
      <c r="E2290" s="25" t="str">
        <f t="shared" ca="1" si="285"/>
        <v/>
      </c>
      <c r="F2290" s="26">
        <f t="shared" si="286"/>
        <v>11.111111111111111</v>
      </c>
      <c r="G2290" s="29">
        <f t="shared" ca="1" si="290"/>
        <v>0</v>
      </c>
      <c r="H2290" s="28" t="e">
        <f t="shared" ca="1" si="288"/>
        <v>#NUM!</v>
      </c>
      <c r="I2290" s="26">
        <f t="shared" si="287"/>
        <v>11.666666666666666</v>
      </c>
      <c r="J2290" s="29">
        <f t="shared" ca="1" si="291"/>
        <v>0</v>
      </c>
      <c r="K2290" s="28" t="e">
        <f t="shared" ca="1" si="289"/>
        <v>#NUM!</v>
      </c>
      <c r="L2290" s="26">
        <f ca="1">INDIRECT("Route!E2290")-INDIRECT("Route!E2289")</f>
        <v>0</v>
      </c>
      <c r="M2290" s="24">
        <f ca="1">IF(INDIRECT("Route!D2290")="START",0,IF(S2290=TRUE,M2289,INDIRECT("Route!E2290")))</f>
        <v>115.3</v>
      </c>
      <c r="N2290" s="14" t="e">
        <f ca="1">SEARCH($N$6,INDIRECT("Route!J2290"))</f>
        <v>#VALUE!</v>
      </c>
      <c r="O2290" s="14" t="e">
        <f ca="1">SEARCH($O$6,INDIRECT("Route!J2290"))</f>
        <v>#VALUE!</v>
      </c>
      <c r="P2290" s="14" t="e">
        <f ca="1">SEARCH($P$6,INDIRECT("Route!J2290"))</f>
        <v>#VALUE!</v>
      </c>
      <c r="Q2290" s="14" t="e">
        <f ca="1">SEARCH($Q$6,INDIRECT("Route!J2290"))</f>
        <v>#VALUE!</v>
      </c>
      <c r="R2290" s="14" t="e">
        <f ca="1">SEARCH($R$6,INDIRECT("Route!J2290"))</f>
        <v>#VALUE!</v>
      </c>
      <c r="S2290" s="14" t="b">
        <f t="shared" ca="1" si="284"/>
        <v>1</v>
      </c>
    </row>
    <row r="2291" spans="1:19">
      <c r="A2291" s="23" t="str">
        <f ca="1">IF(INDIRECT("Route!D2291")&gt;0,K2291,(""))</f>
        <v/>
      </c>
      <c r="B2291" s="23" t="str">
        <f ca="1">IF(INDIRECT("Route!D2291")&gt;0,H2291,(""))</f>
        <v/>
      </c>
      <c r="C2291" s="24" t="str">
        <f ca="1">IF(D2291&gt;0,VLOOKUP("FINISH",INDIRECT("route!D$6"):INDIRECT("route!E$8500"),2,FALSE)-D2291," ")</f>
        <v xml:space="preserve"> </v>
      </c>
      <c r="D2291" s="13">
        <f ca="1">INDIRECT("Route!E2291")</f>
        <v>0</v>
      </c>
      <c r="E2291" s="25" t="str">
        <f t="shared" ca="1" si="285"/>
        <v/>
      </c>
      <c r="F2291" s="26">
        <f t="shared" si="286"/>
        <v>11.111111111111111</v>
      </c>
      <c r="G2291" s="29">
        <f t="shared" ca="1" si="290"/>
        <v>0</v>
      </c>
      <c r="H2291" s="28" t="e">
        <f t="shared" ca="1" si="288"/>
        <v>#NUM!</v>
      </c>
      <c r="I2291" s="26">
        <f t="shared" si="287"/>
        <v>11.666666666666666</v>
      </c>
      <c r="J2291" s="29">
        <f t="shared" ca="1" si="291"/>
        <v>0</v>
      </c>
      <c r="K2291" s="28" t="e">
        <f t="shared" ca="1" si="289"/>
        <v>#NUM!</v>
      </c>
      <c r="L2291" s="26">
        <f ca="1">INDIRECT("Route!E2291")-INDIRECT("Route!E2290")</f>
        <v>0</v>
      </c>
      <c r="M2291" s="24">
        <f ca="1">IF(INDIRECT("Route!D2291")="START",0,IF(S2291=TRUE,M2290,INDIRECT("Route!E2291")))</f>
        <v>115.3</v>
      </c>
      <c r="N2291" s="14" t="e">
        <f ca="1">SEARCH($N$6,INDIRECT("Route!J2291"))</f>
        <v>#VALUE!</v>
      </c>
      <c r="O2291" s="14" t="e">
        <f ca="1">SEARCH($O$6,INDIRECT("Route!J2291"))</f>
        <v>#VALUE!</v>
      </c>
      <c r="P2291" s="14" t="e">
        <f ca="1">SEARCH($P$6,INDIRECT("Route!J2291"))</f>
        <v>#VALUE!</v>
      </c>
      <c r="Q2291" s="14" t="e">
        <f ca="1">SEARCH($Q$6,INDIRECT("Route!J2291"))</f>
        <v>#VALUE!</v>
      </c>
      <c r="R2291" s="14" t="e">
        <f ca="1">SEARCH($R$6,INDIRECT("Route!J2291"))</f>
        <v>#VALUE!</v>
      </c>
      <c r="S2291" s="14" t="b">
        <f t="shared" ca="1" si="284"/>
        <v>1</v>
      </c>
    </row>
    <row r="2292" spans="1:19">
      <c r="A2292" s="23" t="str">
        <f ca="1">IF(INDIRECT("Route!D2292")&gt;0,K2292,(""))</f>
        <v/>
      </c>
      <c r="B2292" s="23" t="str">
        <f ca="1">IF(INDIRECT("Route!D2292")&gt;0,H2292,(""))</f>
        <v/>
      </c>
      <c r="C2292" s="24" t="str">
        <f ca="1">IF(D2292&gt;0,VLOOKUP("FINISH",INDIRECT("route!D$6"):INDIRECT("route!E$8500"),2,FALSE)-D2292," ")</f>
        <v xml:space="preserve"> </v>
      </c>
      <c r="D2292" s="13">
        <f ca="1">INDIRECT("Route!E2292")</f>
        <v>0</v>
      </c>
      <c r="E2292" s="25" t="str">
        <f t="shared" ca="1" si="285"/>
        <v/>
      </c>
      <c r="F2292" s="26">
        <f t="shared" si="286"/>
        <v>11.111111111111111</v>
      </c>
      <c r="G2292" s="29">
        <f t="shared" ca="1" si="290"/>
        <v>0</v>
      </c>
      <c r="H2292" s="28" t="e">
        <f t="shared" ca="1" si="288"/>
        <v>#NUM!</v>
      </c>
      <c r="I2292" s="26">
        <f t="shared" si="287"/>
        <v>11.666666666666666</v>
      </c>
      <c r="J2292" s="29">
        <f t="shared" ca="1" si="291"/>
        <v>0</v>
      </c>
      <c r="K2292" s="28" t="e">
        <f t="shared" ca="1" si="289"/>
        <v>#NUM!</v>
      </c>
      <c r="L2292" s="26">
        <f ca="1">INDIRECT("Route!E2292")-INDIRECT("Route!E2291")</f>
        <v>0</v>
      </c>
      <c r="M2292" s="24">
        <f ca="1">IF(INDIRECT("Route!D2292")="START",0,IF(S2292=TRUE,M2291,INDIRECT("Route!E2292")))</f>
        <v>115.3</v>
      </c>
      <c r="N2292" s="14" t="e">
        <f ca="1">SEARCH($N$6,INDIRECT("Route!J2292"))</f>
        <v>#VALUE!</v>
      </c>
      <c r="O2292" s="14" t="e">
        <f ca="1">SEARCH($O$6,INDIRECT("Route!J2292"))</f>
        <v>#VALUE!</v>
      </c>
      <c r="P2292" s="14" t="e">
        <f ca="1">SEARCH($P$6,INDIRECT("Route!J2292"))</f>
        <v>#VALUE!</v>
      </c>
      <c r="Q2292" s="14" t="e">
        <f ca="1">SEARCH($Q$6,INDIRECT("Route!J2292"))</f>
        <v>#VALUE!</v>
      </c>
      <c r="R2292" s="14" t="e">
        <f ca="1">SEARCH($R$6,INDIRECT("Route!J2292"))</f>
        <v>#VALUE!</v>
      </c>
      <c r="S2292" s="14" t="b">
        <f t="shared" ca="1" si="284"/>
        <v>1</v>
      </c>
    </row>
    <row r="2293" spans="1:19">
      <c r="A2293" s="23" t="str">
        <f ca="1">IF(INDIRECT("Route!D2293")&gt;0,K2293,(""))</f>
        <v/>
      </c>
      <c r="B2293" s="23" t="str">
        <f ca="1">IF(INDIRECT("Route!D2293")&gt;0,H2293,(""))</f>
        <v/>
      </c>
      <c r="C2293" s="24" t="str">
        <f ca="1">IF(D2293&gt;0,VLOOKUP("FINISH",INDIRECT("route!D$6"):INDIRECT("route!E$8500"),2,FALSE)-D2293," ")</f>
        <v xml:space="preserve"> </v>
      </c>
      <c r="D2293" s="13">
        <f ca="1">INDIRECT("Route!E2293")</f>
        <v>0</v>
      </c>
      <c r="E2293" s="25" t="str">
        <f t="shared" ca="1" si="285"/>
        <v/>
      </c>
      <c r="F2293" s="26">
        <f t="shared" si="286"/>
        <v>11.111111111111111</v>
      </c>
      <c r="G2293" s="29">
        <f t="shared" ca="1" si="290"/>
        <v>0</v>
      </c>
      <c r="H2293" s="28" t="e">
        <f t="shared" ca="1" si="288"/>
        <v>#NUM!</v>
      </c>
      <c r="I2293" s="26">
        <f t="shared" si="287"/>
        <v>11.666666666666666</v>
      </c>
      <c r="J2293" s="29">
        <f t="shared" ca="1" si="291"/>
        <v>0</v>
      </c>
      <c r="K2293" s="28" t="e">
        <f t="shared" ca="1" si="289"/>
        <v>#NUM!</v>
      </c>
      <c r="L2293" s="26">
        <f ca="1">INDIRECT("Route!E2293")-INDIRECT("Route!E2292")</f>
        <v>0</v>
      </c>
      <c r="M2293" s="24">
        <f ca="1">IF(INDIRECT("Route!D2293")="START",0,IF(S2293=TRUE,M2292,INDIRECT("Route!E2293")))</f>
        <v>115.3</v>
      </c>
      <c r="N2293" s="14" t="e">
        <f ca="1">SEARCH($N$6,INDIRECT("Route!J2293"))</f>
        <v>#VALUE!</v>
      </c>
      <c r="O2293" s="14" t="e">
        <f ca="1">SEARCH($O$6,INDIRECT("Route!J2293"))</f>
        <v>#VALUE!</v>
      </c>
      <c r="P2293" s="14" t="e">
        <f ca="1">SEARCH($P$6,INDIRECT("Route!J2293"))</f>
        <v>#VALUE!</v>
      </c>
      <c r="Q2293" s="14" t="e">
        <f ca="1">SEARCH($Q$6,INDIRECT("Route!J2293"))</f>
        <v>#VALUE!</v>
      </c>
      <c r="R2293" s="14" t="e">
        <f ca="1">SEARCH($R$6,INDIRECT("Route!J2293"))</f>
        <v>#VALUE!</v>
      </c>
      <c r="S2293" s="14" t="b">
        <f t="shared" ca="1" si="284"/>
        <v>1</v>
      </c>
    </row>
    <row r="2294" spans="1:19">
      <c r="A2294" s="23" t="str">
        <f ca="1">IF(INDIRECT("Route!D2294")&gt;0,K2294,(""))</f>
        <v/>
      </c>
      <c r="B2294" s="23" t="str">
        <f ca="1">IF(INDIRECT("Route!D2294")&gt;0,H2294,(""))</f>
        <v/>
      </c>
      <c r="C2294" s="24" t="str">
        <f ca="1">IF(D2294&gt;0,VLOOKUP("FINISH",INDIRECT("route!D$6"):INDIRECT("route!E$8500"),2,FALSE)-D2294," ")</f>
        <v xml:space="preserve"> </v>
      </c>
      <c r="D2294" s="13">
        <f ca="1">INDIRECT("Route!E2294")</f>
        <v>0</v>
      </c>
      <c r="E2294" s="25" t="str">
        <f t="shared" ca="1" si="285"/>
        <v/>
      </c>
      <c r="F2294" s="26">
        <f t="shared" si="286"/>
        <v>11.111111111111111</v>
      </c>
      <c r="G2294" s="29">
        <f t="shared" ca="1" si="290"/>
        <v>0</v>
      </c>
      <c r="H2294" s="28" t="e">
        <f t="shared" ca="1" si="288"/>
        <v>#NUM!</v>
      </c>
      <c r="I2294" s="26">
        <f t="shared" si="287"/>
        <v>11.666666666666666</v>
      </c>
      <c r="J2294" s="29">
        <f t="shared" ca="1" si="291"/>
        <v>0</v>
      </c>
      <c r="K2294" s="28" t="e">
        <f t="shared" ca="1" si="289"/>
        <v>#NUM!</v>
      </c>
      <c r="L2294" s="26">
        <f ca="1">INDIRECT("Route!E2294")-INDIRECT("Route!E2293")</f>
        <v>0</v>
      </c>
      <c r="M2294" s="24">
        <f ca="1">IF(INDIRECT("Route!D2294")="START",0,IF(S2294=TRUE,M2293,INDIRECT("Route!E2294")))</f>
        <v>115.3</v>
      </c>
      <c r="N2294" s="14" t="e">
        <f ca="1">SEARCH($N$6,INDIRECT("Route!J2294"))</f>
        <v>#VALUE!</v>
      </c>
      <c r="O2294" s="14" t="e">
        <f ca="1">SEARCH($O$6,INDIRECT("Route!J2294"))</f>
        <v>#VALUE!</v>
      </c>
      <c r="P2294" s="14" t="e">
        <f ca="1">SEARCH($P$6,INDIRECT("Route!J2294"))</f>
        <v>#VALUE!</v>
      </c>
      <c r="Q2294" s="14" t="e">
        <f ca="1">SEARCH($Q$6,INDIRECT("Route!J2294"))</f>
        <v>#VALUE!</v>
      </c>
      <c r="R2294" s="14" t="e">
        <f ca="1">SEARCH($R$6,INDIRECT("Route!J2294"))</f>
        <v>#VALUE!</v>
      </c>
      <c r="S2294" s="14" t="b">
        <f t="shared" ca="1" si="284"/>
        <v>1</v>
      </c>
    </row>
    <row r="2295" spans="1:19">
      <c r="A2295" s="23" t="str">
        <f ca="1">IF(INDIRECT("Route!D2295")&gt;0,K2295,(""))</f>
        <v/>
      </c>
      <c r="B2295" s="23" t="str">
        <f ca="1">IF(INDIRECT("Route!D2295")&gt;0,H2295,(""))</f>
        <v/>
      </c>
      <c r="C2295" s="24" t="str">
        <f ca="1">IF(D2295&gt;0,VLOOKUP("FINISH",INDIRECT("route!D$6"):INDIRECT("route!E$8500"),2,FALSE)-D2295," ")</f>
        <v xml:space="preserve"> </v>
      </c>
      <c r="D2295" s="13">
        <f ca="1">INDIRECT("Route!E2295")</f>
        <v>0</v>
      </c>
      <c r="E2295" s="25" t="str">
        <f t="shared" ca="1" si="285"/>
        <v/>
      </c>
      <c r="F2295" s="26">
        <f t="shared" si="286"/>
        <v>11.111111111111111</v>
      </c>
      <c r="G2295" s="29">
        <f t="shared" ca="1" si="290"/>
        <v>0</v>
      </c>
      <c r="H2295" s="28" t="e">
        <f t="shared" ca="1" si="288"/>
        <v>#NUM!</v>
      </c>
      <c r="I2295" s="26">
        <f t="shared" si="287"/>
        <v>11.666666666666666</v>
      </c>
      <c r="J2295" s="29">
        <f t="shared" ca="1" si="291"/>
        <v>0</v>
      </c>
      <c r="K2295" s="28" t="e">
        <f t="shared" ca="1" si="289"/>
        <v>#NUM!</v>
      </c>
      <c r="L2295" s="26">
        <f ca="1">INDIRECT("Route!E2295")-INDIRECT("Route!E2294")</f>
        <v>0</v>
      </c>
      <c r="M2295" s="24">
        <f ca="1">IF(INDIRECT("Route!D2295")="START",0,IF(S2295=TRUE,M2294,INDIRECT("Route!E2295")))</f>
        <v>115.3</v>
      </c>
      <c r="N2295" s="14" t="e">
        <f ca="1">SEARCH($N$6,INDIRECT("Route!J2295"))</f>
        <v>#VALUE!</v>
      </c>
      <c r="O2295" s="14" t="e">
        <f ca="1">SEARCH($O$6,INDIRECT("Route!J2295"))</f>
        <v>#VALUE!</v>
      </c>
      <c r="P2295" s="14" t="e">
        <f ca="1">SEARCH($P$6,INDIRECT("Route!J2295"))</f>
        <v>#VALUE!</v>
      </c>
      <c r="Q2295" s="14" t="e">
        <f ca="1">SEARCH($Q$6,INDIRECT("Route!J2295"))</f>
        <v>#VALUE!</v>
      </c>
      <c r="R2295" s="14" t="e">
        <f ca="1">SEARCH($R$6,INDIRECT("Route!J2295"))</f>
        <v>#VALUE!</v>
      </c>
      <c r="S2295" s="14" t="b">
        <f t="shared" ca="1" si="284"/>
        <v>1</v>
      </c>
    </row>
    <row r="2296" spans="1:19">
      <c r="A2296" s="23" t="str">
        <f ca="1">IF(INDIRECT("Route!D2296")&gt;0,K2296,(""))</f>
        <v/>
      </c>
      <c r="B2296" s="23" t="str">
        <f ca="1">IF(INDIRECT("Route!D2296")&gt;0,H2296,(""))</f>
        <v/>
      </c>
      <c r="C2296" s="24" t="str">
        <f ca="1">IF(D2296&gt;0,VLOOKUP("FINISH",INDIRECT("route!D$6"):INDIRECT("route!E$8500"),2,FALSE)-D2296," ")</f>
        <v xml:space="preserve"> </v>
      </c>
      <c r="D2296" s="13">
        <f ca="1">INDIRECT("Route!E2296")</f>
        <v>0</v>
      </c>
      <c r="E2296" s="25" t="str">
        <f t="shared" ca="1" si="285"/>
        <v/>
      </c>
      <c r="F2296" s="26">
        <f t="shared" si="286"/>
        <v>11.111111111111111</v>
      </c>
      <c r="G2296" s="29">
        <f t="shared" ca="1" si="290"/>
        <v>0</v>
      </c>
      <c r="H2296" s="28" t="e">
        <f t="shared" ca="1" si="288"/>
        <v>#NUM!</v>
      </c>
      <c r="I2296" s="26">
        <f t="shared" si="287"/>
        <v>11.666666666666666</v>
      </c>
      <c r="J2296" s="29">
        <f t="shared" ca="1" si="291"/>
        <v>0</v>
      </c>
      <c r="K2296" s="28" t="e">
        <f t="shared" ca="1" si="289"/>
        <v>#NUM!</v>
      </c>
      <c r="L2296" s="26">
        <f ca="1">INDIRECT("Route!E2296")-INDIRECT("Route!E2295")</f>
        <v>0</v>
      </c>
      <c r="M2296" s="24">
        <f ca="1">IF(INDIRECT("Route!D2296")="START",0,IF(S2296=TRUE,M2295,INDIRECT("Route!E2296")))</f>
        <v>115.3</v>
      </c>
      <c r="N2296" s="14" t="e">
        <f ca="1">SEARCH($N$6,INDIRECT("Route!J2296"))</f>
        <v>#VALUE!</v>
      </c>
      <c r="O2296" s="14" t="e">
        <f ca="1">SEARCH($O$6,INDIRECT("Route!J2296"))</f>
        <v>#VALUE!</v>
      </c>
      <c r="P2296" s="14" t="e">
        <f ca="1">SEARCH($P$6,INDIRECT("Route!J2296"))</f>
        <v>#VALUE!</v>
      </c>
      <c r="Q2296" s="14" t="e">
        <f ca="1">SEARCH($Q$6,INDIRECT("Route!J2296"))</f>
        <v>#VALUE!</v>
      </c>
      <c r="R2296" s="14" t="e">
        <f ca="1">SEARCH($R$6,INDIRECT("Route!J2296"))</f>
        <v>#VALUE!</v>
      </c>
      <c r="S2296" s="14" t="b">
        <f t="shared" ca="1" si="284"/>
        <v>1</v>
      </c>
    </row>
    <row r="2297" spans="1:19">
      <c r="A2297" s="23" t="str">
        <f ca="1">IF(INDIRECT("Route!D2297")&gt;0,K2297,(""))</f>
        <v/>
      </c>
      <c r="B2297" s="23" t="str">
        <f ca="1">IF(INDIRECT("Route!D2297")&gt;0,H2297,(""))</f>
        <v/>
      </c>
      <c r="C2297" s="24" t="str">
        <f ca="1">IF(D2297&gt;0,VLOOKUP("FINISH",INDIRECT("route!D$6"):INDIRECT("route!E$8500"),2,FALSE)-D2297," ")</f>
        <v xml:space="preserve"> </v>
      </c>
      <c r="D2297" s="13">
        <f ca="1">INDIRECT("Route!E2297")</f>
        <v>0</v>
      </c>
      <c r="E2297" s="25" t="str">
        <f t="shared" ca="1" si="285"/>
        <v/>
      </c>
      <c r="F2297" s="26">
        <f t="shared" si="286"/>
        <v>11.111111111111111</v>
      </c>
      <c r="G2297" s="29">
        <f t="shared" ca="1" si="290"/>
        <v>0</v>
      </c>
      <c r="H2297" s="28" t="e">
        <f t="shared" ca="1" si="288"/>
        <v>#NUM!</v>
      </c>
      <c r="I2297" s="26">
        <f t="shared" si="287"/>
        <v>11.666666666666666</v>
      </c>
      <c r="J2297" s="29">
        <f t="shared" ca="1" si="291"/>
        <v>0</v>
      </c>
      <c r="K2297" s="28" t="e">
        <f t="shared" ca="1" si="289"/>
        <v>#NUM!</v>
      </c>
      <c r="L2297" s="26">
        <f ca="1">INDIRECT("Route!E2297")-INDIRECT("Route!E2296")</f>
        <v>0</v>
      </c>
      <c r="M2297" s="24">
        <f ca="1">IF(INDIRECT("Route!D2297")="START",0,IF(S2297=TRUE,M2296,INDIRECT("Route!E2297")))</f>
        <v>115.3</v>
      </c>
      <c r="N2297" s="14" t="e">
        <f ca="1">SEARCH($N$6,INDIRECT("Route!J2297"))</f>
        <v>#VALUE!</v>
      </c>
      <c r="O2297" s="14" t="e">
        <f ca="1">SEARCH($O$6,INDIRECT("Route!J2297"))</f>
        <v>#VALUE!</v>
      </c>
      <c r="P2297" s="14" t="e">
        <f ca="1">SEARCH($P$6,INDIRECT("Route!J2297"))</f>
        <v>#VALUE!</v>
      </c>
      <c r="Q2297" s="14" t="e">
        <f ca="1">SEARCH($Q$6,INDIRECT("Route!J2297"))</f>
        <v>#VALUE!</v>
      </c>
      <c r="R2297" s="14" t="e">
        <f ca="1">SEARCH($R$6,INDIRECT("Route!J2297"))</f>
        <v>#VALUE!</v>
      </c>
      <c r="S2297" s="14" t="b">
        <f t="shared" ca="1" si="284"/>
        <v>1</v>
      </c>
    </row>
    <row r="2298" spans="1:19">
      <c r="A2298" s="23" t="str">
        <f ca="1">IF(INDIRECT("Route!D2298")&gt;0,K2298,(""))</f>
        <v/>
      </c>
      <c r="B2298" s="23" t="str">
        <f ca="1">IF(INDIRECT("Route!D2298")&gt;0,H2298,(""))</f>
        <v/>
      </c>
      <c r="C2298" s="24" t="str">
        <f ca="1">IF(D2298&gt;0,VLOOKUP("FINISH",INDIRECT("route!D$6"):INDIRECT("route!E$8500"),2,FALSE)-D2298," ")</f>
        <v xml:space="preserve"> </v>
      </c>
      <c r="D2298" s="13">
        <f ca="1">INDIRECT("Route!E2298")</f>
        <v>0</v>
      </c>
      <c r="E2298" s="25" t="str">
        <f t="shared" ca="1" si="285"/>
        <v/>
      </c>
      <c r="F2298" s="26">
        <f t="shared" si="286"/>
        <v>11.111111111111111</v>
      </c>
      <c r="G2298" s="29">
        <f t="shared" ca="1" si="290"/>
        <v>0</v>
      </c>
      <c r="H2298" s="28" t="e">
        <f t="shared" ca="1" si="288"/>
        <v>#NUM!</v>
      </c>
      <c r="I2298" s="26">
        <f t="shared" si="287"/>
        <v>11.666666666666666</v>
      </c>
      <c r="J2298" s="29">
        <f t="shared" ca="1" si="291"/>
        <v>0</v>
      </c>
      <c r="K2298" s="28" t="e">
        <f t="shared" ca="1" si="289"/>
        <v>#NUM!</v>
      </c>
      <c r="L2298" s="26">
        <f ca="1">INDIRECT("Route!E2298")-INDIRECT("Route!E2297")</f>
        <v>0</v>
      </c>
      <c r="M2298" s="24">
        <f ca="1">IF(INDIRECT("Route!D2298")="START",0,IF(S2298=TRUE,M2297,INDIRECT("Route!E2298")))</f>
        <v>115.3</v>
      </c>
      <c r="N2298" s="14" t="e">
        <f ca="1">SEARCH($N$6,INDIRECT("Route!J2298"))</f>
        <v>#VALUE!</v>
      </c>
      <c r="O2298" s="14" t="e">
        <f ca="1">SEARCH($O$6,INDIRECT("Route!J2298"))</f>
        <v>#VALUE!</v>
      </c>
      <c r="P2298" s="14" t="e">
        <f ca="1">SEARCH($P$6,INDIRECT("Route!J2298"))</f>
        <v>#VALUE!</v>
      </c>
      <c r="Q2298" s="14" t="e">
        <f ca="1">SEARCH($Q$6,INDIRECT("Route!J2298"))</f>
        <v>#VALUE!</v>
      </c>
      <c r="R2298" s="14" t="e">
        <f ca="1">SEARCH($R$6,INDIRECT("Route!J2298"))</f>
        <v>#VALUE!</v>
      </c>
      <c r="S2298" s="14" t="b">
        <f t="shared" ca="1" si="284"/>
        <v>1</v>
      </c>
    </row>
    <row r="2299" spans="1:19">
      <c r="A2299" s="23" t="str">
        <f ca="1">IF(INDIRECT("Route!D2299")&gt;0,K2299,(""))</f>
        <v/>
      </c>
      <c r="B2299" s="23" t="str">
        <f ca="1">IF(INDIRECT("Route!D2299")&gt;0,H2299,(""))</f>
        <v/>
      </c>
      <c r="C2299" s="24" t="str">
        <f ca="1">IF(D2299&gt;0,VLOOKUP("FINISH",INDIRECT("route!D$6"):INDIRECT("route!E$8500"),2,FALSE)-D2299," ")</f>
        <v xml:space="preserve"> </v>
      </c>
      <c r="D2299" s="13">
        <f ca="1">INDIRECT("Route!E2299")</f>
        <v>0</v>
      </c>
      <c r="E2299" s="25" t="str">
        <f t="shared" ca="1" si="285"/>
        <v/>
      </c>
      <c r="F2299" s="26">
        <f t="shared" si="286"/>
        <v>11.111111111111111</v>
      </c>
      <c r="G2299" s="29">
        <f t="shared" ca="1" si="290"/>
        <v>0</v>
      </c>
      <c r="H2299" s="28" t="e">
        <f t="shared" ca="1" si="288"/>
        <v>#NUM!</v>
      </c>
      <c r="I2299" s="26">
        <f t="shared" si="287"/>
        <v>11.666666666666666</v>
      </c>
      <c r="J2299" s="29">
        <f t="shared" ca="1" si="291"/>
        <v>0</v>
      </c>
      <c r="K2299" s="28" t="e">
        <f t="shared" ca="1" si="289"/>
        <v>#NUM!</v>
      </c>
      <c r="L2299" s="26">
        <f ca="1">INDIRECT("Route!E2299")-INDIRECT("Route!E2298")</f>
        <v>0</v>
      </c>
      <c r="M2299" s="24">
        <f ca="1">IF(INDIRECT("Route!D2299")="START",0,IF(S2299=TRUE,M2298,INDIRECT("Route!E2299")))</f>
        <v>115.3</v>
      </c>
      <c r="N2299" s="14" t="e">
        <f ca="1">SEARCH($N$6,INDIRECT("Route!J2299"))</f>
        <v>#VALUE!</v>
      </c>
      <c r="O2299" s="14" t="e">
        <f ca="1">SEARCH($O$6,INDIRECT("Route!J2299"))</f>
        <v>#VALUE!</v>
      </c>
      <c r="P2299" s="14" t="e">
        <f ca="1">SEARCH($P$6,INDIRECT("Route!J2299"))</f>
        <v>#VALUE!</v>
      </c>
      <c r="Q2299" s="14" t="e">
        <f ca="1">SEARCH($Q$6,INDIRECT("Route!J2299"))</f>
        <v>#VALUE!</v>
      </c>
      <c r="R2299" s="14" t="e">
        <f ca="1">SEARCH($R$6,INDIRECT("Route!J2299"))</f>
        <v>#VALUE!</v>
      </c>
      <c r="S2299" s="14" t="b">
        <f t="shared" ca="1" si="284"/>
        <v>1</v>
      </c>
    </row>
    <row r="2300" spans="1:19">
      <c r="A2300" s="23" t="str">
        <f ca="1">IF(INDIRECT("Route!D2300")&gt;0,K2300,(""))</f>
        <v/>
      </c>
      <c r="B2300" s="23" t="str">
        <f ca="1">IF(INDIRECT("Route!D2300")&gt;0,H2300,(""))</f>
        <v/>
      </c>
      <c r="C2300" s="24" t="str">
        <f ca="1">IF(D2300&gt;0,VLOOKUP("FINISH",INDIRECT("route!D$6"):INDIRECT("route!E$8500"),2,FALSE)-D2300," ")</f>
        <v xml:space="preserve"> </v>
      </c>
      <c r="D2300" s="13">
        <f ca="1">INDIRECT("Route!E2300")</f>
        <v>0</v>
      </c>
      <c r="E2300" s="25" t="str">
        <f ca="1">IF($S2300=TRUE,"",M2300-M2299)</f>
        <v/>
      </c>
      <c r="F2300" s="26">
        <f t="shared" si="286"/>
        <v>11.111111111111111</v>
      </c>
      <c r="G2300" s="29">
        <f t="shared" ca="1" si="290"/>
        <v>0</v>
      </c>
      <c r="H2300" s="28" t="e">
        <f t="shared" ca="1" si="288"/>
        <v>#NUM!</v>
      </c>
      <c r="I2300" s="26">
        <f t="shared" si="287"/>
        <v>11.666666666666666</v>
      </c>
      <c r="J2300" s="29">
        <f t="shared" ca="1" si="291"/>
        <v>0</v>
      </c>
      <c r="K2300" s="28" t="e">
        <f t="shared" ca="1" si="289"/>
        <v>#NUM!</v>
      </c>
      <c r="L2300" s="26">
        <f ca="1">INDIRECT("Route!E2300")-INDIRECT("Route!E2299")</f>
        <v>0</v>
      </c>
      <c r="M2300" s="24">
        <f ca="1">IF(INDIRECT("Route!D2300")="START",0,IF(S2300=TRUE,M2299,INDIRECT("Route!E2300")))</f>
        <v>115.3</v>
      </c>
      <c r="N2300" s="14" t="e">
        <f ca="1">SEARCH($N$6,INDIRECT("Route!J2300"))</f>
        <v>#VALUE!</v>
      </c>
      <c r="O2300" s="14" t="e">
        <f ca="1">SEARCH($O$6,INDIRECT("Route!J2300"))</f>
        <v>#VALUE!</v>
      </c>
      <c r="P2300" s="14" t="e">
        <f ca="1">SEARCH($P$6,INDIRECT("Route!J2300"))</f>
        <v>#VALUE!</v>
      </c>
      <c r="Q2300" s="14" t="e">
        <f ca="1">SEARCH($Q$6,INDIRECT("Route!J2300"))</f>
        <v>#VALUE!</v>
      </c>
      <c r="R2300" s="14" t="e">
        <f ca="1">SEARCH($R$6,INDIRECT("Route!J2300"))</f>
        <v>#VALUE!</v>
      </c>
      <c r="S2300" s="14" t="b">
        <f t="shared" ca="1" si="284"/>
        <v>1</v>
      </c>
    </row>
    <row r="2301" spans="1:19">
      <c r="A2301" s="23" t="str">
        <f ca="1">IF(INDIRECT("Route!D2301")&gt;0,K2301,(""))</f>
        <v/>
      </c>
      <c r="B2301" s="23" t="str">
        <f ca="1">IF(INDIRECT("Route!D2301")&gt;0,H2301,(""))</f>
        <v/>
      </c>
      <c r="C2301" s="24" t="str">
        <f ca="1">IF(D2301&gt;0,VLOOKUP("FINISH",INDIRECT("route!D$6"):INDIRECT("route!E$8500"),2,FALSE)-D2301," ")</f>
        <v xml:space="preserve"> </v>
      </c>
      <c r="D2301" s="13">
        <f ca="1">INDIRECT("Route!E2301")</f>
        <v>0</v>
      </c>
      <c r="E2301" s="25" t="str">
        <f t="shared" ref="E2301:E2364" ca="1" si="292">IF($S2301=TRUE,"",M2301-M2300)</f>
        <v/>
      </c>
      <c r="F2301" s="26">
        <f t="shared" si="286"/>
        <v>11.111111111111111</v>
      </c>
      <c r="G2301" s="29">
        <f t="shared" ca="1" si="290"/>
        <v>0</v>
      </c>
      <c r="H2301" s="28" t="e">
        <f t="shared" ca="1" si="288"/>
        <v>#NUM!</v>
      </c>
      <c r="I2301" s="26">
        <f t="shared" si="287"/>
        <v>11.666666666666666</v>
      </c>
      <c r="J2301" s="29">
        <f t="shared" ca="1" si="291"/>
        <v>0</v>
      </c>
      <c r="K2301" s="28" t="e">
        <f t="shared" ca="1" si="289"/>
        <v>#NUM!</v>
      </c>
      <c r="L2301" s="26">
        <f ca="1">INDIRECT("Route!E2301")-INDIRECT("Route!E2300")</f>
        <v>0</v>
      </c>
      <c r="M2301" s="24">
        <f ca="1">IF(INDIRECT("Route!D2301")="START",0,IF(S2301=TRUE,M2300,INDIRECT("Route!E2301")))</f>
        <v>115.3</v>
      </c>
      <c r="N2301" s="14" t="e">
        <f ca="1">SEARCH($N$6,INDIRECT("Route!J2301"))</f>
        <v>#VALUE!</v>
      </c>
      <c r="O2301" s="14" t="e">
        <f ca="1">SEARCH($O$6,INDIRECT("Route!J2301"))</f>
        <v>#VALUE!</v>
      </c>
      <c r="P2301" s="14" t="e">
        <f ca="1">SEARCH($P$6,INDIRECT("Route!J2301"))</f>
        <v>#VALUE!</v>
      </c>
      <c r="Q2301" s="14" t="e">
        <f ca="1">SEARCH($Q$6,INDIRECT("Route!J2301"))</f>
        <v>#VALUE!</v>
      </c>
      <c r="R2301" s="14" t="e">
        <f ca="1">SEARCH($R$6,INDIRECT("Route!J2301"))</f>
        <v>#VALUE!</v>
      </c>
      <c r="S2301" s="14" t="b">
        <f t="shared" ca="1" si="284"/>
        <v>1</v>
      </c>
    </row>
    <row r="2302" spans="1:19">
      <c r="A2302" s="23" t="str">
        <f ca="1">IF(INDIRECT("Route!D2302")&gt;0,K2302,(""))</f>
        <v/>
      </c>
      <c r="B2302" s="23" t="str">
        <f ca="1">IF(INDIRECT("Route!D2302")&gt;0,H2302,(""))</f>
        <v/>
      </c>
      <c r="C2302" s="24" t="str">
        <f ca="1">IF(D2302&gt;0,VLOOKUP("FINISH",INDIRECT("route!D$6"):INDIRECT("route!E$8500"),2,FALSE)-D2302," ")</f>
        <v xml:space="preserve"> </v>
      </c>
      <c r="D2302" s="13">
        <f ca="1">INDIRECT("Route!E2302")</f>
        <v>0</v>
      </c>
      <c r="E2302" s="25" t="str">
        <f t="shared" ca="1" si="292"/>
        <v/>
      </c>
      <c r="F2302" s="26">
        <f t="shared" si="286"/>
        <v>11.111111111111111</v>
      </c>
      <c r="G2302" s="29">
        <f t="shared" ca="1" si="290"/>
        <v>0</v>
      </c>
      <c r="H2302" s="28" t="e">
        <f t="shared" ca="1" si="288"/>
        <v>#NUM!</v>
      </c>
      <c r="I2302" s="26">
        <f t="shared" si="287"/>
        <v>11.666666666666666</v>
      </c>
      <c r="J2302" s="29">
        <f t="shared" ca="1" si="291"/>
        <v>0</v>
      </c>
      <c r="K2302" s="28" t="e">
        <f t="shared" ca="1" si="289"/>
        <v>#NUM!</v>
      </c>
      <c r="L2302" s="26">
        <f ca="1">INDIRECT("Route!E2302")-INDIRECT("Route!E2301")</f>
        <v>0</v>
      </c>
      <c r="M2302" s="24">
        <f ca="1">IF(INDIRECT("Route!D2302")="START",0,IF(S2302=TRUE,M2301,INDIRECT("Route!E2302")))</f>
        <v>115.3</v>
      </c>
      <c r="N2302" s="14" t="e">
        <f ca="1">SEARCH($N$6,INDIRECT("Route!J2302"))</f>
        <v>#VALUE!</v>
      </c>
      <c r="O2302" s="14" t="e">
        <f ca="1">SEARCH($O$6,INDIRECT("Route!J2302"))</f>
        <v>#VALUE!</v>
      </c>
      <c r="P2302" s="14" t="e">
        <f ca="1">SEARCH($P$6,INDIRECT("Route!J2302"))</f>
        <v>#VALUE!</v>
      </c>
      <c r="Q2302" s="14" t="e">
        <f ca="1">SEARCH($Q$6,INDIRECT("Route!J2302"))</f>
        <v>#VALUE!</v>
      </c>
      <c r="R2302" s="14" t="e">
        <f ca="1">SEARCH($R$6,INDIRECT("Route!J2302"))</f>
        <v>#VALUE!</v>
      </c>
      <c r="S2302" s="14" t="b">
        <f t="shared" ca="1" si="284"/>
        <v>1</v>
      </c>
    </row>
    <row r="2303" spans="1:19">
      <c r="A2303" s="23" t="str">
        <f ca="1">IF(INDIRECT("Route!D2303")&gt;0,K2303,(""))</f>
        <v/>
      </c>
      <c r="B2303" s="23" t="str">
        <f ca="1">IF(INDIRECT("Route!D2303")&gt;0,H2303,(""))</f>
        <v/>
      </c>
      <c r="C2303" s="24" t="str">
        <f ca="1">IF(D2303&gt;0,VLOOKUP("FINISH",INDIRECT("route!D$6"):INDIRECT("route!E$8500"),2,FALSE)-D2303," ")</f>
        <v xml:space="preserve"> </v>
      </c>
      <c r="D2303" s="13">
        <f ca="1">INDIRECT("Route!E2303")</f>
        <v>0</v>
      </c>
      <c r="E2303" s="25" t="str">
        <f t="shared" ca="1" si="292"/>
        <v/>
      </c>
      <c r="F2303" s="26">
        <f t="shared" si="286"/>
        <v>11.111111111111111</v>
      </c>
      <c r="G2303" s="29">
        <f t="shared" ca="1" si="290"/>
        <v>0</v>
      </c>
      <c r="H2303" s="28" t="e">
        <f t="shared" ca="1" si="288"/>
        <v>#NUM!</v>
      </c>
      <c r="I2303" s="26">
        <f t="shared" si="287"/>
        <v>11.666666666666666</v>
      </c>
      <c r="J2303" s="29">
        <f t="shared" ca="1" si="291"/>
        <v>0</v>
      </c>
      <c r="K2303" s="28" t="e">
        <f t="shared" ca="1" si="289"/>
        <v>#NUM!</v>
      </c>
      <c r="L2303" s="26">
        <f ca="1">INDIRECT("Route!E2303")-INDIRECT("Route!E2302")</f>
        <v>0</v>
      </c>
      <c r="M2303" s="24">
        <f ca="1">IF(INDIRECT("Route!D2303")="START",0,IF(S2303=TRUE,M2302,INDIRECT("Route!E2303")))</f>
        <v>115.3</v>
      </c>
      <c r="N2303" s="14" t="e">
        <f ca="1">SEARCH($N$6,INDIRECT("Route!J2303"))</f>
        <v>#VALUE!</v>
      </c>
      <c r="O2303" s="14" t="e">
        <f ca="1">SEARCH($O$6,INDIRECT("Route!J2303"))</f>
        <v>#VALUE!</v>
      </c>
      <c r="P2303" s="14" t="e">
        <f ca="1">SEARCH($P$6,INDIRECT("Route!J2303"))</f>
        <v>#VALUE!</v>
      </c>
      <c r="Q2303" s="14" t="e">
        <f ca="1">SEARCH($Q$6,INDIRECT("Route!J2303"))</f>
        <v>#VALUE!</v>
      </c>
      <c r="R2303" s="14" t="e">
        <f ca="1">SEARCH($R$6,INDIRECT("Route!J2303"))</f>
        <v>#VALUE!</v>
      </c>
      <c r="S2303" s="14" t="b">
        <f t="shared" ca="1" si="284"/>
        <v>1</v>
      </c>
    </row>
    <row r="2304" spans="1:19">
      <c r="A2304" s="23" t="str">
        <f ca="1">IF(INDIRECT("Route!D2304")&gt;0,K2304,(""))</f>
        <v/>
      </c>
      <c r="B2304" s="23" t="str">
        <f ca="1">IF(INDIRECT("Route!D2304")&gt;0,H2304,(""))</f>
        <v/>
      </c>
      <c r="C2304" s="24" t="str">
        <f ca="1">IF(D2304&gt;0,VLOOKUP("FINISH",INDIRECT("route!D$6"):INDIRECT("route!E$8500"),2,FALSE)-D2304," ")</f>
        <v xml:space="preserve"> </v>
      </c>
      <c r="D2304" s="13">
        <f ca="1">INDIRECT("Route!E2304")</f>
        <v>0</v>
      </c>
      <c r="E2304" s="25" t="str">
        <f t="shared" ca="1" si="292"/>
        <v/>
      </c>
      <c r="F2304" s="26">
        <f t="shared" si="286"/>
        <v>11.111111111111111</v>
      </c>
      <c r="G2304" s="29">
        <f t="shared" ca="1" si="290"/>
        <v>0</v>
      </c>
      <c r="H2304" s="28" t="e">
        <f t="shared" ca="1" si="288"/>
        <v>#NUM!</v>
      </c>
      <c r="I2304" s="26">
        <f t="shared" si="287"/>
        <v>11.666666666666666</v>
      </c>
      <c r="J2304" s="29">
        <f t="shared" ca="1" si="291"/>
        <v>0</v>
      </c>
      <c r="K2304" s="28" t="e">
        <f t="shared" ca="1" si="289"/>
        <v>#NUM!</v>
      </c>
      <c r="L2304" s="26">
        <f ca="1">INDIRECT("Route!E2304")-INDIRECT("Route!E2303")</f>
        <v>0</v>
      </c>
      <c r="M2304" s="24">
        <f ca="1">IF(INDIRECT("Route!D2304")="START",0,IF(S2304=TRUE,M2303,INDIRECT("Route!E2304")))</f>
        <v>115.3</v>
      </c>
      <c r="N2304" s="14" t="e">
        <f ca="1">SEARCH($N$6,INDIRECT("Route!J2304"))</f>
        <v>#VALUE!</v>
      </c>
      <c r="O2304" s="14" t="e">
        <f ca="1">SEARCH($O$6,INDIRECT("Route!J2304"))</f>
        <v>#VALUE!</v>
      </c>
      <c r="P2304" s="14" t="e">
        <f ca="1">SEARCH($P$6,INDIRECT("Route!J2304"))</f>
        <v>#VALUE!</v>
      </c>
      <c r="Q2304" s="14" t="e">
        <f ca="1">SEARCH($Q$6,INDIRECT("Route!J2304"))</f>
        <v>#VALUE!</v>
      </c>
      <c r="R2304" s="14" t="e">
        <f ca="1">SEARCH($R$6,INDIRECT("Route!J2304"))</f>
        <v>#VALUE!</v>
      </c>
      <c r="S2304" s="14" t="b">
        <f t="shared" ca="1" si="284"/>
        <v>1</v>
      </c>
    </row>
    <row r="2305" spans="1:19">
      <c r="A2305" s="23" t="str">
        <f ca="1">IF(INDIRECT("Route!D2305")&gt;0,K2305,(""))</f>
        <v/>
      </c>
      <c r="B2305" s="23" t="str">
        <f ca="1">IF(INDIRECT("Route!D2305")&gt;0,H2305,(""))</f>
        <v/>
      </c>
      <c r="C2305" s="24" t="str">
        <f ca="1">IF(D2305&gt;0,VLOOKUP("FINISH",INDIRECT("route!D$6"):INDIRECT("route!E$8500"),2,FALSE)-D2305," ")</f>
        <v xml:space="preserve"> </v>
      </c>
      <c r="D2305" s="13">
        <f ca="1">INDIRECT("Route!E2305")</f>
        <v>0</v>
      </c>
      <c r="E2305" s="25" t="str">
        <f t="shared" ca="1" si="292"/>
        <v/>
      </c>
      <c r="F2305" s="26">
        <f t="shared" si="286"/>
        <v>11.111111111111111</v>
      </c>
      <c r="G2305" s="29">
        <f t="shared" ca="1" si="290"/>
        <v>0</v>
      </c>
      <c r="H2305" s="28" t="e">
        <f t="shared" ca="1" si="288"/>
        <v>#NUM!</v>
      </c>
      <c r="I2305" s="26">
        <f t="shared" si="287"/>
        <v>11.666666666666666</v>
      </c>
      <c r="J2305" s="29">
        <f t="shared" ca="1" si="291"/>
        <v>0</v>
      </c>
      <c r="K2305" s="28" t="e">
        <f t="shared" ca="1" si="289"/>
        <v>#NUM!</v>
      </c>
      <c r="L2305" s="26">
        <f ca="1">INDIRECT("Route!E2305")-INDIRECT("Route!E2304")</f>
        <v>0</v>
      </c>
      <c r="M2305" s="24">
        <f ca="1">IF(INDIRECT("Route!D2305")="START",0,IF(S2305=TRUE,M2304,INDIRECT("Route!E2305")))</f>
        <v>115.3</v>
      </c>
      <c r="N2305" s="14" t="e">
        <f ca="1">SEARCH($N$6,INDIRECT("Route!J2305"))</f>
        <v>#VALUE!</v>
      </c>
      <c r="O2305" s="14" t="e">
        <f ca="1">SEARCH($O$6,INDIRECT("Route!J2305"))</f>
        <v>#VALUE!</v>
      </c>
      <c r="P2305" s="14" t="e">
        <f ca="1">SEARCH($P$6,INDIRECT("Route!J2305"))</f>
        <v>#VALUE!</v>
      </c>
      <c r="Q2305" s="14" t="e">
        <f ca="1">SEARCH($Q$6,INDIRECT("Route!J2305"))</f>
        <v>#VALUE!</v>
      </c>
      <c r="R2305" s="14" t="e">
        <f ca="1">SEARCH($R$6,INDIRECT("Route!J2305"))</f>
        <v>#VALUE!</v>
      </c>
      <c r="S2305" s="14" t="b">
        <f t="shared" ca="1" si="284"/>
        <v>1</v>
      </c>
    </row>
    <row r="2306" spans="1:19">
      <c r="A2306" s="23" t="str">
        <f ca="1">IF(INDIRECT("Route!D2306")&gt;0,K2306,(""))</f>
        <v/>
      </c>
      <c r="B2306" s="23" t="str">
        <f ca="1">IF(INDIRECT("Route!D2306")&gt;0,H2306,(""))</f>
        <v/>
      </c>
      <c r="C2306" s="24" t="str">
        <f ca="1">IF(D2306&gt;0,VLOOKUP("FINISH",INDIRECT("route!D$6"):INDIRECT("route!E$8500"),2,FALSE)-D2306," ")</f>
        <v xml:space="preserve"> </v>
      </c>
      <c r="D2306" s="13">
        <f ca="1">INDIRECT("Route!E2306")</f>
        <v>0</v>
      </c>
      <c r="E2306" s="25" t="str">
        <f t="shared" ca="1" si="292"/>
        <v/>
      </c>
      <c r="F2306" s="26">
        <f t="shared" si="286"/>
        <v>11.111111111111111</v>
      </c>
      <c r="G2306" s="29">
        <f t="shared" ca="1" si="290"/>
        <v>0</v>
      </c>
      <c r="H2306" s="28" t="e">
        <f t="shared" ca="1" si="288"/>
        <v>#NUM!</v>
      </c>
      <c r="I2306" s="26">
        <f t="shared" si="287"/>
        <v>11.666666666666666</v>
      </c>
      <c r="J2306" s="29">
        <f t="shared" ca="1" si="291"/>
        <v>0</v>
      </c>
      <c r="K2306" s="28" t="e">
        <f t="shared" ca="1" si="289"/>
        <v>#NUM!</v>
      </c>
      <c r="L2306" s="26">
        <f ca="1">INDIRECT("Route!E2306")-INDIRECT("Route!E2305")</f>
        <v>0</v>
      </c>
      <c r="M2306" s="24">
        <f ca="1">IF(INDIRECT("Route!D2306")="START",0,IF(S2306=TRUE,M2305,INDIRECT("Route!E2306")))</f>
        <v>115.3</v>
      </c>
      <c r="N2306" s="14" t="e">
        <f ca="1">SEARCH($N$6,INDIRECT("Route!J2306"))</f>
        <v>#VALUE!</v>
      </c>
      <c r="O2306" s="14" t="e">
        <f ca="1">SEARCH($O$6,INDIRECT("Route!J2306"))</f>
        <v>#VALUE!</v>
      </c>
      <c r="P2306" s="14" t="e">
        <f ca="1">SEARCH($P$6,INDIRECT("Route!J2306"))</f>
        <v>#VALUE!</v>
      </c>
      <c r="Q2306" s="14" t="e">
        <f ca="1">SEARCH($Q$6,INDIRECT("Route!J2306"))</f>
        <v>#VALUE!</v>
      </c>
      <c r="R2306" s="14" t="e">
        <f ca="1">SEARCH($R$6,INDIRECT("Route!J2306"))</f>
        <v>#VALUE!</v>
      </c>
      <c r="S2306" s="14" t="b">
        <f t="shared" ca="1" si="284"/>
        <v>1</v>
      </c>
    </row>
    <row r="2307" spans="1:19">
      <c r="A2307" s="23" t="str">
        <f ca="1">IF(INDIRECT("Route!D2307")&gt;0,K2307,(""))</f>
        <v/>
      </c>
      <c r="B2307" s="23" t="str">
        <f ca="1">IF(INDIRECT("Route!D2307")&gt;0,H2307,(""))</f>
        <v/>
      </c>
      <c r="C2307" s="24" t="str">
        <f ca="1">IF(D2307&gt;0,VLOOKUP("FINISH",INDIRECT("route!D$6"):INDIRECT("route!E$8500"),2,FALSE)-D2307," ")</f>
        <v xml:space="preserve"> </v>
      </c>
      <c r="D2307" s="13">
        <f ca="1">INDIRECT("Route!E2307")</f>
        <v>0</v>
      </c>
      <c r="E2307" s="25" t="str">
        <f t="shared" ca="1" si="292"/>
        <v/>
      </c>
      <c r="F2307" s="26">
        <f t="shared" si="286"/>
        <v>11.111111111111111</v>
      </c>
      <c r="G2307" s="29">
        <f t="shared" ca="1" si="290"/>
        <v>0</v>
      </c>
      <c r="H2307" s="28" t="e">
        <f t="shared" ca="1" si="288"/>
        <v>#NUM!</v>
      </c>
      <c r="I2307" s="26">
        <f t="shared" si="287"/>
        <v>11.666666666666666</v>
      </c>
      <c r="J2307" s="29">
        <f t="shared" ca="1" si="291"/>
        <v>0</v>
      </c>
      <c r="K2307" s="28" t="e">
        <f t="shared" ca="1" si="289"/>
        <v>#NUM!</v>
      </c>
      <c r="L2307" s="26">
        <f ca="1">INDIRECT("Route!E2307")-INDIRECT("Route!E2306")</f>
        <v>0</v>
      </c>
      <c r="M2307" s="24">
        <f ca="1">IF(INDIRECT("Route!D2307")="START",0,IF(S2307=TRUE,M2306,INDIRECT("Route!E2307")))</f>
        <v>115.3</v>
      </c>
      <c r="N2307" s="14" t="e">
        <f ca="1">SEARCH($N$6,INDIRECT("Route!J2307"))</f>
        <v>#VALUE!</v>
      </c>
      <c r="O2307" s="14" t="e">
        <f ca="1">SEARCH($O$6,INDIRECT("Route!J2307"))</f>
        <v>#VALUE!</v>
      </c>
      <c r="P2307" s="14" t="e">
        <f ca="1">SEARCH($P$6,INDIRECT("Route!J2307"))</f>
        <v>#VALUE!</v>
      </c>
      <c r="Q2307" s="14" t="e">
        <f ca="1">SEARCH($Q$6,INDIRECT("Route!J2307"))</f>
        <v>#VALUE!</v>
      </c>
      <c r="R2307" s="14" t="e">
        <f ca="1">SEARCH($R$6,INDIRECT("Route!J2307"))</f>
        <v>#VALUE!</v>
      </c>
      <c r="S2307" s="14" t="b">
        <f t="shared" ca="1" si="284"/>
        <v>1</v>
      </c>
    </row>
    <row r="2308" spans="1:19">
      <c r="A2308" s="23" t="str">
        <f ca="1">IF(INDIRECT("Route!D2308")&gt;0,K2308,(""))</f>
        <v/>
      </c>
      <c r="B2308" s="23" t="str">
        <f ca="1">IF(INDIRECT("Route!D2308")&gt;0,H2308,(""))</f>
        <v/>
      </c>
      <c r="C2308" s="24" t="str">
        <f ca="1">IF(D2308&gt;0,VLOOKUP("FINISH",INDIRECT("route!D$6"):INDIRECT("route!E$8500"),2,FALSE)-D2308," ")</f>
        <v xml:space="preserve"> </v>
      </c>
      <c r="D2308" s="13">
        <f ca="1">INDIRECT("Route!E2308")</f>
        <v>0</v>
      </c>
      <c r="E2308" s="25" t="str">
        <f t="shared" ca="1" si="292"/>
        <v/>
      </c>
      <c r="F2308" s="26">
        <f t="shared" si="286"/>
        <v>11.111111111111111</v>
      </c>
      <c r="G2308" s="29">
        <f t="shared" ca="1" si="290"/>
        <v>0</v>
      </c>
      <c r="H2308" s="28" t="e">
        <f t="shared" ca="1" si="288"/>
        <v>#NUM!</v>
      </c>
      <c r="I2308" s="26">
        <f t="shared" si="287"/>
        <v>11.666666666666666</v>
      </c>
      <c r="J2308" s="29">
        <f t="shared" ca="1" si="291"/>
        <v>0</v>
      </c>
      <c r="K2308" s="28" t="e">
        <f t="shared" ca="1" si="289"/>
        <v>#NUM!</v>
      </c>
      <c r="L2308" s="26">
        <f ca="1">INDIRECT("Route!E2308")-INDIRECT("Route!E2307")</f>
        <v>0</v>
      </c>
      <c r="M2308" s="24">
        <f ca="1">IF(INDIRECT("Route!D2308")="START",0,IF(S2308=TRUE,M2307,INDIRECT("Route!E2308")))</f>
        <v>115.3</v>
      </c>
      <c r="N2308" s="14" t="e">
        <f ca="1">SEARCH($N$6,INDIRECT("Route!J2308"))</f>
        <v>#VALUE!</v>
      </c>
      <c r="O2308" s="14" t="e">
        <f ca="1">SEARCH($O$6,INDIRECT("Route!J2308"))</f>
        <v>#VALUE!</v>
      </c>
      <c r="P2308" s="14" t="e">
        <f ca="1">SEARCH($P$6,INDIRECT("Route!J2308"))</f>
        <v>#VALUE!</v>
      </c>
      <c r="Q2308" s="14" t="e">
        <f ca="1">SEARCH($Q$6,INDIRECT("Route!J2308"))</f>
        <v>#VALUE!</v>
      </c>
      <c r="R2308" s="14" t="e">
        <f ca="1">SEARCH($R$6,INDIRECT("Route!J2308"))</f>
        <v>#VALUE!</v>
      </c>
      <c r="S2308" s="14" t="b">
        <f t="shared" ca="1" si="284"/>
        <v>1</v>
      </c>
    </row>
    <row r="2309" spans="1:19">
      <c r="A2309" s="23" t="str">
        <f ca="1">IF(INDIRECT("Route!D2309")&gt;0,K2309,(""))</f>
        <v/>
      </c>
      <c r="B2309" s="23" t="str">
        <f ca="1">IF(INDIRECT("Route!D2309")&gt;0,H2309,(""))</f>
        <v/>
      </c>
      <c r="C2309" s="24" t="str">
        <f ca="1">IF(D2309&gt;0,VLOOKUP("FINISH",INDIRECT("route!D$6"):INDIRECT("route!E$8500"),2,FALSE)-D2309," ")</f>
        <v xml:space="preserve"> </v>
      </c>
      <c r="D2309" s="13">
        <f ca="1">INDIRECT("Route!E2309")</f>
        <v>0</v>
      </c>
      <c r="E2309" s="25" t="str">
        <f t="shared" ca="1" si="292"/>
        <v/>
      </c>
      <c r="F2309" s="26">
        <f t="shared" si="286"/>
        <v>11.111111111111111</v>
      </c>
      <c r="G2309" s="29">
        <f t="shared" ca="1" si="290"/>
        <v>0</v>
      </c>
      <c r="H2309" s="28" t="e">
        <f t="shared" ca="1" si="288"/>
        <v>#NUM!</v>
      </c>
      <c r="I2309" s="26">
        <f t="shared" si="287"/>
        <v>11.666666666666666</v>
      </c>
      <c r="J2309" s="29">
        <f t="shared" ca="1" si="291"/>
        <v>0</v>
      </c>
      <c r="K2309" s="28" t="e">
        <f t="shared" ca="1" si="289"/>
        <v>#NUM!</v>
      </c>
      <c r="L2309" s="26">
        <f ca="1">INDIRECT("Route!E2309")-INDIRECT("Route!E2308")</f>
        <v>0</v>
      </c>
      <c r="M2309" s="24">
        <f ca="1">IF(INDIRECT("Route!D2309")="START",0,IF(S2309=TRUE,M2308,INDIRECT("Route!E2309")))</f>
        <v>115.3</v>
      </c>
      <c r="N2309" s="14" t="e">
        <f ca="1">SEARCH($N$6,INDIRECT("Route!J2309"))</f>
        <v>#VALUE!</v>
      </c>
      <c r="O2309" s="14" t="e">
        <f ca="1">SEARCH($O$6,INDIRECT("Route!J2309"))</f>
        <v>#VALUE!</v>
      </c>
      <c r="P2309" s="14" t="e">
        <f ca="1">SEARCH($P$6,INDIRECT("Route!J2309"))</f>
        <v>#VALUE!</v>
      </c>
      <c r="Q2309" s="14" t="e">
        <f ca="1">SEARCH($Q$6,INDIRECT("Route!J2309"))</f>
        <v>#VALUE!</v>
      </c>
      <c r="R2309" s="14" t="e">
        <f ca="1">SEARCH($R$6,INDIRECT("Route!J2309"))</f>
        <v>#VALUE!</v>
      </c>
      <c r="S2309" s="14" t="b">
        <f t="shared" ca="1" si="284"/>
        <v>1</v>
      </c>
    </row>
    <row r="2310" spans="1:19">
      <c r="A2310" s="23" t="str">
        <f ca="1">IF(INDIRECT("Route!D2310")&gt;0,K2310,(""))</f>
        <v/>
      </c>
      <c r="B2310" s="23" t="str">
        <f ca="1">IF(INDIRECT("Route!D2310")&gt;0,H2310,(""))</f>
        <v/>
      </c>
      <c r="C2310" s="24" t="str">
        <f ca="1">IF(D2310&gt;0,VLOOKUP("FINISH",INDIRECT("route!D$6"):INDIRECT("route!E$8500"),2,FALSE)-D2310," ")</f>
        <v xml:space="preserve"> </v>
      </c>
      <c r="D2310" s="13">
        <f ca="1">INDIRECT("Route!E2310")</f>
        <v>0</v>
      </c>
      <c r="E2310" s="25" t="str">
        <f t="shared" ca="1" si="292"/>
        <v/>
      </c>
      <c r="F2310" s="26">
        <f t="shared" si="286"/>
        <v>11.111111111111111</v>
      </c>
      <c r="G2310" s="29">
        <f t="shared" ca="1" si="290"/>
        <v>0</v>
      </c>
      <c r="H2310" s="28" t="e">
        <f t="shared" ca="1" si="288"/>
        <v>#NUM!</v>
      </c>
      <c r="I2310" s="26">
        <f t="shared" si="287"/>
        <v>11.666666666666666</v>
      </c>
      <c r="J2310" s="29">
        <f t="shared" ca="1" si="291"/>
        <v>0</v>
      </c>
      <c r="K2310" s="28" t="e">
        <f t="shared" ca="1" si="289"/>
        <v>#NUM!</v>
      </c>
      <c r="L2310" s="26">
        <f ca="1">INDIRECT("Route!E2310")-INDIRECT("Route!E2309")</f>
        <v>0</v>
      </c>
      <c r="M2310" s="24">
        <f ca="1">IF(INDIRECT("Route!D2310")="START",0,IF(S2310=TRUE,M2309,INDIRECT("Route!E2310")))</f>
        <v>115.3</v>
      </c>
      <c r="N2310" s="14" t="e">
        <f ca="1">SEARCH($N$6,INDIRECT("Route!J2310"))</f>
        <v>#VALUE!</v>
      </c>
      <c r="O2310" s="14" t="e">
        <f ca="1">SEARCH($O$6,INDIRECT("Route!J2310"))</f>
        <v>#VALUE!</v>
      </c>
      <c r="P2310" s="14" t="e">
        <f ca="1">SEARCH($P$6,INDIRECT("Route!J2310"))</f>
        <v>#VALUE!</v>
      </c>
      <c r="Q2310" s="14" t="e">
        <f ca="1">SEARCH($Q$6,INDIRECT("Route!J2310"))</f>
        <v>#VALUE!</v>
      </c>
      <c r="R2310" s="14" t="e">
        <f ca="1">SEARCH($R$6,INDIRECT("Route!J2310"))</f>
        <v>#VALUE!</v>
      </c>
      <c r="S2310" s="14" t="b">
        <f t="shared" ca="1" si="284"/>
        <v>1</v>
      </c>
    </row>
    <row r="2311" spans="1:19">
      <c r="A2311" s="23" t="str">
        <f ca="1">IF(INDIRECT("Route!D2311")&gt;0,K2311,(""))</f>
        <v/>
      </c>
      <c r="B2311" s="23" t="str">
        <f ca="1">IF(INDIRECT("Route!D2311")&gt;0,H2311,(""))</f>
        <v/>
      </c>
      <c r="C2311" s="24" t="str">
        <f ca="1">IF(D2311&gt;0,VLOOKUP("FINISH",INDIRECT("route!D$6"):INDIRECT("route!E$8500"),2,FALSE)-D2311," ")</f>
        <v xml:space="preserve"> </v>
      </c>
      <c r="D2311" s="13">
        <f ca="1">INDIRECT("Route!E2311")</f>
        <v>0</v>
      </c>
      <c r="E2311" s="25" t="str">
        <f t="shared" ca="1" si="292"/>
        <v/>
      </c>
      <c r="F2311" s="26">
        <f t="shared" si="286"/>
        <v>11.111111111111111</v>
      </c>
      <c r="G2311" s="29">
        <f t="shared" ca="1" si="290"/>
        <v>0</v>
      </c>
      <c r="H2311" s="28" t="e">
        <f t="shared" ca="1" si="288"/>
        <v>#NUM!</v>
      </c>
      <c r="I2311" s="26">
        <f t="shared" si="287"/>
        <v>11.666666666666666</v>
      </c>
      <c r="J2311" s="29">
        <f t="shared" ca="1" si="291"/>
        <v>0</v>
      </c>
      <c r="K2311" s="28" t="e">
        <f t="shared" ca="1" si="289"/>
        <v>#NUM!</v>
      </c>
      <c r="L2311" s="26">
        <f ca="1">INDIRECT("Route!E2311")-INDIRECT("Route!E2310")</f>
        <v>0</v>
      </c>
      <c r="M2311" s="24">
        <f ca="1">IF(INDIRECT("Route!D2311")="START",0,IF(S2311=TRUE,M2310,INDIRECT("Route!E2311")))</f>
        <v>115.3</v>
      </c>
      <c r="N2311" s="14" t="e">
        <f ca="1">SEARCH($N$6,INDIRECT("Route!J2311"))</f>
        <v>#VALUE!</v>
      </c>
      <c r="O2311" s="14" t="e">
        <f ca="1">SEARCH($O$6,INDIRECT("Route!J2311"))</f>
        <v>#VALUE!</v>
      </c>
      <c r="P2311" s="14" t="e">
        <f ca="1">SEARCH($P$6,INDIRECT("Route!J2311"))</f>
        <v>#VALUE!</v>
      </c>
      <c r="Q2311" s="14" t="e">
        <f ca="1">SEARCH($Q$6,INDIRECT("Route!J2311"))</f>
        <v>#VALUE!</v>
      </c>
      <c r="R2311" s="14" t="e">
        <f ca="1">SEARCH($R$6,INDIRECT("Route!J2311"))</f>
        <v>#VALUE!</v>
      </c>
      <c r="S2311" s="14" t="b">
        <f t="shared" ca="1" si="284"/>
        <v>1</v>
      </c>
    </row>
    <row r="2312" spans="1:19">
      <c r="A2312" s="23" t="str">
        <f ca="1">IF(INDIRECT("Route!D2312")&gt;0,K2312,(""))</f>
        <v/>
      </c>
      <c r="B2312" s="23" t="str">
        <f ca="1">IF(INDIRECT("Route!D2312")&gt;0,H2312,(""))</f>
        <v/>
      </c>
      <c r="C2312" s="24" t="str">
        <f ca="1">IF(D2312&gt;0,VLOOKUP("FINISH",INDIRECT("route!D$6"):INDIRECT("route!E$8500"),2,FALSE)-D2312," ")</f>
        <v xml:space="preserve"> </v>
      </c>
      <c r="D2312" s="13">
        <f ca="1">INDIRECT("Route!E2312")</f>
        <v>0</v>
      </c>
      <c r="E2312" s="25" t="str">
        <f t="shared" ca="1" si="292"/>
        <v/>
      </c>
      <c r="F2312" s="26">
        <f t="shared" si="286"/>
        <v>11.111111111111111</v>
      </c>
      <c r="G2312" s="29">
        <f t="shared" ca="1" si="290"/>
        <v>0</v>
      </c>
      <c r="H2312" s="28" t="e">
        <f t="shared" ca="1" si="288"/>
        <v>#NUM!</v>
      </c>
      <c r="I2312" s="26">
        <f t="shared" si="287"/>
        <v>11.666666666666666</v>
      </c>
      <c r="J2312" s="29">
        <f t="shared" ca="1" si="291"/>
        <v>0</v>
      </c>
      <c r="K2312" s="28" t="e">
        <f t="shared" ca="1" si="289"/>
        <v>#NUM!</v>
      </c>
      <c r="L2312" s="26">
        <f ca="1">INDIRECT("Route!E2312")-INDIRECT("Route!E2311")</f>
        <v>0</v>
      </c>
      <c r="M2312" s="24">
        <f ca="1">IF(INDIRECT("Route!D2312")="START",0,IF(S2312=TRUE,M2311,INDIRECT("Route!E2312")))</f>
        <v>115.3</v>
      </c>
      <c r="N2312" s="14" t="e">
        <f ca="1">SEARCH($N$6,INDIRECT("Route!J2312"))</f>
        <v>#VALUE!</v>
      </c>
      <c r="O2312" s="14" t="e">
        <f ca="1">SEARCH($O$6,INDIRECT("Route!J2312"))</f>
        <v>#VALUE!</v>
      </c>
      <c r="P2312" s="14" t="e">
        <f ca="1">SEARCH($P$6,INDIRECT("Route!J2312"))</f>
        <v>#VALUE!</v>
      </c>
      <c r="Q2312" s="14" t="e">
        <f ca="1">SEARCH($Q$6,INDIRECT("Route!J2312"))</f>
        <v>#VALUE!</v>
      </c>
      <c r="R2312" s="14" t="e">
        <f ca="1">SEARCH($R$6,INDIRECT("Route!J2312"))</f>
        <v>#VALUE!</v>
      </c>
      <c r="S2312" s="14" t="b">
        <f t="shared" ref="S2312:S2375" ca="1" si="293">AND(ISERROR(N2312),ISERROR(O2312),ISERROR(P2312),ISERROR(Q2312),ISERROR(R2312))</f>
        <v>1</v>
      </c>
    </row>
    <row r="2313" spans="1:19">
      <c r="A2313" s="23" t="str">
        <f ca="1">IF(INDIRECT("Route!D2313")&gt;0,K2313,(""))</f>
        <v/>
      </c>
      <c r="B2313" s="23" t="str">
        <f ca="1">IF(INDIRECT("Route!D2313")&gt;0,H2313,(""))</f>
        <v/>
      </c>
      <c r="C2313" s="24" t="str">
        <f ca="1">IF(D2313&gt;0,VLOOKUP("FINISH",INDIRECT("route!D$6"):INDIRECT("route!E$8500"),2,FALSE)-D2313," ")</f>
        <v xml:space="preserve"> </v>
      </c>
      <c r="D2313" s="13">
        <f ca="1">INDIRECT("Route!E2313")</f>
        <v>0</v>
      </c>
      <c r="E2313" s="25" t="str">
        <f t="shared" ca="1" si="292"/>
        <v/>
      </c>
      <c r="F2313" s="26">
        <f t="shared" si="286"/>
        <v>11.111111111111111</v>
      </c>
      <c r="G2313" s="29">
        <f t="shared" ca="1" si="290"/>
        <v>0</v>
      </c>
      <c r="H2313" s="28" t="e">
        <f t="shared" ca="1" si="288"/>
        <v>#NUM!</v>
      </c>
      <c r="I2313" s="26">
        <f t="shared" si="287"/>
        <v>11.666666666666666</v>
      </c>
      <c r="J2313" s="29">
        <f t="shared" ca="1" si="291"/>
        <v>0</v>
      </c>
      <c r="K2313" s="28" t="e">
        <f t="shared" ca="1" si="289"/>
        <v>#NUM!</v>
      </c>
      <c r="L2313" s="26">
        <f ca="1">INDIRECT("Route!E2313")-INDIRECT("Route!E2312")</f>
        <v>0</v>
      </c>
      <c r="M2313" s="24">
        <f ca="1">IF(INDIRECT("Route!D2313")="START",0,IF(S2313=TRUE,M2312,INDIRECT("Route!E2313")))</f>
        <v>115.3</v>
      </c>
      <c r="N2313" s="14" t="e">
        <f ca="1">SEARCH($N$6,INDIRECT("Route!J2313"))</f>
        <v>#VALUE!</v>
      </c>
      <c r="O2313" s="14" t="e">
        <f ca="1">SEARCH($O$6,INDIRECT("Route!J2313"))</f>
        <v>#VALUE!</v>
      </c>
      <c r="P2313" s="14" t="e">
        <f ca="1">SEARCH($P$6,INDIRECT("Route!J2313"))</f>
        <v>#VALUE!</v>
      </c>
      <c r="Q2313" s="14" t="e">
        <f ca="1">SEARCH($Q$6,INDIRECT("Route!J2313"))</f>
        <v>#VALUE!</v>
      </c>
      <c r="R2313" s="14" t="e">
        <f ca="1">SEARCH($R$6,INDIRECT("Route!J2313"))</f>
        <v>#VALUE!</v>
      </c>
      <c r="S2313" s="14" t="b">
        <f t="shared" ca="1" si="293"/>
        <v>1</v>
      </c>
    </row>
    <row r="2314" spans="1:19">
      <c r="A2314" s="23" t="str">
        <f ca="1">IF(INDIRECT("Route!D2314")&gt;0,K2314,(""))</f>
        <v/>
      </c>
      <c r="B2314" s="23" t="str">
        <f ca="1">IF(INDIRECT("Route!D2314")&gt;0,H2314,(""))</f>
        <v/>
      </c>
      <c r="C2314" s="24" t="str">
        <f ca="1">IF(D2314&gt;0,VLOOKUP("FINISH",INDIRECT("route!D$6"):INDIRECT("route!E$8500"),2,FALSE)-D2314," ")</f>
        <v xml:space="preserve"> </v>
      </c>
      <c r="D2314" s="13">
        <f ca="1">INDIRECT("Route!E2314")</f>
        <v>0</v>
      </c>
      <c r="E2314" s="25" t="str">
        <f t="shared" ca="1" si="292"/>
        <v/>
      </c>
      <c r="F2314" s="26">
        <f t="shared" si="286"/>
        <v>11.111111111111111</v>
      </c>
      <c r="G2314" s="29">
        <f t="shared" ca="1" si="290"/>
        <v>0</v>
      </c>
      <c r="H2314" s="28" t="e">
        <f t="shared" ca="1" si="288"/>
        <v>#NUM!</v>
      </c>
      <c r="I2314" s="26">
        <f t="shared" si="287"/>
        <v>11.666666666666666</v>
      </c>
      <c r="J2314" s="29">
        <f t="shared" ca="1" si="291"/>
        <v>0</v>
      </c>
      <c r="K2314" s="28" t="e">
        <f t="shared" ca="1" si="289"/>
        <v>#NUM!</v>
      </c>
      <c r="L2314" s="26">
        <f ca="1">INDIRECT("Route!E2314")-INDIRECT("Route!E2313")</f>
        <v>0</v>
      </c>
      <c r="M2314" s="24">
        <f ca="1">IF(INDIRECT("Route!D2314")="START",0,IF(S2314=TRUE,M2313,INDIRECT("Route!E2314")))</f>
        <v>115.3</v>
      </c>
      <c r="N2314" s="14" t="e">
        <f ca="1">SEARCH($N$6,INDIRECT("Route!J2314"))</f>
        <v>#VALUE!</v>
      </c>
      <c r="O2314" s="14" t="e">
        <f ca="1">SEARCH($O$6,INDIRECT("Route!J2314"))</f>
        <v>#VALUE!</v>
      </c>
      <c r="P2314" s="14" t="e">
        <f ca="1">SEARCH($P$6,INDIRECT("Route!J2314"))</f>
        <v>#VALUE!</v>
      </c>
      <c r="Q2314" s="14" t="e">
        <f ca="1">SEARCH($Q$6,INDIRECT("Route!J2314"))</f>
        <v>#VALUE!</v>
      </c>
      <c r="R2314" s="14" t="e">
        <f ca="1">SEARCH($R$6,INDIRECT("Route!J2314"))</f>
        <v>#VALUE!</v>
      </c>
      <c r="S2314" s="14" t="b">
        <f t="shared" ca="1" si="293"/>
        <v>1</v>
      </c>
    </row>
    <row r="2315" spans="1:19">
      <c r="A2315" s="23" t="str">
        <f ca="1">IF(INDIRECT("Route!D2315")&gt;0,K2315,(""))</f>
        <v/>
      </c>
      <c r="B2315" s="23" t="str">
        <f ca="1">IF(INDIRECT("Route!D2315")&gt;0,H2315,(""))</f>
        <v/>
      </c>
      <c r="C2315" s="24" t="str">
        <f ca="1">IF(D2315&gt;0,VLOOKUP("FINISH",INDIRECT("route!D$6"):INDIRECT("route!E$8500"),2,FALSE)-D2315," ")</f>
        <v xml:space="preserve"> </v>
      </c>
      <c r="D2315" s="13">
        <f ca="1">INDIRECT("Route!E2315")</f>
        <v>0</v>
      </c>
      <c r="E2315" s="25" t="str">
        <f t="shared" ca="1" si="292"/>
        <v/>
      </c>
      <c r="F2315" s="26">
        <f t="shared" si="286"/>
        <v>11.111111111111111</v>
      </c>
      <c r="G2315" s="29">
        <f t="shared" ca="1" si="290"/>
        <v>0</v>
      </c>
      <c r="H2315" s="28" t="e">
        <f t="shared" ca="1" si="288"/>
        <v>#NUM!</v>
      </c>
      <c r="I2315" s="26">
        <f t="shared" si="287"/>
        <v>11.666666666666666</v>
      </c>
      <c r="J2315" s="29">
        <f t="shared" ca="1" si="291"/>
        <v>0</v>
      </c>
      <c r="K2315" s="28" t="e">
        <f t="shared" ca="1" si="289"/>
        <v>#NUM!</v>
      </c>
      <c r="L2315" s="26">
        <f ca="1">INDIRECT("Route!E2315")-INDIRECT("Route!E2314")</f>
        <v>0</v>
      </c>
      <c r="M2315" s="24">
        <f ca="1">IF(INDIRECT("Route!D2315")="START",0,IF(S2315=TRUE,M2314,INDIRECT("Route!E2315")))</f>
        <v>115.3</v>
      </c>
      <c r="N2315" s="14" t="e">
        <f ca="1">SEARCH($N$6,INDIRECT("Route!J2315"))</f>
        <v>#VALUE!</v>
      </c>
      <c r="O2315" s="14" t="e">
        <f ca="1">SEARCH($O$6,INDIRECT("Route!J2315"))</f>
        <v>#VALUE!</v>
      </c>
      <c r="P2315" s="14" t="e">
        <f ca="1">SEARCH($P$6,INDIRECT("Route!J2315"))</f>
        <v>#VALUE!</v>
      </c>
      <c r="Q2315" s="14" t="e">
        <f ca="1">SEARCH($Q$6,INDIRECT("Route!J2315"))</f>
        <v>#VALUE!</v>
      </c>
      <c r="R2315" s="14" t="e">
        <f ca="1">SEARCH($R$6,INDIRECT("Route!J2315"))</f>
        <v>#VALUE!</v>
      </c>
      <c r="S2315" s="14" t="b">
        <f t="shared" ca="1" si="293"/>
        <v>1</v>
      </c>
    </row>
    <row r="2316" spans="1:19">
      <c r="A2316" s="23" t="str">
        <f ca="1">IF(INDIRECT("Route!D2316")&gt;0,K2316,(""))</f>
        <v/>
      </c>
      <c r="B2316" s="23" t="str">
        <f ca="1">IF(INDIRECT("Route!D2316")&gt;0,H2316,(""))</f>
        <v/>
      </c>
      <c r="C2316" s="24" t="str">
        <f ca="1">IF(D2316&gt;0,VLOOKUP("FINISH",INDIRECT("route!D$6"):INDIRECT("route!E$8500"),2,FALSE)-D2316," ")</f>
        <v xml:space="preserve"> </v>
      </c>
      <c r="D2316" s="13">
        <f ca="1">INDIRECT("Route!E2316")</f>
        <v>0</v>
      </c>
      <c r="E2316" s="25" t="str">
        <f t="shared" ca="1" si="292"/>
        <v/>
      </c>
      <c r="F2316" s="26">
        <f t="shared" si="286"/>
        <v>11.111111111111111</v>
      </c>
      <c r="G2316" s="29">
        <f t="shared" ca="1" si="290"/>
        <v>0</v>
      </c>
      <c r="H2316" s="28" t="e">
        <f t="shared" ca="1" si="288"/>
        <v>#NUM!</v>
      </c>
      <c r="I2316" s="26">
        <f t="shared" si="287"/>
        <v>11.666666666666666</v>
      </c>
      <c r="J2316" s="29">
        <f t="shared" ca="1" si="291"/>
        <v>0</v>
      </c>
      <c r="K2316" s="28" t="e">
        <f t="shared" ca="1" si="289"/>
        <v>#NUM!</v>
      </c>
      <c r="L2316" s="26">
        <f ca="1">INDIRECT("Route!E2316")-INDIRECT("Route!E2315")</f>
        <v>0</v>
      </c>
      <c r="M2316" s="24">
        <f ca="1">IF(INDIRECT("Route!D2316")="START",0,IF(S2316=TRUE,M2315,INDIRECT("Route!E2316")))</f>
        <v>115.3</v>
      </c>
      <c r="N2316" s="14" t="e">
        <f ca="1">SEARCH($N$6,INDIRECT("Route!J2316"))</f>
        <v>#VALUE!</v>
      </c>
      <c r="O2316" s="14" t="e">
        <f ca="1">SEARCH($O$6,INDIRECT("Route!J2316"))</f>
        <v>#VALUE!</v>
      </c>
      <c r="P2316" s="14" t="e">
        <f ca="1">SEARCH($P$6,INDIRECT("Route!J2316"))</f>
        <v>#VALUE!</v>
      </c>
      <c r="Q2316" s="14" t="e">
        <f ca="1">SEARCH($Q$6,INDIRECT("Route!J2316"))</f>
        <v>#VALUE!</v>
      </c>
      <c r="R2316" s="14" t="e">
        <f ca="1">SEARCH($R$6,INDIRECT("Route!J2316"))</f>
        <v>#VALUE!</v>
      </c>
      <c r="S2316" s="14" t="b">
        <f t="shared" ca="1" si="293"/>
        <v>1</v>
      </c>
    </row>
    <row r="2317" spans="1:19">
      <c r="A2317" s="23" t="str">
        <f ca="1">IF(INDIRECT("Route!D2317")&gt;0,K2317,(""))</f>
        <v/>
      </c>
      <c r="B2317" s="23" t="str">
        <f ca="1">IF(INDIRECT("Route!D2317")&gt;0,H2317,(""))</f>
        <v/>
      </c>
      <c r="C2317" s="24" t="str">
        <f ca="1">IF(D2317&gt;0,VLOOKUP("FINISH",INDIRECT("route!D$6"):INDIRECT("route!E$8500"),2,FALSE)-D2317," ")</f>
        <v xml:space="preserve"> </v>
      </c>
      <c r="D2317" s="13">
        <f ca="1">INDIRECT("Route!E2317")</f>
        <v>0</v>
      </c>
      <c r="E2317" s="25" t="str">
        <f t="shared" ca="1" si="292"/>
        <v/>
      </c>
      <c r="F2317" s="26">
        <f t="shared" si="286"/>
        <v>11.111111111111111</v>
      </c>
      <c r="G2317" s="29">
        <f t="shared" ca="1" si="290"/>
        <v>0</v>
      </c>
      <c r="H2317" s="28" t="e">
        <f t="shared" ca="1" si="288"/>
        <v>#NUM!</v>
      </c>
      <c r="I2317" s="26">
        <f t="shared" si="287"/>
        <v>11.666666666666666</v>
      </c>
      <c r="J2317" s="29">
        <f t="shared" ca="1" si="291"/>
        <v>0</v>
      </c>
      <c r="K2317" s="28" t="e">
        <f t="shared" ca="1" si="289"/>
        <v>#NUM!</v>
      </c>
      <c r="L2317" s="26">
        <f ca="1">INDIRECT("Route!E2317")-INDIRECT("Route!E2316")</f>
        <v>0</v>
      </c>
      <c r="M2317" s="24">
        <f ca="1">IF(INDIRECT("Route!D2317")="START",0,IF(S2317=TRUE,M2316,INDIRECT("Route!E2317")))</f>
        <v>115.3</v>
      </c>
      <c r="N2317" s="14" t="e">
        <f ca="1">SEARCH($N$6,INDIRECT("Route!J2317"))</f>
        <v>#VALUE!</v>
      </c>
      <c r="O2317" s="14" t="e">
        <f ca="1">SEARCH($O$6,INDIRECT("Route!J2317"))</f>
        <v>#VALUE!</v>
      </c>
      <c r="P2317" s="14" t="e">
        <f ca="1">SEARCH($P$6,INDIRECT("Route!J2317"))</f>
        <v>#VALUE!</v>
      </c>
      <c r="Q2317" s="14" t="e">
        <f ca="1">SEARCH($Q$6,INDIRECT("Route!J2317"))</f>
        <v>#VALUE!</v>
      </c>
      <c r="R2317" s="14" t="e">
        <f ca="1">SEARCH($R$6,INDIRECT("Route!J2317"))</f>
        <v>#VALUE!</v>
      </c>
      <c r="S2317" s="14" t="b">
        <f t="shared" ca="1" si="293"/>
        <v>1</v>
      </c>
    </row>
    <row r="2318" spans="1:19">
      <c r="A2318" s="23" t="str">
        <f ca="1">IF(INDIRECT("Route!D2318")&gt;0,K2318,(""))</f>
        <v/>
      </c>
      <c r="B2318" s="23" t="str">
        <f ca="1">IF(INDIRECT("Route!D2318")&gt;0,H2318,(""))</f>
        <v/>
      </c>
      <c r="C2318" s="24" t="str">
        <f ca="1">IF(D2318&gt;0,VLOOKUP("FINISH",INDIRECT("route!D$6"):INDIRECT("route!E$8500"),2,FALSE)-D2318," ")</f>
        <v xml:space="preserve"> </v>
      </c>
      <c r="D2318" s="13">
        <f ca="1">INDIRECT("Route!E2318")</f>
        <v>0</v>
      </c>
      <c r="E2318" s="25" t="str">
        <f t="shared" ca="1" si="292"/>
        <v/>
      </c>
      <c r="F2318" s="26">
        <f t="shared" si="286"/>
        <v>11.111111111111111</v>
      </c>
      <c r="G2318" s="29">
        <f t="shared" ca="1" si="290"/>
        <v>0</v>
      </c>
      <c r="H2318" s="28" t="e">
        <f t="shared" ca="1" si="288"/>
        <v>#NUM!</v>
      </c>
      <c r="I2318" s="26">
        <f t="shared" si="287"/>
        <v>11.666666666666666</v>
      </c>
      <c r="J2318" s="29">
        <f t="shared" ca="1" si="291"/>
        <v>0</v>
      </c>
      <c r="K2318" s="28" t="e">
        <f t="shared" ca="1" si="289"/>
        <v>#NUM!</v>
      </c>
      <c r="L2318" s="26">
        <f ca="1">INDIRECT("Route!E2318")-INDIRECT("Route!E2317")</f>
        <v>0</v>
      </c>
      <c r="M2318" s="24">
        <f ca="1">IF(INDIRECT("Route!D2318")="START",0,IF(S2318=TRUE,M2317,INDIRECT("Route!E2318")))</f>
        <v>115.3</v>
      </c>
      <c r="N2318" s="14" t="e">
        <f ca="1">SEARCH($N$6,INDIRECT("Route!J2318"))</f>
        <v>#VALUE!</v>
      </c>
      <c r="O2318" s="14" t="e">
        <f ca="1">SEARCH($O$6,INDIRECT("Route!J2318"))</f>
        <v>#VALUE!</v>
      </c>
      <c r="P2318" s="14" t="e">
        <f ca="1">SEARCH($P$6,INDIRECT("Route!J2318"))</f>
        <v>#VALUE!</v>
      </c>
      <c r="Q2318" s="14" t="e">
        <f ca="1">SEARCH($Q$6,INDIRECT("Route!J2318"))</f>
        <v>#VALUE!</v>
      </c>
      <c r="R2318" s="14" t="e">
        <f ca="1">SEARCH($R$6,INDIRECT("Route!J2318"))</f>
        <v>#VALUE!</v>
      </c>
      <c r="S2318" s="14" t="b">
        <f t="shared" ca="1" si="293"/>
        <v>1</v>
      </c>
    </row>
    <row r="2319" spans="1:19">
      <c r="A2319" s="23" t="str">
        <f ca="1">IF(INDIRECT("Route!D2319")&gt;0,K2319,(""))</f>
        <v/>
      </c>
      <c r="B2319" s="23" t="str">
        <f ca="1">IF(INDIRECT("Route!D2319")&gt;0,H2319,(""))</f>
        <v/>
      </c>
      <c r="C2319" s="24" t="str">
        <f ca="1">IF(D2319&gt;0,VLOOKUP("FINISH",INDIRECT("route!D$6"):INDIRECT("route!E$8500"),2,FALSE)-D2319," ")</f>
        <v xml:space="preserve"> </v>
      </c>
      <c r="D2319" s="13">
        <f ca="1">INDIRECT("Route!E2319")</f>
        <v>0</v>
      </c>
      <c r="E2319" s="25" t="str">
        <f t="shared" ca="1" si="292"/>
        <v/>
      </c>
      <c r="F2319" s="26">
        <f t="shared" si="286"/>
        <v>11.111111111111111</v>
      </c>
      <c r="G2319" s="29">
        <f t="shared" ca="1" si="290"/>
        <v>0</v>
      </c>
      <c r="H2319" s="28" t="e">
        <f t="shared" ca="1" si="288"/>
        <v>#NUM!</v>
      </c>
      <c r="I2319" s="26">
        <f t="shared" si="287"/>
        <v>11.666666666666666</v>
      </c>
      <c r="J2319" s="29">
        <f t="shared" ca="1" si="291"/>
        <v>0</v>
      </c>
      <c r="K2319" s="28" t="e">
        <f t="shared" ca="1" si="289"/>
        <v>#NUM!</v>
      </c>
      <c r="L2319" s="26">
        <f ca="1">INDIRECT("Route!E2319")-INDIRECT("Route!E2318")</f>
        <v>0</v>
      </c>
      <c r="M2319" s="24">
        <f ca="1">IF(INDIRECT("Route!D2319")="START",0,IF(S2319=TRUE,M2318,INDIRECT("Route!E2319")))</f>
        <v>115.3</v>
      </c>
      <c r="N2319" s="14" t="e">
        <f ca="1">SEARCH($N$6,INDIRECT("Route!J2319"))</f>
        <v>#VALUE!</v>
      </c>
      <c r="O2319" s="14" t="e">
        <f ca="1">SEARCH($O$6,INDIRECT("Route!J2319"))</f>
        <v>#VALUE!</v>
      </c>
      <c r="P2319" s="14" t="e">
        <f ca="1">SEARCH($P$6,INDIRECT("Route!J2319"))</f>
        <v>#VALUE!</v>
      </c>
      <c r="Q2319" s="14" t="e">
        <f ca="1">SEARCH($Q$6,INDIRECT("Route!J2319"))</f>
        <v>#VALUE!</v>
      </c>
      <c r="R2319" s="14" t="e">
        <f ca="1">SEARCH($R$6,INDIRECT("Route!J2319"))</f>
        <v>#VALUE!</v>
      </c>
      <c r="S2319" s="14" t="b">
        <f t="shared" ca="1" si="293"/>
        <v>1</v>
      </c>
    </row>
    <row r="2320" spans="1:19">
      <c r="A2320" s="23" t="str">
        <f ca="1">IF(INDIRECT("Route!D2320")&gt;0,K2320,(""))</f>
        <v/>
      </c>
      <c r="B2320" s="23" t="str">
        <f ca="1">IF(INDIRECT("Route!D2320")&gt;0,H2320,(""))</f>
        <v/>
      </c>
      <c r="C2320" s="24" t="str">
        <f ca="1">IF(D2320&gt;0,VLOOKUP("FINISH",INDIRECT("route!D$6"):INDIRECT("route!E$8500"),2,FALSE)-D2320," ")</f>
        <v xml:space="preserve"> </v>
      </c>
      <c r="D2320" s="13">
        <f ca="1">INDIRECT("Route!E2320")</f>
        <v>0</v>
      </c>
      <c r="E2320" s="25" t="str">
        <f t="shared" ca="1" si="292"/>
        <v/>
      </c>
      <c r="F2320" s="26">
        <f t="shared" si="286"/>
        <v>11.111111111111111</v>
      </c>
      <c r="G2320" s="29">
        <f t="shared" ca="1" si="290"/>
        <v>0</v>
      </c>
      <c r="H2320" s="28" t="e">
        <f t="shared" ca="1" si="288"/>
        <v>#NUM!</v>
      </c>
      <c r="I2320" s="26">
        <f t="shared" si="287"/>
        <v>11.666666666666666</v>
      </c>
      <c r="J2320" s="29">
        <f t="shared" ca="1" si="291"/>
        <v>0</v>
      </c>
      <c r="K2320" s="28" t="e">
        <f t="shared" ca="1" si="289"/>
        <v>#NUM!</v>
      </c>
      <c r="L2320" s="26">
        <f ca="1">INDIRECT("Route!E2320")-INDIRECT("Route!E2319")</f>
        <v>0</v>
      </c>
      <c r="M2320" s="24">
        <f ca="1">IF(INDIRECT("Route!D2320")="START",0,IF(S2320=TRUE,M2319,INDIRECT("Route!E2320")))</f>
        <v>115.3</v>
      </c>
      <c r="N2320" s="14" t="e">
        <f ca="1">SEARCH($N$6,INDIRECT("Route!J2320"))</f>
        <v>#VALUE!</v>
      </c>
      <c r="O2320" s="14" t="e">
        <f ca="1">SEARCH($O$6,INDIRECT("Route!J2320"))</f>
        <v>#VALUE!</v>
      </c>
      <c r="P2320" s="14" t="e">
        <f ca="1">SEARCH($P$6,INDIRECT("Route!J2320"))</f>
        <v>#VALUE!</v>
      </c>
      <c r="Q2320" s="14" t="e">
        <f ca="1">SEARCH($Q$6,INDIRECT("Route!J2320"))</f>
        <v>#VALUE!</v>
      </c>
      <c r="R2320" s="14" t="e">
        <f ca="1">SEARCH($R$6,INDIRECT("Route!J2320"))</f>
        <v>#VALUE!</v>
      </c>
      <c r="S2320" s="14" t="b">
        <f t="shared" ca="1" si="293"/>
        <v>1</v>
      </c>
    </row>
    <row r="2321" spans="1:19">
      <c r="A2321" s="23" t="str">
        <f ca="1">IF(INDIRECT("Route!D2321")&gt;0,K2321,(""))</f>
        <v/>
      </c>
      <c r="B2321" s="23" t="str">
        <f ca="1">IF(INDIRECT("Route!D2321")&gt;0,H2321,(""))</f>
        <v/>
      </c>
      <c r="C2321" s="24" t="str">
        <f ca="1">IF(D2321&gt;0,VLOOKUP("FINISH",INDIRECT("route!D$6"):INDIRECT("route!E$8500"),2,FALSE)-D2321," ")</f>
        <v xml:space="preserve"> </v>
      </c>
      <c r="D2321" s="13">
        <f ca="1">INDIRECT("Route!E2321")</f>
        <v>0</v>
      </c>
      <c r="E2321" s="25" t="str">
        <f t="shared" ca="1" si="292"/>
        <v/>
      </c>
      <c r="F2321" s="26">
        <f t="shared" si="286"/>
        <v>11.111111111111111</v>
      </c>
      <c r="G2321" s="29">
        <f t="shared" ca="1" si="290"/>
        <v>0</v>
      </c>
      <c r="H2321" s="28" t="e">
        <f t="shared" ca="1" si="288"/>
        <v>#NUM!</v>
      </c>
      <c r="I2321" s="26">
        <f t="shared" si="287"/>
        <v>11.666666666666666</v>
      </c>
      <c r="J2321" s="29">
        <f t="shared" ca="1" si="291"/>
        <v>0</v>
      </c>
      <c r="K2321" s="28" t="e">
        <f t="shared" ca="1" si="289"/>
        <v>#NUM!</v>
      </c>
      <c r="L2321" s="26">
        <f ca="1">INDIRECT("Route!E2321")-INDIRECT("Route!E2320")</f>
        <v>0</v>
      </c>
      <c r="M2321" s="24">
        <f ca="1">IF(INDIRECT("Route!D2321")="START",0,IF(S2321=TRUE,M2320,INDIRECT("Route!E2321")))</f>
        <v>115.3</v>
      </c>
      <c r="N2321" s="14" t="e">
        <f ca="1">SEARCH($N$6,INDIRECT("Route!J2321"))</f>
        <v>#VALUE!</v>
      </c>
      <c r="O2321" s="14" t="e">
        <f ca="1">SEARCH($O$6,INDIRECT("Route!J2321"))</f>
        <v>#VALUE!</v>
      </c>
      <c r="P2321" s="14" t="e">
        <f ca="1">SEARCH($P$6,INDIRECT("Route!J2321"))</f>
        <v>#VALUE!</v>
      </c>
      <c r="Q2321" s="14" t="e">
        <f ca="1">SEARCH($Q$6,INDIRECT("Route!J2321"))</f>
        <v>#VALUE!</v>
      </c>
      <c r="R2321" s="14" t="e">
        <f ca="1">SEARCH($R$6,INDIRECT("Route!J2321"))</f>
        <v>#VALUE!</v>
      </c>
      <c r="S2321" s="14" t="b">
        <f t="shared" ca="1" si="293"/>
        <v>1</v>
      </c>
    </row>
    <row r="2322" spans="1:19">
      <c r="A2322" s="23" t="str">
        <f ca="1">IF(INDIRECT("Route!D2322")&gt;0,K2322,(""))</f>
        <v/>
      </c>
      <c r="B2322" s="23" t="str">
        <f ca="1">IF(INDIRECT("Route!D2322")&gt;0,H2322,(""))</f>
        <v/>
      </c>
      <c r="C2322" s="24" t="str">
        <f ca="1">IF(D2322&gt;0,VLOOKUP("FINISH",INDIRECT("route!D$6"):INDIRECT("route!E$8500"),2,FALSE)-D2322," ")</f>
        <v xml:space="preserve"> </v>
      </c>
      <c r="D2322" s="13">
        <f ca="1">INDIRECT("Route!E2322")</f>
        <v>0</v>
      </c>
      <c r="E2322" s="25" t="str">
        <f t="shared" ca="1" si="292"/>
        <v/>
      </c>
      <c r="F2322" s="26">
        <f t="shared" si="286"/>
        <v>11.111111111111111</v>
      </c>
      <c r="G2322" s="29">
        <f t="shared" ca="1" si="290"/>
        <v>0</v>
      </c>
      <c r="H2322" s="28" t="e">
        <f t="shared" ca="1" si="288"/>
        <v>#NUM!</v>
      </c>
      <c r="I2322" s="26">
        <f t="shared" si="287"/>
        <v>11.666666666666666</v>
      </c>
      <c r="J2322" s="29">
        <f t="shared" ca="1" si="291"/>
        <v>0</v>
      </c>
      <c r="K2322" s="28" t="e">
        <f t="shared" ca="1" si="289"/>
        <v>#NUM!</v>
      </c>
      <c r="L2322" s="26">
        <f ca="1">INDIRECT("Route!E2322")-INDIRECT("Route!E2321")</f>
        <v>0</v>
      </c>
      <c r="M2322" s="24">
        <f ca="1">IF(INDIRECT("Route!D2322")="START",0,IF(S2322=TRUE,M2321,INDIRECT("Route!E2322")))</f>
        <v>115.3</v>
      </c>
      <c r="N2322" s="14" t="e">
        <f ca="1">SEARCH($N$6,INDIRECT("Route!J2322"))</f>
        <v>#VALUE!</v>
      </c>
      <c r="O2322" s="14" t="e">
        <f ca="1">SEARCH($O$6,INDIRECT("Route!J2322"))</f>
        <v>#VALUE!</v>
      </c>
      <c r="P2322" s="14" t="e">
        <f ca="1">SEARCH($P$6,INDIRECT("Route!J2322"))</f>
        <v>#VALUE!</v>
      </c>
      <c r="Q2322" s="14" t="e">
        <f ca="1">SEARCH($Q$6,INDIRECT("Route!J2322"))</f>
        <v>#VALUE!</v>
      </c>
      <c r="R2322" s="14" t="e">
        <f ca="1">SEARCH($R$6,INDIRECT("Route!J2322"))</f>
        <v>#VALUE!</v>
      </c>
      <c r="S2322" s="14" t="b">
        <f t="shared" ca="1" si="293"/>
        <v>1</v>
      </c>
    </row>
    <row r="2323" spans="1:19">
      <c r="A2323" s="23" t="str">
        <f ca="1">IF(INDIRECT("Route!D2323")&gt;0,K2323,(""))</f>
        <v/>
      </c>
      <c r="B2323" s="23" t="str">
        <f ca="1">IF(INDIRECT("Route!D2323")&gt;0,H2323,(""))</f>
        <v/>
      </c>
      <c r="C2323" s="24" t="str">
        <f ca="1">IF(D2323&gt;0,VLOOKUP("FINISH",INDIRECT("route!D$6"):INDIRECT("route!E$8500"),2,FALSE)-D2323," ")</f>
        <v xml:space="preserve"> </v>
      </c>
      <c r="D2323" s="13">
        <f ca="1">INDIRECT("Route!E2323")</f>
        <v>0</v>
      </c>
      <c r="E2323" s="25" t="str">
        <f t="shared" ca="1" si="292"/>
        <v/>
      </c>
      <c r="F2323" s="26">
        <f t="shared" si="286"/>
        <v>11.111111111111111</v>
      </c>
      <c r="G2323" s="29">
        <f t="shared" ca="1" si="290"/>
        <v>0</v>
      </c>
      <c r="H2323" s="28" t="e">
        <f t="shared" ca="1" si="288"/>
        <v>#NUM!</v>
      </c>
      <c r="I2323" s="26">
        <f t="shared" si="287"/>
        <v>11.666666666666666</v>
      </c>
      <c r="J2323" s="29">
        <f t="shared" ca="1" si="291"/>
        <v>0</v>
      </c>
      <c r="K2323" s="28" t="e">
        <f t="shared" ca="1" si="289"/>
        <v>#NUM!</v>
      </c>
      <c r="L2323" s="26">
        <f ca="1">INDIRECT("Route!E2323")-INDIRECT("Route!E2322")</f>
        <v>0</v>
      </c>
      <c r="M2323" s="24">
        <f ca="1">IF(INDIRECT("Route!D2323")="START",0,IF(S2323=TRUE,M2322,INDIRECT("Route!E2323")))</f>
        <v>115.3</v>
      </c>
      <c r="N2323" s="14" t="e">
        <f ca="1">SEARCH($N$6,INDIRECT("Route!J2323"))</f>
        <v>#VALUE!</v>
      </c>
      <c r="O2323" s="14" t="e">
        <f ca="1">SEARCH($O$6,INDIRECT("Route!J2323"))</f>
        <v>#VALUE!</v>
      </c>
      <c r="P2323" s="14" t="e">
        <f ca="1">SEARCH($P$6,INDIRECT("Route!J2323"))</f>
        <v>#VALUE!</v>
      </c>
      <c r="Q2323" s="14" t="e">
        <f ca="1">SEARCH($Q$6,INDIRECT("Route!J2323"))</f>
        <v>#VALUE!</v>
      </c>
      <c r="R2323" s="14" t="e">
        <f ca="1">SEARCH($R$6,INDIRECT("Route!J2323"))</f>
        <v>#VALUE!</v>
      </c>
      <c r="S2323" s="14" t="b">
        <f t="shared" ca="1" si="293"/>
        <v>1</v>
      </c>
    </row>
    <row r="2324" spans="1:19">
      <c r="A2324" s="23" t="str">
        <f ca="1">IF(INDIRECT("Route!D2324")&gt;0,K2324,(""))</f>
        <v/>
      </c>
      <c r="B2324" s="23" t="str">
        <f ca="1">IF(INDIRECT("Route!D2324")&gt;0,H2324,(""))</f>
        <v/>
      </c>
      <c r="C2324" s="24" t="str">
        <f ca="1">IF(D2324&gt;0,VLOOKUP("FINISH",INDIRECT("route!D$6"):INDIRECT("route!E$8500"),2,FALSE)-D2324," ")</f>
        <v xml:space="preserve"> </v>
      </c>
      <c r="D2324" s="13">
        <f ca="1">INDIRECT("Route!E2324")</f>
        <v>0</v>
      </c>
      <c r="E2324" s="25" t="str">
        <f t="shared" ca="1" si="292"/>
        <v/>
      </c>
      <c r="F2324" s="26">
        <f t="shared" si="286"/>
        <v>11.111111111111111</v>
      </c>
      <c r="G2324" s="29">
        <f t="shared" ca="1" si="290"/>
        <v>0</v>
      </c>
      <c r="H2324" s="28" t="e">
        <f t="shared" ca="1" si="288"/>
        <v>#NUM!</v>
      </c>
      <c r="I2324" s="26">
        <f t="shared" si="287"/>
        <v>11.666666666666666</v>
      </c>
      <c r="J2324" s="29">
        <f t="shared" ca="1" si="291"/>
        <v>0</v>
      </c>
      <c r="K2324" s="28" t="e">
        <f t="shared" ca="1" si="289"/>
        <v>#NUM!</v>
      </c>
      <c r="L2324" s="26">
        <f ca="1">INDIRECT("Route!E2324")-INDIRECT("Route!E2323")</f>
        <v>0</v>
      </c>
      <c r="M2324" s="24">
        <f ca="1">IF(INDIRECT("Route!D2324")="START",0,IF(S2324=TRUE,M2323,INDIRECT("Route!E2324")))</f>
        <v>115.3</v>
      </c>
      <c r="N2324" s="14" t="e">
        <f ca="1">SEARCH($N$6,INDIRECT("Route!J2324"))</f>
        <v>#VALUE!</v>
      </c>
      <c r="O2324" s="14" t="e">
        <f ca="1">SEARCH($O$6,INDIRECT("Route!J2324"))</f>
        <v>#VALUE!</v>
      </c>
      <c r="P2324" s="14" t="e">
        <f ca="1">SEARCH($P$6,INDIRECT("Route!J2324"))</f>
        <v>#VALUE!</v>
      </c>
      <c r="Q2324" s="14" t="e">
        <f ca="1">SEARCH($Q$6,INDIRECT("Route!J2324"))</f>
        <v>#VALUE!</v>
      </c>
      <c r="R2324" s="14" t="e">
        <f ca="1">SEARCH($R$6,INDIRECT("Route!J2324"))</f>
        <v>#VALUE!</v>
      </c>
      <c r="S2324" s="14" t="b">
        <f t="shared" ca="1" si="293"/>
        <v>1</v>
      </c>
    </row>
    <row r="2325" spans="1:19">
      <c r="A2325" s="23" t="str">
        <f ca="1">IF(INDIRECT("Route!D2325")&gt;0,K2325,(""))</f>
        <v/>
      </c>
      <c r="B2325" s="23" t="str">
        <f ca="1">IF(INDIRECT("Route!D2325")&gt;0,H2325,(""))</f>
        <v/>
      </c>
      <c r="C2325" s="24" t="str">
        <f ca="1">IF(D2325&gt;0,VLOOKUP("FINISH",INDIRECT("route!D$6"):INDIRECT("route!E$8500"),2,FALSE)-D2325," ")</f>
        <v xml:space="preserve"> </v>
      </c>
      <c r="D2325" s="13">
        <f ca="1">INDIRECT("Route!E2325")</f>
        <v>0</v>
      </c>
      <c r="E2325" s="25" t="str">
        <f t="shared" ca="1" si="292"/>
        <v/>
      </c>
      <c r="F2325" s="26">
        <f t="shared" si="286"/>
        <v>11.111111111111111</v>
      </c>
      <c r="G2325" s="29">
        <f t="shared" ca="1" si="290"/>
        <v>0</v>
      </c>
      <c r="H2325" s="28" t="e">
        <f t="shared" ca="1" si="288"/>
        <v>#NUM!</v>
      </c>
      <c r="I2325" s="26">
        <f t="shared" si="287"/>
        <v>11.666666666666666</v>
      </c>
      <c r="J2325" s="29">
        <f t="shared" ca="1" si="291"/>
        <v>0</v>
      </c>
      <c r="K2325" s="28" t="e">
        <f t="shared" ca="1" si="289"/>
        <v>#NUM!</v>
      </c>
      <c r="L2325" s="26">
        <f ca="1">INDIRECT("Route!E2325")-INDIRECT("Route!E2324")</f>
        <v>0</v>
      </c>
      <c r="M2325" s="24">
        <f ca="1">IF(INDIRECT("Route!D2325")="START",0,IF(S2325=TRUE,M2324,INDIRECT("Route!E2325")))</f>
        <v>115.3</v>
      </c>
      <c r="N2325" s="14" t="e">
        <f ca="1">SEARCH($N$6,INDIRECT("Route!J2325"))</f>
        <v>#VALUE!</v>
      </c>
      <c r="O2325" s="14" t="e">
        <f ca="1">SEARCH($O$6,INDIRECT("Route!J2325"))</f>
        <v>#VALUE!</v>
      </c>
      <c r="P2325" s="14" t="e">
        <f ca="1">SEARCH($P$6,INDIRECT("Route!J2325"))</f>
        <v>#VALUE!</v>
      </c>
      <c r="Q2325" s="14" t="e">
        <f ca="1">SEARCH($Q$6,INDIRECT("Route!J2325"))</f>
        <v>#VALUE!</v>
      </c>
      <c r="R2325" s="14" t="e">
        <f ca="1">SEARCH($R$6,INDIRECT("Route!J2325"))</f>
        <v>#VALUE!</v>
      </c>
      <c r="S2325" s="14" t="b">
        <f t="shared" ca="1" si="293"/>
        <v>1</v>
      </c>
    </row>
    <row r="2326" spans="1:19">
      <c r="A2326" s="23" t="str">
        <f ca="1">IF(INDIRECT("Route!D2326")&gt;0,K2326,(""))</f>
        <v/>
      </c>
      <c r="B2326" s="23" t="str">
        <f ca="1">IF(INDIRECT("Route!D2326")&gt;0,H2326,(""))</f>
        <v/>
      </c>
      <c r="C2326" s="24" t="str">
        <f ca="1">IF(D2326&gt;0,VLOOKUP("FINISH",INDIRECT("route!D$6"):INDIRECT("route!E$8500"),2,FALSE)-D2326," ")</f>
        <v xml:space="preserve"> </v>
      </c>
      <c r="D2326" s="13">
        <f ca="1">INDIRECT("Route!E2326")</f>
        <v>0</v>
      </c>
      <c r="E2326" s="25" t="str">
        <f t="shared" ca="1" si="292"/>
        <v/>
      </c>
      <c r="F2326" s="26">
        <f t="shared" si="286"/>
        <v>11.111111111111111</v>
      </c>
      <c r="G2326" s="29">
        <f t="shared" ca="1" si="290"/>
        <v>0</v>
      </c>
      <c r="H2326" s="28" t="e">
        <f t="shared" ca="1" si="288"/>
        <v>#NUM!</v>
      </c>
      <c r="I2326" s="26">
        <f t="shared" si="287"/>
        <v>11.666666666666666</v>
      </c>
      <c r="J2326" s="29">
        <f t="shared" ca="1" si="291"/>
        <v>0</v>
      </c>
      <c r="K2326" s="28" t="e">
        <f t="shared" ca="1" si="289"/>
        <v>#NUM!</v>
      </c>
      <c r="L2326" s="26">
        <f ca="1">INDIRECT("Route!E2326")-INDIRECT("Route!E2325")</f>
        <v>0</v>
      </c>
      <c r="M2326" s="24">
        <f ca="1">IF(INDIRECT("Route!D2326")="START",0,IF(S2326=TRUE,M2325,INDIRECT("Route!E2326")))</f>
        <v>115.3</v>
      </c>
      <c r="N2326" s="14" t="e">
        <f ca="1">SEARCH($N$6,INDIRECT("Route!J2326"))</f>
        <v>#VALUE!</v>
      </c>
      <c r="O2326" s="14" t="e">
        <f ca="1">SEARCH($O$6,INDIRECT("Route!J2326"))</f>
        <v>#VALUE!</v>
      </c>
      <c r="P2326" s="14" t="e">
        <f ca="1">SEARCH($P$6,INDIRECT("Route!J2326"))</f>
        <v>#VALUE!</v>
      </c>
      <c r="Q2326" s="14" t="e">
        <f ca="1">SEARCH($Q$6,INDIRECT("Route!J2326"))</f>
        <v>#VALUE!</v>
      </c>
      <c r="R2326" s="14" t="e">
        <f ca="1">SEARCH($R$6,INDIRECT("Route!J2326"))</f>
        <v>#VALUE!</v>
      </c>
      <c r="S2326" s="14" t="b">
        <f t="shared" ca="1" si="293"/>
        <v>1</v>
      </c>
    </row>
    <row r="2327" spans="1:19">
      <c r="A2327" s="23" t="str">
        <f ca="1">IF(INDIRECT("Route!D2327")&gt;0,K2327,(""))</f>
        <v/>
      </c>
      <c r="B2327" s="23" t="str">
        <f ca="1">IF(INDIRECT("Route!D2327")&gt;0,H2327,(""))</f>
        <v/>
      </c>
      <c r="C2327" s="24" t="str">
        <f ca="1">IF(D2327&gt;0,VLOOKUP("FINISH",INDIRECT("route!D$6"):INDIRECT("route!E$8500"),2,FALSE)-D2327," ")</f>
        <v xml:space="preserve"> </v>
      </c>
      <c r="D2327" s="13">
        <f ca="1">INDIRECT("Route!E2327")</f>
        <v>0</v>
      </c>
      <c r="E2327" s="25" t="str">
        <f t="shared" ca="1" si="292"/>
        <v/>
      </c>
      <c r="F2327" s="26">
        <f t="shared" si="286"/>
        <v>11.111111111111111</v>
      </c>
      <c r="G2327" s="29">
        <f t="shared" ca="1" si="290"/>
        <v>0</v>
      </c>
      <c r="H2327" s="28" t="e">
        <f t="shared" ca="1" si="288"/>
        <v>#NUM!</v>
      </c>
      <c r="I2327" s="26">
        <f t="shared" si="287"/>
        <v>11.666666666666666</v>
      </c>
      <c r="J2327" s="29">
        <f t="shared" ca="1" si="291"/>
        <v>0</v>
      </c>
      <c r="K2327" s="28" t="e">
        <f t="shared" ca="1" si="289"/>
        <v>#NUM!</v>
      </c>
      <c r="L2327" s="26">
        <f ca="1">INDIRECT("Route!E2327")-INDIRECT("Route!E2326")</f>
        <v>0</v>
      </c>
      <c r="M2327" s="24">
        <f ca="1">IF(INDIRECT("Route!D2327")="START",0,IF(S2327=TRUE,M2326,INDIRECT("Route!E2327")))</f>
        <v>115.3</v>
      </c>
      <c r="N2327" s="14" t="e">
        <f ca="1">SEARCH($N$6,INDIRECT("Route!J2327"))</f>
        <v>#VALUE!</v>
      </c>
      <c r="O2327" s="14" t="e">
        <f ca="1">SEARCH($O$6,INDIRECT("Route!J2327"))</f>
        <v>#VALUE!</v>
      </c>
      <c r="P2327" s="14" t="e">
        <f ca="1">SEARCH($P$6,INDIRECT("Route!J2327"))</f>
        <v>#VALUE!</v>
      </c>
      <c r="Q2327" s="14" t="e">
        <f ca="1">SEARCH($Q$6,INDIRECT("Route!J2327"))</f>
        <v>#VALUE!</v>
      </c>
      <c r="R2327" s="14" t="e">
        <f ca="1">SEARCH($R$6,INDIRECT("Route!J2327"))</f>
        <v>#VALUE!</v>
      </c>
      <c r="S2327" s="14" t="b">
        <f t="shared" ca="1" si="293"/>
        <v>1</v>
      </c>
    </row>
    <row r="2328" spans="1:19">
      <c r="A2328" s="23" t="str">
        <f ca="1">IF(INDIRECT("Route!D2328")&gt;0,K2328,(""))</f>
        <v/>
      </c>
      <c r="B2328" s="23" t="str">
        <f ca="1">IF(INDIRECT("Route!D2328")&gt;0,H2328,(""))</f>
        <v/>
      </c>
      <c r="C2328" s="24" t="str">
        <f ca="1">IF(D2328&gt;0,VLOOKUP("FINISH",INDIRECT("route!D$6"):INDIRECT("route!E$8500"),2,FALSE)-D2328," ")</f>
        <v xml:space="preserve"> </v>
      </c>
      <c r="D2328" s="13">
        <f ca="1">INDIRECT("Route!E2328")</f>
        <v>0</v>
      </c>
      <c r="E2328" s="25" t="str">
        <f t="shared" ca="1" si="292"/>
        <v/>
      </c>
      <c r="F2328" s="26">
        <f t="shared" si="286"/>
        <v>11.111111111111111</v>
      </c>
      <c r="G2328" s="29">
        <f t="shared" ca="1" si="290"/>
        <v>0</v>
      </c>
      <c r="H2328" s="28" t="e">
        <f t="shared" ca="1" si="288"/>
        <v>#NUM!</v>
      </c>
      <c r="I2328" s="26">
        <f t="shared" si="287"/>
        <v>11.666666666666666</v>
      </c>
      <c r="J2328" s="29">
        <f t="shared" ca="1" si="291"/>
        <v>0</v>
      </c>
      <c r="K2328" s="28" t="e">
        <f t="shared" ca="1" si="289"/>
        <v>#NUM!</v>
      </c>
      <c r="L2328" s="26">
        <f ca="1">INDIRECT("Route!E2328")-INDIRECT("Route!E2327")</f>
        <v>0</v>
      </c>
      <c r="M2328" s="24">
        <f ca="1">IF(INDIRECT("Route!D2328")="START",0,IF(S2328=TRUE,M2327,INDIRECT("Route!E2328")))</f>
        <v>115.3</v>
      </c>
      <c r="N2328" s="14" t="e">
        <f ca="1">SEARCH($N$6,INDIRECT("Route!J2328"))</f>
        <v>#VALUE!</v>
      </c>
      <c r="O2328" s="14" t="e">
        <f ca="1">SEARCH($O$6,INDIRECT("Route!J2328"))</f>
        <v>#VALUE!</v>
      </c>
      <c r="P2328" s="14" t="e">
        <f ca="1">SEARCH($P$6,INDIRECT("Route!J2328"))</f>
        <v>#VALUE!</v>
      </c>
      <c r="Q2328" s="14" t="e">
        <f ca="1">SEARCH($Q$6,INDIRECT("Route!J2328"))</f>
        <v>#VALUE!</v>
      </c>
      <c r="R2328" s="14" t="e">
        <f ca="1">SEARCH($R$6,INDIRECT("Route!J2328"))</f>
        <v>#VALUE!</v>
      </c>
      <c r="S2328" s="14" t="b">
        <f t="shared" ca="1" si="293"/>
        <v>1</v>
      </c>
    </row>
    <row r="2329" spans="1:19">
      <c r="A2329" s="23" t="str">
        <f ca="1">IF(INDIRECT("Route!D2329")&gt;0,K2329,(""))</f>
        <v/>
      </c>
      <c r="B2329" s="23" t="str">
        <f ca="1">IF(INDIRECT("Route!D2329")&gt;0,H2329,(""))</f>
        <v/>
      </c>
      <c r="C2329" s="24" t="str">
        <f ca="1">IF(D2329&gt;0,VLOOKUP("FINISH",INDIRECT("route!D$6"):INDIRECT("route!E$8500"),2,FALSE)-D2329," ")</f>
        <v xml:space="preserve"> </v>
      </c>
      <c r="D2329" s="13">
        <f ca="1">INDIRECT("Route!E2329")</f>
        <v>0</v>
      </c>
      <c r="E2329" s="25" t="str">
        <f t="shared" ca="1" si="292"/>
        <v/>
      </c>
      <c r="F2329" s="26">
        <f t="shared" si="286"/>
        <v>11.111111111111111</v>
      </c>
      <c r="G2329" s="29">
        <f t="shared" ca="1" si="290"/>
        <v>0</v>
      </c>
      <c r="H2329" s="28" t="e">
        <f t="shared" ca="1" si="288"/>
        <v>#NUM!</v>
      </c>
      <c r="I2329" s="26">
        <f t="shared" si="287"/>
        <v>11.666666666666666</v>
      </c>
      <c r="J2329" s="29">
        <f t="shared" ca="1" si="291"/>
        <v>0</v>
      </c>
      <c r="K2329" s="28" t="e">
        <f t="shared" ca="1" si="289"/>
        <v>#NUM!</v>
      </c>
      <c r="L2329" s="26">
        <f ca="1">INDIRECT("Route!E2329")-INDIRECT("Route!E2328")</f>
        <v>0</v>
      </c>
      <c r="M2329" s="24">
        <f ca="1">IF(INDIRECT("Route!D2329")="START",0,IF(S2329=TRUE,M2328,INDIRECT("Route!E2329")))</f>
        <v>115.3</v>
      </c>
      <c r="N2329" s="14" t="e">
        <f ca="1">SEARCH($N$6,INDIRECT("Route!J2329"))</f>
        <v>#VALUE!</v>
      </c>
      <c r="O2329" s="14" t="e">
        <f ca="1">SEARCH($O$6,INDIRECT("Route!J2329"))</f>
        <v>#VALUE!</v>
      </c>
      <c r="P2329" s="14" t="e">
        <f ca="1">SEARCH($P$6,INDIRECT("Route!J2329"))</f>
        <v>#VALUE!</v>
      </c>
      <c r="Q2329" s="14" t="e">
        <f ca="1">SEARCH($Q$6,INDIRECT("Route!J2329"))</f>
        <v>#VALUE!</v>
      </c>
      <c r="R2329" s="14" t="e">
        <f ca="1">SEARCH($R$6,INDIRECT("Route!J2329"))</f>
        <v>#VALUE!</v>
      </c>
      <c r="S2329" s="14" t="b">
        <f t="shared" ca="1" si="293"/>
        <v>1</v>
      </c>
    </row>
    <row r="2330" spans="1:19">
      <c r="A2330" s="23" t="str">
        <f ca="1">IF(INDIRECT("Route!D2330")&gt;0,K2330,(""))</f>
        <v/>
      </c>
      <c r="B2330" s="23" t="str">
        <f ca="1">IF(INDIRECT("Route!D2330")&gt;0,H2330,(""))</f>
        <v/>
      </c>
      <c r="C2330" s="24" t="str">
        <f ca="1">IF(D2330&gt;0,VLOOKUP("FINISH",INDIRECT("route!D$6"):INDIRECT("route!E$8500"),2,FALSE)-D2330," ")</f>
        <v xml:space="preserve"> </v>
      </c>
      <c r="D2330" s="13">
        <f ca="1">INDIRECT("Route!E2330")</f>
        <v>0</v>
      </c>
      <c r="E2330" s="25" t="str">
        <f t="shared" ca="1" si="292"/>
        <v/>
      </c>
      <c r="F2330" s="26">
        <f t="shared" si="286"/>
        <v>11.111111111111111</v>
      </c>
      <c r="G2330" s="29">
        <f t="shared" ca="1" si="290"/>
        <v>0</v>
      </c>
      <c r="H2330" s="28" t="e">
        <f t="shared" ca="1" si="288"/>
        <v>#NUM!</v>
      </c>
      <c r="I2330" s="26">
        <f t="shared" si="287"/>
        <v>11.666666666666666</v>
      </c>
      <c r="J2330" s="29">
        <f t="shared" ca="1" si="291"/>
        <v>0</v>
      </c>
      <c r="K2330" s="28" t="e">
        <f t="shared" ca="1" si="289"/>
        <v>#NUM!</v>
      </c>
      <c r="L2330" s="26">
        <f ca="1">INDIRECT("Route!E2330")-INDIRECT("Route!E2329")</f>
        <v>0</v>
      </c>
      <c r="M2330" s="24">
        <f ca="1">IF(INDIRECT("Route!D2330")="START",0,IF(S2330=TRUE,M2329,INDIRECT("Route!E2330")))</f>
        <v>115.3</v>
      </c>
      <c r="N2330" s="14" t="e">
        <f ca="1">SEARCH($N$6,INDIRECT("Route!J2330"))</f>
        <v>#VALUE!</v>
      </c>
      <c r="O2330" s="14" t="e">
        <f ca="1">SEARCH($O$6,INDIRECT("Route!J2330"))</f>
        <v>#VALUE!</v>
      </c>
      <c r="P2330" s="14" t="e">
        <f ca="1">SEARCH($P$6,INDIRECT("Route!J2330"))</f>
        <v>#VALUE!</v>
      </c>
      <c r="Q2330" s="14" t="e">
        <f ca="1">SEARCH($Q$6,INDIRECT("Route!J2330"))</f>
        <v>#VALUE!</v>
      </c>
      <c r="R2330" s="14" t="e">
        <f ca="1">SEARCH($R$6,INDIRECT("Route!J2330"))</f>
        <v>#VALUE!</v>
      </c>
      <c r="S2330" s="14" t="b">
        <f t="shared" ca="1" si="293"/>
        <v>1</v>
      </c>
    </row>
    <row r="2331" spans="1:19">
      <c r="A2331" s="23" t="str">
        <f ca="1">IF(INDIRECT("Route!D2331")&gt;0,K2331,(""))</f>
        <v/>
      </c>
      <c r="B2331" s="23" t="str">
        <f ca="1">IF(INDIRECT("Route!D2331")&gt;0,H2331,(""))</f>
        <v/>
      </c>
      <c r="C2331" s="24" t="str">
        <f ca="1">IF(D2331&gt;0,VLOOKUP("FINISH",INDIRECT("route!D$6"):INDIRECT("route!E$8500"),2,FALSE)-D2331," ")</f>
        <v xml:space="preserve"> </v>
      </c>
      <c r="D2331" s="13">
        <f ca="1">INDIRECT("Route!E2331")</f>
        <v>0</v>
      </c>
      <c r="E2331" s="25" t="str">
        <f t="shared" ca="1" si="292"/>
        <v/>
      </c>
      <c r="F2331" s="26">
        <f t="shared" si="286"/>
        <v>11.111111111111111</v>
      </c>
      <c r="G2331" s="29">
        <f t="shared" ca="1" si="290"/>
        <v>0</v>
      </c>
      <c r="H2331" s="28" t="e">
        <f t="shared" ca="1" si="288"/>
        <v>#NUM!</v>
      </c>
      <c r="I2331" s="26">
        <f t="shared" si="287"/>
        <v>11.666666666666666</v>
      </c>
      <c r="J2331" s="29">
        <f t="shared" ca="1" si="291"/>
        <v>0</v>
      </c>
      <c r="K2331" s="28" t="e">
        <f t="shared" ca="1" si="289"/>
        <v>#NUM!</v>
      </c>
      <c r="L2331" s="26">
        <f ca="1">INDIRECT("Route!E2331")-INDIRECT("Route!E2330")</f>
        <v>0</v>
      </c>
      <c r="M2331" s="24">
        <f ca="1">IF(INDIRECT("Route!D2331")="START",0,IF(S2331=TRUE,M2330,INDIRECT("Route!E2331")))</f>
        <v>115.3</v>
      </c>
      <c r="N2331" s="14" t="e">
        <f ca="1">SEARCH($N$6,INDIRECT("Route!J2331"))</f>
        <v>#VALUE!</v>
      </c>
      <c r="O2331" s="14" t="e">
        <f ca="1">SEARCH($O$6,INDIRECT("Route!J2331"))</f>
        <v>#VALUE!</v>
      </c>
      <c r="P2331" s="14" t="e">
        <f ca="1">SEARCH($P$6,INDIRECT("Route!J2331"))</f>
        <v>#VALUE!</v>
      </c>
      <c r="Q2331" s="14" t="e">
        <f ca="1">SEARCH($Q$6,INDIRECT("Route!J2331"))</f>
        <v>#VALUE!</v>
      </c>
      <c r="R2331" s="14" t="e">
        <f ca="1">SEARCH($R$6,INDIRECT("Route!J2331"))</f>
        <v>#VALUE!</v>
      </c>
      <c r="S2331" s="14" t="b">
        <f t="shared" ca="1" si="293"/>
        <v>1</v>
      </c>
    </row>
    <row r="2332" spans="1:19">
      <c r="A2332" s="23" t="str">
        <f ca="1">IF(INDIRECT("Route!D2332")&gt;0,K2332,(""))</f>
        <v/>
      </c>
      <c r="B2332" s="23" t="str">
        <f ca="1">IF(INDIRECT("Route!D2332")&gt;0,H2332,(""))</f>
        <v/>
      </c>
      <c r="C2332" s="24" t="str">
        <f ca="1">IF(D2332&gt;0,VLOOKUP("FINISH",INDIRECT("route!D$6"):INDIRECT("route!E$8500"),2,FALSE)-D2332," ")</f>
        <v xml:space="preserve"> </v>
      </c>
      <c r="D2332" s="13">
        <f ca="1">INDIRECT("Route!E2332")</f>
        <v>0</v>
      </c>
      <c r="E2332" s="25" t="str">
        <f t="shared" ca="1" si="292"/>
        <v/>
      </c>
      <c r="F2332" s="26">
        <f t="shared" si="286"/>
        <v>11.111111111111111</v>
      </c>
      <c r="G2332" s="29">
        <f t="shared" ca="1" si="290"/>
        <v>0</v>
      </c>
      <c r="H2332" s="28" t="e">
        <f t="shared" ca="1" si="288"/>
        <v>#NUM!</v>
      </c>
      <c r="I2332" s="26">
        <f t="shared" si="287"/>
        <v>11.666666666666666</v>
      </c>
      <c r="J2332" s="29">
        <f t="shared" ca="1" si="291"/>
        <v>0</v>
      </c>
      <c r="K2332" s="28" t="e">
        <f t="shared" ca="1" si="289"/>
        <v>#NUM!</v>
      </c>
      <c r="L2332" s="26">
        <f ca="1">INDIRECT("Route!E2332")-INDIRECT("Route!E2331")</f>
        <v>0</v>
      </c>
      <c r="M2332" s="24">
        <f ca="1">IF(INDIRECT("Route!D2332")="START",0,IF(S2332=TRUE,M2331,INDIRECT("Route!E2332")))</f>
        <v>115.3</v>
      </c>
      <c r="N2332" s="14" t="e">
        <f ca="1">SEARCH($N$6,INDIRECT("Route!J2332"))</f>
        <v>#VALUE!</v>
      </c>
      <c r="O2332" s="14" t="e">
        <f ca="1">SEARCH($O$6,INDIRECT("Route!J2332"))</f>
        <v>#VALUE!</v>
      </c>
      <c r="P2332" s="14" t="e">
        <f ca="1">SEARCH($P$6,INDIRECT("Route!J2332"))</f>
        <v>#VALUE!</v>
      </c>
      <c r="Q2332" s="14" t="e">
        <f ca="1">SEARCH($Q$6,INDIRECT("Route!J2332"))</f>
        <v>#VALUE!</v>
      </c>
      <c r="R2332" s="14" t="e">
        <f ca="1">SEARCH($R$6,INDIRECT("Route!J2332"))</f>
        <v>#VALUE!</v>
      </c>
      <c r="S2332" s="14" t="b">
        <f t="shared" ca="1" si="293"/>
        <v>1</v>
      </c>
    </row>
    <row r="2333" spans="1:19">
      <c r="A2333" s="23" t="str">
        <f ca="1">IF(INDIRECT("Route!D2333")&gt;0,K2333,(""))</f>
        <v/>
      </c>
      <c r="B2333" s="23" t="str">
        <f ca="1">IF(INDIRECT("Route!D2333")&gt;0,H2333,(""))</f>
        <v/>
      </c>
      <c r="C2333" s="24" t="str">
        <f ca="1">IF(D2333&gt;0,VLOOKUP("FINISH",INDIRECT("route!D$6"):INDIRECT("route!E$8500"),2,FALSE)-D2333," ")</f>
        <v xml:space="preserve"> </v>
      </c>
      <c r="D2333" s="13">
        <f ca="1">INDIRECT("Route!E2333")</f>
        <v>0</v>
      </c>
      <c r="E2333" s="25" t="str">
        <f t="shared" ca="1" si="292"/>
        <v/>
      </c>
      <c r="F2333" s="26">
        <f t="shared" si="286"/>
        <v>11.111111111111111</v>
      </c>
      <c r="G2333" s="29">
        <f t="shared" ca="1" si="290"/>
        <v>0</v>
      </c>
      <c r="H2333" s="28" t="e">
        <f t="shared" ca="1" si="288"/>
        <v>#NUM!</v>
      </c>
      <c r="I2333" s="26">
        <f t="shared" si="287"/>
        <v>11.666666666666666</v>
      </c>
      <c r="J2333" s="29">
        <f t="shared" ca="1" si="291"/>
        <v>0</v>
      </c>
      <c r="K2333" s="28" t="e">
        <f t="shared" ca="1" si="289"/>
        <v>#NUM!</v>
      </c>
      <c r="L2333" s="26">
        <f ca="1">INDIRECT("Route!E2333")-INDIRECT("Route!E2332")</f>
        <v>0</v>
      </c>
      <c r="M2333" s="24">
        <f ca="1">IF(INDIRECT("Route!D2333")="START",0,IF(S2333=TRUE,M2332,INDIRECT("Route!E2333")))</f>
        <v>115.3</v>
      </c>
      <c r="N2333" s="14" t="e">
        <f ca="1">SEARCH($N$6,INDIRECT("Route!J2333"))</f>
        <v>#VALUE!</v>
      </c>
      <c r="O2333" s="14" t="e">
        <f ca="1">SEARCH($O$6,INDIRECT("Route!J2333"))</f>
        <v>#VALUE!</v>
      </c>
      <c r="P2333" s="14" t="e">
        <f ca="1">SEARCH($P$6,INDIRECT("Route!J2333"))</f>
        <v>#VALUE!</v>
      </c>
      <c r="Q2333" s="14" t="e">
        <f ca="1">SEARCH($Q$6,INDIRECT("Route!J2333"))</f>
        <v>#VALUE!</v>
      </c>
      <c r="R2333" s="14" t="e">
        <f ca="1">SEARCH($R$6,INDIRECT("Route!J2333"))</f>
        <v>#VALUE!</v>
      </c>
      <c r="S2333" s="14" t="b">
        <f t="shared" ca="1" si="293"/>
        <v>1</v>
      </c>
    </row>
    <row r="2334" spans="1:19">
      <c r="A2334" s="23" t="str">
        <f ca="1">IF(INDIRECT("Route!D2334")&gt;0,K2334,(""))</f>
        <v/>
      </c>
      <c r="B2334" s="23" t="str">
        <f ca="1">IF(INDIRECT("Route!D2334")&gt;0,H2334,(""))</f>
        <v/>
      </c>
      <c r="C2334" s="24" t="str">
        <f ca="1">IF(D2334&gt;0,VLOOKUP("FINISH",INDIRECT("route!D$6"):INDIRECT("route!E$8500"),2,FALSE)-D2334," ")</f>
        <v xml:space="preserve"> </v>
      </c>
      <c r="D2334" s="13">
        <f ca="1">INDIRECT("Route!E2334")</f>
        <v>0</v>
      </c>
      <c r="E2334" s="25" t="str">
        <f t="shared" ca="1" si="292"/>
        <v/>
      </c>
      <c r="F2334" s="26">
        <f t="shared" si="286"/>
        <v>11.111111111111111</v>
      </c>
      <c r="G2334" s="29">
        <f t="shared" ca="1" si="290"/>
        <v>0</v>
      </c>
      <c r="H2334" s="28" t="e">
        <f t="shared" ca="1" si="288"/>
        <v>#NUM!</v>
      </c>
      <c r="I2334" s="26">
        <f t="shared" si="287"/>
        <v>11.666666666666666</v>
      </c>
      <c r="J2334" s="29">
        <f t="shared" ca="1" si="291"/>
        <v>0</v>
      </c>
      <c r="K2334" s="28" t="e">
        <f t="shared" ca="1" si="289"/>
        <v>#NUM!</v>
      </c>
      <c r="L2334" s="26">
        <f ca="1">INDIRECT("Route!E2334")-INDIRECT("Route!E2333")</f>
        <v>0</v>
      </c>
      <c r="M2334" s="24">
        <f ca="1">IF(INDIRECT("Route!D2334")="START",0,IF(S2334=TRUE,M2333,INDIRECT("Route!E2334")))</f>
        <v>115.3</v>
      </c>
      <c r="N2334" s="14" t="e">
        <f ca="1">SEARCH($N$6,INDIRECT("Route!J2334"))</f>
        <v>#VALUE!</v>
      </c>
      <c r="O2334" s="14" t="e">
        <f ca="1">SEARCH($O$6,INDIRECT("Route!J2334"))</f>
        <v>#VALUE!</v>
      </c>
      <c r="P2334" s="14" t="e">
        <f ca="1">SEARCH($P$6,INDIRECT("Route!J2334"))</f>
        <v>#VALUE!</v>
      </c>
      <c r="Q2334" s="14" t="e">
        <f ca="1">SEARCH($Q$6,INDIRECT("Route!J2334"))</f>
        <v>#VALUE!</v>
      </c>
      <c r="R2334" s="14" t="e">
        <f ca="1">SEARCH($R$6,INDIRECT("Route!J2334"))</f>
        <v>#VALUE!</v>
      </c>
      <c r="S2334" s="14" t="b">
        <f t="shared" ca="1" si="293"/>
        <v>1</v>
      </c>
    </row>
    <row r="2335" spans="1:19">
      <c r="A2335" s="23" t="str">
        <f ca="1">IF(INDIRECT("Route!D2335")&gt;0,K2335,(""))</f>
        <v/>
      </c>
      <c r="B2335" s="23" t="str">
        <f ca="1">IF(INDIRECT("Route!D2335")&gt;0,H2335,(""))</f>
        <v/>
      </c>
      <c r="C2335" s="24" t="str">
        <f ca="1">IF(D2335&gt;0,VLOOKUP("FINISH",INDIRECT("route!D$6"):INDIRECT("route!E$8500"),2,FALSE)-D2335," ")</f>
        <v xml:space="preserve"> </v>
      </c>
      <c r="D2335" s="13">
        <f ca="1">INDIRECT("Route!E2335")</f>
        <v>0</v>
      </c>
      <c r="E2335" s="25" t="str">
        <f t="shared" ca="1" si="292"/>
        <v/>
      </c>
      <c r="F2335" s="26">
        <f t="shared" si="286"/>
        <v>11.111111111111111</v>
      </c>
      <c r="G2335" s="29">
        <f t="shared" ca="1" si="290"/>
        <v>0</v>
      </c>
      <c r="H2335" s="28" t="e">
        <f t="shared" ca="1" si="288"/>
        <v>#NUM!</v>
      </c>
      <c r="I2335" s="26">
        <f t="shared" si="287"/>
        <v>11.666666666666666</v>
      </c>
      <c r="J2335" s="29">
        <f t="shared" ca="1" si="291"/>
        <v>0</v>
      </c>
      <c r="K2335" s="28" t="e">
        <f t="shared" ca="1" si="289"/>
        <v>#NUM!</v>
      </c>
      <c r="L2335" s="26">
        <f ca="1">INDIRECT("Route!E2335")-INDIRECT("Route!E2334")</f>
        <v>0</v>
      </c>
      <c r="M2335" s="24">
        <f ca="1">IF(INDIRECT("Route!D2335")="START",0,IF(S2335=TRUE,M2334,INDIRECT("Route!E2335")))</f>
        <v>115.3</v>
      </c>
      <c r="N2335" s="14" t="e">
        <f ca="1">SEARCH($N$6,INDIRECT("Route!J2335"))</f>
        <v>#VALUE!</v>
      </c>
      <c r="O2335" s="14" t="e">
        <f ca="1">SEARCH($O$6,INDIRECT("Route!J2335"))</f>
        <v>#VALUE!</v>
      </c>
      <c r="P2335" s="14" t="e">
        <f ca="1">SEARCH($P$6,INDIRECT("Route!J2335"))</f>
        <v>#VALUE!</v>
      </c>
      <c r="Q2335" s="14" t="e">
        <f ca="1">SEARCH($Q$6,INDIRECT("Route!J2335"))</f>
        <v>#VALUE!</v>
      </c>
      <c r="R2335" s="14" t="e">
        <f ca="1">SEARCH($R$6,INDIRECT("Route!J2335"))</f>
        <v>#VALUE!</v>
      </c>
      <c r="S2335" s="14" t="b">
        <f t="shared" ca="1" si="293"/>
        <v>1</v>
      </c>
    </row>
    <row r="2336" spans="1:19">
      <c r="A2336" s="23" t="str">
        <f ca="1">IF(INDIRECT("Route!D2336")&gt;0,K2336,(""))</f>
        <v/>
      </c>
      <c r="B2336" s="23" t="str">
        <f ca="1">IF(INDIRECT("Route!D2336")&gt;0,H2336,(""))</f>
        <v/>
      </c>
      <c r="C2336" s="24" t="str">
        <f ca="1">IF(D2336&gt;0,VLOOKUP("FINISH",INDIRECT("route!D$6"):INDIRECT("route!E$8500"),2,FALSE)-D2336," ")</f>
        <v xml:space="preserve"> </v>
      </c>
      <c r="D2336" s="13">
        <f ca="1">INDIRECT("Route!E2336")</f>
        <v>0</v>
      </c>
      <c r="E2336" s="25" t="str">
        <f t="shared" ca="1" si="292"/>
        <v/>
      </c>
      <c r="F2336" s="26">
        <f t="shared" si="286"/>
        <v>11.111111111111111</v>
      </c>
      <c r="G2336" s="29">
        <f t="shared" ca="1" si="290"/>
        <v>0</v>
      </c>
      <c r="H2336" s="28" t="e">
        <f t="shared" ca="1" si="288"/>
        <v>#NUM!</v>
      </c>
      <c r="I2336" s="26">
        <f t="shared" si="287"/>
        <v>11.666666666666666</v>
      </c>
      <c r="J2336" s="29">
        <f t="shared" ca="1" si="291"/>
        <v>0</v>
      </c>
      <c r="K2336" s="28" t="e">
        <f t="shared" ca="1" si="289"/>
        <v>#NUM!</v>
      </c>
      <c r="L2336" s="26">
        <f ca="1">INDIRECT("Route!E2336")-INDIRECT("Route!E2335")</f>
        <v>0</v>
      </c>
      <c r="M2336" s="24">
        <f ca="1">IF(INDIRECT("Route!D2336")="START",0,IF(S2336=TRUE,M2335,INDIRECT("Route!E2336")))</f>
        <v>115.3</v>
      </c>
      <c r="N2336" s="14" t="e">
        <f ca="1">SEARCH($N$6,INDIRECT("Route!J2336"))</f>
        <v>#VALUE!</v>
      </c>
      <c r="O2336" s="14" t="e">
        <f ca="1">SEARCH($O$6,INDIRECT("Route!J2336"))</f>
        <v>#VALUE!</v>
      </c>
      <c r="P2336" s="14" t="e">
        <f ca="1">SEARCH($P$6,INDIRECT("Route!J2336"))</f>
        <v>#VALUE!</v>
      </c>
      <c r="Q2336" s="14" t="e">
        <f ca="1">SEARCH($Q$6,INDIRECT("Route!J2336"))</f>
        <v>#VALUE!</v>
      </c>
      <c r="R2336" s="14" t="e">
        <f ca="1">SEARCH($R$6,INDIRECT("Route!J2336"))</f>
        <v>#VALUE!</v>
      </c>
      <c r="S2336" s="14" t="b">
        <f t="shared" ca="1" si="293"/>
        <v>1</v>
      </c>
    </row>
    <row r="2337" spans="1:19">
      <c r="A2337" s="23" t="str">
        <f ca="1">IF(INDIRECT("Route!D2337")&gt;0,K2337,(""))</f>
        <v/>
      </c>
      <c r="B2337" s="23" t="str">
        <f ca="1">IF(INDIRECT("Route!D2337")&gt;0,H2337,(""))</f>
        <v/>
      </c>
      <c r="C2337" s="24" t="str">
        <f ca="1">IF(D2337&gt;0,VLOOKUP("FINISH",INDIRECT("route!D$6"):INDIRECT("route!E$8500"),2,FALSE)-D2337," ")</f>
        <v xml:space="preserve"> </v>
      </c>
      <c r="D2337" s="13">
        <f ca="1">INDIRECT("Route!E2337")</f>
        <v>0</v>
      </c>
      <c r="E2337" s="25" t="str">
        <f t="shared" ca="1" si="292"/>
        <v/>
      </c>
      <c r="F2337" s="26">
        <f t="shared" si="286"/>
        <v>11.111111111111111</v>
      </c>
      <c r="G2337" s="29">
        <f t="shared" ca="1" si="290"/>
        <v>0</v>
      </c>
      <c r="H2337" s="28" t="e">
        <f t="shared" ca="1" si="288"/>
        <v>#NUM!</v>
      </c>
      <c r="I2337" s="26">
        <f t="shared" si="287"/>
        <v>11.666666666666666</v>
      </c>
      <c r="J2337" s="29">
        <f t="shared" ca="1" si="291"/>
        <v>0</v>
      </c>
      <c r="K2337" s="28" t="e">
        <f t="shared" ca="1" si="289"/>
        <v>#NUM!</v>
      </c>
      <c r="L2337" s="26">
        <f ca="1">INDIRECT("Route!E2337")-INDIRECT("Route!E2336")</f>
        <v>0</v>
      </c>
      <c r="M2337" s="24">
        <f ca="1">IF(INDIRECT("Route!D2337")="START",0,IF(S2337=TRUE,M2336,INDIRECT("Route!E2337")))</f>
        <v>115.3</v>
      </c>
      <c r="N2337" s="14" t="e">
        <f ca="1">SEARCH($N$6,INDIRECT("Route!J2337"))</f>
        <v>#VALUE!</v>
      </c>
      <c r="O2337" s="14" t="e">
        <f ca="1">SEARCH($O$6,INDIRECT("Route!J2337"))</f>
        <v>#VALUE!</v>
      </c>
      <c r="P2337" s="14" t="e">
        <f ca="1">SEARCH($P$6,INDIRECT("Route!J2337"))</f>
        <v>#VALUE!</v>
      </c>
      <c r="Q2337" s="14" t="e">
        <f ca="1">SEARCH($Q$6,INDIRECT("Route!J2337"))</f>
        <v>#VALUE!</v>
      </c>
      <c r="R2337" s="14" t="e">
        <f ca="1">SEARCH($R$6,INDIRECT("Route!J2337"))</f>
        <v>#VALUE!</v>
      </c>
      <c r="S2337" s="14" t="b">
        <f t="shared" ca="1" si="293"/>
        <v>1</v>
      </c>
    </row>
    <row r="2338" spans="1:19">
      <c r="A2338" s="23" t="str">
        <f ca="1">IF(INDIRECT("Route!D2338")&gt;0,K2338,(""))</f>
        <v/>
      </c>
      <c r="B2338" s="23" t="str">
        <f ca="1">IF(INDIRECT("Route!D2338")&gt;0,H2338,(""))</f>
        <v/>
      </c>
      <c r="C2338" s="24" t="str">
        <f ca="1">IF(D2338&gt;0,VLOOKUP("FINISH",INDIRECT("route!D$6"):INDIRECT("route!E$8500"),2,FALSE)-D2338," ")</f>
        <v xml:space="preserve"> </v>
      </c>
      <c r="D2338" s="13">
        <f ca="1">INDIRECT("Route!E2338")</f>
        <v>0</v>
      </c>
      <c r="E2338" s="25" t="str">
        <f t="shared" ca="1" si="292"/>
        <v/>
      </c>
      <c r="F2338" s="26">
        <f t="shared" si="286"/>
        <v>11.111111111111111</v>
      </c>
      <c r="G2338" s="29">
        <f t="shared" ca="1" si="290"/>
        <v>0</v>
      </c>
      <c r="H2338" s="28" t="e">
        <f t="shared" ca="1" si="288"/>
        <v>#NUM!</v>
      </c>
      <c r="I2338" s="26">
        <f t="shared" si="287"/>
        <v>11.666666666666666</v>
      </c>
      <c r="J2338" s="29">
        <f t="shared" ca="1" si="291"/>
        <v>0</v>
      </c>
      <c r="K2338" s="28" t="e">
        <f t="shared" ca="1" si="289"/>
        <v>#NUM!</v>
      </c>
      <c r="L2338" s="26">
        <f ca="1">INDIRECT("Route!E2338")-INDIRECT("Route!E2337")</f>
        <v>0</v>
      </c>
      <c r="M2338" s="24">
        <f ca="1">IF(INDIRECT("Route!D2338")="START",0,IF(S2338=TRUE,M2337,INDIRECT("Route!E2338")))</f>
        <v>115.3</v>
      </c>
      <c r="N2338" s="14" t="e">
        <f ca="1">SEARCH($N$6,INDIRECT("Route!J2338"))</f>
        <v>#VALUE!</v>
      </c>
      <c r="O2338" s="14" t="e">
        <f ca="1">SEARCH($O$6,INDIRECT("Route!J2338"))</f>
        <v>#VALUE!</v>
      </c>
      <c r="P2338" s="14" t="e">
        <f ca="1">SEARCH($P$6,INDIRECT("Route!J2338"))</f>
        <v>#VALUE!</v>
      </c>
      <c r="Q2338" s="14" t="e">
        <f ca="1">SEARCH($Q$6,INDIRECT("Route!J2338"))</f>
        <v>#VALUE!</v>
      </c>
      <c r="R2338" s="14" t="e">
        <f ca="1">SEARCH($R$6,INDIRECT("Route!J2338"))</f>
        <v>#VALUE!</v>
      </c>
      <c r="S2338" s="14" t="b">
        <f t="shared" ca="1" si="293"/>
        <v>1</v>
      </c>
    </row>
    <row r="2339" spans="1:19">
      <c r="A2339" s="23" t="str">
        <f ca="1">IF(INDIRECT("Route!D2339")&gt;0,K2339,(""))</f>
        <v/>
      </c>
      <c r="B2339" s="23" t="str">
        <f ca="1">IF(INDIRECT("Route!D2339")&gt;0,H2339,(""))</f>
        <v/>
      </c>
      <c r="C2339" s="24" t="str">
        <f ca="1">IF(D2339&gt;0,VLOOKUP("FINISH",INDIRECT("route!D$6"):INDIRECT("route!E$8500"),2,FALSE)-D2339," ")</f>
        <v xml:space="preserve"> </v>
      </c>
      <c r="D2339" s="13">
        <f ca="1">INDIRECT("Route!E2339")</f>
        <v>0</v>
      </c>
      <c r="E2339" s="25" t="str">
        <f t="shared" ca="1" si="292"/>
        <v/>
      </c>
      <c r="F2339" s="26">
        <f t="shared" si="286"/>
        <v>11.111111111111111</v>
      </c>
      <c r="G2339" s="29">
        <f t="shared" ca="1" si="290"/>
        <v>0</v>
      </c>
      <c r="H2339" s="28" t="e">
        <f t="shared" ca="1" si="288"/>
        <v>#NUM!</v>
      </c>
      <c r="I2339" s="26">
        <f t="shared" si="287"/>
        <v>11.666666666666666</v>
      </c>
      <c r="J2339" s="29">
        <f t="shared" ca="1" si="291"/>
        <v>0</v>
      </c>
      <c r="K2339" s="28" t="e">
        <f t="shared" ca="1" si="289"/>
        <v>#NUM!</v>
      </c>
      <c r="L2339" s="26">
        <f ca="1">INDIRECT("Route!E2339")-INDIRECT("Route!E2338")</f>
        <v>0</v>
      </c>
      <c r="M2339" s="24">
        <f ca="1">IF(INDIRECT("Route!D2339")="START",0,IF(S2339=TRUE,M2338,INDIRECT("Route!E2339")))</f>
        <v>115.3</v>
      </c>
      <c r="N2339" s="14" t="e">
        <f ca="1">SEARCH($N$6,INDIRECT("Route!J2339"))</f>
        <v>#VALUE!</v>
      </c>
      <c r="O2339" s="14" t="e">
        <f ca="1">SEARCH($O$6,INDIRECT("Route!J2339"))</f>
        <v>#VALUE!</v>
      </c>
      <c r="P2339" s="14" t="e">
        <f ca="1">SEARCH($P$6,INDIRECT("Route!J2339"))</f>
        <v>#VALUE!</v>
      </c>
      <c r="Q2339" s="14" t="e">
        <f ca="1">SEARCH($Q$6,INDIRECT("Route!J2339"))</f>
        <v>#VALUE!</v>
      </c>
      <c r="R2339" s="14" t="e">
        <f ca="1">SEARCH($R$6,INDIRECT("Route!J2339"))</f>
        <v>#VALUE!</v>
      </c>
      <c r="S2339" s="14" t="b">
        <f t="shared" ca="1" si="293"/>
        <v>1</v>
      </c>
    </row>
    <row r="2340" spans="1:19">
      <c r="A2340" s="23" t="str">
        <f ca="1">IF(INDIRECT("Route!D2340")&gt;0,K2340,(""))</f>
        <v/>
      </c>
      <c r="B2340" s="23" t="str">
        <f ca="1">IF(INDIRECT("Route!D2340")&gt;0,H2340,(""))</f>
        <v/>
      </c>
      <c r="C2340" s="24" t="str">
        <f ca="1">IF(D2340&gt;0,VLOOKUP("FINISH",INDIRECT("route!D$6"):INDIRECT("route!E$8500"),2,FALSE)-D2340," ")</f>
        <v xml:space="preserve"> </v>
      </c>
      <c r="D2340" s="13">
        <f ca="1">INDIRECT("Route!E2340")</f>
        <v>0</v>
      </c>
      <c r="E2340" s="25" t="str">
        <f t="shared" ca="1" si="292"/>
        <v/>
      </c>
      <c r="F2340" s="26">
        <f t="shared" si="286"/>
        <v>11.111111111111111</v>
      </c>
      <c r="G2340" s="29">
        <f t="shared" ca="1" si="290"/>
        <v>0</v>
      </c>
      <c r="H2340" s="28" t="e">
        <f t="shared" ca="1" si="288"/>
        <v>#NUM!</v>
      </c>
      <c r="I2340" s="26">
        <f t="shared" si="287"/>
        <v>11.666666666666666</v>
      </c>
      <c r="J2340" s="29">
        <f t="shared" ca="1" si="291"/>
        <v>0</v>
      </c>
      <c r="K2340" s="28" t="e">
        <f t="shared" ca="1" si="289"/>
        <v>#NUM!</v>
      </c>
      <c r="L2340" s="26">
        <f ca="1">INDIRECT("Route!E2340")-INDIRECT("Route!E2339")</f>
        <v>0</v>
      </c>
      <c r="M2340" s="24">
        <f ca="1">IF(INDIRECT("Route!D2340")="START",0,IF(S2340=TRUE,M2339,INDIRECT("Route!E2340")))</f>
        <v>115.3</v>
      </c>
      <c r="N2340" s="14" t="e">
        <f ca="1">SEARCH($N$6,INDIRECT("Route!J2340"))</f>
        <v>#VALUE!</v>
      </c>
      <c r="O2340" s="14" t="e">
        <f ca="1">SEARCH($O$6,INDIRECT("Route!J2340"))</f>
        <v>#VALUE!</v>
      </c>
      <c r="P2340" s="14" t="e">
        <f ca="1">SEARCH($P$6,INDIRECT("Route!J2340"))</f>
        <v>#VALUE!</v>
      </c>
      <c r="Q2340" s="14" t="e">
        <f ca="1">SEARCH($Q$6,INDIRECT("Route!J2340"))</f>
        <v>#VALUE!</v>
      </c>
      <c r="R2340" s="14" t="e">
        <f ca="1">SEARCH($R$6,INDIRECT("Route!J2340"))</f>
        <v>#VALUE!</v>
      </c>
      <c r="S2340" s="14" t="b">
        <f t="shared" ca="1" si="293"/>
        <v>1</v>
      </c>
    </row>
    <row r="2341" spans="1:19">
      <c r="A2341" s="23" t="str">
        <f ca="1">IF(INDIRECT("Route!D2341")&gt;0,K2341,(""))</f>
        <v/>
      </c>
      <c r="B2341" s="23" t="str">
        <f ca="1">IF(INDIRECT("Route!D2341")&gt;0,H2341,(""))</f>
        <v/>
      </c>
      <c r="C2341" s="24" t="str">
        <f ca="1">IF(D2341&gt;0,VLOOKUP("FINISH",INDIRECT("route!D$6"):INDIRECT("route!E$8500"),2,FALSE)-D2341," ")</f>
        <v xml:space="preserve"> </v>
      </c>
      <c r="D2341" s="13">
        <f ca="1">INDIRECT("Route!E2341")</f>
        <v>0</v>
      </c>
      <c r="E2341" s="25" t="str">
        <f t="shared" ca="1" si="292"/>
        <v/>
      </c>
      <c r="F2341" s="26">
        <f t="shared" si="286"/>
        <v>11.111111111111111</v>
      </c>
      <c r="G2341" s="29">
        <f t="shared" ca="1" si="290"/>
        <v>0</v>
      </c>
      <c r="H2341" s="28" t="e">
        <f t="shared" ca="1" si="288"/>
        <v>#NUM!</v>
      </c>
      <c r="I2341" s="26">
        <f t="shared" si="287"/>
        <v>11.666666666666666</v>
      </c>
      <c r="J2341" s="29">
        <f t="shared" ca="1" si="291"/>
        <v>0</v>
      </c>
      <c r="K2341" s="28" t="e">
        <f t="shared" ca="1" si="289"/>
        <v>#NUM!</v>
      </c>
      <c r="L2341" s="26">
        <f ca="1">INDIRECT("Route!E2341")-INDIRECT("Route!E2340")</f>
        <v>0</v>
      </c>
      <c r="M2341" s="24">
        <f ca="1">IF(INDIRECT("Route!D2341")="START",0,IF(S2341=TRUE,M2340,INDIRECT("Route!E2341")))</f>
        <v>115.3</v>
      </c>
      <c r="N2341" s="14" t="e">
        <f ca="1">SEARCH($N$6,INDIRECT("Route!J2341"))</f>
        <v>#VALUE!</v>
      </c>
      <c r="O2341" s="14" t="e">
        <f ca="1">SEARCH($O$6,INDIRECT("Route!J2341"))</f>
        <v>#VALUE!</v>
      </c>
      <c r="P2341" s="14" t="e">
        <f ca="1">SEARCH($P$6,INDIRECT("Route!J2341"))</f>
        <v>#VALUE!</v>
      </c>
      <c r="Q2341" s="14" t="e">
        <f ca="1">SEARCH($Q$6,INDIRECT("Route!J2341"))</f>
        <v>#VALUE!</v>
      </c>
      <c r="R2341" s="14" t="e">
        <f ca="1">SEARCH($R$6,INDIRECT("Route!J2341"))</f>
        <v>#VALUE!</v>
      </c>
      <c r="S2341" s="14" t="b">
        <f t="shared" ca="1" si="293"/>
        <v>1</v>
      </c>
    </row>
    <row r="2342" spans="1:19">
      <c r="A2342" s="23" t="str">
        <f ca="1">IF(INDIRECT("Route!D2342")&gt;0,K2342,(""))</f>
        <v/>
      </c>
      <c r="B2342" s="23" t="str">
        <f ca="1">IF(INDIRECT("Route!D2342")&gt;0,H2342,(""))</f>
        <v/>
      </c>
      <c r="C2342" s="24" t="str">
        <f ca="1">IF(D2342&gt;0,VLOOKUP("FINISH",INDIRECT("route!D$6"):INDIRECT("route!E$8500"),2,FALSE)-D2342," ")</f>
        <v xml:space="preserve"> </v>
      </c>
      <c r="D2342" s="13">
        <f ca="1">INDIRECT("Route!E2342")</f>
        <v>0</v>
      </c>
      <c r="E2342" s="25" t="str">
        <f t="shared" ca="1" si="292"/>
        <v/>
      </c>
      <c r="F2342" s="26">
        <f t="shared" si="286"/>
        <v>11.111111111111111</v>
      </c>
      <c r="G2342" s="29">
        <f t="shared" ca="1" si="290"/>
        <v>0</v>
      </c>
      <c r="H2342" s="28" t="e">
        <f t="shared" ca="1" si="288"/>
        <v>#NUM!</v>
      </c>
      <c r="I2342" s="26">
        <f t="shared" si="287"/>
        <v>11.666666666666666</v>
      </c>
      <c r="J2342" s="29">
        <f t="shared" ca="1" si="291"/>
        <v>0</v>
      </c>
      <c r="K2342" s="28" t="e">
        <f t="shared" ca="1" si="289"/>
        <v>#NUM!</v>
      </c>
      <c r="L2342" s="26">
        <f ca="1">INDIRECT("Route!E2342")-INDIRECT("Route!E2341")</f>
        <v>0</v>
      </c>
      <c r="M2342" s="24">
        <f ca="1">IF(INDIRECT("Route!D2342")="START",0,IF(S2342=TRUE,M2341,INDIRECT("Route!E2342")))</f>
        <v>115.3</v>
      </c>
      <c r="N2342" s="14" t="e">
        <f ca="1">SEARCH($N$6,INDIRECT("Route!J2342"))</f>
        <v>#VALUE!</v>
      </c>
      <c r="O2342" s="14" t="e">
        <f ca="1">SEARCH($O$6,INDIRECT("Route!J2342"))</f>
        <v>#VALUE!</v>
      </c>
      <c r="P2342" s="14" t="e">
        <f ca="1">SEARCH($P$6,INDIRECT("Route!J2342"))</f>
        <v>#VALUE!</v>
      </c>
      <c r="Q2342" s="14" t="e">
        <f ca="1">SEARCH($Q$6,INDIRECT("Route!J2342"))</f>
        <v>#VALUE!</v>
      </c>
      <c r="R2342" s="14" t="e">
        <f ca="1">SEARCH($R$6,INDIRECT("Route!J2342"))</f>
        <v>#VALUE!</v>
      </c>
      <c r="S2342" s="14" t="b">
        <f t="shared" ca="1" si="293"/>
        <v>1</v>
      </c>
    </row>
    <row r="2343" spans="1:19">
      <c r="A2343" s="23" t="str">
        <f ca="1">IF(INDIRECT("Route!D2343")&gt;0,K2343,(""))</f>
        <v/>
      </c>
      <c r="B2343" s="23" t="str">
        <f ca="1">IF(INDIRECT("Route!D2343")&gt;0,H2343,(""))</f>
        <v/>
      </c>
      <c r="C2343" s="24" t="str">
        <f ca="1">IF(D2343&gt;0,VLOOKUP("FINISH",INDIRECT("route!D$6"):INDIRECT("route!E$8500"),2,FALSE)-D2343," ")</f>
        <v xml:space="preserve"> </v>
      </c>
      <c r="D2343" s="13">
        <f ca="1">INDIRECT("Route!E2343")</f>
        <v>0</v>
      </c>
      <c r="E2343" s="25" t="str">
        <f t="shared" ca="1" si="292"/>
        <v/>
      </c>
      <c r="F2343" s="26">
        <f t="shared" si="286"/>
        <v>11.111111111111111</v>
      </c>
      <c r="G2343" s="29">
        <f t="shared" ca="1" si="290"/>
        <v>0</v>
      </c>
      <c r="H2343" s="28" t="e">
        <f t="shared" ca="1" si="288"/>
        <v>#NUM!</v>
      </c>
      <c r="I2343" s="26">
        <f t="shared" si="287"/>
        <v>11.666666666666666</v>
      </c>
      <c r="J2343" s="29">
        <f t="shared" ca="1" si="291"/>
        <v>0</v>
      </c>
      <c r="K2343" s="28" t="e">
        <f t="shared" ca="1" si="289"/>
        <v>#NUM!</v>
      </c>
      <c r="L2343" s="26">
        <f ca="1">INDIRECT("Route!E2343")-INDIRECT("Route!E2342")</f>
        <v>0</v>
      </c>
      <c r="M2343" s="24">
        <f ca="1">IF(INDIRECT("Route!D2343")="START",0,IF(S2343=TRUE,M2342,INDIRECT("Route!E2343")))</f>
        <v>115.3</v>
      </c>
      <c r="N2343" s="14" t="e">
        <f ca="1">SEARCH($N$6,INDIRECT("Route!J2343"))</f>
        <v>#VALUE!</v>
      </c>
      <c r="O2343" s="14" t="e">
        <f ca="1">SEARCH($O$6,INDIRECT("Route!J2343"))</f>
        <v>#VALUE!</v>
      </c>
      <c r="P2343" s="14" t="e">
        <f ca="1">SEARCH($P$6,INDIRECT("Route!J2343"))</f>
        <v>#VALUE!</v>
      </c>
      <c r="Q2343" s="14" t="e">
        <f ca="1">SEARCH($Q$6,INDIRECT("Route!J2343"))</f>
        <v>#VALUE!</v>
      </c>
      <c r="R2343" s="14" t="e">
        <f ca="1">SEARCH($R$6,INDIRECT("Route!J2343"))</f>
        <v>#VALUE!</v>
      </c>
      <c r="S2343" s="14" t="b">
        <f t="shared" ca="1" si="293"/>
        <v>1</v>
      </c>
    </row>
    <row r="2344" spans="1:19">
      <c r="A2344" s="23" t="str">
        <f ca="1">IF(INDIRECT("Route!D2344")&gt;0,K2344,(""))</f>
        <v/>
      </c>
      <c r="B2344" s="23" t="str">
        <f ca="1">IF(INDIRECT("Route!D2344")&gt;0,H2344,(""))</f>
        <v/>
      </c>
      <c r="C2344" s="24" t="str">
        <f ca="1">IF(D2344&gt;0,VLOOKUP("FINISH",INDIRECT("route!D$6"):INDIRECT("route!E$8500"),2,FALSE)-D2344," ")</f>
        <v xml:space="preserve"> </v>
      </c>
      <c r="D2344" s="13">
        <f ca="1">INDIRECT("Route!E2344")</f>
        <v>0</v>
      </c>
      <c r="E2344" s="25" t="str">
        <f t="shared" ca="1" si="292"/>
        <v/>
      </c>
      <c r="F2344" s="26">
        <f t="shared" si="286"/>
        <v>11.111111111111111</v>
      </c>
      <c r="G2344" s="29">
        <f t="shared" ca="1" si="290"/>
        <v>0</v>
      </c>
      <c r="H2344" s="28" t="e">
        <f t="shared" ca="1" si="288"/>
        <v>#NUM!</v>
      </c>
      <c r="I2344" s="26">
        <f t="shared" si="287"/>
        <v>11.666666666666666</v>
      </c>
      <c r="J2344" s="29">
        <f t="shared" ca="1" si="291"/>
        <v>0</v>
      </c>
      <c r="K2344" s="28" t="e">
        <f t="shared" ca="1" si="289"/>
        <v>#NUM!</v>
      </c>
      <c r="L2344" s="26">
        <f ca="1">INDIRECT("Route!E2344")-INDIRECT("Route!E2343")</f>
        <v>0</v>
      </c>
      <c r="M2344" s="24">
        <f ca="1">IF(INDIRECT("Route!D2344")="START",0,IF(S2344=TRUE,M2343,INDIRECT("Route!E2344")))</f>
        <v>115.3</v>
      </c>
      <c r="N2344" s="14" t="e">
        <f ca="1">SEARCH($N$6,INDIRECT("Route!J2344"))</f>
        <v>#VALUE!</v>
      </c>
      <c r="O2344" s="14" t="e">
        <f ca="1">SEARCH($O$6,INDIRECT("Route!J2344"))</f>
        <v>#VALUE!</v>
      </c>
      <c r="P2344" s="14" t="e">
        <f ca="1">SEARCH($P$6,INDIRECT("Route!J2344"))</f>
        <v>#VALUE!</v>
      </c>
      <c r="Q2344" s="14" t="e">
        <f ca="1">SEARCH($Q$6,INDIRECT("Route!J2344"))</f>
        <v>#VALUE!</v>
      </c>
      <c r="R2344" s="14" t="e">
        <f ca="1">SEARCH($R$6,INDIRECT("Route!J2344"))</f>
        <v>#VALUE!</v>
      </c>
      <c r="S2344" s="14" t="b">
        <f t="shared" ca="1" si="293"/>
        <v>1</v>
      </c>
    </row>
    <row r="2345" spans="1:19">
      <c r="A2345" s="23" t="str">
        <f ca="1">IF(INDIRECT("Route!D2345")&gt;0,K2345,(""))</f>
        <v/>
      </c>
      <c r="B2345" s="23" t="str">
        <f ca="1">IF(INDIRECT("Route!D2345")&gt;0,H2345,(""))</f>
        <v/>
      </c>
      <c r="C2345" s="24" t="str">
        <f ca="1">IF(D2345&gt;0,VLOOKUP("FINISH",INDIRECT("route!D$6"):INDIRECT("route!E$8500"),2,FALSE)-D2345," ")</f>
        <v xml:space="preserve"> </v>
      </c>
      <c r="D2345" s="13">
        <f ca="1">INDIRECT("Route!E2345")</f>
        <v>0</v>
      </c>
      <c r="E2345" s="25" t="str">
        <f t="shared" ca="1" si="292"/>
        <v/>
      </c>
      <c r="F2345" s="26">
        <f t="shared" ref="F2345:F2408" si="294">$B$5*1000/3600</f>
        <v>11.111111111111111</v>
      </c>
      <c r="G2345" s="29">
        <f t="shared" ca="1" si="290"/>
        <v>0</v>
      </c>
      <c r="H2345" s="28" t="e">
        <f t="shared" ca="1" si="288"/>
        <v>#NUM!</v>
      </c>
      <c r="I2345" s="26">
        <f t="shared" ref="I2345:I2408" si="295">$A$5*1000/3600</f>
        <v>11.666666666666666</v>
      </c>
      <c r="J2345" s="29">
        <f t="shared" ca="1" si="291"/>
        <v>0</v>
      </c>
      <c r="K2345" s="28" t="e">
        <f t="shared" ca="1" si="289"/>
        <v>#NUM!</v>
      </c>
      <c r="L2345" s="26">
        <f ca="1">INDIRECT("Route!E2345")-INDIRECT("Route!E2344")</f>
        <v>0</v>
      </c>
      <c r="M2345" s="24">
        <f ca="1">IF(INDIRECT("Route!D2345")="START",0,IF(S2345=TRUE,M2344,INDIRECT("Route!E2345")))</f>
        <v>115.3</v>
      </c>
      <c r="N2345" s="14" t="e">
        <f ca="1">SEARCH($N$6,INDIRECT("Route!J2345"))</f>
        <v>#VALUE!</v>
      </c>
      <c r="O2345" s="14" t="e">
        <f ca="1">SEARCH($O$6,INDIRECT("Route!J2345"))</f>
        <v>#VALUE!</v>
      </c>
      <c r="P2345" s="14" t="e">
        <f ca="1">SEARCH($P$6,INDIRECT("Route!J2345"))</f>
        <v>#VALUE!</v>
      </c>
      <c r="Q2345" s="14" t="e">
        <f ca="1">SEARCH($Q$6,INDIRECT("Route!J2345"))</f>
        <v>#VALUE!</v>
      </c>
      <c r="R2345" s="14" t="e">
        <f ca="1">SEARCH($R$6,INDIRECT("Route!J2345"))</f>
        <v>#VALUE!</v>
      </c>
      <c r="S2345" s="14" t="b">
        <f t="shared" ca="1" si="293"/>
        <v>1</v>
      </c>
    </row>
    <row r="2346" spans="1:19">
      <c r="A2346" s="23" t="str">
        <f ca="1">IF(INDIRECT("Route!D2346")&gt;0,K2346,(""))</f>
        <v/>
      </c>
      <c r="B2346" s="23" t="str">
        <f ca="1">IF(INDIRECT("Route!D2346")&gt;0,H2346,(""))</f>
        <v/>
      </c>
      <c r="C2346" s="24" t="str">
        <f ca="1">IF(D2346&gt;0,VLOOKUP("FINISH",INDIRECT("route!D$6"):INDIRECT("route!E$8500"),2,FALSE)-D2346," ")</f>
        <v xml:space="preserve"> </v>
      </c>
      <c r="D2346" s="13">
        <f ca="1">INDIRECT("Route!E2346")</f>
        <v>0</v>
      </c>
      <c r="E2346" s="25" t="str">
        <f t="shared" ca="1" si="292"/>
        <v/>
      </c>
      <c r="F2346" s="26">
        <f t="shared" si="294"/>
        <v>11.111111111111111</v>
      </c>
      <c r="G2346" s="29">
        <f t="shared" ca="1" si="290"/>
        <v>0</v>
      </c>
      <c r="H2346" s="28" t="e">
        <f t="shared" ref="H2346:H2409" ca="1" si="296">H2345+G2346</f>
        <v>#NUM!</v>
      </c>
      <c r="I2346" s="26">
        <f t="shared" si="295"/>
        <v>11.666666666666666</v>
      </c>
      <c r="J2346" s="29">
        <f t="shared" ca="1" si="291"/>
        <v>0</v>
      </c>
      <c r="K2346" s="28" t="e">
        <f t="shared" ref="K2346:K2409" ca="1" si="297">K2345+J2346</f>
        <v>#NUM!</v>
      </c>
      <c r="L2346" s="26">
        <f ca="1">INDIRECT("Route!E2346")-INDIRECT("Route!E2345")</f>
        <v>0</v>
      </c>
      <c r="M2346" s="24">
        <f ca="1">IF(INDIRECT("Route!D2346")="START",0,IF(S2346=TRUE,M2345,INDIRECT("Route!E2346")))</f>
        <v>115.3</v>
      </c>
      <c r="N2346" s="14" t="e">
        <f ca="1">SEARCH($N$6,INDIRECT("Route!J2346"))</f>
        <v>#VALUE!</v>
      </c>
      <c r="O2346" s="14" t="e">
        <f ca="1">SEARCH($O$6,INDIRECT("Route!J2346"))</f>
        <v>#VALUE!</v>
      </c>
      <c r="P2346" s="14" t="e">
        <f ca="1">SEARCH($P$6,INDIRECT("Route!J2346"))</f>
        <v>#VALUE!</v>
      </c>
      <c r="Q2346" s="14" t="e">
        <f ca="1">SEARCH($Q$6,INDIRECT("Route!J2346"))</f>
        <v>#VALUE!</v>
      </c>
      <c r="R2346" s="14" t="e">
        <f ca="1">SEARCH($R$6,INDIRECT("Route!J2346"))</f>
        <v>#VALUE!</v>
      </c>
      <c r="S2346" s="14" t="b">
        <f t="shared" ca="1" si="293"/>
        <v>1</v>
      </c>
    </row>
    <row r="2347" spans="1:19">
      <c r="A2347" s="23" t="str">
        <f ca="1">IF(INDIRECT("Route!D2347")&gt;0,K2347,(""))</f>
        <v/>
      </c>
      <c r="B2347" s="23" t="str">
        <f ca="1">IF(INDIRECT("Route!D2347")&gt;0,H2347,(""))</f>
        <v/>
      </c>
      <c r="C2347" s="24" t="str">
        <f ca="1">IF(D2347&gt;0,VLOOKUP("FINISH",INDIRECT("route!D$6"):INDIRECT("route!E$8500"),2,FALSE)-D2347," ")</f>
        <v xml:space="preserve"> </v>
      </c>
      <c r="D2347" s="13">
        <f ca="1">INDIRECT("Route!E2347")</f>
        <v>0</v>
      </c>
      <c r="E2347" s="25" t="str">
        <f t="shared" ca="1" si="292"/>
        <v/>
      </c>
      <c r="F2347" s="26">
        <f t="shared" si="294"/>
        <v>11.111111111111111</v>
      </c>
      <c r="G2347" s="29">
        <f t="shared" ref="G2347:G2410" ca="1" si="298">TIME(0,0,0+L2347*1000/F2347)</f>
        <v>0</v>
      </c>
      <c r="H2347" s="28" t="e">
        <f t="shared" ca="1" si="296"/>
        <v>#NUM!</v>
      </c>
      <c r="I2347" s="26">
        <f t="shared" si="295"/>
        <v>11.666666666666666</v>
      </c>
      <c r="J2347" s="29">
        <f t="shared" ref="J2347:J2410" ca="1" si="299">TIME(0,0,0+L2347*1000/I2347)</f>
        <v>0</v>
      </c>
      <c r="K2347" s="28" t="e">
        <f t="shared" ca="1" si="297"/>
        <v>#NUM!</v>
      </c>
      <c r="L2347" s="26">
        <f ca="1">INDIRECT("Route!E2347")-INDIRECT("Route!E2346")</f>
        <v>0</v>
      </c>
      <c r="M2347" s="24">
        <f ca="1">IF(INDIRECT("Route!D2347")="START",0,IF(S2347=TRUE,M2346,INDIRECT("Route!E2347")))</f>
        <v>115.3</v>
      </c>
      <c r="N2347" s="14" t="e">
        <f ca="1">SEARCH($N$6,INDIRECT("Route!J2347"))</f>
        <v>#VALUE!</v>
      </c>
      <c r="O2347" s="14" t="e">
        <f ca="1">SEARCH($O$6,INDIRECT("Route!J2347"))</f>
        <v>#VALUE!</v>
      </c>
      <c r="P2347" s="14" t="e">
        <f ca="1">SEARCH($P$6,INDIRECT("Route!J2347"))</f>
        <v>#VALUE!</v>
      </c>
      <c r="Q2347" s="14" t="e">
        <f ca="1">SEARCH($Q$6,INDIRECT("Route!J2347"))</f>
        <v>#VALUE!</v>
      </c>
      <c r="R2347" s="14" t="e">
        <f ca="1">SEARCH($R$6,INDIRECT("Route!J2347"))</f>
        <v>#VALUE!</v>
      </c>
      <c r="S2347" s="14" t="b">
        <f t="shared" ca="1" si="293"/>
        <v>1</v>
      </c>
    </row>
    <row r="2348" spans="1:19">
      <c r="A2348" s="23" t="str">
        <f ca="1">IF(INDIRECT("Route!D2348")&gt;0,K2348,(""))</f>
        <v/>
      </c>
      <c r="B2348" s="23" t="str">
        <f ca="1">IF(INDIRECT("Route!D2348")&gt;0,H2348,(""))</f>
        <v/>
      </c>
      <c r="C2348" s="24" t="str">
        <f ca="1">IF(D2348&gt;0,VLOOKUP("FINISH",INDIRECT("route!D$6"):INDIRECT("route!E$8500"),2,FALSE)-D2348," ")</f>
        <v xml:space="preserve"> </v>
      </c>
      <c r="D2348" s="13">
        <f ca="1">INDIRECT("Route!E2348")</f>
        <v>0</v>
      </c>
      <c r="E2348" s="25" t="str">
        <f t="shared" ca="1" si="292"/>
        <v/>
      </c>
      <c r="F2348" s="26">
        <f t="shared" si="294"/>
        <v>11.111111111111111</v>
      </c>
      <c r="G2348" s="29">
        <f t="shared" ca="1" si="298"/>
        <v>0</v>
      </c>
      <c r="H2348" s="28" t="e">
        <f t="shared" ca="1" si="296"/>
        <v>#NUM!</v>
      </c>
      <c r="I2348" s="26">
        <f t="shared" si="295"/>
        <v>11.666666666666666</v>
      </c>
      <c r="J2348" s="29">
        <f t="shared" ca="1" si="299"/>
        <v>0</v>
      </c>
      <c r="K2348" s="28" t="e">
        <f t="shared" ca="1" si="297"/>
        <v>#NUM!</v>
      </c>
      <c r="L2348" s="26">
        <f ca="1">INDIRECT("Route!E2348")-INDIRECT("Route!E2347")</f>
        <v>0</v>
      </c>
      <c r="M2348" s="24">
        <f ca="1">IF(INDIRECT("Route!D2348")="START",0,IF(S2348=TRUE,M2347,INDIRECT("Route!E2348")))</f>
        <v>115.3</v>
      </c>
      <c r="N2348" s="14" t="e">
        <f ca="1">SEARCH($N$6,INDIRECT("Route!J2348"))</f>
        <v>#VALUE!</v>
      </c>
      <c r="O2348" s="14" t="e">
        <f ca="1">SEARCH($O$6,INDIRECT("Route!J2348"))</f>
        <v>#VALUE!</v>
      </c>
      <c r="P2348" s="14" t="e">
        <f ca="1">SEARCH($P$6,INDIRECT("Route!J2348"))</f>
        <v>#VALUE!</v>
      </c>
      <c r="Q2348" s="14" t="e">
        <f ca="1">SEARCH($Q$6,INDIRECT("Route!J2348"))</f>
        <v>#VALUE!</v>
      </c>
      <c r="R2348" s="14" t="e">
        <f ca="1">SEARCH($R$6,INDIRECT("Route!J2348"))</f>
        <v>#VALUE!</v>
      </c>
      <c r="S2348" s="14" t="b">
        <f t="shared" ca="1" si="293"/>
        <v>1</v>
      </c>
    </row>
    <row r="2349" spans="1:19">
      <c r="A2349" s="23" t="str">
        <f ca="1">IF(INDIRECT("Route!D2349")&gt;0,K2349,(""))</f>
        <v/>
      </c>
      <c r="B2349" s="23" t="str">
        <f ca="1">IF(INDIRECT("Route!D2349")&gt;0,H2349,(""))</f>
        <v/>
      </c>
      <c r="C2349" s="24" t="str">
        <f ca="1">IF(D2349&gt;0,VLOOKUP("FINISH",INDIRECT("route!D$6"):INDIRECT("route!E$8500"),2,FALSE)-D2349," ")</f>
        <v xml:space="preserve"> </v>
      </c>
      <c r="D2349" s="13">
        <f ca="1">INDIRECT("Route!E2349")</f>
        <v>0</v>
      </c>
      <c r="E2349" s="25" t="str">
        <f t="shared" ca="1" si="292"/>
        <v/>
      </c>
      <c r="F2349" s="26">
        <f t="shared" si="294"/>
        <v>11.111111111111111</v>
      </c>
      <c r="G2349" s="29">
        <f t="shared" ca="1" si="298"/>
        <v>0</v>
      </c>
      <c r="H2349" s="28" t="e">
        <f t="shared" ca="1" si="296"/>
        <v>#NUM!</v>
      </c>
      <c r="I2349" s="26">
        <f t="shared" si="295"/>
        <v>11.666666666666666</v>
      </c>
      <c r="J2349" s="29">
        <f t="shared" ca="1" si="299"/>
        <v>0</v>
      </c>
      <c r="K2349" s="28" t="e">
        <f t="shared" ca="1" si="297"/>
        <v>#NUM!</v>
      </c>
      <c r="L2349" s="26">
        <f ca="1">INDIRECT("Route!E2349")-INDIRECT("Route!E2348")</f>
        <v>0</v>
      </c>
      <c r="M2349" s="24">
        <f ca="1">IF(INDIRECT("Route!D2349")="START",0,IF(S2349=TRUE,M2348,INDIRECT("Route!E2349")))</f>
        <v>115.3</v>
      </c>
      <c r="N2349" s="14" t="e">
        <f ca="1">SEARCH($N$6,INDIRECT("Route!J2349"))</f>
        <v>#VALUE!</v>
      </c>
      <c r="O2349" s="14" t="e">
        <f ca="1">SEARCH($O$6,INDIRECT("Route!J2349"))</f>
        <v>#VALUE!</v>
      </c>
      <c r="P2349" s="14" t="e">
        <f ca="1">SEARCH($P$6,INDIRECT("Route!J2349"))</f>
        <v>#VALUE!</v>
      </c>
      <c r="Q2349" s="14" t="e">
        <f ca="1">SEARCH($Q$6,INDIRECT("Route!J2349"))</f>
        <v>#VALUE!</v>
      </c>
      <c r="R2349" s="14" t="e">
        <f ca="1">SEARCH($R$6,INDIRECT("Route!J2349"))</f>
        <v>#VALUE!</v>
      </c>
      <c r="S2349" s="14" t="b">
        <f t="shared" ca="1" si="293"/>
        <v>1</v>
      </c>
    </row>
    <row r="2350" spans="1:19">
      <c r="A2350" s="23" t="str">
        <f ca="1">IF(INDIRECT("Route!D2350")&gt;0,K2350,(""))</f>
        <v/>
      </c>
      <c r="B2350" s="23" t="str">
        <f ca="1">IF(INDIRECT("Route!D2350")&gt;0,H2350,(""))</f>
        <v/>
      </c>
      <c r="C2350" s="24" t="str">
        <f ca="1">IF(D2350&gt;0,VLOOKUP("FINISH",INDIRECT("route!D$6"):INDIRECT("route!E$8500"),2,FALSE)-D2350," ")</f>
        <v xml:space="preserve"> </v>
      </c>
      <c r="D2350" s="13">
        <f ca="1">INDIRECT("Route!E2350")</f>
        <v>0</v>
      </c>
      <c r="E2350" s="25" t="str">
        <f t="shared" ca="1" si="292"/>
        <v/>
      </c>
      <c r="F2350" s="26">
        <f t="shared" si="294"/>
        <v>11.111111111111111</v>
      </c>
      <c r="G2350" s="29">
        <f t="shared" ca="1" si="298"/>
        <v>0</v>
      </c>
      <c r="H2350" s="28" t="e">
        <f t="shared" ca="1" si="296"/>
        <v>#NUM!</v>
      </c>
      <c r="I2350" s="26">
        <f t="shared" si="295"/>
        <v>11.666666666666666</v>
      </c>
      <c r="J2350" s="29">
        <f t="shared" ca="1" si="299"/>
        <v>0</v>
      </c>
      <c r="K2350" s="28" t="e">
        <f t="shared" ca="1" si="297"/>
        <v>#NUM!</v>
      </c>
      <c r="L2350" s="26">
        <f ca="1">INDIRECT("Route!E2350")-INDIRECT("Route!E2349")</f>
        <v>0</v>
      </c>
      <c r="M2350" s="24">
        <f ca="1">IF(INDIRECT("Route!D2350")="START",0,IF(S2350=TRUE,M2349,INDIRECT("Route!E2350")))</f>
        <v>115.3</v>
      </c>
      <c r="N2350" s="14" t="e">
        <f ca="1">SEARCH($N$6,INDIRECT("Route!J2350"))</f>
        <v>#VALUE!</v>
      </c>
      <c r="O2350" s="14" t="e">
        <f ca="1">SEARCH($O$6,INDIRECT("Route!J2350"))</f>
        <v>#VALUE!</v>
      </c>
      <c r="P2350" s="14" t="e">
        <f ca="1">SEARCH($P$6,INDIRECT("Route!J2350"))</f>
        <v>#VALUE!</v>
      </c>
      <c r="Q2350" s="14" t="e">
        <f ca="1">SEARCH($Q$6,INDIRECT("Route!J2350"))</f>
        <v>#VALUE!</v>
      </c>
      <c r="R2350" s="14" t="e">
        <f ca="1">SEARCH($R$6,INDIRECT("Route!J2350"))</f>
        <v>#VALUE!</v>
      </c>
      <c r="S2350" s="14" t="b">
        <f t="shared" ca="1" si="293"/>
        <v>1</v>
      </c>
    </row>
    <row r="2351" spans="1:19">
      <c r="A2351" s="23" t="str">
        <f ca="1">IF(INDIRECT("Route!D2351")&gt;0,K2351,(""))</f>
        <v/>
      </c>
      <c r="B2351" s="23" t="str">
        <f ca="1">IF(INDIRECT("Route!D2351")&gt;0,H2351,(""))</f>
        <v/>
      </c>
      <c r="C2351" s="24" t="str">
        <f ca="1">IF(D2351&gt;0,VLOOKUP("FINISH",INDIRECT("route!D$6"):INDIRECT("route!E$8500"),2,FALSE)-D2351," ")</f>
        <v xml:space="preserve"> </v>
      </c>
      <c r="D2351" s="13">
        <f ca="1">INDIRECT("Route!E2351")</f>
        <v>0</v>
      </c>
      <c r="E2351" s="25" t="str">
        <f t="shared" ca="1" si="292"/>
        <v/>
      </c>
      <c r="F2351" s="26">
        <f t="shared" si="294"/>
        <v>11.111111111111111</v>
      </c>
      <c r="G2351" s="29">
        <f t="shared" ca="1" si="298"/>
        <v>0</v>
      </c>
      <c r="H2351" s="28" t="e">
        <f t="shared" ca="1" si="296"/>
        <v>#NUM!</v>
      </c>
      <c r="I2351" s="26">
        <f t="shared" si="295"/>
        <v>11.666666666666666</v>
      </c>
      <c r="J2351" s="29">
        <f t="shared" ca="1" si="299"/>
        <v>0</v>
      </c>
      <c r="K2351" s="28" t="e">
        <f t="shared" ca="1" si="297"/>
        <v>#NUM!</v>
      </c>
      <c r="L2351" s="26">
        <f ca="1">INDIRECT("Route!E2351")-INDIRECT("Route!E2350")</f>
        <v>0</v>
      </c>
      <c r="M2351" s="24">
        <f ca="1">IF(INDIRECT("Route!D2351")="START",0,IF(S2351=TRUE,M2350,INDIRECT("Route!E2351")))</f>
        <v>115.3</v>
      </c>
      <c r="N2351" s="14" t="e">
        <f ca="1">SEARCH($N$6,INDIRECT("Route!J2351"))</f>
        <v>#VALUE!</v>
      </c>
      <c r="O2351" s="14" t="e">
        <f ca="1">SEARCH($O$6,INDIRECT("Route!J2351"))</f>
        <v>#VALUE!</v>
      </c>
      <c r="P2351" s="14" t="e">
        <f ca="1">SEARCH($P$6,INDIRECT("Route!J2351"))</f>
        <v>#VALUE!</v>
      </c>
      <c r="Q2351" s="14" t="e">
        <f ca="1">SEARCH($Q$6,INDIRECT("Route!J2351"))</f>
        <v>#VALUE!</v>
      </c>
      <c r="R2351" s="14" t="e">
        <f ca="1">SEARCH($R$6,INDIRECT("Route!J2351"))</f>
        <v>#VALUE!</v>
      </c>
      <c r="S2351" s="14" t="b">
        <f t="shared" ca="1" si="293"/>
        <v>1</v>
      </c>
    </row>
    <row r="2352" spans="1:19">
      <c r="A2352" s="23" t="str">
        <f ca="1">IF(INDIRECT("Route!D2352")&gt;0,K2352,(""))</f>
        <v/>
      </c>
      <c r="B2352" s="23" t="str">
        <f ca="1">IF(INDIRECT("Route!D2352")&gt;0,H2352,(""))</f>
        <v/>
      </c>
      <c r="C2352" s="24" t="str">
        <f ca="1">IF(D2352&gt;0,VLOOKUP("FINISH",INDIRECT("route!D$6"):INDIRECT("route!E$8500"),2,FALSE)-D2352," ")</f>
        <v xml:space="preserve"> </v>
      </c>
      <c r="D2352" s="13">
        <f ca="1">INDIRECT("Route!E2352")</f>
        <v>0</v>
      </c>
      <c r="E2352" s="25" t="str">
        <f t="shared" ca="1" si="292"/>
        <v/>
      </c>
      <c r="F2352" s="26">
        <f t="shared" si="294"/>
        <v>11.111111111111111</v>
      </c>
      <c r="G2352" s="29">
        <f t="shared" ca="1" si="298"/>
        <v>0</v>
      </c>
      <c r="H2352" s="28" t="e">
        <f t="shared" ca="1" si="296"/>
        <v>#NUM!</v>
      </c>
      <c r="I2352" s="26">
        <f t="shared" si="295"/>
        <v>11.666666666666666</v>
      </c>
      <c r="J2352" s="29">
        <f t="shared" ca="1" si="299"/>
        <v>0</v>
      </c>
      <c r="K2352" s="28" t="e">
        <f t="shared" ca="1" si="297"/>
        <v>#NUM!</v>
      </c>
      <c r="L2352" s="26">
        <f ca="1">INDIRECT("Route!E2352")-INDIRECT("Route!E2351")</f>
        <v>0</v>
      </c>
      <c r="M2352" s="24">
        <f ca="1">IF(INDIRECT("Route!D2352")="START",0,IF(S2352=TRUE,M2351,INDIRECT("Route!E2352")))</f>
        <v>115.3</v>
      </c>
      <c r="N2352" s="14" t="e">
        <f ca="1">SEARCH($N$6,INDIRECT("Route!J2352"))</f>
        <v>#VALUE!</v>
      </c>
      <c r="O2352" s="14" t="e">
        <f ca="1">SEARCH($O$6,INDIRECT("Route!J2352"))</f>
        <v>#VALUE!</v>
      </c>
      <c r="P2352" s="14" t="e">
        <f ca="1">SEARCH($P$6,INDIRECT("Route!J2352"))</f>
        <v>#VALUE!</v>
      </c>
      <c r="Q2352" s="14" t="e">
        <f ca="1">SEARCH($Q$6,INDIRECT("Route!J2352"))</f>
        <v>#VALUE!</v>
      </c>
      <c r="R2352" s="14" t="e">
        <f ca="1">SEARCH($R$6,INDIRECT("Route!J2352"))</f>
        <v>#VALUE!</v>
      </c>
      <c r="S2352" s="14" t="b">
        <f t="shared" ca="1" si="293"/>
        <v>1</v>
      </c>
    </row>
    <row r="2353" spans="1:19">
      <c r="A2353" s="23" t="str">
        <f ca="1">IF(INDIRECT("Route!D2353")&gt;0,K2353,(""))</f>
        <v/>
      </c>
      <c r="B2353" s="23" t="str">
        <f ca="1">IF(INDIRECT("Route!D2353")&gt;0,H2353,(""))</f>
        <v/>
      </c>
      <c r="C2353" s="24" t="str">
        <f ca="1">IF(D2353&gt;0,VLOOKUP("FINISH",INDIRECT("route!D$6"):INDIRECT("route!E$8500"),2,FALSE)-D2353," ")</f>
        <v xml:space="preserve"> </v>
      </c>
      <c r="D2353" s="13">
        <f ca="1">INDIRECT("Route!E2353")</f>
        <v>0</v>
      </c>
      <c r="E2353" s="25" t="str">
        <f t="shared" ca="1" si="292"/>
        <v/>
      </c>
      <c r="F2353" s="26">
        <f t="shared" si="294"/>
        <v>11.111111111111111</v>
      </c>
      <c r="G2353" s="29">
        <f t="shared" ca="1" si="298"/>
        <v>0</v>
      </c>
      <c r="H2353" s="28" t="e">
        <f t="shared" ca="1" si="296"/>
        <v>#NUM!</v>
      </c>
      <c r="I2353" s="26">
        <f t="shared" si="295"/>
        <v>11.666666666666666</v>
      </c>
      <c r="J2353" s="29">
        <f t="shared" ca="1" si="299"/>
        <v>0</v>
      </c>
      <c r="K2353" s="28" t="e">
        <f t="shared" ca="1" si="297"/>
        <v>#NUM!</v>
      </c>
      <c r="L2353" s="26">
        <f ca="1">INDIRECT("Route!E2353")-INDIRECT("Route!E2352")</f>
        <v>0</v>
      </c>
      <c r="M2353" s="24">
        <f ca="1">IF(INDIRECT("Route!D2353")="START",0,IF(S2353=TRUE,M2352,INDIRECT("Route!E2353")))</f>
        <v>115.3</v>
      </c>
      <c r="N2353" s="14" t="e">
        <f ca="1">SEARCH($N$6,INDIRECT("Route!J2353"))</f>
        <v>#VALUE!</v>
      </c>
      <c r="O2353" s="14" t="e">
        <f ca="1">SEARCH($O$6,INDIRECT("Route!J2353"))</f>
        <v>#VALUE!</v>
      </c>
      <c r="P2353" s="14" t="e">
        <f ca="1">SEARCH($P$6,INDIRECT("Route!J2353"))</f>
        <v>#VALUE!</v>
      </c>
      <c r="Q2353" s="14" t="e">
        <f ca="1">SEARCH($Q$6,INDIRECT("Route!J2353"))</f>
        <v>#VALUE!</v>
      </c>
      <c r="R2353" s="14" t="e">
        <f ca="1">SEARCH($R$6,INDIRECT("Route!J2353"))</f>
        <v>#VALUE!</v>
      </c>
      <c r="S2353" s="14" t="b">
        <f t="shared" ca="1" si="293"/>
        <v>1</v>
      </c>
    </row>
    <row r="2354" spans="1:19">
      <c r="A2354" s="23" t="str">
        <f ca="1">IF(INDIRECT("Route!D2354")&gt;0,K2354,(""))</f>
        <v/>
      </c>
      <c r="B2354" s="23" t="str">
        <f ca="1">IF(INDIRECT("Route!D2354")&gt;0,H2354,(""))</f>
        <v/>
      </c>
      <c r="C2354" s="24" t="str">
        <f ca="1">IF(D2354&gt;0,VLOOKUP("FINISH",INDIRECT("route!D$6"):INDIRECT("route!E$8500"),2,FALSE)-D2354," ")</f>
        <v xml:space="preserve"> </v>
      </c>
      <c r="D2354" s="13">
        <f ca="1">INDIRECT("Route!E2354")</f>
        <v>0</v>
      </c>
      <c r="E2354" s="25" t="str">
        <f t="shared" ca="1" si="292"/>
        <v/>
      </c>
      <c r="F2354" s="26">
        <f t="shared" si="294"/>
        <v>11.111111111111111</v>
      </c>
      <c r="G2354" s="29">
        <f t="shared" ca="1" si="298"/>
        <v>0</v>
      </c>
      <c r="H2354" s="28" t="e">
        <f t="shared" ca="1" si="296"/>
        <v>#NUM!</v>
      </c>
      <c r="I2354" s="26">
        <f t="shared" si="295"/>
        <v>11.666666666666666</v>
      </c>
      <c r="J2354" s="29">
        <f t="shared" ca="1" si="299"/>
        <v>0</v>
      </c>
      <c r="K2354" s="28" t="e">
        <f t="shared" ca="1" si="297"/>
        <v>#NUM!</v>
      </c>
      <c r="L2354" s="26">
        <f ca="1">INDIRECT("Route!E2354")-INDIRECT("Route!E2353")</f>
        <v>0</v>
      </c>
      <c r="M2354" s="24">
        <f ca="1">IF(INDIRECT("Route!D2354")="START",0,IF(S2354=TRUE,M2353,INDIRECT("Route!E2354")))</f>
        <v>115.3</v>
      </c>
      <c r="N2354" s="14" t="e">
        <f ca="1">SEARCH($N$6,INDIRECT("Route!J2354"))</f>
        <v>#VALUE!</v>
      </c>
      <c r="O2354" s="14" t="e">
        <f ca="1">SEARCH($O$6,INDIRECT("Route!J2354"))</f>
        <v>#VALUE!</v>
      </c>
      <c r="P2354" s="14" t="e">
        <f ca="1">SEARCH($P$6,INDIRECT("Route!J2354"))</f>
        <v>#VALUE!</v>
      </c>
      <c r="Q2354" s="14" t="e">
        <f ca="1">SEARCH($Q$6,INDIRECT("Route!J2354"))</f>
        <v>#VALUE!</v>
      </c>
      <c r="R2354" s="14" t="e">
        <f ca="1">SEARCH($R$6,INDIRECT("Route!J2354"))</f>
        <v>#VALUE!</v>
      </c>
      <c r="S2354" s="14" t="b">
        <f t="shared" ca="1" si="293"/>
        <v>1</v>
      </c>
    </row>
    <row r="2355" spans="1:19">
      <c r="A2355" s="23" t="str">
        <f ca="1">IF(INDIRECT("Route!D2355")&gt;0,K2355,(""))</f>
        <v/>
      </c>
      <c r="B2355" s="23" t="str">
        <f ca="1">IF(INDIRECT("Route!D2355")&gt;0,H2355,(""))</f>
        <v/>
      </c>
      <c r="C2355" s="24" t="str">
        <f ca="1">IF(D2355&gt;0,VLOOKUP("FINISH",INDIRECT("route!D$6"):INDIRECT("route!E$8500"),2,FALSE)-D2355," ")</f>
        <v xml:space="preserve"> </v>
      </c>
      <c r="D2355" s="13">
        <f ca="1">INDIRECT("Route!E2355")</f>
        <v>0</v>
      </c>
      <c r="E2355" s="25" t="str">
        <f t="shared" ca="1" si="292"/>
        <v/>
      </c>
      <c r="F2355" s="26">
        <f t="shared" si="294"/>
        <v>11.111111111111111</v>
      </c>
      <c r="G2355" s="29">
        <f t="shared" ca="1" si="298"/>
        <v>0</v>
      </c>
      <c r="H2355" s="28" t="e">
        <f t="shared" ca="1" si="296"/>
        <v>#NUM!</v>
      </c>
      <c r="I2355" s="26">
        <f t="shared" si="295"/>
        <v>11.666666666666666</v>
      </c>
      <c r="J2355" s="29">
        <f t="shared" ca="1" si="299"/>
        <v>0</v>
      </c>
      <c r="K2355" s="28" t="e">
        <f t="shared" ca="1" si="297"/>
        <v>#NUM!</v>
      </c>
      <c r="L2355" s="26">
        <f ca="1">INDIRECT("Route!E2355")-INDIRECT("Route!E2354")</f>
        <v>0</v>
      </c>
      <c r="M2355" s="24">
        <f ca="1">IF(INDIRECT("Route!D2355")="START",0,IF(S2355=TRUE,M2354,INDIRECT("Route!E2355")))</f>
        <v>115.3</v>
      </c>
      <c r="N2355" s="14" t="e">
        <f ca="1">SEARCH($N$6,INDIRECT("Route!J2355"))</f>
        <v>#VALUE!</v>
      </c>
      <c r="O2355" s="14" t="e">
        <f ca="1">SEARCH($O$6,INDIRECT("Route!J2355"))</f>
        <v>#VALUE!</v>
      </c>
      <c r="P2355" s="14" t="e">
        <f ca="1">SEARCH($P$6,INDIRECT("Route!J2355"))</f>
        <v>#VALUE!</v>
      </c>
      <c r="Q2355" s="14" t="e">
        <f ca="1">SEARCH($Q$6,INDIRECT("Route!J2355"))</f>
        <v>#VALUE!</v>
      </c>
      <c r="R2355" s="14" t="e">
        <f ca="1">SEARCH($R$6,INDIRECT("Route!J2355"))</f>
        <v>#VALUE!</v>
      </c>
      <c r="S2355" s="14" t="b">
        <f t="shared" ca="1" si="293"/>
        <v>1</v>
      </c>
    </row>
    <row r="2356" spans="1:19">
      <c r="A2356" s="23" t="str">
        <f ca="1">IF(INDIRECT("Route!D2356")&gt;0,K2356,(""))</f>
        <v/>
      </c>
      <c r="B2356" s="23" t="str">
        <f ca="1">IF(INDIRECT("Route!D2356")&gt;0,H2356,(""))</f>
        <v/>
      </c>
      <c r="C2356" s="24" t="str">
        <f ca="1">IF(D2356&gt;0,VLOOKUP("FINISH",INDIRECT("route!D$6"):INDIRECT("route!E$8500"),2,FALSE)-D2356," ")</f>
        <v xml:space="preserve"> </v>
      </c>
      <c r="D2356" s="13">
        <f ca="1">INDIRECT("Route!E2356")</f>
        <v>0</v>
      </c>
      <c r="E2356" s="25" t="str">
        <f t="shared" ca="1" si="292"/>
        <v/>
      </c>
      <c r="F2356" s="26">
        <f t="shared" si="294"/>
        <v>11.111111111111111</v>
      </c>
      <c r="G2356" s="29">
        <f t="shared" ca="1" si="298"/>
        <v>0</v>
      </c>
      <c r="H2356" s="28" t="e">
        <f t="shared" ca="1" si="296"/>
        <v>#NUM!</v>
      </c>
      <c r="I2356" s="26">
        <f t="shared" si="295"/>
        <v>11.666666666666666</v>
      </c>
      <c r="J2356" s="29">
        <f t="shared" ca="1" si="299"/>
        <v>0</v>
      </c>
      <c r="K2356" s="28" t="e">
        <f t="shared" ca="1" si="297"/>
        <v>#NUM!</v>
      </c>
      <c r="L2356" s="26">
        <f ca="1">INDIRECT("Route!E2356")-INDIRECT("Route!E2355")</f>
        <v>0</v>
      </c>
      <c r="M2356" s="24">
        <f ca="1">IF(INDIRECT("Route!D2356")="START",0,IF(S2356=TRUE,M2355,INDIRECT("Route!E2356")))</f>
        <v>115.3</v>
      </c>
      <c r="N2356" s="14" t="e">
        <f ca="1">SEARCH($N$6,INDIRECT("Route!J2356"))</f>
        <v>#VALUE!</v>
      </c>
      <c r="O2356" s="14" t="e">
        <f ca="1">SEARCH($O$6,INDIRECT("Route!J2356"))</f>
        <v>#VALUE!</v>
      </c>
      <c r="P2356" s="14" t="e">
        <f ca="1">SEARCH($P$6,INDIRECT("Route!J2356"))</f>
        <v>#VALUE!</v>
      </c>
      <c r="Q2356" s="14" t="e">
        <f ca="1">SEARCH($Q$6,INDIRECT("Route!J2356"))</f>
        <v>#VALUE!</v>
      </c>
      <c r="R2356" s="14" t="e">
        <f ca="1">SEARCH($R$6,INDIRECT("Route!J2356"))</f>
        <v>#VALUE!</v>
      </c>
      <c r="S2356" s="14" t="b">
        <f t="shared" ca="1" si="293"/>
        <v>1</v>
      </c>
    </row>
    <row r="2357" spans="1:19">
      <c r="A2357" s="23" t="str">
        <f ca="1">IF(INDIRECT("Route!D2357")&gt;0,K2357,(""))</f>
        <v/>
      </c>
      <c r="B2357" s="23" t="str">
        <f ca="1">IF(INDIRECT("Route!D2357")&gt;0,H2357,(""))</f>
        <v/>
      </c>
      <c r="C2357" s="24" t="str">
        <f ca="1">IF(D2357&gt;0,VLOOKUP("FINISH",INDIRECT("route!D$6"):INDIRECT("route!E$8500"),2,FALSE)-D2357," ")</f>
        <v xml:space="preserve"> </v>
      </c>
      <c r="D2357" s="13">
        <f ca="1">INDIRECT("Route!E2357")</f>
        <v>0</v>
      </c>
      <c r="E2357" s="25" t="str">
        <f t="shared" ca="1" si="292"/>
        <v/>
      </c>
      <c r="F2357" s="26">
        <f t="shared" si="294"/>
        <v>11.111111111111111</v>
      </c>
      <c r="G2357" s="29">
        <f t="shared" ca="1" si="298"/>
        <v>0</v>
      </c>
      <c r="H2357" s="28" t="e">
        <f t="shared" ca="1" si="296"/>
        <v>#NUM!</v>
      </c>
      <c r="I2357" s="26">
        <f t="shared" si="295"/>
        <v>11.666666666666666</v>
      </c>
      <c r="J2357" s="29">
        <f t="shared" ca="1" si="299"/>
        <v>0</v>
      </c>
      <c r="K2357" s="28" t="e">
        <f t="shared" ca="1" si="297"/>
        <v>#NUM!</v>
      </c>
      <c r="L2357" s="26">
        <f ca="1">INDIRECT("Route!E2357")-INDIRECT("Route!E2356")</f>
        <v>0</v>
      </c>
      <c r="M2357" s="24">
        <f ca="1">IF(INDIRECT("Route!D2357")="START",0,IF(S2357=TRUE,M2356,INDIRECT("Route!E2357")))</f>
        <v>115.3</v>
      </c>
      <c r="N2357" s="14" t="e">
        <f ca="1">SEARCH($N$6,INDIRECT("Route!J2357"))</f>
        <v>#VALUE!</v>
      </c>
      <c r="O2357" s="14" t="e">
        <f ca="1">SEARCH($O$6,INDIRECT("Route!J2357"))</f>
        <v>#VALUE!</v>
      </c>
      <c r="P2357" s="14" t="e">
        <f ca="1">SEARCH($P$6,INDIRECT("Route!J2357"))</f>
        <v>#VALUE!</v>
      </c>
      <c r="Q2357" s="14" t="e">
        <f ca="1">SEARCH($Q$6,INDIRECT("Route!J2357"))</f>
        <v>#VALUE!</v>
      </c>
      <c r="R2357" s="14" t="e">
        <f ca="1">SEARCH($R$6,INDIRECT("Route!J2357"))</f>
        <v>#VALUE!</v>
      </c>
      <c r="S2357" s="14" t="b">
        <f t="shared" ca="1" si="293"/>
        <v>1</v>
      </c>
    </row>
    <row r="2358" spans="1:19">
      <c r="A2358" s="23" t="str">
        <f ca="1">IF(INDIRECT("Route!D2358")&gt;0,K2358,(""))</f>
        <v/>
      </c>
      <c r="B2358" s="23" t="str">
        <f ca="1">IF(INDIRECT("Route!D2358")&gt;0,H2358,(""))</f>
        <v/>
      </c>
      <c r="C2358" s="24" t="str">
        <f ca="1">IF(D2358&gt;0,VLOOKUP("FINISH",INDIRECT("route!D$6"):INDIRECT("route!E$8500"),2,FALSE)-D2358," ")</f>
        <v xml:space="preserve"> </v>
      </c>
      <c r="D2358" s="13">
        <f ca="1">INDIRECT("Route!E2358")</f>
        <v>0</v>
      </c>
      <c r="E2358" s="25" t="str">
        <f t="shared" ca="1" si="292"/>
        <v/>
      </c>
      <c r="F2358" s="26">
        <f t="shared" si="294"/>
        <v>11.111111111111111</v>
      </c>
      <c r="G2358" s="29">
        <f t="shared" ca="1" si="298"/>
        <v>0</v>
      </c>
      <c r="H2358" s="28" t="e">
        <f t="shared" ca="1" si="296"/>
        <v>#NUM!</v>
      </c>
      <c r="I2358" s="26">
        <f t="shared" si="295"/>
        <v>11.666666666666666</v>
      </c>
      <c r="J2358" s="29">
        <f t="shared" ca="1" si="299"/>
        <v>0</v>
      </c>
      <c r="K2358" s="28" t="e">
        <f t="shared" ca="1" si="297"/>
        <v>#NUM!</v>
      </c>
      <c r="L2358" s="26">
        <f ca="1">INDIRECT("Route!E2358")-INDIRECT("Route!E2357")</f>
        <v>0</v>
      </c>
      <c r="M2358" s="24">
        <f ca="1">IF(INDIRECT("Route!D2358")="START",0,IF(S2358=TRUE,M2357,INDIRECT("Route!E2358")))</f>
        <v>115.3</v>
      </c>
      <c r="N2358" s="14" t="e">
        <f ca="1">SEARCH($N$6,INDIRECT("Route!J2358"))</f>
        <v>#VALUE!</v>
      </c>
      <c r="O2358" s="14" t="e">
        <f ca="1">SEARCH($O$6,INDIRECT("Route!J2358"))</f>
        <v>#VALUE!</v>
      </c>
      <c r="P2358" s="14" t="e">
        <f ca="1">SEARCH($P$6,INDIRECT("Route!J2358"))</f>
        <v>#VALUE!</v>
      </c>
      <c r="Q2358" s="14" t="e">
        <f ca="1">SEARCH($Q$6,INDIRECT("Route!J2358"))</f>
        <v>#VALUE!</v>
      </c>
      <c r="R2358" s="14" t="e">
        <f ca="1">SEARCH($R$6,INDIRECT("Route!J2358"))</f>
        <v>#VALUE!</v>
      </c>
      <c r="S2358" s="14" t="b">
        <f t="shared" ca="1" si="293"/>
        <v>1</v>
      </c>
    </row>
    <row r="2359" spans="1:19">
      <c r="A2359" s="23" t="str">
        <f ca="1">IF(INDIRECT("Route!D2359")&gt;0,K2359,(""))</f>
        <v/>
      </c>
      <c r="B2359" s="23" t="str">
        <f ca="1">IF(INDIRECT("Route!D2359")&gt;0,H2359,(""))</f>
        <v/>
      </c>
      <c r="C2359" s="24" t="str">
        <f ca="1">IF(D2359&gt;0,VLOOKUP("FINISH",INDIRECT("route!D$6"):INDIRECT("route!E$8500"),2,FALSE)-D2359," ")</f>
        <v xml:space="preserve"> </v>
      </c>
      <c r="D2359" s="13">
        <f ca="1">INDIRECT("Route!E2359")</f>
        <v>0</v>
      </c>
      <c r="E2359" s="25" t="str">
        <f t="shared" ca="1" si="292"/>
        <v/>
      </c>
      <c r="F2359" s="26">
        <f t="shared" si="294"/>
        <v>11.111111111111111</v>
      </c>
      <c r="G2359" s="29">
        <f t="shared" ca="1" si="298"/>
        <v>0</v>
      </c>
      <c r="H2359" s="28" t="e">
        <f t="shared" ca="1" si="296"/>
        <v>#NUM!</v>
      </c>
      <c r="I2359" s="26">
        <f t="shared" si="295"/>
        <v>11.666666666666666</v>
      </c>
      <c r="J2359" s="29">
        <f t="shared" ca="1" si="299"/>
        <v>0</v>
      </c>
      <c r="K2359" s="28" t="e">
        <f t="shared" ca="1" si="297"/>
        <v>#NUM!</v>
      </c>
      <c r="L2359" s="26">
        <f ca="1">INDIRECT("Route!E2359")-INDIRECT("Route!E2358")</f>
        <v>0</v>
      </c>
      <c r="M2359" s="24">
        <f ca="1">IF(INDIRECT("Route!D2359")="START",0,IF(S2359=TRUE,M2358,INDIRECT("Route!E2359")))</f>
        <v>115.3</v>
      </c>
      <c r="N2359" s="14" t="e">
        <f ca="1">SEARCH($N$6,INDIRECT("Route!J2359"))</f>
        <v>#VALUE!</v>
      </c>
      <c r="O2359" s="14" t="e">
        <f ca="1">SEARCH($O$6,INDIRECT("Route!J2359"))</f>
        <v>#VALUE!</v>
      </c>
      <c r="P2359" s="14" t="e">
        <f ca="1">SEARCH($P$6,INDIRECT("Route!J2359"))</f>
        <v>#VALUE!</v>
      </c>
      <c r="Q2359" s="14" t="e">
        <f ca="1">SEARCH($Q$6,INDIRECT("Route!J2359"))</f>
        <v>#VALUE!</v>
      </c>
      <c r="R2359" s="14" t="e">
        <f ca="1">SEARCH($R$6,INDIRECT("Route!J2359"))</f>
        <v>#VALUE!</v>
      </c>
      <c r="S2359" s="14" t="b">
        <f t="shared" ca="1" si="293"/>
        <v>1</v>
      </c>
    </row>
    <row r="2360" spans="1:19">
      <c r="A2360" s="23" t="str">
        <f ca="1">IF(INDIRECT("Route!D2360")&gt;0,K2360,(""))</f>
        <v/>
      </c>
      <c r="B2360" s="23" t="str">
        <f ca="1">IF(INDIRECT("Route!D2360")&gt;0,H2360,(""))</f>
        <v/>
      </c>
      <c r="C2360" s="24" t="str">
        <f ca="1">IF(D2360&gt;0,VLOOKUP("FINISH",INDIRECT("route!D$6"):INDIRECT("route!E$8500"),2,FALSE)-D2360," ")</f>
        <v xml:space="preserve"> </v>
      </c>
      <c r="D2360" s="13">
        <f ca="1">INDIRECT("Route!E2360")</f>
        <v>0</v>
      </c>
      <c r="E2360" s="25" t="str">
        <f t="shared" ca="1" si="292"/>
        <v/>
      </c>
      <c r="F2360" s="26">
        <f t="shared" si="294"/>
        <v>11.111111111111111</v>
      </c>
      <c r="G2360" s="29">
        <f t="shared" ca="1" si="298"/>
        <v>0</v>
      </c>
      <c r="H2360" s="28" t="e">
        <f t="shared" ca="1" si="296"/>
        <v>#NUM!</v>
      </c>
      <c r="I2360" s="26">
        <f t="shared" si="295"/>
        <v>11.666666666666666</v>
      </c>
      <c r="J2360" s="29">
        <f t="shared" ca="1" si="299"/>
        <v>0</v>
      </c>
      <c r="K2360" s="28" t="e">
        <f t="shared" ca="1" si="297"/>
        <v>#NUM!</v>
      </c>
      <c r="L2360" s="26">
        <f ca="1">INDIRECT("Route!E2360")-INDIRECT("Route!E2359")</f>
        <v>0</v>
      </c>
      <c r="M2360" s="24">
        <f ca="1">IF(INDIRECT("Route!D2360")="START",0,IF(S2360=TRUE,M2359,INDIRECT("Route!E2360")))</f>
        <v>115.3</v>
      </c>
      <c r="N2360" s="14" t="e">
        <f ca="1">SEARCH($N$6,INDIRECT("Route!J2360"))</f>
        <v>#VALUE!</v>
      </c>
      <c r="O2360" s="14" t="e">
        <f ca="1">SEARCH($O$6,INDIRECT("Route!J2360"))</f>
        <v>#VALUE!</v>
      </c>
      <c r="P2360" s="14" t="e">
        <f ca="1">SEARCH($P$6,INDIRECT("Route!J2360"))</f>
        <v>#VALUE!</v>
      </c>
      <c r="Q2360" s="14" t="e">
        <f ca="1">SEARCH($Q$6,INDIRECT("Route!J2360"))</f>
        <v>#VALUE!</v>
      </c>
      <c r="R2360" s="14" t="e">
        <f ca="1">SEARCH($R$6,INDIRECT("Route!J2360"))</f>
        <v>#VALUE!</v>
      </c>
      <c r="S2360" s="14" t="b">
        <f t="shared" ca="1" si="293"/>
        <v>1</v>
      </c>
    </row>
    <row r="2361" spans="1:19">
      <c r="A2361" s="23" t="str">
        <f ca="1">IF(INDIRECT("Route!D2361")&gt;0,K2361,(""))</f>
        <v/>
      </c>
      <c r="B2361" s="23" t="str">
        <f ca="1">IF(INDIRECT("Route!D2361")&gt;0,H2361,(""))</f>
        <v/>
      </c>
      <c r="C2361" s="24" t="str">
        <f ca="1">IF(D2361&gt;0,VLOOKUP("FINISH",INDIRECT("route!D$6"):INDIRECT("route!E$8500"),2,FALSE)-D2361," ")</f>
        <v xml:space="preserve"> </v>
      </c>
      <c r="D2361" s="13">
        <f ca="1">INDIRECT("Route!E2361")</f>
        <v>0</v>
      </c>
      <c r="E2361" s="25" t="str">
        <f t="shared" ca="1" si="292"/>
        <v/>
      </c>
      <c r="F2361" s="26">
        <f t="shared" si="294"/>
        <v>11.111111111111111</v>
      </c>
      <c r="G2361" s="29">
        <f t="shared" ca="1" si="298"/>
        <v>0</v>
      </c>
      <c r="H2361" s="28" t="e">
        <f t="shared" ca="1" si="296"/>
        <v>#NUM!</v>
      </c>
      <c r="I2361" s="26">
        <f t="shared" si="295"/>
        <v>11.666666666666666</v>
      </c>
      <c r="J2361" s="29">
        <f t="shared" ca="1" si="299"/>
        <v>0</v>
      </c>
      <c r="K2361" s="28" t="e">
        <f t="shared" ca="1" si="297"/>
        <v>#NUM!</v>
      </c>
      <c r="L2361" s="26">
        <f ca="1">INDIRECT("Route!E2361")-INDIRECT("Route!E2360")</f>
        <v>0</v>
      </c>
      <c r="M2361" s="24">
        <f ca="1">IF(INDIRECT("Route!D2361")="START",0,IF(S2361=TRUE,M2360,INDIRECT("Route!E2361")))</f>
        <v>115.3</v>
      </c>
      <c r="N2361" s="14" t="e">
        <f ca="1">SEARCH($N$6,INDIRECT("Route!J2361"))</f>
        <v>#VALUE!</v>
      </c>
      <c r="O2361" s="14" t="e">
        <f ca="1">SEARCH($O$6,INDIRECT("Route!J2361"))</f>
        <v>#VALUE!</v>
      </c>
      <c r="P2361" s="14" t="e">
        <f ca="1">SEARCH($P$6,INDIRECT("Route!J2361"))</f>
        <v>#VALUE!</v>
      </c>
      <c r="Q2361" s="14" t="e">
        <f ca="1">SEARCH($Q$6,INDIRECT("Route!J2361"))</f>
        <v>#VALUE!</v>
      </c>
      <c r="R2361" s="14" t="e">
        <f ca="1">SEARCH($R$6,INDIRECT("Route!J2361"))</f>
        <v>#VALUE!</v>
      </c>
      <c r="S2361" s="14" t="b">
        <f t="shared" ca="1" si="293"/>
        <v>1</v>
      </c>
    </row>
    <row r="2362" spans="1:19">
      <c r="A2362" s="23" t="str">
        <f ca="1">IF(INDIRECT("Route!D2362")&gt;0,K2362,(""))</f>
        <v/>
      </c>
      <c r="B2362" s="23" t="str">
        <f ca="1">IF(INDIRECT("Route!D2362")&gt;0,H2362,(""))</f>
        <v/>
      </c>
      <c r="C2362" s="24" t="str">
        <f ca="1">IF(D2362&gt;0,VLOOKUP("FINISH",INDIRECT("route!D$6"):INDIRECT("route!E$8500"),2,FALSE)-D2362," ")</f>
        <v xml:space="preserve"> </v>
      </c>
      <c r="D2362" s="13">
        <f ca="1">INDIRECT("Route!E2362")</f>
        <v>0</v>
      </c>
      <c r="E2362" s="25" t="str">
        <f t="shared" ca="1" si="292"/>
        <v/>
      </c>
      <c r="F2362" s="26">
        <f t="shared" si="294"/>
        <v>11.111111111111111</v>
      </c>
      <c r="G2362" s="29">
        <f t="shared" ca="1" si="298"/>
        <v>0</v>
      </c>
      <c r="H2362" s="28" t="e">
        <f t="shared" ca="1" si="296"/>
        <v>#NUM!</v>
      </c>
      <c r="I2362" s="26">
        <f t="shared" si="295"/>
        <v>11.666666666666666</v>
      </c>
      <c r="J2362" s="29">
        <f t="shared" ca="1" si="299"/>
        <v>0</v>
      </c>
      <c r="K2362" s="28" t="e">
        <f t="shared" ca="1" si="297"/>
        <v>#NUM!</v>
      </c>
      <c r="L2362" s="26">
        <f ca="1">INDIRECT("Route!E2362")-INDIRECT("Route!E2361")</f>
        <v>0</v>
      </c>
      <c r="M2362" s="24">
        <f ca="1">IF(INDIRECT("Route!D2362")="START",0,IF(S2362=TRUE,M2361,INDIRECT("Route!E2362")))</f>
        <v>115.3</v>
      </c>
      <c r="N2362" s="14" t="e">
        <f ca="1">SEARCH($N$6,INDIRECT("Route!J2362"))</f>
        <v>#VALUE!</v>
      </c>
      <c r="O2362" s="14" t="e">
        <f ca="1">SEARCH($O$6,INDIRECT("Route!J2362"))</f>
        <v>#VALUE!</v>
      </c>
      <c r="P2362" s="14" t="e">
        <f ca="1">SEARCH($P$6,INDIRECT("Route!J2362"))</f>
        <v>#VALUE!</v>
      </c>
      <c r="Q2362" s="14" t="e">
        <f ca="1">SEARCH($Q$6,INDIRECT("Route!J2362"))</f>
        <v>#VALUE!</v>
      </c>
      <c r="R2362" s="14" t="e">
        <f ca="1">SEARCH($R$6,INDIRECT("Route!J2362"))</f>
        <v>#VALUE!</v>
      </c>
      <c r="S2362" s="14" t="b">
        <f t="shared" ca="1" si="293"/>
        <v>1</v>
      </c>
    </row>
    <row r="2363" spans="1:19">
      <c r="A2363" s="23" t="str">
        <f ca="1">IF(INDIRECT("Route!D2363")&gt;0,K2363,(""))</f>
        <v/>
      </c>
      <c r="B2363" s="23" t="str">
        <f ca="1">IF(INDIRECT("Route!D2363")&gt;0,H2363,(""))</f>
        <v/>
      </c>
      <c r="C2363" s="24" t="str">
        <f ca="1">IF(D2363&gt;0,VLOOKUP("FINISH",INDIRECT("route!D$6"):INDIRECT("route!E$8500"),2,FALSE)-D2363," ")</f>
        <v xml:space="preserve"> </v>
      </c>
      <c r="D2363" s="13">
        <f ca="1">INDIRECT("Route!E2363")</f>
        <v>0</v>
      </c>
      <c r="E2363" s="25" t="str">
        <f t="shared" ca="1" si="292"/>
        <v/>
      </c>
      <c r="F2363" s="26">
        <f t="shared" si="294"/>
        <v>11.111111111111111</v>
      </c>
      <c r="G2363" s="29">
        <f t="shared" ca="1" si="298"/>
        <v>0</v>
      </c>
      <c r="H2363" s="28" t="e">
        <f t="shared" ca="1" si="296"/>
        <v>#NUM!</v>
      </c>
      <c r="I2363" s="26">
        <f t="shared" si="295"/>
        <v>11.666666666666666</v>
      </c>
      <c r="J2363" s="29">
        <f t="shared" ca="1" si="299"/>
        <v>0</v>
      </c>
      <c r="K2363" s="28" t="e">
        <f t="shared" ca="1" si="297"/>
        <v>#NUM!</v>
      </c>
      <c r="L2363" s="26">
        <f ca="1">INDIRECT("Route!E2363")-INDIRECT("Route!E2362")</f>
        <v>0</v>
      </c>
      <c r="M2363" s="24">
        <f ca="1">IF(INDIRECT("Route!D2363")="START",0,IF(S2363=TRUE,M2362,INDIRECT("Route!E2363")))</f>
        <v>115.3</v>
      </c>
      <c r="N2363" s="14" t="e">
        <f ca="1">SEARCH($N$6,INDIRECT("Route!J2363"))</f>
        <v>#VALUE!</v>
      </c>
      <c r="O2363" s="14" t="e">
        <f ca="1">SEARCH($O$6,INDIRECT("Route!J2363"))</f>
        <v>#VALUE!</v>
      </c>
      <c r="P2363" s="14" t="e">
        <f ca="1">SEARCH($P$6,INDIRECT("Route!J2363"))</f>
        <v>#VALUE!</v>
      </c>
      <c r="Q2363" s="14" t="e">
        <f ca="1">SEARCH($Q$6,INDIRECT("Route!J2363"))</f>
        <v>#VALUE!</v>
      </c>
      <c r="R2363" s="14" t="e">
        <f ca="1">SEARCH($R$6,INDIRECT("Route!J2363"))</f>
        <v>#VALUE!</v>
      </c>
      <c r="S2363" s="14" t="b">
        <f t="shared" ca="1" si="293"/>
        <v>1</v>
      </c>
    </row>
    <row r="2364" spans="1:19">
      <c r="A2364" s="23" t="str">
        <f ca="1">IF(INDIRECT("Route!D2364")&gt;0,K2364,(""))</f>
        <v/>
      </c>
      <c r="B2364" s="23" t="str">
        <f ca="1">IF(INDIRECT("Route!D2364")&gt;0,H2364,(""))</f>
        <v/>
      </c>
      <c r="C2364" s="24" t="str">
        <f ca="1">IF(D2364&gt;0,VLOOKUP("FINISH",INDIRECT("route!D$6"):INDIRECT("route!E$8500"),2,FALSE)-D2364," ")</f>
        <v xml:space="preserve"> </v>
      </c>
      <c r="D2364" s="13">
        <f ca="1">INDIRECT("Route!E2364")</f>
        <v>0</v>
      </c>
      <c r="E2364" s="25" t="str">
        <f t="shared" ca="1" si="292"/>
        <v/>
      </c>
      <c r="F2364" s="26">
        <f t="shared" si="294"/>
        <v>11.111111111111111</v>
      </c>
      <c r="G2364" s="29">
        <f t="shared" ca="1" si="298"/>
        <v>0</v>
      </c>
      <c r="H2364" s="28" t="e">
        <f t="shared" ca="1" si="296"/>
        <v>#NUM!</v>
      </c>
      <c r="I2364" s="26">
        <f t="shared" si="295"/>
        <v>11.666666666666666</v>
      </c>
      <c r="J2364" s="29">
        <f t="shared" ca="1" si="299"/>
        <v>0</v>
      </c>
      <c r="K2364" s="28" t="e">
        <f t="shared" ca="1" si="297"/>
        <v>#NUM!</v>
      </c>
      <c r="L2364" s="26">
        <f ca="1">INDIRECT("Route!E2364")-INDIRECT("Route!E2363")</f>
        <v>0</v>
      </c>
      <c r="M2364" s="24">
        <f ca="1">IF(INDIRECT("Route!D2364")="START",0,IF(S2364=TRUE,M2363,INDIRECT("Route!E2364")))</f>
        <v>115.3</v>
      </c>
      <c r="N2364" s="14" t="e">
        <f ca="1">SEARCH($N$6,INDIRECT("Route!J2364"))</f>
        <v>#VALUE!</v>
      </c>
      <c r="O2364" s="14" t="e">
        <f ca="1">SEARCH($O$6,INDIRECT("Route!J2364"))</f>
        <v>#VALUE!</v>
      </c>
      <c r="P2364" s="14" t="e">
        <f ca="1">SEARCH($P$6,INDIRECT("Route!J2364"))</f>
        <v>#VALUE!</v>
      </c>
      <c r="Q2364" s="14" t="e">
        <f ca="1">SEARCH($Q$6,INDIRECT("Route!J2364"))</f>
        <v>#VALUE!</v>
      </c>
      <c r="R2364" s="14" t="e">
        <f ca="1">SEARCH($R$6,INDIRECT("Route!J2364"))</f>
        <v>#VALUE!</v>
      </c>
      <c r="S2364" s="14" t="b">
        <f t="shared" ca="1" si="293"/>
        <v>1</v>
      </c>
    </row>
    <row r="2365" spans="1:19">
      <c r="A2365" s="23" t="str">
        <f ca="1">IF(INDIRECT("Route!D2365")&gt;0,K2365,(""))</f>
        <v/>
      </c>
      <c r="B2365" s="23" t="str">
        <f ca="1">IF(INDIRECT("Route!D2365")&gt;0,H2365,(""))</f>
        <v/>
      </c>
      <c r="C2365" s="24" t="str">
        <f ca="1">IF(D2365&gt;0,VLOOKUP("FINISH",INDIRECT("route!D$6"):INDIRECT("route!E$8500"),2,FALSE)-D2365," ")</f>
        <v xml:space="preserve"> </v>
      </c>
      <c r="D2365" s="13">
        <f ca="1">INDIRECT("Route!E2365")</f>
        <v>0</v>
      </c>
      <c r="E2365" s="25" t="str">
        <f t="shared" ref="E2365:E2399" ca="1" si="300">IF($S2365=TRUE,"",M2365-M2364)</f>
        <v/>
      </c>
      <c r="F2365" s="26">
        <f t="shared" si="294"/>
        <v>11.111111111111111</v>
      </c>
      <c r="G2365" s="29">
        <f t="shared" ca="1" si="298"/>
        <v>0</v>
      </c>
      <c r="H2365" s="28" t="e">
        <f t="shared" ca="1" si="296"/>
        <v>#NUM!</v>
      </c>
      <c r="I2365" s="26">
        <f t="shared" si="295"/>
        <v>11.666666666666666</v>
      </c>
      <c r="J2365" s="29">
        <f t="shared" ca="1" si="299"/>
        <v>0</v>
      </c>
      <c r="K2365" s="28" t="e">
        <f t="shared" ca="1" si="297"/>
        <v>#NUM!</v>
      </c>
      <c r="L2365" s="26">
        <f ca="1">INDIRECT("Route!E2365")-INDIRECT("Route!E2364")</f>
        <v>0</v>
      </c>
      <c r="M2365" s="24">
        <f ca="1">IF(INDIRECT("Route!D2365")="START",0,IF(S2365=TRUE,M2364,INDIRECT("Route!E2365")))</f>
        <v>115.3</v>
      </c>
      <c r="N2365" s="14" t="e">
        <f ca="1">SEARCH($N$6,INDIRECT("Route!J2365"))</f>
        <v>#VALUE!</v>
      </c>
      <c r="O2365" s="14" t="e">
        <f ca="1">SEARCH($O$6,INDIRECT("Route!J2365"))</f>
        <v>#VALUE!</v>
      </c>
      <c r="P2365" s="14" t="e">
        <f ca="1">SEARCH($P$6,INDIRECT("Route!J2365"))</f>
        <v>#VALUE!</v>
      </c>
      <c r="Q2365" s="14" t="e">
        <f ca="1">SEARCH($Q$6,INDIRECT("Route!J2365"))</f>
        <v>#VALUE!</v>
      </c>
      <c r="R2365" s="14" t="e">
        <f ca="1">SEARCH($R$6,INDIRECT("Route!J2365"))</f>
        <v>#VALUE!</v>
      </c>
      <c r="S2365" s="14" t="b">
        <f t="shared" ca="1" si="293"/>
        <v>1</v>
      </c>
    </row>
    <row r="2366" spans="1:19">
      <c r="A2366" s="23" t="str">
        <f ca="1">IF(INDIRECT("Route!D2366")&gt;0,K2366,(""))</f>
        <v/>
      </c>
      <c r="B2366" s="23" t="str">
        <f ca="1">IF(INDIRECT("Route!D2366")&gt;0,H2366,(""))</f>
        <v/>
      </c>
      <c r="C2366" s="24" t="str">
        <f ca="1">IF(D2366&gt;0,VLOOKUP("FINISH",INDIRECT("route!D$6"):INDIRECT("route!E$8500"),2,FALSE)-D2366," ")</f>
        <v xml:space="preserve"> </v>
      </c>
      <c r="D2366" s="13">
        <f ca="1">INDIRECT("Route!E2366")</f>
        <v>0</v>
      </c>
      <c r="E2366" s="25" t="str">
        <f t="shared" ca="1" si="300"/>
        <v/>
      </c>
      <c r="F2366" s="26">
        <f t="shared" si="294"/>
        <v>11.111111111111111</v>
      </c>
      <c r="G2366" s="29">
        <f t="shared" ca="1" si="298"/>
        <v>0</v>
      </c>
      <c r="H2366" s="28" t="e">
        <f t="shared" ca="1" si="296"/>
        <v>#NUM!</v>
      </c>
      <c r="I2366" s="26">
        <f t="shared" si="295"/>
        <v>11.666666666666666</v>
      </c>
      <c r="J2366" s="29">
        <f t="shared" ca="1" si="299"/>
        <v>0</v>
      </c>
      <c r="K2366" s="28" t="e">
        <f t="shared" ca="1" si="297"/>
        <v>#NUM!</v>
      </c>
      <c r="L2366" s="26">
        <f ca="1">INDIRECT("Route!E2366")-INDIRECT("Route!E2365")</f>
        <v>0</v>
      </c>
      <c r="M2366" s="24">
        <f ca="1">IF(INDIRECT("Route!D2366")="START",0,IF(S2366=TRUE,M2365,INDIRECT("Route!E2366")))</f>
        <v>115.3</v>
      </c>
      <c r="N2366" s="14" t="e">
        <f ca="1">SEARCH($N$6,INDIRECT("Route!J2366"))</f>
        <v>#VALUE!</v>
      </c>
      <c r="O2366" s="14" t="e">
        <f ca="1">SEARCH($O$6,INDIRECT("Route!J2366"))</f>
        <v>#VALUE!</v>
      </c>
      <c r="P2366" s="14" t="e">
        <f ca="1">SEARCH($P$6,INDIRECT("Route!J2366"))</f>
        <v>#VALUE!</v>
      </c>
      <c r="Q2366" s="14" t="e">
        <f ca="1">SEARCH($Q$6,INDIRECT("Route!J2366"))</f>
        <v>#VALUE!</v>
      </c>
      <c r="R2366" s="14" t="e">
        <f ca="1">SEARCH($R$6,INDIRECT("Route!J2366"))</f>
        <v>#VALUE!</v>
      </c>
      <c r="S2366" s="14" t="b">
        <f t="shared" ca="1" si="293"/>
        <v>1</v>
      </c>
    </row>
    <row r="2367" spans="1:19">
      <c r="A2367" s="23" t="str">
        <f ca="1">IF(INDIRECT("Route!D2367")&gt;0,K2367,(""))</f>
        <v/>
      </c>
      <c r="B2367" s="23" t="str">
        <f ca="1">IF(INDIRECT("Route!D2367")&gt;0,H2367,(""))</f>
        <v/>
      </c>
      <c r="C2367" s="24" t="str">
        <f ca="1">IF(D2367&gt;0,VLOOKUP("FINISH",INDIRECT("route!D$6"):INDIRECT("route!E$8500"),2,FALSE)-D2367," ")</f>
        <v xml:space="preserve"> </v>
      </c>
      <c r="D2367" s="13">
        <f ca="1">INDIRECT("Route!E2367")</f>
        <v>0</v>
      </c>
      <c r="E2367" s="25" t="str">
        <f t="shared" ca="1" si="300"/>
        <v/>
      </c>
      <c r="F2367" s="26">
        <f t="shared" si="294"/>
        <v>11.111111111111111</v>
      </c>
      <c r="G2367" s="29">
        <f t="shared" ca="1" si="298"/>
        <v>0</v>
      </c>
      <c r="H2367" s="28" t="e">
        <f t="shared" ca="1" si="296"/>
        <v>#NUM!</v>
      </c>
      <c r="I2367" s="26">
        <f t="shared" si="295"/>
        <v>11.666666666666666</v>
      </c>
      <c r="J2367" s="29">
        <f t="shared" ca="1" si="299"/>
        <v>0</v>
      </c>
      <c r="K2367" s="28" t="e">
        <f t="shared" ca="1" si="297"/>
        <v>#NUM!</v>
      </c>
      <c r="L2367" s="26">
        <f ca="1">INDIRECT("Route!E2367")-INDIRECT("Route!E2366")</f>
        <v>0</v>
      </c>
      <c r="M2367" s="24">
        <f ca="1">IF(INDIRECT("Route!D2367")="START",0,IF(S2367=TRUE,M2366,INDIRECT("Route!E2367")))</f>
        <v>115.3</v>
      </c>
      <c r="N2367" s="14" t="e">
        <f ca="1">SEARCH($N$6,INDIRECT("Route!J2367"))</f>
        <v>#VALUE!</v>
      </c>
      <c r="O2367" s="14" t="e">
        <f ca="1">SEARCH($O$6,INDIRECT("Route!J2367"))</f>
        <v>#VALUE!</v>
      </c>
      <c r="P2367" s="14" t="e">
        <f ca="1">SEARCH($P$6,INDIRECT("Route!J2367"))</f>
        <v>#VALUE!</v>
      </c>
      <c r="Q2367" s="14" t="e">
        <f ca="1">SEARCH($Q$6,INDIRECT("Route!J2367"))</f>
        <v>#VALUE!</v>
      </c>
      <c r="R2367" s="14" t="e">
        <f ca="1">SEARCH($R$6,INDIRECT("Route!J2367"))</f>
        <v>#VALUE!</v>
      </c>
      <c r="S2367" s="14" t="b">
        <f t="shared" ca="1" si="293"/>
        <v>1</v>
      </c>
    </row>
    <row r="2368" spans="1:19">
      <c r="A2368" s="23" t="str">
        <f ca="1">IF(INDIRECT("Route!D2368")&gt;0,K2368,(""))</f>
        <v/>
      </c>
      <c r="B2368" s="23" t="str">
        <f ca="1">IF(INDIRECT("Route!D2368")&gt;0,H2368,(""))</f>
        <v/>
      </c>
      <c r="C2368" s="24" t="str">
        <f ca="1">IF(D2368&gt;0,VLOOKUP("FINISH",INDIRECT("route!D$6"):INDIRECT("route!E$8500"),2,FALSE)-D2368," ")</f>
        <v xml:space="preserve"> </v>
      </c>
      <c r="D2368" s="13">
        <f ca="1">INDIRECT("Route!E2368")</f>
        <v>0</v>
      </c>
      <c r="E2368" s="25" t="str">
        <f t="shared" ca="1" si="300"/>
        <v/>
      </c>
      <c r="F2368" s="26">
        <f t="shared" si="294"/>
        <v>11.111111111111111</v>
      </c>
      <c r="G2368" s="29">
        <f t="shared" ca="1" si="298"/>
        <v>0</v>
      </c>
      <c r="H2368" s="28" t="e">
        <f t="shared" ca="1" si="296"/>
        <v>#NUM!</v>
      </c>
      <c r="I2368" s="26">
        <f t="shared" si="295"/>
        <v>11.666666666666666</v>
      </c>
      <c r="J2368" s="29">
        <f t="shared" ca="1" si="299"/>
        <v>0</v>
      </c>
      <c r="K2368" s="28" t="e">
        <f t="shared" ca="1" si="297"/>
        <v>#NUM!</v>
      </c>
      <c r="L2368" s="26">
        <f ca="1">INDIRECT("Route!E2368")-INDIRECT("Route!E2367")</f>
        <v>0</v>
      </c>
      <c r="M2368" s="24">
        <f ca="1">IF(INDIRECT("Route!D2368")="START",0,IF(S2368=TRUE,M2367,INDIRECT("Route!E2368")))</f>
        <v>115.3</v>
      </c>
      <c r="N2368" s="14" t="e">
        <f ca="1">SEARCH($N$6,INDIRECT("Route!J2368"))</f>
        <v>#VALUE!</v>
      </c>
      <c r="O2368" s="14" t="e">
        <f ca="1">SEARCH($O$6,INDIRECT("Route!J2368"))</f>
        <v>#VALUE!</v>
      </c>
      <c r="P2368" s="14" t="e">
        <f ca="1">SEARCH($P$6,INDIRECT("Route!J2368"))</f>
        <v>#VALUE!</v>
      </c>
      <c r="Q2368" s="14" t="e">
        <f ca="1">SEARCH($Q$6,INDIRECT("Route!J2368"))</f>
        <v>#VALUE!</v>
      </c>
      <c r="R2368" s="14" t="e">
        <f ca="1">SEARCH($R$6,INDIRECT("Route!J2368"))</f>
        <v>#VALUE!</v>
      </c>
      <c r="S2368" s="14" t="b">
        <f t="shared" ca="1" si="293"/>
        <v>1</v>
      </c>
    </row>
    <row r="2369" spans="1:19">
      <c r="A2369" s="23" t="str">
        <f ca="1">IF(INDIRECT("Route!D2369")&gt;0,K2369,(""))</f>
        <v/>
      </c>
      <c r="B2369" s="23" t="str">
        <f ca="1">IF(INDIRECT("Route!D2369")&gt;0,H2369,(""))</f>
        <v/>
      </c>
      <c r="C2369" s="24" t="str">
        <f ca="1">IF(D2369&gt;0,VLOOKUP("FINISH",INDIRECT("route!D$6"):INDIRECT("route!E$8500"),2,FALSE)-D2369," ")</f>
        <v xml:space="preserve"> </v>
      </c>
      <c r="D2369" s="13">
        <f ca="1">INDIRECT("Route!E2369")</f>
        <v>0</v>
      </c>
      <c r="E2369" s="25" t="str">
        <f t="shared" ca="1" si="300"/>
        <v/>
      </c>
      <c r="F2369" s="26">
        <f t="shared" si="294"/>
        <v>11.111111111111111</v>
      </c>
      <c r="G2369" s="29">
        <f t="shared" ca="1" si="298"/>
        <v>0</v>
      </c>
      <c r="H2369" s="28" t="e">
        <f t="shared" ca="1" si="296"/>
        <v>#NUM!</v>
      </c>
      <c r="I2369" s="26">
        <f t="shared" si="295"/>
        <v>11.666666666666666</v>
      </c>
      <c r="J2369" s="29">
        <f t="shared" ca="1" si="299"/>
        <v>0</v>
      </c>
      <c r="K2369" s="28" t="e">
        <f t="shared" ca="1" si="297"/>
        <v>#NUM!</v>
      </c>
      <c r="L2369" s="26">
        <f ca="1">INDIRECT("Route!E2369")-INDIRECT("Route!E2368")</f>
        <v>0</v>
      </c>
      <c r="M2369" s="24">
        <f ca="1">IF(INDIRECT("Route!D2369")="START",0,IF(S2369=TRUE,M2368,INDIRECT("Route!E2369")))</f>
        <v>115.3</v>
      </c>
      <c r="N2369" s="14" t="e">
        <f ca="1">SEARCH($N$6,INDIRECT("Route!J2369"))</f>
        <v>#VALUE!</v>
      </c>
      <c r="O2369" s="14" t="e">
        <f ca="1">SEARCH($O$6,INDIRECT("Route!J2369"))</f>
        <v>#VALUE!</v>
      </c>
      <c r="P2369" s="14" t="e">
        <f ca="1">SEARCH($P$6,INDIRECT("Route!J2369"))</f>
        <v>#VALUE!</v>
      </c>
      <c r="Q2369" s="14" t="e">
        <f ca="1">SEARCH($Q$6,INDIRECT("Route!J2369"))</f>
        <v>#VALUE!</v>
      </c>
      <c r="R2369" s="14" t="e">
        <f ca="1">SEARCH($R$6,INDIRECT("Route!J2369"))</f>
        <v>#VALUE!</v>
      </c>
      <c r="S2369" s="14" t="b">
        <f t="shared" ca="1" si="293"/>
        <v>1</v>
      </c>
    </row>
    <row r="2370" spans="1:19">
      <c r="A2370" s="23" t="str">
        <f ca="1">IF(INDIRECT("Route!D2370")&gt;0,K2370,(""))</f>
        <v/>
      </c>
      <c r="B2370" s="23" t="str">
        <f ca="1">IF(INDIRECT("Route!D2370")&gt;0,H2370,(""))</f>
        <v/>
      </c>
      <c r="C2370" s="24" t="str">
        <f ca="1">IF(D2370&gt;0,VLOOKUP("FINISH",INDIRECT("route!D$6"):INDIRECT("route!E$8500"),2,FALSE)-D2370," ")</f>
        <v xml:space="preserve"> </v>
      </c>
      <c r="D2370" s="13">
        <f ca="1">INDIRECT("Route!E2370")</f>
        <v>0</v>
      </c>
      <c r="E2370" s="25" t="str">
        <f t="shared" ca="1" si="300"/>
        <v/>
      </c>
      <c r="F2370" s="26">
        <f t="shared" si="294"/>
        <v>11.111111111111111</v>
      </c>
      <c r="G2370" s="29">
        <f t="shared" ca="1" si="298"/>
        <v>0</v>
      </c>
      <c r="H2370" s="28" t="e">
        <f t="shared" ca="1" si="296"/>
        <v>#NUM!</v>
      </c>
      <c r="I2370" s="26">
        <f t="shared" si="295"/>
        <v>11.666666666666666</v>
      </c>
      <c r="J2370" s="29">
        <f t="shared" ca="1" si="299"/>
        <v>0</v>
      </c>
      <c r="K2370" s="28" t="e">
        <f t="shared" ca="1" si="297"/>
        <v>#NUM!</v>
      </c>
      <c r="L2370" s="26">
        <f ca="1">INDIRECT("Route!E2370")-INDIRECT("Route!E2369")</f>
        <v>0</v>
      </c>
      <c r="M2370" s="24">
        <f ca="1">IF(INDIRECT("Route!D2370")="START",0,IF(S2370=TRUE,M2369,INDIRECT("Route!E2370")))</f>
        <v>115.3</v>
      </c>
      <c r="N2370" s="14" t="e">
        <f ca="1">SEARCH($N$6,INDIRECT("Route!J2370"))</f>
        <v>#VALUE!</v>
      </c>
      <c r="O2370" s="14" t="e">
        <f ca="1">SEARCH($O$6,INDIRECT("Route!J2370"))</f>
        <v>#VALUE!</v>
      </c>
      <c r="P2370" s="14" t="e">
        <f ca="1">SEARCH($P$6,INDIRECT("Route!J2370"))</f>
        <v>#VALUE!</v>
      </c>
      <c r="Q2370" s="14" t="e">
        <f ca="1">SEARCH($Q$6,INDIRECT("Route!J2370"))</f>
        <v>#VALUE!</v>
      </c>
      <c r="R2370" s="14" t="e">
        <f ca="1">SEARCH($R$6,INDIRECT("Route!J2370"))</f>
        <v>#VALUE!</v>
      </c>
      <c r="S2370" s="14" t="b">
        <f t="shared" ca="1" si="293"/>
        <v>1</v>
      </c>
    </row>
    <row r="2371" spans="1:19">
      <c r="A2371" s="23" t="str">
        <f ca="1">IF(INDIRECT("Route!D2371")&gt;0,K2371,(""))</f>
        <v/>
      </c>
      <c r="B2371" s="23" t="str">
        <f ca="1">IF(INDIRECT("Route!D2371")&gt;0,H2371,(""))</f>
        <v/>
      </c>
      <c r="C2371" s="24" t="str">
        <f ca="1">IF(D2371&gt;0,VLOOKUP("FINISH",INDIRECT("route!D$6"):INDIRECT("route!E$8500"),2,FALSE)-D2371," ")</f>
        <v xml:space="preserve"> </v>
      </c>
      <c r="D2371" s="13">
        <f ca="1">INDIRECT("Route!E2371")</f>
        <v>0</v>
      </c>
      <c r="E2371" s="25" t="str">
        <f t="shared" ca="1" si="300"/>
        <v/>
      </c>
      <c r="F2371" s="26">
        <f t="shared" si="294"/>
        <v>11.111111111111111</v>
      </c>
      <c r="G2371" s="29">
        <f t="shared" ca="1" si="298"/>
        <v>0</v>
      </c>
      <c r="H2371" s="28" t="e">
        <f t="shared" ca="1" si="296"/>
        <v>#NUM!</v>
      </c>
      <c r="I2371" s="26">
        <f t="shared" si="295"/>
        <v>11.666666666666666</v>
      </c>
      <c r="J2371" s="29">
        <f t="shared" ca="1" si="299"/>
        <v>0</v>
      </c>
      <c r="K2371" s="28" t="e">
        <f t="shared" ca="1" si="297"/>
        <v>#NUM!</v>
      </c>
      <c r="L2371" s="26">
        <f ca="1">INDIRECT("Route!E2371")-INDIRECT("Route!E2370")</f>
        <v>0</v>
      </c>
      <c r="M2371" s="24">
        <f ca="1">IF(INDIRECT("Route!D2371")="START",0,IF(S2371=TRUE,M2370,INDIRECT("Route!E2371")))</f>
        <v>115.3</v>
      </c>
      <c r="N2371" s="14" t="e">
        <f ca="1">SEARCH($N$6,INDIRECT("Route!J2371"))</f>
        <v>#VALUE!</v>
      </c>
      <c r="O2371" s="14" t="e">
        <f ca="1">SEARCH($O$6,INDIRECT("Route!J2371"))</f>
        <v>#VALUE!</v>
      </c>
      <c r="P2371" s="14" t="e">
        <f ca="1">SEARCH($P$6,INDIRECT("Route!J2371"))</f>
        <v>#VALUE!</v>
      </c>
      <c r="Q2371" s="14" t="e">
        <f ca="1">SEARCH($Q$6,INDIRECT("Route!J2371"))</f>
        <v>#VALUE!</v>
      </c>
      <c r="R2371" s="14" t="e">
        <f ca="1">SEARCH($R$6,INDIRECT("Route!J2371"))</f>
        <v>#VALUE!</v>
      </c>
      <c r="S2371" s="14" t="b">
        <f t="shared" ca="1" si="293"/>
        <v>1</v>
      </c>
    </row>
    <row r="2372" spans="1:19">
      <c r="A2372" s="23" t="str">
        <f ca="1">IF(INDIRECT("Route!D2372")&gt;0,K2372,(""))</f>
        <v/>
      </c>
      <c r="B2372" s="23" t="str">
        <f ca="1">IF(INDIRECT("Route!D2372")&gt;0,H2372,(""))</f>
        <v/>
      </c>
      <c r="C2372" s="24" t="str">
        <f ca="1">IF(D2372&gt;0,VLOOKUP("FINISH",INDIRECT("route!D$6"):INDIRECT("route!E$8500"),2,FALSE)-D2372," ")</f>
        <v xml:space="preserve"> </v>
      </c>
      <c r="D2372" s="13">
        <f ca="1">INDIRECT("Route!E2372")</f>
        <v>0</v>
      </c>
      <c r="E2372" s="25" t="str">
        <f t="shared" ca="1" si="300"/>
        <v/>
      </c>
      <c r="F2372" s="26">
        <f t="shared" si="294"/>
        <v>11.111111111111111</v>
      </c>
      <c r="G2372" s="29">
        <f t="shared" ca="1" si="298"/>
        <v>0</v>
      </c>
      <c r="H2372" s="28" t="e">
        <f t="shared" ca="1" si="296"/>
        <v>#NUM!</v>
      </c>
      <c r="I2372" s="26">
        <f t="shared" si="295"/>
        <v>11.666666666666666</v>
      </c>
      <c r="J2372" s="29">
        <f t="shared" ca="1" si="299"/>
        <v>0</v>
      </c>
      <c r="K2372" s="28" t="e">
        <f t="shared" ca="1" si="297"/>
        <v>#NUM!</v>
      </c>
      <c r="L2372" s="26">
        <f ca="1">INDIRECT("Route!E2372")-INDIRECT("Route!E2371")</f>
        <v>0</v>
      </c>
      <c r="M2372" s="24">
        <f ca="1">IF(INDIRECT("Route!D2372")="START",0,IF(S2372=TRUE,M2371,INDIRECT("Route!E2372")))</f>
        <v>115.3</v>
      </c>
      <c r="N2372" s="14" t="e">
        <f ca="1">SEARCH($N$6,INDIRECT("Route!J2372"))</f>
        <v>#VALUE!</v>
      </c>
      <c r="O2372" s="14" t="e">
        <f ca="1">SEARCH($O$6,INDIRECT("Route!J2372"))</f>
        <v>#VALUE!</v>
      </c>
      <c r="P2372" s="14" t="e">
        <f ca="1">SEARCH($P$6,INDIRECT("Route!J2372"))</f>
        <v>#VALUE!</v>
      </c>
      <c r="Q2372" s="14" t="e">
        <f ca="1">SEARCH($Q$6,INDIRECT("Route!J2372"))</f>
        <v>#VALUE!</v>
      </c>
      <c r="R2372" s="14" t="e">
        <f ca="1">SEARCH($R$6,INDIRECT("Route!J2372"))</f>
        <v>#VALUE!</v>
      </c>
      <c r="S2372" s="14" t="b">
        <f t="shared" ca="1" si="293"/>
        <v>1</v>
      </c>
    </row>
    <row r="2373" spans="1:19">
      <c r="A2373" s="23" t="str">
        <f ca="1">IF(INDIRECT("Route!D2373")&gt;0,K2373,(""))</f>
        <v/>
      </c>
      <c r="B2373" s="23" t="str">
        <f ca="1">IF(INDIRECT("Route!D2373")&gt;0,H2373,(""))</f>
        <v/>
      </c>
      <c r="C2373" s="24" t="str">
        <f ca="1">IF(D2373&gt;0,VLOOKUP("FINISH",INDIRECT("route!D$6"):INDIRECT("route!E$8500"),2,FALSE)-D2373," ")</f>
        <v xml:space="preserve"> </v>
      </c>
      <c r="D2373" s="13">
        <f ca="1">INDIRECT("Route!E2373")</f>
        <v>0</v>
      </c>
      <c r="E2373" s="25" t="str">
        <f t="shared" ca="1" si="300"/>
        <v/>
      </c>
      <c r="F2373" s="26">
        <f t="shared" si="294"/>
        <v>11.111111111111111</v>
      </c>
      <c r="G2373" s="29">
        <f t="shared" ca="1" si="298"/>
        <v>0</v>
      </c>
      <c r="H2373" s="28" t="e">
        <f t="shared" ca="1" si="296"/>
        <v>#NUM!</v>
      </c>
      <c r="I2373" s="26">
        <f t="shared" si="295"/>
        <v>11.666666666666666</v>
      </c>
      <c r="J2373" s="29">
        <f t="shared" ca="1" si="299"/>
        <v>0</v>
      </c>
      <c r="K2373" s="28" t="e">
        <f t="shared" ca="1" si="297"/>
        <v>#NUM!</v>
      </c>
      <c r="L2373" s="26">
        <f ca="1">INDIRECT("Route!E2373")-INDIRECT("Route!E2372")</f>
        <v>0</v>
      </c>
      <c r="M2373" s="24">
        <f ca="1">IF(INDIRECT("Route!D2373")="START",0,IF(S2373=TRUE,M2372,INDIRECT("Route!E2373")))</f>
        <v>115.3</v>
      </c>
      <c r="N2373" s="14" t="e">
        <f ca="1">SEARCH($N$6,INDIRECT("Route!J2373"))</f>
        <v>#VALUE!</v>
      </c>
      <c r="O2373" s="14" t="e">
        <f ca="1">SEARCH($O$6,INDIRECT("Route!J2373"))</f>
        <v>#VALUE!</v>
      </c>
      <c r="P2373" s="14" t="e">
        <f ca="1">SEARCH($P$6,INDIRECT("Route!J2373"))</f>
        <v>#VALUE!</v>
      </c>
      <c r="Q2373" s="14" t="e">
        <f ca="1">SEARCH($Q$6,INDIRECT("Route!J2373"))</f>
        <v>#VALUE!</v>
      </c>
      <c r="R2373" s="14" t="e">
        <f ca="1">SEARCH($R$6,INDIRECT("Route!J2373"))</f>
        <v>#VALUE!</v>
      </c>
      <c r="S2373" s="14" t="b">
        <f t="shared" ca="1" si="293"/>
        <v>1</v>
      </c>
    </row>
    <row r="2374" spans="1:19">
      <c r="A2374" s="23" t="str">
        <f ca="1">IF(INDIRECT("Route!D2374")&gt;0,K2374,(""))</f>
        <v/>
      </c>
      <c r="B2374" s="23" t="str">
        <f ca="1">IF(INDIRECT("Route!D2374")&gt;0,H2374,(""))</f>
        <v/>
      </c>
      <c r="C2374" s="24" t="str">
        <f ca="1">IF(D2374&gt;0,VLOOKUP("FINISH",INDIRECT("route!D$6"):INDIRECT("route!E$8500"),2,FALSE)-D2374," ")</f>
        <v xml:space="preserve"> </v>
      </c>
      <c r="D2374" s="13">
        <f ca="1">INDIRECT("Route!E2374")</f>
        <v>0</v>
      </c>
      <c r="E2374" s="25" t="str">
        <f t="shared" ca="1" si="300"/>
        <v/>
      </c>
      <c r="F2374" s="26">
        <f t="shared" si="294"/>
        <v>11.111111111111111</v>
      </c>
      <c r="G2374" s="29">
        <f t="shared" ca="1" si="298"/>
        <v>0</v>
      </c>
      <c r="H2374" s="28" t="e">
        <f t="shared" ca="1" si="296"/>
        <v>#NUM!</v>
      </c>
      <c r="I2374" s="26">
        <f t="shared" si="295"/>
        <v>11.666666666666666</v>
      </c>
      <c r="J2374" s="29">
        <f t="shared" ca="1" si="299"/>
        <v>0</v>
      </c>
      <c r="K2374" s="28" t="e">
        <f t="shared" ca="1" si="297"/>
        <v>#NUM!</v>
      </c>
      <c r="L2374" s="26">
        <f ca="1">INDIRECT("Route!E2374")-INDIRECT("Route!E2373")</f>
        <v>0</v>
      </c>
      <c r="M2374" s="24">
        <f ca="1">IF(INDIRECT("Route!D2374")="START",0,IF(S2374=TRUE,M2373,INDIRECT("Route!E2374")))</f>
        <v>115.3</v>
      </c>
      <c r="N2374" s="14" t="e">
        <f ca="1">SEARCH($N$6,INDIRECT("Route!J2374"))</f>
        <v>#VALUE!</v>
      </c>
      <c r="O2374" s="14" t="e">
        <f ca="1">SEARCH($O$6,INDIRECT("Route!J2374"))</f>
        <v>#VALUE!</v>
      </c>
      <c r="P2374" s="14" t="e">
        <f ca="1">SEARCH($P$6,INDIRECT("Route!J2374"))</f>
        <v>#VALUE!</v>
      </c>
      <c r="Q2374" s="14" t="e">
        <f ca="1">SEARCH($Q$6,INDIRECT("Route!J2374"))</f>
        <v>#VALUE!</v>
      </c>
      <c r="R2374" s="14" t="e">
        <f ca="1">SEARCH($R$6,INDIRECT("Route!J2374"))</f>
        <v>#VALUE!</v>
      </c>
      <c r="S2374" s="14" t="b">
        <f t="shared" ca="1" si="293"/>
        <v>1</v>
      </c>
    </row>
    <row r="2375" spans="1:19">
      <c r="A2375" s="23" t="str">
        <f ca="1">IF(INDIRECT("Route!D2375")&gt;0,K2375,(""))</f>
        <v/>
      </c>
      <c r="B2375" s="23" t="str">
        <f ca="1">IF(INDIRECT("Route!D2375")&gt;0,H2375,(""))</f>
        <v/>
      </c>
      <c r="C2375" s="24" t="str">
        <f ca="1">IF(D2375&gt;0,VLOOKUP("FINISH",INDIRECT("route!D$6"):INDIRECT("route!E$8500"),2,FALSE)-D2375," ")</f>
        <v xml:space="preserve"> </v>
      </c>
      <c r="D2375" s="13">
        <f ca="1">INDIRECT("Route!E2375")</f>
        <v>0</v>
      </c>
      <c r="E2375" s="25" t="str">
        <f t="shared" ca="1" si="300"/>
        <v/>
      </c>
      <c r="F2375" s="26">
        <f t="shared" si="294"/>
        <v>11.111111111111111</v>
      </c>
      <c r="G2375" s="29">
        <f t="shared" ca="1" si="298"/>
        <v>0</v>
      </c>
      <c r="H2375" s="28" t="e">
        <f t="shared" ca="1" si="296"/>
        <v>#NUM!</v>
      </c>
      <c r="I2375" s="26">
        <f t="shared" si="295"/>
        <v>11.666666666666666</v>
      </c>
      <c r="J2375" s="29">
        <f t="shared" ca="1" si="299"/>
        <v>0</v>
      </c>
      <c r="K2375" s="28" t="e">
        <f t="shared" ca="1" si="297"/>
        <v>#NUM!</v>
      </c>
      <c r="L2375" s="26">
        <f ca="1">INDIRECT("Route!E2375")-INDIRECT("Route!E2374")</f>
        <v>0</v>
      </c>
      <c r="M2375" s="24">
        <f ca="1">IF(INDIRECT("Route!D2375")="START",0,IF(S2375=TRUE,M2374,INDIRECT("Route!E2375")))</f>
        <v>115.3</v>
      </c>
      <c r="N2375" s="14" t="e">
        <f ca="1">SEARCH($N$6,INDIRECT("Route!J2375"))</f>
        <v>#VALUE!</v>
      </c>
      <c r="O2375" s="14" t="e">
        <f ca="1">SEARCH($O$6,INDIRECT("Route!J2375"))</f>
        <v>#VALUE!</v>
      </c>
      <c r="P2375" s="14" t="e">
        <f ca="1">SEARCH($P$6,INDIRECT("Route!J2375"))</f>
        <v>#VALUE!</v>
      </c>
      <c r="Q2375" s="14" t="e">
        <f ca="1">SEARCH($Q$6,INDIRECT("Route!J2375"))</f>
        <v>#VALUE!</v>
      </c>
      <c r="R2375" s="14" t="e">
        <f ca="1">SEARCH($R$6,INDIRECT("Route!J2375"))</f>
        <v>#VALUE!</v>
      </c>
      <c r="S2375" s="14" t="b">
        <f t="shared" ca="1" si="293"/>
        <v>1</v>
      </c>
    </row>
    <row r="2376" spans="1:19">
      <c r="A2376" s="23" t="str">
        <f ca="1">IF(INDIRECT("Route!D2376")&gt;0,K2376,(""))</f>
        <v/>
      </c>
      <c r="B2376" s="23" t="str">
        <f ca="1">IF(INDIRECT("Route!D2376")&gt;0,H2376,(""))</f>
        <v/>
      </c>
      <c r="C2376" s="24" t="str">
        <f ca="1">IF(D2376&gt;0,VLOOKUP("FINISH",INDIRECT("route!D$6"):INDIRECT("route!E$8500"),2,FALSE)-D2376," ")</f>
        <v xml:space="preserve"> </v>
      </c>
      <c r="D2376" s="13">
        <f ca="1">INDIRECT("Route!E2376")</f>
        <v>0</v>
      </c>
      <c r="E2376" s="25" t="str">
        <f t="shared" ca="1" si="300"/>
        <v/>
      </c>
      <c r="F2376" s="26">
        <f t="shared" si="294"/>
        <v>11.111111111111111</v>
      </c>
      <c r="G2376" s="29">
        <f t="shared" ca="1" si="298"/>
        <v>0</v>
      </c>
      <c r="H2376" s="28" t="e">
        <f t="shared" ca="1" si="296"/>
        <v>#NUM!</v>
      </c>
      <c r="I2376" s="26">
        <f t="shared" si="295"/>
        <v>11.666666666666666</v>
      </c>
      <c r="J2376" s="29">
        <f t="shared" ca="1" si="299"/>
        <v>0</v>
      </c>
      <c r="K2376" s="28" t="e">
        <f t="shared" ca="1" si="297"/>
        <v>#NUM!</v>
      </c>
      <c r="L2376" s="26">
        <f ca="1">INDIRECT("Route!E2376")-INDIRECT("Route!E2375")</f>
        <v>0</v>
      </c>
      <c r="M2376" s="24">
        <f ca="1">IF(INDIRECT("Route!D2376")="START",0,IF(S2376=TRUE,M2375,INDIRECT("Route!E2376")))</f>
        <v>115.3</v>
      </c>
      <c r="N2376" s="14" t="e">
        <f ca="1">SEARCH($N$6,INDIRECT("Route!J2376"))</f>
        <v>#VALUE!</v>
      </c>
      <c r="O2376" s="14" t="e">
        <f ca="1">SEARCH($O$6,INDIRECT("Route!J2376"))</f>
        <v>#VALUE!</v>
      </c>
      <c r="P2376" s="14" t="e">
        <f ca="1">SEARCH($P$6,INDIRECT("Route!J2376"))</f>
        <v>#VALUE!</v>
      </c>
      <c r="Q2376" s="14" t="e">
        <f ca="1">SEARCH($Q$6,INDIRECT("Route!J2376"))</f>
        <v>#VALUE!</v>
      </c>
      <c r="R2376" s="14" t="e">
        <f ca="1">SEARCH($R$6,INDIRECT("Route!J2376"))</f>
        <v>#VALUE!</v>
      </c>
      <c r="S2376" s="14" t="b">
        <f t="shared" ref="S2376:S2439" ca="1" si="301">AND(ISERROR(N2376),ISERROR(O2376),ISERROR(P2376),ISERROR(Q2376),ISERROR(R2376))</f>
        <v>1</v>
      </c>
    </row>
    <row r="2377" spans="1:19">
      <c r="A2377" s="23" t="str">
        <f ca="1">IF(INDIRECT("Route!D2377")&gt;0,K2377,(""))</f>
        <v/>
      </c>
      <c r="B2377" s="23" t="str">
        <f ca="1">IF(INDIRECT("Route!D2377")&gt;0,H2377,(""))</f>
        <v/>
      </c>
      <c r="C2377" s="24" t="str">
        <f ca="1">IF(D2377&gt;0,VLOOKUP("FINISH",INDIRECT("route!D$6"):INDIRECT("route!E$8500"),2,FALSE)-D2377," ")</f>
        <v xml:space="preserve"> </v>
      </c>
      <c r="D2377" s="13">
        <f ca="1">INDIRECT("Route!E2377")</f>
        <v>0</v>
      </c>
      <c r="E2377" s="25" t="str">
        <f t="shared" ca="1" si="300"/>
        <v/>
      </c>
      <c r="F2377" s="26">
        <f t="shared" si="294"/>
        <v>11.111111111111111</v>
      </c>
      <c r="G2377" s="29">
        <f t="shared" ca="1" si="298"/>
        <v>0</v>
      </c>
      <c r="H2377" s="28" t="e">
        <f t="shared" ca="1" si="296"/>
        <v>#NUM!</v>
      </c>
      <c r="I2377" s="26">
        <f t="shared" si="295"/>
        <v>11.666666666666666</v>
      </c>
      <c r="J2377" s="29">
        <f t="shared" ca="1" si="299"/>
        <v>0</v>
      </c>
      <c r="K2377" s="28" t="e">
        <f t="shared" ca="1" si="297"/>
        <v>#NUM!</v>
      </c>
      <c r="L2377" s="26">
        <f ca="1">INDIRECT("Route!E2377")-INDIRECT("Route!E2376")</f>
        <v>0</v>
      </c>
      <c r="M2377" s="24">
        <f ca="1">IF(INDIRECT("Route!D2377")="START",0,IF(S2377=TRUE,M2376,INDIRECT("Route!E2377")))</f>
        <v>115.3</v>
      </c>
      <c r="N2377" s="14" t="e">
        <f ca="1">SEARCH($N$6,INDIRECT("Route!J2377"))</f>
        <v>#VALUE!</v>
      </c>
      <c r="O2377" s="14" t="e">
        <f ca="1">SEARCH($O$6,INDIRECT("Route!J2377"))</f>
        <v>#VALUE!</v>
      </c>
      <c r="P2377" s="14" t="e">
        <f ca="1">SEARCH($P$6,INDIRECT("Route!J2377"))</f>
        <v>#VALUE!</v>
      </c>
      <c r="Q2377" s="14" t="e">
        <f ca="1">SEARCH($Q$6,INDIRECT("Route!J2377"))</f>
        <v>#VALUE!</v>
      </c>
      <c r="R2377" s="14" t="e">
        <f ca="1">SEARCH($R$6,INDIRECT("Route!J2377"))</f>
        <v>#VALUE!</v>
      </c>
      <c r="S2377" s="14" t="b">
        <f t="shared" ca="1" si="301"/>
        <v>1</v>
      </c>
    </row>
    <row r="2378" spans="1:19">
      <c r="A2378" s="23" t="str">
        <f ca="1">IF(INDIRECT("Route!D2378")&gt;0,K2378,(""))</f>
        <v/>
      </c>
      <c r="B2378" s="23" t="str">
        <f ca="1">IF(INDIRECT("Route!D2378")&gt;0,H2378,(""))</f>
        <v/>
      </c>
      <c r="C2378" s="24" t="str">
        <f ca="1">IF(D2378&gt;0,VLOOKUP("FINISH",INDIRECT("route!D$6"):INDIRECT("route!E$8500"),2,FALSE)-D2378," ")</f>
        <v xml:space="preserve"> </v>
      </c>
      <c r="D2378" s="13">
        <f ca="1">INDIRECT("Route!E2378")</f>
        <v>0</v>
      </c>
      <c r="E2378" s="25" t="str">
        <f t="shared" ca="1" si="300"/>
        <v/>
      </c>
      <c r="F2378" s="26">
        <f t="shared" si="294"/>
        <v>11.111111111111111</v>
      </c>
      <c r="G2378" s="29">
        <f t="shared" ca="1" si="298"/>
        <v>0</v>
      </c>
      <c r="H2378" s="28" t="e">
        <f t="shared" ca="1" si="296"/>
        <v>#NUM!</v>
      </c>
      <c r="I2378" s="26">
        <f t="shared" si="295"/>
        <v>11.666666666666666</v>
      </c>
      <c r="J2378" s="29">
        <f t="shared" ca="1" si="299"/>
        <v>0</v>
      </c>
      <c r="K2378" s="28" t="e">
        <f t="shared" ca="1" si="297"/>
        <v>#NUM!</v>
      </c>
      <c r="L2378" s="26">
        <f ca="1">INDIRECT("Route!E2378")-INDIRECT("Route!E2377")</f>
        <v>0</v>
      </c>
      <c r="M2378" s="24">
        <f ca="1">IF(INDIRECT("Route!D2378")="START",0,IF(S2378=TRUE,M2377,INDIRECT("Route!E2378")))</f>
        <v>115.3</v>
      </c>
      <c r="N2378" s="14" t="e">
        <f ca="1">SEARCH($N$6,INDIRECT("Route!J2378"))</f>
        <v>#VALUE!</v>
      </c>
      <c r="O2378" s="14" t="e">
        <f ca="1">SEARCH($O$6,INDIRECT("Route!J2378"))</f>
        <v>#VALUE!</v>
      </c>
      <c r="P2378" s="14" t="e">
        <f ca="1">SEARCH($P$6,INDIRECT("Route!J2378"))</f>
        <v>#VALUE!</v>
      </c>
      <c r="Q2378" s="14" t="e">
        <f ca="1">SEARCH($Q$6,INDIRECT("Route!J2378"))</f>
        <v>#VALUE!</v>
      </c>
      <c r="R2378" s="14" t="e">
        <f ca="1">SEARCH($R$6,INDIRECT("Route!J2378"))</f>
        <v>#VALUE!</v>
      </c>
      <c r="S2378" s="14" t="b">
        <f t="shared" ca="1" si="301"/>
        <v>1</v>
      </c>
    </row>
    <row r="2379" spans="1:19">
      <c r="A2379" s="23" t="str">
        <f ca="1">IF(INDIRECT("Route!D2379")&gt;0,K2379,(""))</f>
        <v/>
      </c>
      <c r="B2379" s="23" t="str">
        <f ca="1">IF(INDIRECT("Route!D2379")&gt;0,H2379,(""))</f>
        <v/>
      </c>
      <c r="C2379" s="24" t="str">
        <f ca="1">IF(D2379&gt;0,VLOOKUP("FINISH",INDIRECT("route!D$6"):INDIRECT("route!E$8500"),2,FALSE)-D2379," ")</f>
        <v xml:space="preserve"> </v>
      </c>
      <c r="D2379" s="13">
        <f ca="1">INDIRECT("Route!E2379")</f>
        <v>0</v>
      </c>
      <c r="E2379" s="25" t="str">
        <f t="shared" ca="1" si="300"/>
        <v/>
      </c>
      <c r="F2379" s="26">
        <f t="shared" si="294"/>
        <v>11.111111111111111</v>
      </c>
      <c r="G2379" s="29">
        <f t="shared" ca="1" si="298"/>
        <v>0</v>
      </c>
      <c r="H2379" s="28" t="e">
        <f t="shared" ca="1" si="296"/>
        <v>#NUM!</v>
      </c>
      <c r="I2379" s="26">
        <f t="shared" si="295"/>
        <v>11.666666666666666</v>
      </c>
      <c r="J2379" s="29">
        <f t="shared" ca="1" si="299"/>
        <v>0</v>
      </c>
      <c r="K2379" s="28" t="e">
        <f t="shared" ca="1" si="297"/>
        <v>#NUM!</v>
      </c>
      <c r="L2379" s="26">
        <f ca="1">INDIRECT("Route!E2379")-INDIRECT("Route!E2378")</f>
        <v>0</v>
      </c>
      <c r="M2379" s="24">
        <f ca="1">IF(INDIRECT("Route!D2379")="START",0,IF(S2379=TRUE,M2378,INDIRECT("Route!E2379")))</f>
        <v>115.3</v>
      </c>
      <c r="N2379" s="14" t="e">
        <f ca="1">SEARCH($N$6,INDIRECT("Route!J2379"))</f>
        <v>#VALUE!</v>
      </c>
      <c r="O2379" s="14" t="e">
        <f ca="1">SEARCH($O$6,INDIRECT("Route!J2379"))</f>
        <v>#VALUE!</v>
      </c>
      <c r="P2379" s="14" t="e">
        <f ca="1">SEARCH($P$6,INDIRECT("Route!J2379"))</f>
        <v>#VALUE!</v>
      </c>
      <c r="Q2379" s="14" t="e">
        <f ca="1">SEARCH($Q$6,INDIRECT("Route!J2379"))</f>
        <v>#VALUE!</v>
      </c>
      <c r="R2379" s="14" t="e">
        <f ca="1">SEARCH($R$6,INDIRECT("Route!J2379"))</f>
        <v>#VALUE!</v>
      </c>
      <c r="S2379" s="14" t="b">
        <f t="shared" ca="1" si="301"/>
        <v>1</v>
      </c>
    </row>
    <row r="2380" spans="1:19">
      <c r="A2380" s="23" t="str">
        <f ca="1">IF(INDIRECT("Route!D2380")&gt;0,K2380,(""))</f>
        <v/>
      </c>
      <c r="B2380" s="23" t="str">
        <f ca="1">IF(INDIRECT("Route!D2380")&gt;0,H2380,(""))</f>
        <v/>
      </c>
      <c r="C2380" s="24" t="str">
        <f ca="1">IF(D2380&gt;0,VLOOKUP("FINISH",INDIRECT("route!D$6"):INDIRECT("route!E$8500"),2,FALSE)-D2380," ")</f>
        <v xml:space="preserve"> </v>
      </c>
      <c r="D2380" s="13">
        <f ca="1">INDIRECT("Route!E2380")</f>
        <v>0</v>
      </c>
      <c r="E2380" s="25" t="str">
        <f t="shared" ca="1" si="300"/>
        <v/>
      </c>
      <c r="F2380" s="26">
        <f t="shared" si="294"/>
        <v>11.111111111111111</v>
      </c>
      <c r="G2380" s="29">
        <f t="shared" ca="1" si="298"/>
        <v>0</v>
      </c>
      <c r="H2380" s="28" t="e">
        <f t="shared" ca="1" si="296"/>
        <v>#NUM!</v>
      </c>
      <c r="I2380" s="26">
        <f t="shared" si="295"/>
        <v>11.666666666666666</v>
      </c>
      <c r="J2380" s="29">
        <f t="shared" ca="1" si="299"/>
        <v>0</v>
      </c>
      <c r="K2380" s="28" t="e">
        <f t="shared" ca="1" si="297"/>
        <v>#NUM!</v>
      </c>
      <c r="L2380" s="26">
        <f ca="1">INDIRECT("Route!E2380")-INDIRECT("Route!E2379")</f>
        <v>0</v>
      </c>
      <c r="M2380" s="24">
        <f ca="1">IF(INDIRECT("Route!D2380")="START",0,IF(S2380=TRUE,M2379,INDIRECT("Route!E2380")))</f>
        <v>115.3</v>
      </c>
      <c r="N2380" s="14" t="e">
        <f ca="1">SEARCH($N$6,INDIRECT("Route!J2380"))</f>
        <v>#VALUE!</v>
      </c>
      <c r="O2380" s="14" t="e">
        <f ca="1">SEARCH($O$6,INDIRECT("Route!J2380"))</f>
        <v>#VALUE!</v>
      </c>
      <c r="P2380" s="14" t="e">
        <f ca="1">SEARCH($P$6,INDIRECT("Route!J2380"))</f>
        <v>#VALUE!</v>
      </c>
      <c r="Q2380" s="14" t="e">
        <f ca="1">SEARCH($Q$6,INDIRECT("Route!J2380"))</f>
        <v>#VALUE!</v>
      </c>
      <c r="R2380" s="14" t="e">
        <f ca="1">SEARCH($R$6,INDIRECT("Route!J2380"))</f>
        <v>#VALUE!</v>
      </c>
      <c r="S2380" s="14" t="b">
        <f t="shared" ca="1" si="301"/>
        <v>1</v>
      </c>
    </row>
    <row r="2381" spans="1:19">
      <c r="A2381" s="23" t="str">
        <f ca="1">IF(INDIRECT("Route!D2381")&gt;0,K2381,(""))</f>
        <v/>
      </c>
      <c r="B2381" s="23" t="str">
        <f ca="1">IF(INDIRECT("Route!D2381")&gt;0,H2381,(""))</f>
        <v/>
      </c>
      <c r="C2381" s="24" t="str">
        <f ca="1">IF(D2381&gt;0,VLOOKUP("FINISH",INDIRECT("route!D$6"):INDIRECT("route!E$8500"),2,FALSE)-D2381," ")</f>
        <v xml:space="preserve"> </v>
      </c>
      <c r="D2381" s="13">
        <f ca="1">INDIRECT("Route!E2381")</f>
        <v>0</v>
      </c>
      <c r="E2381" s="25" t="str">
        <f t="shared" ca="1" si="300"/>
        <v/>
      </c>
      <c r="F2381" s="26">
        <f t="shared" si="294"/>
        <v>11.111111111111111</v>
      </c>
      <c r="G2381" s="29">
        <f t="shared" ca="1" si="298"/>
        <v>0</v>
      </c>
      <c r="H2381" s="28" t="e">
        <f t="shared" ca="1" si="296"/>
        <v>#NUM!</v>
      </c>
      <c r="I2381" s="26">
        <f t="shared" si="295"/>
        <v>11.666666666666666</v>
      </c>
      <c r="J2381" s="29">
        <f t="shared" ca="1" si="299"/>
        <v>0</v>
      </c>
      <c r="K2381" s="28" t="e">
        <f t="shared" ca="1" si="297"/>
        <v>#NUM!</v>
      </c>
      <c r="L2381" s="26">
        <f ca="1">INDIRECT("Route!E2381")-INDIRECT("Route!E2380")</f>
        <v>0</v>
      </c>
      <c r="M2381" s="24">
        <f ca="1">IF(INDIRECT("Route!D2381")="START",0,IF(S2381=TRUE,M2380,INDIRECT("Route!E2381")))</f>
        <v>115.3</v>
      </c>
      <c r="N2381" s="14" t="e">
        <f ca="1">SEARCH($N$6,INDIRECT("Route!J2381"))</f>
        <v>#VALUE!</v>
      </c>
      <c r="O2381" s="14" t="e">
        <f ca="1">SEARCH($O$6,INDIRECT("Route!J2381"))</f>
        <v>#VALUE!</v>
      </c>
      <c r="P2381" s="14" t="e">
        <f ca="1">SEARCH($P$6,INDIRECT("Route!J2381"))</f>
        <v>#VALUE!</v>
      </c>
      <c r="Q2381" s="14" t="e">
        <f ca="1">SEARCH($Q$6,INDIRECT("Route!J2381"))</f>
        <v>#VALUE!</v>
      </c>
      <c r="R2381" s="14" t="e">
        <f ca="1">SEARCH($R$6,INDIRECT("Route!J2381"))</f>
        <v>#VALUE!</v>
      </c>
      <c r="S2381" s="14" t="b">
        <f t="shared" ca="1" si="301"/>
        <v>1</v>
      </c>
    </row>
    <row r="2382" spans="1:19">
      <c r="A2382" s="23" t="str">
        <f ca="1">IF(INDIRECT("Route!D2382")&gt;0,K2382,(""))</f>
        <v/>
      </c>
      <c r="B2382" s="23" t="str">
        <f ca="1">IF(INDIRECT("Route!D2382")&gt;0,H2382,(""))</f>
        <v/>
      </c>
      <c r="C2382" s="24" t="str">
        <f ca="1">IF(D2382&gt;0,VLOOKUP("FINISH",INDIRECT("route!D$6"):INDIRECT("route!E$8500"),2,FALSE)-D2382," ")</f>
        <v xml:space="preserve"> </v>
      </c>
      <c r="D2382" s="13">
        <f ca="1">INDIRECT("Route!E2382")</f>
        <v>0</v>
      </c>
      <c r="E2382" s="25" t="str">
        <f t="shared" ca="1" si="300"/>
        <v/>
      </c>
      <c r="F2382" s="26">
        <f t="shared" si="294"/>
        <v>11.111111111111111</v>
      </c>
      <c r="G2382" s="29">
        <f t="shared" ca="1" si="298"/>
        <v>0</v>
      </c>
      <c r="H2382" s="28" t="e">
        <f t="shared" ca="1" si="296"/>
        <v>#NUM!</v>
      </c>
      <c r="I2382" s="26">
        <f t="shared" si="295"/>
        <v>11.666666666666666</v>
      </c>
      <c r="J2382" s="29">
        <f t="shared" ca="1" si="299"/>
        <v>0</v>
      </c>
      <c r="K2382" s="28" t="e">
        <f t="shared" ca="1" si="297"/>
        <v>#NUM!</v>
      </c>
      <c r="L2382" s="26">
        <f ca="1">INDIRECT("Route!E2382")-INDIRECT("Route!E2381")</f>
        <v>0</v>
      </c>
      <c r="M2382" s="24">
        <f ca="1">IF(INDIRECT("Route!D2382")="START",0,IF(S2382=TRUE,M2381,INDIRECT("Route!E2382")))</f>
        <v>115.3</v>
      </c>
      <c r="N2382" s="14" t="e">
        <f ca="1">SEARCH($N$6,INDIRECT("Route!J2382"))</f>
        <v>#VALUE!</v>
      </c>
      <c r="O2382" s="14" t="e">
        <f ca="1">SEARCH($O$6,INDIRECT("Route!J2382"))</f>
        <v>#VALUE!</v>
      </c>
      <c r="P2382" s="14" t="e">
        <f ca="1">SEARCH($P$6,INDIRECT("Route!J2382"))</f>
        <v>#VALUE!</v>
      </c>
      <c r="Q2382" s="14" t="e">
        <f ca="1">SEARCH($Q$6,INDIRECT("Route!J2382"))</f>
        <v>#VALUE!</v>
      </c>
      <c r="R2382" s="14" t="e">
        <f ca="1">SEARCH($R$6,INDIRECT("Route!J2382"))</f>
        <v>#VALUE!</v>
      </c>
      <c r="S2382" s="14" t="b">
        <f t="shared" ca="1" si="301"/>
        <v>1</v>
      </c>
    </row>
    <row r="2383" spans="1:19">
      <c r="A2383" s="23" t="str">
        <f ca="1">IF(INDIRECT("Route!D2383")&gt;0,K2383,(""))</f>
        <v/>
      </c>
      <c r="B2383" s="23" t="str">
        <f ca="1">IF(INDIRECT("Route!D2383")&gt;0,H2383,(""))</f>
        <v/>
      </c>
      <c r="C2383" s="24" t="str">
        <f ca="1">IF(D2383&gt;0,VLOOKUP("FINISH",INDIRECT("route!D$6"):INDIRECT("route!E$8500"),2,FALSE)-D2383," ")</f>
        <v xml:space="preserve"> </v>
      </c>
      <c r="D2383" s="13">
        <f ca="1">INDIRECT("Route!E2383")</f>
        <v>0</v>
      </c>
      <c r="E2383" s="25" t="str">
        <f t="shared" ca="1" si="300"/>
        <v/>
      </c>
      <c r="F2383" s="26">
        <f t="shared" si="294"/>
        <v>11.111111111111111</v>
      </c>
      <c r="G2383" s="29">
        <f t="shared" ca="1" si="298"/>
        <v>0</v>
      </c>
      <c r="H2383" s="28" t="e">
        <f t="shared" ca="1" si="296"/>
        <v>#NUM!</v>
      </c>
      <c r="I2383" s="26">
        <f t="shared" si="295"/>
        <v>11.666666666666666</v>
      </c>
      <c r="J2383" s="29">
        <f t="shared" ca="1" si="299"/>
        <v>0</v>
      </c>
      <c r="K2383" s="28" t="e">
        <f t="shared" ca="1" si="297"/>
        <v>#NUM!</v>
      </c>
      <c r="L2383" s="26">
        <f ca="1">INDIRECT("Route!E2383")-INDIRECT("Route!E2382")</f>
        <v>0</v>
      </c>
      <c r="M2383" s="24">
        <f ca="1">IF(INDIRECT("Route!D2383")="START",0,IF(S2383=TRUE,M2382,INDIRECT("Route!E2383")))</f>
        <v>115.3</v>
      </c>
      <c r="N2383" s="14" t="e">
        <f ca="1">SEARCH($N$6,INDIRECT("Route!J2383"))</f>
        <v>#VALUE!</v>
      </c>
      <c r="O2383" s="14" t="e">
        <f ca="1">SEARCH($O$6,INDIRECT("Route!J2383"))</f>
        <v>#VALUE!</v>
      </c>
      <c r="P2383" s="14" t="e">
        <f ca="1">SEARCH($P$6,INDIRECT("Route!J2383"))</f>
        <v>#VALUE!</v>
      </c>
      <c r="Q2383" s="14" t="e">
        <f ca="1">SEARCH($Q$6,INDIRECT("Route!J2383"))</f>
        <v>#VALUE!</v>
      </c>
      <c r="R2383" s="14" t="e">
        <f ca="1">SEARCH($R$6,INDIRECT("Route!J2383"))</f>
        <v>#VALUE!</v>
      </c>
      <c r="S2383" s="14" t="b">
        <f t="shared" ca="1" si="301"/>
        <v>1</v>
      </c>
    </row>
    <row r="2384" spans="1:19">
      <c r="A2384" s="23" t="str">
        <f ca="1">IF(INDIRECT("Route!D2384")&gt;0,K2384,(""))</f>
        <v/>
      </c>
      <c r="B2384" s="23" t="str">
        <f ca="1">IF(INDIRECT("Route!D2384")&gt;0,H2384,(""))</f>
        <v/>
      </c>
      <c r="C2384" s="24" t="str">
        <f ca="1">IF(D2384&gt;0,VLOOKUP("FINISH",INDIRECT("route!D$6"):INDIRECT("route!E$8500"),2,FALSE)-D2384," ")</f>
        <v xml:space="preserve"> </v>
      </c>
      <c r="D2384" s="13">
        <f ca="1">INDIRECT("Route!E2384")</f>
        <v>0</v>
      </c>
      <c r="E2384" s="25" t="str">
        <f t="shared" ca="1" si="300"/>
        <v/>
      </c>
      <c r="F2384" s="26">
        <f t="shared" si="294"/>
        <v>11.111111111111111</v>
      </c>
      <c r="G2384" s="29">
        <f t="shared" ca="1" si="298"/>
        <v>0</v>
      </c>
      <c r="H2384" s="28" t="e">
        <f t="shared" ca="1" si="296"/>
        <v>#NUM!</v>
      </c>
      <c r="I2384" s="26">
        <f t="shared" si="295"/>
        <v>11.666666666666666</v>
      </c>
      <c r="J2384" s="29">
        <f t="shared" ca="1" si="299"/>
        <v>0</v>
      </c>
      <c r="K2384" s="28" t="e">
        <f t="shared" ca="1" si="297"/>
        <v>#NUM!</v>
      </c>
      <c r="L2384" s="26">
        <f ca="1">INDIRECT("Route!E2384")-INDIRECT("Route!E2383")</f>
        <v>0</v>
      </c>
      <c r="M2384" s="24">
        <f ca="1">IF(INDIRECT("Route!D2384")="START",0,IF(S2384=TRUE,M2383,INDIRECT("Route!E2384")))</f>
        <v>115.3</v>
      </c>
      <c r="N2384" s="14" t="e">
        <f ca="1">SEARCH($N$6,INDIRECT("Route!J2384"))</f>
        <v>#VALUE!</v>
      </c>
      <c r="O2384" s="14" t="e">
        <f ca="1">SEARCH($O$6,INDIRECT("Route!J2384"))</f>
        <v>#VALUE!</v>
      </c>
      <c r="P2384" s="14" t="e">
        <f ca="1">SEARCH($P$6,INDIRECT("Route!J2384"))</f>
        <v>#VALUE!</v>
      </c>
      <c r="Q2384" s="14" t="e">
        <f ca="1">SEARCH($Q$6,INDIRECT("Route!J2384"))</f>
        <v>#VALUE!</v>
      </c>
      <c r="R2384" s="14" t="e">
        <f ca="1">SEARCH($R$6,INDIRECT("Route!J2384"))</f>
        <v>#VALUE!</v>
      </c>
      <c r="S2384" s="14" t="b">
        <f t="shared" ca="1" si="301"/>
        <v>1</v>
      </c>
    </row>
    <row r="2385" spans="1:19">
      <c r="A2385" s="23" t="str">
        <f ca="1">IF(INDIRECT("Route!D2385")&gt;0,K2385,(""))</f>
        <v/>
      </c>
      <c r="B2385" s="23" t="str">
        <f ca="1">IF(INDIRECT("Route!D2385")&gt;0,H2385,(""))</f>
        <v/>
      </c>
      <c r="C2385" s="24" t="str">
        <f ca="1">IF(D2385&gt;0,VLOOKUP("FINISH",INDIRECT("route!D$6"):INDIRECT("route!E$8500"),2,FALSE)-D2385," ")</f>
        <v xml:space="preserve"> </v>
      </c>
      <c r="D2385" s="13">
        <f ca="1">INDIRECT("Route!E2385")</f>
        <v>0</v>
      </c>
      <c r="E2385" s="25" t="str">
        <f t="shared" ca="1" si="300"/>
        <v/>
      </c>
      <c r="F2385" s="26">
        <f t="shared" si="294"/>
        <v>11.111111111111111</v>
      </c>
      <c r="G2385" s="29">
        <f t="shared" ca="1" si="298"/>
        <v>0</v>
      </c>
      <c r="H2385" s="28" t="e">
        <f t="shared" ca="1" si="296"/>
        <v>#NUM!</v>
      </c>
      <c r="I2385" s="26">
        <f t="shared" si="295"/>
        <v>11.666666666666666</v>
      </c>
      <c r="J2385" s="29">
        <f t="shared" ca="1" si="299"/>
        <v>0</v>
      </c>
      <c r="K2385" s="28" t="e">
        <f t="shared" ca="1" si="297"/>
        <v>#NUM!</v>
      </c>
      <c r="L2385" s="26">
        <f ca="1">INDIRECT("Route!E2385")-INDIRECT("Route!E2384")</f>
        <v>0</v>
      </c>
      <c r="M2385" s="24">
        <f ca="1">IF(INDIRECT("Route!D2385")="START",0,IF(S2385=TRUE,M2384,INDIRECT("Route!E2385")))</f>
        <v>115.3</v>
      </c>
      <c r="N2385" s="14" t="e">
        <f ca="1">SEARCH($N$6,INDIRECT("Route!J2385"))</f>
        <v>#VALUE!</v>
      </c>
      <c r="O2385" s="14" t="e">
        <f ca="1">SEARCH($O$6,INDIRECT("Route!J2385"))</f>
        <v>#VALUE!</v>
      </c>
      <c r="P2385" s="14" t="e">
        <f ca="1">SEARCH($P$6,INDIRECT("Route!J2385"))</f>
        <v>#VALUE!</v>
      </c>
      <c r="Q2385" s="14" t="e">
        <f ca="1">SEARCH($Q$6,INDIRECT("Route!J2385"))</f>
        <v>#VALUE!</v>
      </c>
      <c r="R2385" s="14" t="e">
        <f ca="1">SEARCH($R$6,INDIRECT("Route!J2385"))</f>
        <v>#VALUE!</v>
      </c>
      <c r="S2385" s="14" t="b">
        <f t="shared" ca="1" si="301"/>
        <v>1</v>
      </c>
    </row>
    <row r="2386" spans="1:19">
      <c r="A2386" s="23" t="str">
        <f ca="1">IF(INDIRECT("Route!D2386")&gt;0,K2386,(""))</f>
        <v/>
      </c>
      <c r="B2386" s="23" t="str">
        <f ca="1">IF(INDIRECT("Route!D2386")&gt;0,H2386,(""))</f>
        <v/>
      </c>
      <c r="C2386" s="24" t="str">
        <f ca="1">IF(D2386&gt;0,VLOOKUP("FINISH",INDIRECT("route!D$6"):INDIRECT("route!E$8500"),2,FALSE)-D2386," ")</f>
        <v xml:space="preserve"> </v>
      </c>
      <c r="D2386" s="13">
        <f ca="1">INDIRECT("Route!E2386")</f>
        <v>0</v>
      </c>
      <c r="E2386" s="25" t="str">
        <f t="shared" ca="1" si="300"/>
        <v/>
      </c>
      <c r="F2386" s="26">
        <f t="shared" si="294"/>
        <v>11.111111111111111</v>
      </c>
      <c r="G2386" s="29">
        <f t="shared" ca="1" si="298"/>
        <v>0</v>
      </c>
      <c r="H2386" s="28" t="e">
        <f t="shared" ca="1" si="296"/>
        <v>#NUM!</v>
      </c>
      <c r="I2386" s="26">
        <f t="shared" si="295"/>
        <v>11.666666666666666</v>
      </c>
      <c r="J2386" s="29">
        <f t="shared" ca="1" si="299"/>
        <v>0</v>
      </c>
      <c r="K2386" s="28" t="e">
        <f t="shared" ca="1" si="297"/>
        <v>#NUM!</v>
      </c>
      <c r="L2386" s="26">
        <f ca="1">INDIRECT("Route!E2386")-INDIRECT("Route!E2385")</f>
        <v>0</v>
      </c>
      <c r="M2386" s="24">
        <f ca="1">IF(INDIRECT("Route!D2386")="START",0,IF(S2386=TRUE,M2385,INDIRECT("Route!E2386")))</f>
        <v>115.3</v>
      </c>
      <c r="N2386" s="14" t="e">
        <f ca="1">SEARCH($N$6,INDIRECT("Route!J2386"))</f>
        <v>#VALUE!</v>
      </c>
      <c r="O2386" s="14" t="e">
        <f ca="1">SEARCH($O$6,INDIRECT("Route!J2386"))</f>
        <v>#VALUE!</v>
      </c>
      <c r="P2386" s="14" t="e">
        <f ca="1">SEARCH($P$6,INDIRECT("Route!J2386"))</f>
        <v>#VALUE!</v>
      </c>
      <c r="Q2386" s="14" t="e">
        <f ca="1">SEARCH($Q$6,INDIRECT("Route!J2386"))</f>
        <v>#VALUE!</v>
      </c>
      <c r="R2386" s="14" t="e">
        <f ca="1">SEARCH($R$6,INDIRECT("Route!J2386"))</f>
        <v>#VALUE!</v>
      </c>
      <c r="S2386" s="14" t="b">
        <f t="shared" ca="1" si="301"/>
        <v>1</v>
      </c>
    </row>
    <row r="2387" spans="1:19">
      <c r="A2387" s="23" t="str">
        <f ca="1">IF(INDIRECT("Route!D2387")&gt;0,K2387,(""))</f>
        <v/>
      </c>
      <c r="B2387" s="23" t="str">
        <f ca="1">IF(INDIRECT("Route!D2387")&gt;0,H2387,(""))</f>
        <v/>
      </c>
      <c r="C2387" s="24" t="str">
        <f ca="1">IF(D2387&gt;0,VLOOKUP("FINISH",INDIRECT("route!D$6"):INDIRECT("route!E$8500"),2,FALSE)-D2387," ")</f>
        <v xml:space="preserve"> </v>
      </c>
      <c r="D2387" s="13">
        <f ca="1">INDIRECT("Route!E2387")</f>
        <v>0</v>
      </c>
      <c r="E2387" s="25" t="str">
        <f t="shared" ca="1" si="300"/>
        <v/>
      </c>
      <c r="F2387" s="26">
        <f t="shared" si="294"/>
        <v>11.111111111111111</v>
      </c>
      <c r="G2387" s="29">
        <f t="shared" ca="1" si="298"/>
        <v>0</v>
      </c>
      <c r="H2387" s="28" t="e">
        <f t="shared" ca="1" si="296"/>
        <v>#NUM!</v>
      </c>
      <c r="I2387" s="26">
        <f t="shared" si="295"/>
        <v>11.666666666666666</v>
      </c>
      <c r="J2387" s="29">
        <f t="shared" ca="1" si="299"/>
        <v>0</v>
      </c>
      <c r="K2387" s="28" t="e">
        <f t="shared" ca="1" si="297"/>
        <v>#NUM!</v>
      </c>
      <c r="L2387" s="26">
        <f ca="1">INDIRECT("Route!E2387")-INDIRECT("Route!E2386")</f>
        <v>0</v>
      </c>
      <c r="M2387" s="24">
        <f ca="1">IF(INDIRECT("Route!D2387")="START",0,IF(S2387=TRUE,M2386,INDIRECT("Route!E2387")))</f>
        <v>115.3</v>
      </c>
      <c r="N2387" s="14" t="e">
        <f ca="1">SEARCH($N$6,INDIRECT("Route!J2387"))</f>
        <v>#VALUE!</v>
      </c>
      <c r="O2387" s="14" t="e">
        <f ca="1">SEARCH($O$6,INDIRECT("Route!J2387"))</f>
        <v>#VALUE!</v>
      </c>
      <c r="P2387" s="14" t="e">
        <f ca="1">SEARCH($P$6,INDIRECT("Route!J2387"))</f>
        <v>#VALUE!</v>
      </c>
      <c r="Q2387" s="14" t="e">
        <f ca="1">SEARCH($Q$6,INDIRECT("Route!J2387"))</f>
        <v>#VALUE!</v>
      </c>
      <c r="R2387" s="14" t="e">
        <f ca="1">SEARCH($R$6,INDIRECT("Route!J2387"))</f>
        <v>#VALUE!</v>
      </c>
      <c r="S2387" s="14" t="b">
        <f t="shared" ca="1" si="301"/>
        <v>1</v>
      </c>
    </row>
    <row r="2388" spans="1:19">
      <c r="A2388" s="23" t="str">
        <f ca="1">IF(INDIRECT("Route!D2388")&gt;0,K2388,(""))</f>
        <v/>
      </c>
      <c r="B2388" s="23" t="str">
        <f ca="1">IF(INDIRECT("Route!D2388")&gt;0,H2388,(""))</f>
        <v/>
      </c>
      <c r="C2388" s="24" t="str">
        <f ca="1">IF(D2388&gt;0,VLOOKUP("FINISH",INDIRECT("route!D$6"):INDIRECT("route!E$8500"),2,FALSE)-D2388," ")</f>
        <v xml:space="preserve"> </v>
      </c>
      <c r="D2388" s="13">
        <f ca="1">INDIRECT("Route!E2388")</f>
        <v>0</v>
      </c>
      <c r="E2388" s="25" t="str">
        <f t="shared" ca="1" si="300"/>
        <v/>
      </c>
      <c r="F2388" s="26">
        <f t="shared" si="294"/>
        <v>11.111111111111111</v>
      </c>
      <c r="G2388" s="29">
        <f t="shared" ca="1" si="298"/>
        <v>0</v>
      </c>
      <c r="H2388" s="28" t="e">
        <f t="shared" ca="1" si="296"/>
        <v>#NUM!</v>
      </c>
      <c r="I2388" s="26">
        <f t="shared" si="295"/>
        <v>11.666666666666666</v>
      </c>
      <c r="J2388" s="29">
        <f t="shared" ca="1" si="299"/>
        <v>0</v>
      </c>
      <c r="K2388" s="28" t="e">
        <f t="shared" ca="1" si="297"/>
        <v>#NUM!</v>
      </c>
      <c r="L2388" s="26">
        <f ca="1">INDIRECT("Route!E2388")-INDIRECT("Route!E2387")</f>
        <v>0</v>
      </c>
      <c r="M2388" s="24">
        <f ca="1">IF(INDIRECT("Route!D2388")="START",0,IF(S2388=TRUE,M2387,INDIRECT("Route!E2388")))</f>
        <v>115.3</v>
      </c>
      <c r="N2388" s="14" t="e">
        <f ca="1">SEARCH($N$6,INDIRECT("Route!J2388"))</f>
        <v>#VALUE!</v>
      </c>
      <c r="O2388" s="14" t="e">
        <f ca="1">SEARCH($O$6,INDIRECT("Route!J2388"))</f>
        <v>#VALUE!</v>
      </c>
      <c r="P2388" s="14" t="e">
        <f ca="1">SEARCH($P$6,INDIRECT("Route!J2388"))</f>
        <v>#VALUE!</v>
      </c>
      <c r="Q2388" s="14" t="e">
        <f ca="1">SEARCH($Q$6,INDIRECT("Route!J2388"))</f>
        <v>#VALUE!</v>
      </c>
      <c r="R2388" s="14" t="e">
        <f ca="1">SEARCH($R$6,INDIRECT("Route!J2388"))</f>
        <v>#VALUE!</v>
      </c>
      <c r="S2388" s="14" t="b">
        <f t="shared" ca="1" si="301"/>
        <v>1</v>
      </c>
    </row>
    <row r="2389" spans="1:19">
      <c r="A2389" s="23" t="str">
        <f ca="1">IF(INDIRECT("Route!D2389")&gt;0,K2389,(""))</f>
        <v/>
      </c>
      <c r="B2389" s="23" t="str">
        <f ca="1">IF(INDIRECT("Route!D2389")&gt;0,H2389,(""))</f>
        <v/>
      </c>
      <c r="C2389" s="24" t="str">
        <f ca="1">IF(D2389&gt;0,VLOOKUP("FINISH",INDIRECT("route!D$6"):INDIRECT("route!E$8500"),2,FALSE)-D2389," ")</f>
        <v xml:space="preserve"> </v>
      </c>
      <c r="D2389" s="13">
        <f ca="1">INDIRECT("Route!E2389")</f>
        <v>0</v>
      </c>
      <c r="E2389" s="25" t="str">
        <f t="shared" ca="1" si="300"/>
        <v/>
      </c>
      <c r="F2389" s="26">
        <f t="shared" si="294"/>
        <v>11.111111111111111</v>
      </c>
      <c r="G2389" s="29">
        <f t="shared" ca="1" si="298"/>
        <v>0</v>
      </c>
      <c r="H2389" s="28" t="e">
        <f t="shared" ca="1" si="296"/>
        <v>#NUM!</v>
      </c>
      <c r="I2389" s="26">
        <f t="shared" si="295"/>
        <v>11.666666666666666</v>
      </c>
      <c r="J2389" s="29">
        <f t="shared" ca="1" si="299"/>
        <v>0</v>
      </c>
      <c r="K2389" s="28" t="e">
        <f t="shared" ca="1" si="297"/>
        <v>#NUM!</v>
      </c>
      <c r="L2389" s="26">
        <f ca="1">INDIRECT("Route!E2389")-INDIRECT("Route!E2388")</f>
        <v>0</v>
      </c>
      <c r="M2389" s="24">
        <f ca="1">IF(INDIRECT("Route!D2389")="START",0,IF(S2389=TRUE,M2388,INDIRECT("Route!E2389")))</f>
        <v>115.3</v>
      </c>
      <c r="N2389" s="14" t="e">
        <f ca="1">SEARCH($N$6,INDIRECT("Route!J2389"))</f>
        <v>#VALUE!</v>
      </c>
      <c r="O2389" s="14" t="e">
        <f ca="1">SEARCH($O$6,INDIRECT("Route!J2389"))</f>
        <v>#VALUE!</v>
      </c>
      <c r="P2389" s="14" t="e">
        <f ca="1">SEARCH($P$6,INDIRECT("Route!J2389"))</f>
        <v>#VALUE!</v>
      </c>
      <c r="Q2389" s="14" t="e">
        <f ca="1">SEARCH($Q$6,INDIRECT("Route!J2389"))</f>
        <v>#VALUE!</v>
      </c>
      <c r="R2389" s="14" t="e">
        <f ca="1">SEARCH($R$6,INDIRECT("Route!J2389"))</f>
        <v>#VALUE!</v>
      </c>
      <c r="S2389" s="14" t="b">
        <f t="shared" ca="1" si="301"/>
        <v>1</v>
      </c>
    </row>
    <row r="2390" spans="1:19">
      <c r="A2390" s="23" t="str">
        <f ca="1">IF(INDIRECT("Route!D2390")&gt;0,K2390,(""))</f>
        <v/>
      </c>
      <c r="B2390" s="23" t="str">
        <f ca="1">IF(INDIRECT("Route!D2390")&gt;0,H2390,(""))</f>
        <v/>
      </c>
      <c r="C2390" s="24" t="str">
        <f ca="1">IF(D2390&gt;0,VLOOKUP("FINISH",INDIRECT("route!D$6"):INDIRECT("route!E$8500"),2,FALSE)-D2390," ")</f>
        <v xml:space="preserve"> </v>
      </c>
      <c r="D2390" s="13">
        <f ca="1">INDIRECT("Route!E2390")</f>
        <v>0</v>
      </c>
      <c r="E2390" s="25" t="str">
        <f t="shared" ca="1" si="300"/>
        <v/>
      </c>
      <c r="F2390" s="26">
        <f t="shared" si="294"/>
        <v>11.111111111111111</v>
      </c>
      <c r="G2390" s="29">
        <f t="shared" ca="1" si="298"/>
        <v>0</v>
      </c>
      <c r="H2390" s="28" t="e">
        <f t="shared" ca="1" si="296"/>
        <v>#NUM!</v>
      </c>
      <c r="I2390" s="26">
        <f t="shared" si="295"/>
        <v>11.666666666666666</v>
      </c>
      <c r="J2390" s="29">
        <f t="shared" ca="1" si="299"/>
        <v>0</v>
      </c>
      <c r="K2390" s="28" t="e">
        <f t="shared" ca="1" si="297"/>
        <v>#NUM!</v>
      </c>
      <c r="L2390" s="26">
        <f ca="1">INDIRECT("Route!E2390")-INDIRECT("Route!E2389")</f>
        <v>0</v>
      </c>
      <c r="M2390" s="24">
        <f ca="1">IF(INDIRECT("Route!D2390")="START",0,IF(S2390=TRUE,M2389,INDIRECT("Route!E2390")))</f>
        <v>115.3</v>
      </c>
      <c r="N2390" s="14" t="e">
        <f ca="1">SEARCH($N$6,INDIRECT("Route!J2390"))</f>
        <v>#VALUE!</v>
      </c>
      <c r="O2390" s="14" t="e">
        <f ca="1">SEARCH($O$6,INDIRECT("Route!J2390"))</f>
        <v>#VALUE!</v>
      </c>
      <c r="P2390" s="14" t="e">
        <f ca="1">SEARCH($P$6,INDIRECT("Route!J2390"))</f>
        <v>#VALUE!</v>
      </c>
      <c r="Q2390" s="14" t="e">
        <f ca="1">SEARCH($Q$6,INDIRECT("Route!J2390"))</f>
        <v>#VALUE!</v>
      </c>
      <c r="R2390" s="14" t="e">
        <f ca="1">SEARCH($R$6,INDIRECT("Route!J2390"))</f>
        <v>#VALUE!</v>
      </c>
      <c r="S2390" s="14" t="b">
        <f t="shared" ca="1" si="301"/>
        <v>1</v>
      </c>
    </row>
    <row r="2391" spans="1:19">
      <c r="A2391" s="23" t="str">
        <f ca="1">IF(INDIRECT("Route!D2391")&gt;0,K2391,(""))</f>
        <v/>
      </c>
      <c r="B2391" s="23" t="str">
        <f ca="1">IF(INDIRECT("Route!D2391")&gt;0,H2391,(""))</f>
        <v/>
      </c>
      <c r="C2391" s="24" t="str">
        <f ca="1">IF(D2391&gt;0,VLOOKUP("FINISH",INDIRECT("route!D$6"):INDIRECT("route!E$8500"),2,FALSE)-D2391," ")</f>
        <v xml:space="preserve"> </v>
      </c>
      <c r="D2391" s="13">
        <f ca="1">INDIRECT("Route!E2391")</f>
        <v>0</v>
      </c>
      <c r="E2391" s="25" t="str">
        <f t="shared" ca="1" si="300"/>
        <v/>
      </c>
      <c r="F2391" s="26">
        <f t="shared" si="294"/>
        <v>11.111111111111111</v>
      </c>
      <c r="G2391" s="29">
        <f t="shared" ca="1" si="298"/>
        <v>0</v>
      </c>
      <c r="H2391" s="28" t="e">
        <f t="shared" ca="1" si="296"/>
        <v>#NUM!</v>
      </c>
      <c r="I2391" s="26">
        <f t="shared" si="295"/>
        <v>11.666666666666666</v>
      </c>
      <c r="J2391" s="29">
        <f t="shared" ca="1" si="299"/>
        <v>0</v>
      </c>
      <c r="K2391" s="28" t="e">
        <f t="shared" ca="1" si="297"/>
        <v>#NUM!</v>
      </c>
      <c r="L2391" s="26">
        <f ca="1">INDIRECT("Route!E2391")-INDIRECT("Route!E2390")</f>
        <v>0</v>
      </c>
      <c r="M2391" s="24">
        <f ca="1">IF(INDIRECT("Route!D2391")="START",0,IF(S2391=TRUE,M2390,INDIRECT("Route!E2391")))</f>
        <v>115.3</v>
      </c>
      <c r="N2391" s="14" t="e">
        <f ca="1">SEARCH($N$6,INDIRECT("Route!J2391"))</f>
        <v>#VALUE!</v>
      </c>
      <c r="O2391" s="14" t="e">
        <f ca="1">SEARCH($O$6,INDIRECT("Route!J2391"))</f>
        <v>#VALUE!</v>
      </c>
      <c r="P2391" s="14" t="e">
        <f ca="1">SEARCH($P$6,INDIRECT("Route!J2391"))</f>
        <v>#VALUE!</v>
      </c>
      <c r="Q2391" s="14" t="e">
        <f ca="1">SEARCH($Q$6,INDIRECT("Route!J2391"))</f>
        <v>#VALUE!</v>
      </c>
      <c r="R2391" s="14" t="e">
        <f ca="1">SEARCH($R$6,INDIRECT("Route!J2391"))</f>
        <v>#VALUE!</v>
      </c>
      <c r="S2391" s="14" t="b">
        <f t="shared" ca="1" si="301"/>
        <v>1</v>
      </c>
    </row>
    <row r="2392" spans="1:19">
      <c r="A2392" s="23" t="str">
        <f ca="1">IF(INDIRECT("Route!D2392")&gt;0,K2392,(""))</f>
        <v/>
      </c>
      <c r="B2392" s="23" t="str">
        <f ca="1">IF(INDIRECT("Route!D2392")&gt;0,H2392,(""))</f>
        <v/>
      </c>
      <c r="C2392" s="24" t="str">
        <f ca="1">IF(D2392&gt;0,VLOOKUP("FINISH",INDIRECT("route!D$6"):INDIRECT("route!E$8500"),2,FALSE)-D2392," ")</f>
        <v xml:space="preserve"> </v>
      </c>
      <c r="D2392" s="13">
        <f ca="1">INDIRECT("Route!E2392")</f>
        <v>0</v>
      </c>
      <c r="E2392" s="25" t="str">
        <f t="shared" ca="1" si="300"/>
        <v/>
      </c>
      <c r="F2392" s="26">
        <f t="shared" si="294"/>
        <v>11.111111111111111</v>
      </c>
      <c r="G2392" s="29">
        <f t="shared" ca="1" si="298"/>
        <v>0</v>
      </c>
      <c r="H2392" s="28" t="e">
        <f t="shared" ca="1" si="296"/>
        <v>#NUM!</v>
      </c>
      <c r="I2392" s="26">
        <f t="shared" si="295"/>
        <v>11.666666666666666</v>
      </c>
      <c r="J2392" s="29">
        <f t="shared" ca="1" si="299"/>
        <v>0</v>
      </c>
      <c r="K2392" s="28" t="e">
        <f t="shared" ca="1" si="297"/>
        <v>#NUM!</v>
      </c>
      <c r="L2392" s="26">
        <f ca="1">INDIRECT("Route!E2392")-INDIRECT("Route!E2391")</f>
        <v>0</v>
      </c>
      <c r="M2392" s="24">
        <f ca="1">IF(INDIRECT("Route!D2392")="START",0,IF(S2392=TRUE,M2391,INDIRECT("Route!E2392")))</f>
        <v>115.3</v>
      </c>
      <c r="N2392" s="14" t="e">
        <f ca="1">SEARCH($N$6,INDIRECT("Route!J2392"))</f>
        <v>#VALUE!</v>
      </c>
      <c r="O2392" s="14" t="e">
        <f ca="1">SEARCH($O$6,INDIRECT("Route!J2392"))</f>
        <v>#VALUE!</v>
      </c>
      <c r="P2392" s="14" t="e">
        <f ca="1">SEARCH($P$6,INDIRECT("Route!J2392"))</f>
        <v>#VALUE!</v>
      </c>
      <c r="Q2392" s="14" t="e">
        <f ca="1">SEARCH($Q$6,INDIRECT("Route!J2392"))</f>
        <v>#VALUE!</v>
      </c>
      <c r="R2392" s="14" t="e">
        <f ca="1">SEARCH($R$6,INDIRECT("Route!J2392"))</f>
        <v>#VALUE!</v>
      </c>
      <c r="S2392" s="14" t="b">
        <f t="shared" ca="1" si="301"/>
        <v>1</v>
      </c>
    </row>
    <row r="2393" spans="1:19">
      <c r="A2393" s="23" t="str">
        <f ca="1">IF(INDIRECT("Route!D2393")&gt;0,K2393,(""))</f>
        <v/>
      </c>
      <c r="B2393" s="23" t="str">
        <f ca="1">IF(INDIRECT("Route!D2393")&gt;0,H2393,(""))</f>
        <v/>
      </c>
      <c r="C2393" s="24" t="str">
        <f ca="1">IF(D2393&gt;0,VLOOKUP("FINISH",INDIRECT("route!D$6"):INDIRECT("route!E$8500"),2,FALSE)-D2393," ")</f>
        <v xml:space="preserve"> </v>
      </c>
      <c r="D2393" s="13">
        <f ca="1">INDIRECT("Route!E2393")</f>
        <v>0</v>
      </c>
      <c r="E2393" s="25" t="str">
        <f t="shared" ca="1" si="300"/>
        <v/>
      </c>
      <c r="F2393" s="26">
        <f t="shared" si="294"/>
        <v>11.111111111111111</v>
      </c>
      <c r="G2393" s="29">
        <f t="shared" ca="1" si="298"/>
        <v>0</v>
      </c>
      <c r="H2393" s="28" t="e">
        <f t="shared" ca="1" si="296"/>
        <v>#NUM!</v>
      </c>
      <c r="I2393" s="26">
        <f t="shared" si="295"/>
        <v>11.666666666666666</v>
      </c>
      <c r="J2393" s="29">
        <f t="shared" ca="1" si="299"/>
        <v>0</v>
      </c>
      <c r="K2393" s="28" t="e">
        <f t="shared" ca="1" si="297"/>
        <v>#NUM!</v>
      </c>
      <c r="L2393" s="26">
        <f ca="1">INDIRECT("Route!E2393")-INDIRECT("Route!E2392")</f>
        <v>0</v>
      </c>
      <c r="M2393" s="24">
        <f ca="1">IF(INDIRECT("Route!D2393")="START",0,IF(S2393=TRUE,M2392,INDIRECT("Route!E2393")))</f>
        <v>115.3</v>
      </c>
      <c r="N2393" s="14" t="e">
        <f ca="1">SEARCH($N$6,INDIRECT("Route!J2393"))</f>
        <v>#VALUE!</v>
      </c>
      <c r="O2393" s="14" t="e">
        <f ca="1">SEARCH($O$6,INDIRECT("Route!J2393"))</f>
        <v>#VALUE!</v>
      </c>
      <c r="P2393" s="14" t="e">
        <f ca="1">SEARCH($P$6,INDIRECT("Route!J2393"))</f>
        <v>#VALUE!</v>
      </c>
      <c r="Q2393" s="14" t="e">
        <f ca="1">SEARCH($Q$6,INDIRECT("Route!J2393"))</f>
        <v>#VALUE!</v>
      </c>
      <c r="R2393" s="14" t="e">
        <f ca="1">SEARCH($R$6,INDIRECT("Route!J2393"))</f>
        <v>#VALUE!</v>
      </c>
      <c r="S2393" s="14" t="b">
        <f t="shared" ca="1" si="301"/>
        <v>1</v>
      </c>
    </row>
    <row r="2394" spans="1:19">
      <c r="A2394" s="23" t="str">
        <f ca="1">IF(INDIRECT("Route!D2394")&gt;0,K2394,(""))</f>
        <v/>
      </c>
      <c r="B2394" s="23" t="str">
        <f ca="1">IF(INDIRECT("Route!D2394")&gt;0,H2394,(""))</f>
        <v/>
      </c>
      <c r="C2394" s="24" t="str">
        <f ca="1">IF(D2394&gt;0,VLOOKUP("FINISH",INDIRECT("route!D$6"):INDIRECT("route!E$8500"),2,FALSE)-D2394," ")</f>
        <v xml:space="preserve"> </v>
      </c>
      <c r="D2394" s="13">
        <f ca="1">INDIRECT("Route!E2394")</f>
        <v>0</v>
      </c>
      <c r="E2394" s="25" t="str">
        <f t="shared" ca="1" si="300"/>
        <v/>
      </c>
      <c r="F2394" s="26">
        <f t="shared" si="294"/>
        <v>11.111111111111111</v>
      </c>
      <c r="G2394" s="29">
        <f t="shared" ca="1" si="298"/>
        <v>0</v>
      </c>
      <c r="H2394" s="28" t="e">
        <f t="shared" ca="1" si="296"/>
        <v>#NUM!</v>
      </c>
      <c r="I2394" s="26">
        <f t="shared" si="295"/>
        <v>11.666666666666666</v>
      </c>
      <c r="J2394" s="29">
        <f t="shared" ca="1" si="299"/>
        <v>0</v>
      </c>
      <c r="K2394" s="28" t="e">
        <f t="shared" ca="1" si="297"/>
        <v>#NUM!</v>
      </c>
      <c r="L2394" s="26">
        <f ca="1">INDIRECT("Route!E2394")-INDIRECT("Route!E2393")</f>
        <v>0</v>
      </c>
      <c r="M2394" s="24">
        <f ca="1">IF(INDIRECT("Route!D2394")="START",0,IF(S2394=TRUE,M2393,INDIRECT("Route!E2394")))</f>
        <v>115.3</v>
      </c>
      <c r="N2394" s="14" t="e">
        <f ca="1">SEARCH($N$6,INDIRECT("Route!J2394"))</f>
        <v>#VALUE!</v>
      </c>
      <c r="O2394" s="14" t="e">
        <f ca="1">SEARCH($O$6,INDIRECT("Route!J2394"))</f>
        <v>#VALUE!</v>
      </c>
      <c r="P2394" s="14" t="e">
        <f ca="1">SEARCH($P$6,INDIRECT("Route!J2394"))</f>
        <v>#VALUE!</v>
      </c>
      <c r="Q2394" s="14" t="e">
        <f ca="1">SEARCH($Q$6,INDIRECT("Route!J2394"))</f>
        <v>#VALUE!</v>
      </c>
      <c r="R2394" s="14" t="e">
        <f ca="1">SEARCH($R$6,INDIRECT("Route!J2394"))</f>
        <v>#VALUE!</v>
      </c>
      <c r="S2394" s="14" t="b">
        <f t="shared" ca="1" si="301"/>
        <v>1</v>
      </c>
    </row>
    <row r="2395" spans="1:19">
      <c r="A2395" s="23" t="str">
        <f ca="1">IF(INDIRECT("Route!D2395")&gt;0,K2395,(""))</f>
        <v/>
      </c>
      <c r="B2395" s="23" t="str">
        <f ca="1">IF(INDIRECT("Route!D2395")&gt;0,H2395,(""))</f>
        <v/>
      </c>
      <c r="C2395" s="24" t="str">
        <f ca="1">IF(D2395&gt;0,VLOOKUP("FINISH",INDIRECT("route!D$6"):INDIRECT("route!E$8500"),2,FALSE)-D2395," ")</f>
        <v xml:space="preserve"> </v>
      </c>
      <c r="D2395" s="13">
        <f ca="1">INDIRECT("Route!E2395")</f>
        <v>0</v>
      </c>
      <c r="E2395" s="25" t="str">
        <f t="shared" ca="1" si="300"/>
        <v/>
      </c>
      <c r="F2395" s="26">
        <f t="shared" si="294"/>
        <v>11.111111111111111</v>
      </c>
      <c r="G2395" s="29">
        <f t="shared" ca="1" si="298"/>
        <v>0</v>
      </c>
      <c r="H2395" s="28" t="e">
        <f t="shared" ca="1" si="296"/>
        <v>#NUM!</v>
      </c>
      <c r="I2395" s="26">
        <f t="shared" si="295"/>
        <v>11.666666666666666</v>
      </c>
      <c r="J2395" s="29">
        <f t="shared" ca="1" si="299"/>
        <v>0</v>
      </c>
      <c r="K2395" s="28" t="e">
        <f t="shared" ca="1" si="297"/>
        <v>#NUM!</v>
      </c>
      <c r="L2395" s="26">
        <f ca="1">INDIRECT("Route!E2395")-INDIRECT("Route!E2394")</f>
        <v>0</v>
      </c>
      <c r="M2395" s="24">
        <f ca="1">IF(INDIRECT("Route!D2395")="START",0,IF(S2395=TRUE,M2394,INDIRECT("Route!E2395")))</f>
        <v>115.3</v>
      </c>
      <c r="N2395" s="14" t="e">
        <f ca="1">SEARCH($N$6,INDIRECT("Route!J2395"))</f>
        <v>#VALUE!</v>
      </c>
      <c r="O2395" s="14" t="e">
        <f ca="1">SEARCH($O$6,INDIRECT("Route!J2395"))</f>
        <v>#VALUE!</v>
      </c>
      <c r="P2395" s="14" t="e">
        <f ca="1">SEARCH($P$6,INDIRECT("Route!J2395"))</f>
        <v>#VALUE!</v>
      </c>
      <c r="Q2395" s="14" t="e">
        <f ca="1">SEARCH($Q$6,INDIRECT("Route!J2395"))</f>
        <v>#VALUE!</v>
      </c>
      <c r="R2395" s="14" t="e">
        <f ca="1">SEARCH($R$6,INDIRECT("Route!J2395"))</f>
        <v>#VALUE!</v>
      </c>
      <c r="S2395" s="14" t="b">
        <f t="shared" ca="1" si="301"/>
        <v>1</v>
      </c>
    </row>
    <row r="2396" spans="1:19">
      <c r="A2396" s="23" t="str">
        <f ca="1">IF(INDIRECT("Route!D2396")&gt;0,K2396,(""))</f>
        <v/>
      </c>
      <c r="B2396" s="23" t="str">
        <f ca="1">IF(INDIRECT("Route!D2396")&gt;0,H2396,(""))</f>
        <v/>
      </c>
      <c r="C2396" s="24" t="str">
        <f ca="1">IF(D2396&gt;0,VLOOKUP("FINISH",INDIRECT("route!D$6"):INDIRECT("route!E$8500"),2,FALSE)-D2396," ")</f>
        <v xml:space="preserve"> </v>
      </c>
      <c r="D2396" s="13">
        <f ca="1">INDIRECT("Route!E2396")</f>
        <v>0</v>
      </c>
      <c r="E2396" s="25" t="str">
        <f t="shared" ca="1" si="300"/>
        <v/>
      </c>
      <c r="F2396" s="26">
        <f t="shared" si="294"/>
        <v>11.111111111111111</v>
      </c>
      <c r="G2396" s="29">
        <f t="shared" ca="1" si="298"/>
        <v>0</v>
      </c>
      <c r="H2396" s="28" t="e">
        <f t="shared" ca="1" si="296"/>
        <v>#NUM!</v>
      </c>
      <c r="I2396" s="26">
        <f t="shared" si="295"/>
        <v>11.666666666666666</v>
      </c>
      <c r="J2396" s="29">
        <f t="shared" ca="1" si="299"/>
        <v>0</v>
      </c>
      <c r="K2396" s="28" t="e">
        <f t="shared" ca="1" si="297"/>
        <v>#NUM!</v>
      </c>
      <c r="L2396" s="26">
        <f ca="1">INDIRECT("Route!E2396")-INDIRECT("Route!E2395")</f>
        <v>0</v>
      </c>
      <c r="M2396" s="24">
        <f ca="1">IF(INDIRECT("Route!D2396")="START",0,IF(S2396=TRUE,M2395,INDIRECT("Route!E2396")))</f>
        <v>115.3</v>
      </c>
      <c r="N2396" s="14" t="e">
        <f ca="1">SEARCH($N$6,INDIRECT("Route!J2396"))</f>
        <v>#VALUE!</v>
      </c>
      <c r="O2396" s="14" t="e">
        <f ca="1">SEARCH($O$6,INDIRECT("Route!J2396"))</f>
        <v>#VALUE!</v>
      </c>
      <c r="P2396" s="14" t="e">
        <f ca="1">SEARCH($P$6,INDIRECT("Route!J2396"))</f>
        <v>#VALUE!</v>
      </c>
      <c r="Q2396" s="14" t="e">
        <f ca="1">SEARCH($Q$6,INDIRECT("Route!J2396"))</f>
        <v>#VALUE!</v>
      </c>
      <c r="R2396" s="14" t="e">
        <f ca="1">SEARCH($R$6,INDIRECT("Route!J2396"))</f>
        <v>#VALUE!</v>
      </c>
      <c r="S2396" s="14" t="b">
        <f t="shared" ca="1" si="301"/>
        <v>1</v>
      </c>
    </row>
    <row r="2397" spans="1:19">
      <c r="A2397" s="23" t="str">
        <f ca="1">IF(INDIRECT("Route!D2397")&gt;0,K2397,(""))</f>
        <v/>
      </c>
      <c r="B2397" s="23" t="str">
        <f ca="1">IF(INDIRECT("Route!D2397")&gt;0,H2397,(""))</f>
        <v/>
      </c>
      <c r="C2397" s="24" t="str">
        <f ca="1">IF(D2397&gt;0,VLOOKUP("FINISH",INDIRECT("route!D$6"):INDIRECT("route!E$8500"),2,FALSE)-D2397," ")</f>
        <v xml:space="preserve"> </v>
      </c>
      <c r="D2397" s="13">
        <f ca="1">INDIRECT("Route!E2397")</f>
        <v>0</v>
      </c>
      <c r="E2397" s="25" t="str">
        <f t="shared" ca="1" si="300"/>
        <v/>
      </c>
      <c r="F2397" s="26">
        <f t="shared" si="294"/>
        <v>11.111111111111111</v>
      </c>
      <c r="G2397" s="29">
        <f t="shared" ca="1" si="298"/>
        <v>0</v>
      </c>
      <c r="H2397" s="28" t="e">
        <f t="shared" ca="1" si="296"/>
        <v>#NUM!</v>
      </c>
      <c r="I2397" s="26">
        <f t="shared" si="295"/>
        <v>11.666666666666666</v>
      </c>
      <c r="J2397" s="29">
        <f t="shared" ca="1" si="299"/>
        <v>0</v>
      </c>
      <c r="K2397" s="28" t="e">
        <f t="shared" ca="1" si="297"/>
        <v>#NUM!</v>
      </c>
      <c r="L2397" s="26">
        <f ca="1">INDIRECT("Route!E2397")-INDIRECT("Route!E2396")</f>
        <v>0</v>
      </c>
      <c r="M2397" s="24">
        <f ca="1">IF(INDIRECT("Route!D2397")="START",0,IF(S2397=TRUE,M2396,INDIRECT("Route!E2397")))</f>
        <v>115.3</v>
      </c>
      <c r="N2397" s="14" t="e">
        <f ca="1">SEARCH($N$6,INDIRECT("Route!J2397"))</f>
        <v>#VALUE!</v>
      </c>
      <c r="O2397" s="14" t="e">
        <f ca="1">SEARCH($O$6,INDIRECT("Route!J2397"))</f>
        <v>#VALUE!</v>
      </c>
      <c r="P2397" s="14" t="e">
        <f ca="1">SEARCH($P$6,INDIRECT("Route!J2397"))</f>
        <v>#VALUE!</v>
      </c>
      <c r="Q2397" s="14" t="e">
        <f ca="1">SEARCH($Q$6,INDIRECT("Route!J2397"))</f>
        <v>#VALUE!</v>
      </c>
      <c r="R2397" s="14" t="e">
        <f ca="1">SEARCH($R$6,INDIRECT("Route!J2397"))</f>
        <v>#VALUE!</v>
      </c>
      <c r="S2397" s="14" t="b">
        <f t="shared" ca="1" si="301"/>
        <v>1</v>
      </c>
    </row>
    <row r="2398" spans="1:19">
      <c r="A2398" s="23" t="str">
        <f ca="1">IF(INDIRECT("Route!D2398")&gt;0,K2398,(""))</f>
        <v/>
      </c>
      <c r="B2398" s="23" t="str">
        <f ca="1">IF(INDIRECT("Route!D2398")&gt;0,H2398,(""))</f>
        <v/>
      </c>
      <c r="C2398" s="24" t="str">
        <f ca="1">IF(D2398&gt;0,VLOOKUP("FINISH",INDIRECT("route!D$6"):INDIRECT("route!E$8500"),2,FALSE)-D2398," ")</f>
        <v xml:space="preserve"> </v>
      </c>
      <c r="D2398" s="13">
        <f ca="1">INDIRECT("Route!E2398")</f>
        <v>0</v>
      </c>
      <c r="E2398" s="25" t="str">
        <f t="shared" ca="1" si="300"/>
        <v/>
      </c>
      <c r="F2398" s="26">
        <f t="shared" si="294"/>
        <v>11.111111111111111</v>
      </c>
      <c r="G2398" s="29">
        <f t="shared" ca="1" si="298"/>
        <v>0</v>
      </c>
      <c r="H2398" s="28" t="e">
        <f t="shared" ca="1" si="296"/>
        <v>#NUM!</v>
      </c>
      <c r="I2398" s="26">
        <f t="shared" si="295"/>
        <v>11.666666666666666</v>
      </c>
      <c r="J2398" s="29">
        <f t="shared" ca="1" si="299"/>
        <v>0</v>
      </c>
      <c r="K2398" s="28" t="e">
        <f t="shared" ca="1" si="297"/>
        <v>#NUM!</v>
      </c>
      <c r="L2398" s="26">
        <f ca="1">INDIRECT("Route!E2398")-INDIRECT("Route!E2397")</f>
        <v>0</v>
      </c>
      <c r="M2398" s="24">
        <f ca="1">IF(INDIRECT("Route!D2398")="START",0,IF(S2398=TRUE,M2397,INDIRECT("Route!E2398")))</f>
        <v>115.3</v>
      </c>
      <c r="N2398" s="14" t="e">
        <f ca="1">SEARCH($N$6,INDIRECT("Route!J2398"))</f>
        <v>#VALUE!</v>
      </c>
      <c r="O2398" s="14" t="e">
        <f ca="1">SEARCH($O$6,INDIRECT("Route!J2398"))</f>
        <v>#VALUE!</v>
      </c>
      <c r="P2398" s="14" t="e">
        <f ca="1">SEARCH($P$6,INDIRECT("Route!J2398"))</f>
        <v>#VALUE!</v>
      </c>
      <c r="Q2398" s="14" t="e">
        <f ca="1">SEARCH($Q$6,INDIRECT("Route!J2398"))</f>
        <v>#VALUE!</v>
      </c>
      <c r="R2398" s="14" t="e">
        <f ca="1">SEARCH($R$6,INDIRECT("Route!J2398"))</f>
        <v>#VALUE!</v>
      </c>
      <c r="S2398" s="14" t="b">
        <f t="shared" ca="1" si="301"/>
        <v>1</v>
      </c>
    </row>
    <row r="2399" spans="1:19">
      <c r="A2399" s="23" t="str">
        <f ca="1">IF(INDIRECT("Route!D2399")&gt;0,K2399,(""))</f>
        <v/>
      </c>
      <c r="B2399" s="23" t="str">
        <f ca="1">IF(INDIRECT("Route!D2399")&gt;0,H2399,(""))</f>
        <v/>
      </c>
      <c r="C2399" s="24" t="str">
        <f ca="1">IF(D2399&gt;0,VLOOKUP("FINISH",INDIRECT("route!D$6"):INDIRECT("route!E$8500"),2,FALSE)-D2399," ")</f>
        <v xml:space="preserve"> </v>
      </c>
      <c r="D2399" s="13">
        <f ca="1">INDIRECT("Route!E2399")</f>
        <v>0</v>
      </c>
      <c r="E2399" s="25" t="str">
        <f t="shared" ca="1" si="300"/>
        <v/>
      </c>
      <c r="F2399" s="26">
        <f t="shared" si="294"/>
        <v>11.111111111111111</v>
      </c>
      <c r="G2399" s="29">
        <f t="shared" ca="1" si="298"/>
        <v>0</v>
      </c>
      <c r="H2399" s="28" t="e">
        <f t="shared" ca="1" si="296"/>
        <v>#NUM!</v>
      </c>
      <c r="I2399" s="26">
        <f t="shared" si="295"/>
        <v>11.666666666666666</v>
      </c>
      <c r="J2399" s="29">
        <f t="shared" ca="1" si="299"/>
        <v>0</v>
      </c>
      <c r="K2399" s="28" t="e">
        <f t="shared" ca="1" si="297"/>
        <v>#NUM!</v>
      </c>
      <c r="L2399" s="26">
        <f ca="1">INDIRECT("Route!E2399")-INDIRECT("Route!E2398")</f>
        <v>0</v>
      </c>
      <c r="M2399" s="24">
        <f ca="1">IF(INDIRECT("Route!D2399")="START",0,IF(S2399=TRUE,M2398,INDIRECT("Route!E2399")))</f>
        <v>115.3</v>
      </c>
      <c r="N2399" s="14" t="e">
        <f ca="1">SEARCH($N$6,INDIRECT("Route!J2399"))</f>
        <v>#VALUE!</v>
      </c>
      <c r="O2399" s="14" t="e">
        <f ca="1">SEARCH($O$6,INDIRECT("Route!J2399"))</f>
        <v>#VALUE!</v>
      </c>
      <c r="P2399" s="14" t="e">
        <f ca="1">SEARCH($P$6,INDIRECT("Route!J2399"))</f>
        <v>#VALUE!</v>
      </c>
      <c r="Q2399" s="14" t="e">
        <f ca="1">SEARCH($Q$6,INDIRECT("Route!J2399"))</f>
        <v>#VALUE!</v>
      </c>
      <c r="R2399" s="14" t="e">
        <f ca="1">SEARCH($R$6,INDIRECT("Route!J2399"))</f>
        <v>#VALUE!</v>
      </c>
      <c r="S2399" s="14" t="b">
        <f t="shared" ca="1" si="301"/>
        <v>1</v>
      </c>
    </row>
    <row r="2400" spans="1:19">
      <c r="A2400" s="23" t="str">
        <f ca="1">IF(INDIRECT("Route!D2400")&gt;0,K2400,(""))</f>
        <v/>
      </c>
      <c r="B2400" s="23" t="str">
        <f ca="1">IF(INDIRECT("Route!D2400")&gt;0,H2400,(""))</f>
        <v/>
      </c>
      <c r="C2400" s="24" t="str">
        <f ca="1">IF(D2400&gt;0,VLOOKUP("FINISH",INDIRECT("route!D$6"):INDIRECT("route!E$8500"),2,FALSE)-D2400," ")</f>
        <v xml:space="preserve"> </v>
      </c>
      <c r="D2400" s="13">
        <f ca="1">INDIRECT("Route!E2400")</f>
        <v>0</v>
      </c>
      <c r="E2400" s="25" t="str">
        <f ca="1">IF($S2400=TRUE,"",M2400-M2399)</f>
        <v/>
      </c>
      <c r="F2400" s="26">
        <f t="shared" si="294"/>
        <v>11.111111111111111</v>
      </c>
      <c r="G2400" s="29">
        <f t="shared" ca="1" si="298"/>
        <v>0</v>
      </c>
      <c r="H2400" s="28" t="e">
        <f t="shared" ca="1" si="296"/>
        <v>#NUM!</v>
      </c>
      <c r="I2400" s="26">
        <f t="shared" si="295"/>
        <v>11.666666666666666</v>
      </c>
      <c r="J2400" s="29">
        <f t="shared" ca="1" si="299"/>
        <v>0</v>
      </c>
      <c r="K2400" s="28" t="e">
        <f t="shared" ca="1" si="297"/>
        <v>#NUM!</v>
      </c>
      <c r="L2400" s="26">
        <f ca="1">INDIRECT("Route!E2400")-INDIRECT("Route!E2399")</f>
        <v>0</v>
      </c>
      <c r="M2400" s="24">
        <f ca="1">IF(INDIRECT("Route!D2400")="START",0,IF(S2400=TRUE,M2399,INDIRECT("Route!E2400")))</f>
        <v>115.3</v>
      </c>
      <c r="N2400" s="14" t="e">
        <f ca="1">SEARCH($N$6,INDIRECT("Route!J2400"))</f>
        <v>#VALUE!</v>
      </c>
      <c r="O2400" s="14" t="e">
        <f ca="1">SEARCH($O$6,INDIRECT("Route!J2400"))</f>
        <v>#VALUE!</v>
      </c>
      <c r="P2400" s="14" t="e">
        <f ca="1">SEARCH($P$6,INDIRECT("Route!J2400"))</f>
        <v>#VALUE!</v>
      </c>
      <c r="Q2400" s="14" t="e">
        <f ca="1">SEARCH($Q$6,INDIRECT("Route!J2400"))</f>
        <v>#VALUE!</v>
      </c>
      <c r="R2400" s="14" t="e">
        <f ca="1">SEARCH($R$6,INDIRECT("Route!J2400"))</f>
        <v>#VALUE!</v>
      </c>
      <c r="S2400" s="14" t="b">
        <f t="shared" ca="1" si="301"/>
        <v>1</v>
      </c>
    </row>
    <row r="2401" spans="1:19">
      <c r="A2401" s="23" t="str">
        <f ca="1">IF(INDIRECT("Route!D2401")&gt;0,K2401,(""))</f>
        <v/>
      </c>
      <c r="B2401" s="23" t="str">
        <f ca="1">IF(INDIRECT("Route!D2401")&gt;0,H2401,(""))</f>
        <v/>
      </c>
      <c r="C2401" s="24" t="str">
        <f ca="1">IF(D2401&gt;0,VLOOKUP("FINISH",INDIRECT("route!D$6"):INDIRECT("route!E$8500"),2,FALSE)-D2401," ")</f>
        <v xml:space="preserve"> </v>
      </c>
      <c r="D2401" s="13">
        <f ca="1">INDIRECT("Route!E2401")</f>
        <v>0</v>
      </c>
      <c r="E2401" s="25" t="str">
        <f t="shared" ref="E2401:E2464" ca="1" si="302">IF($S2401=TRUE,"",M2401-M2400)</f>
        <v/>
      </c>
      <c r="F2401" s="26">
        <f t="shared" si="294"/>
        <v>11.111111111111111</v>
      </c>
      <c r="G2401" s="29">
        <f t="shared" ca="1" si="298"/>
        <v>0</v>
      </c>
      <c r="H2401" s="28" t="e">
        <f t="shared" ca="1" si="296"/>
        <v>#NUM!</v>
      </c>
      <c r="I2401" s="26">
        <f t="shared" si="295"/>
        <v>11.666666666666666</v>
      </c>
      <c r="J2401" s="29">
        <f t="shared" ca="1" si="299"/>
        <v>0</v>
      </c>
      <c r="K2401" s="28" t="e">
        <f t="shared" ca="1" si="297"/>
        <v>#NUM!</v>
      </c>
      <c r="L2401" s="26">
        <f ca="1">INDIRECT("Route!E2401")-INDIRECT("Route!E2400")</f>
        <v>0</v>
      </c>
      <c r="M2401" s="24">
        <f ca="1">IF(INDIRECT("Route!D2401")="START",0,IF(S2401=TRUE,M2400,INDIRECT("Route!E2401")))</f>
        <v>115.3</v>
      </c>
      <c r="N2401" s="14" t="e">
        <f ca="1">SEARCH($N$6,INDIRECT("Route!J2401"))</f>
        <v>#VALUE!</v>
      </c>
      <c r="O2401" s="14" t="e">
        <f ca="1">SEARCH($O$6,INDIRECT("Route!J2401"))</f>
        <v>#VALUE!</v>
      </c>
      <c r="P2401" s="14" t="e">
        <f ca="1">SEARCH($P$6,INDIRECT("Route!J2401"))</f>
        <v>#VALUE!</v>
      </c>
      <c r="Q2401" s="14" t="e">
        <f ca="1">SEARCH($Q$6,INDIRECT("Route!J2401"))</f>
        <v>#VALUE!</v>
      </c>
      <c r="R2401" s="14" t="e">
        <f ca="1">SEARCH($R$6,INDIRECT("Route!J2401"))</f>
        <v>#VALUE!</v>
      </c>
      <c r="S2401" s="14" t="b">
        <f t="shared" ca="1" si="301"/>
        <v>1</v>
      </c>
    </row>
    <row r="2402" spans="1:19">
      <c r="A2402" s="23" t="str">
        <f ca="1">IF(INDIRECT("Route!D2402")&gt;0,K2402,(""))</f>
        <v/>
      </c>
      <c r="B2402" s="23" t="str">
        <f ca="1">IF(INDIRECT("Route!D2402")&gt;0,H2402,(""))</f>
        <v/>
      </c>
      <c r="C2402" s="24" t="str">
        <f ca="1">IF(D2402&gt;0,VLOOKUP("FINISH",INDIRECT("route!D$6"):INDIRECT("route!E$8500"),2,FALSE)-D2402," ")</f>
        <v xml:space="preserve"> </v>
      </c>
      <c r="D2402" s="13">
        <f ca="1">INDIRECT("Route!E2402")</f>
        <v>0</v>
      </c>
      <c r="E2402" s="25" t="str">
        <f t="shared" ca="1" si="302"/>
        <v/>
      </c>
      <c r="F2402" s="26">
        <f t="shared" si="294"/>
        <v>11.111111111111111</v>
      </c>
      <c r="G2402" s="29">
        <f t="shared" ca="1" si="298"/>
        <v>0</v>
      </c>
      <c r="H2402" s="28" t="e">
        <f t="shared" ca="1" si="296"/>
        <v>#NUM!</v>
      </c>
      <c r="I2402" s="26">
        <f t="shared" si="295"/>
        <v>11.666666666666666</v>
      </c>
      <c r="J2402" s="29">
        <f t="shared" ca="1" si="299"/>
        <v>0</v>
      </c>
      <c r="K2402" s="28" t="e">
        <f t="shared" ca="1" si="297"/>
        <v>#NUM!</v>
      </c>
      <c r="L2402" s="26">
        <f ca="1">INDIRECT("Route!E2402")-INDIRECT("Route!E2401")</f>
        <v>0</v>
      </c>
      <c r="M2402" s="24">
        <f ca="1">IF(INDIRECT("Route!D2402")="START",0,IF(S2402=TRUE,M2401,INDIRECT("Route!E2402")))</f>
        <v>115.3</v>
      </c>
      <c r="N2402" s="14" t="e">
        <f ca="1">SEARCH($N$6,INDIRECT("Route!J2402"))</f>
        <v>#VALUE!</v>
      </c>
      <c r="O2402" s="14" t="e">
        <f ca="1">SEARCH($O$6,INDIRECT("Route!J2402"))</f>
        <v>#VALUE!</v>
      </c>
      <c r="P2402" s="14" t="e">
        <f ca="1">SEARCH($P$6,INDIRECT("Route!J2402"))</f>
        <v>#VALUE!</v>
      </c>
      <c r="Q2402" s="14" t="e">
        <f ca="1">SEARCH($Q$6,INDIRECT("Route!J2402"))</f>
        <v>#VALUE!</v>
      </c>
      <c r="R2402" s="14" t="e">
        <f ca="1">SEARCH($R$6,INDIRECT("Route!J2402"))</f>
        <v>#VALUE!</v>
      </c>
      <c r="S2402" s="14" t="b">
        <f t="shared" ca="1" si="301"/>
        <v>1</v>
      </c>
    </row>
    <row r="2403" spans="1:19">
      <c r="A2403" s="23" t="str">
        <f ca="1">IF(INDIRECT("Route!D2403")&gt;0,K2403,(""))</f>
        <v/>
      </c>
      <c r="B2403" s="23" t="str">
        <f ca="1">IF(INDIRECT("Route!D2403")&gt;0,H2403,(""))</f>
        <v/>
      </c>
      <c r="C2403" s="24" t="str">
        <f ca="1">IF(D2403&gt;0,VLOOKUP("FINISH",INDIRECT("route!D$6"):INDIRECT("route!E$8500"),2,FALSE)-D2403," ")</f>
        <v xml:space="preserve"> </v>
      </c>
      <c r="D2403" s="13">
        <f ca="1">INDIRECT("Route!E2403")</f>
        <v>0</v>
      </c>
      <c r="E2403" s="25" t="str">
        <f t="shared" ca="1" si="302"/>
        <v/>
      </c>
      <c r="F2403" s="26">
        <f t="shared" si="294"/>
        <v>11.111111111111111</v>
      </c>
      <c r="G2403" s="29">
        <f t="shared" ca="1" si="298"/>
        <v>0</v>
      </c>
      <c r="H2403" s="28" t="e">
        <f t="shared" ca="1" si="296"/>
        <v>#NUM!</v>
      </c>
      <c r="I2403" s="26">
        <f t="shared" si="295"/>
        <v>11.666666666666666</v>
      </c>
      <c r="J2403" s="29">
        <f t="shared" ca="1" si="299"/>
        <v>0</v>
      </c>
      <c r="K2403" s="28" t="e">
        <f t="shared" ca="1" si="297"/>
        <v>#NUM!</v>
      </c>
      <c r="L2403" s="26">
        <f ca="1">INDIRECT("Route!E2403")-INDIRECT("Route!E2402")</f>
        <v>0</v>
      </c>
      <c r="M2403" s="24">
        <f ca="1">IF(INDIRECT("Route!D2403")="START",0,IF(S2403=TRUE,M2402,INDIRECT("Route!E2403")))</f>
        <v>115.3</v>
      </c>
      <c r="N2403" s="14" t="e">
        <f ca="1">SEARCH($N$6,INDIRECT("Route!J2403"))</f>
        <v>#VALUE!</v>
      </c>
      <c r="O2403" s="14" t="e">
        <f ca="1">SEARCH($O$6,INDIRECT("Route!J2403"))</f>
        <v>#VALUE!</v>
      </c>
      <c r="P2403" s="14" t="e">
        <f ca="1">SEARCH($P$6,INDIRECT("Route!J2403"))</f>
        <v>#VALUE!</v>
      </c>
      <c r="Q2403" s="14" t="e">
        <f ca="1">SEARCH($Q$6,INDIRECT("Route!J2403"))</f>
        <v>#VALUE!</v>
      </c>
      <c r="R2403" s="14" t="e">
        <f ca="1">SEARCH($R$6,INDIRECT("Route!J2403"))</f>
        <v>#VALUE!</v>
      </c>
      <c r="S2403" s="14" t="b">
        <f t="shared" ca="1" si="301"/>
        <v>1</v>
      </c>
    </row>
    <row r="2404" spans="1:19">
      <c r="A2404" s="23" t="str">
        <f ca="1">IF(INDIRECT("Route!D2404")&gt;0,K2404,(""))</f>
        <v/>
      </c>
      <c r="B2404" s="23" t="str">
        <f ca="1">IF(INDIRECT("Route!D2404")&gt;0,H2404,(""))</f>
        <v/>
      </c>
      <c r="C2404" s="24" t="str">
        <f ca="1">IF(D2404&gt;0,VLOOKUP("FINISH",INDIRECT("route!D$6"):INDIRECT("route!E$8500"),2,FALSE)-D2404," ")</f>
        <v xml:space="preserve"> </v>
      </c>
      <c r="D2404" s="13">
        <f ca="1">INDIRECT("Route!E2404")</f>
        <v>0</v>
      </c>
      <c r="E2404" s="25" t="str">
        <f t="shared" ca="1" si="302"/>
        <v/>
      </c>
      <c r="F2404" s="26">
        <f t="shared" si="294"/>
        <v>11.111111111111111</v>
      </c>
      <c r="G2404" s="29">
        <f t="shared" ca="1" si="298"/>
        <v>0</v>
      </c>
      <c r="H2404" s="28" t="e">
        <f t="shared" ca="1" si="296"/>
        <v>#NUM!</v>
      </c>
      <c r="I2404" s="26">
        <f t="shared" si="295"/>
        <v>11.666666666666666</v>
      </c>
      <c r="J2404" s="29">
        <f t="shared" ca="1" si="299"/>
        <v>0</v>
      </c>
      <c r="K2404" s="28" t="e">
        <f t="shared" ca="1" si="297"/>
        <v>#NUM!</v>
      </c>
      <c r="L2404" s="26">
        <f ca="1">INDIRECT("Route!E2404")-INDIRECT("Route!E2403")</f>
        <v>0</v>
      </c>
      <c r="M2404" s="24">
        <f ca="1">IF(INDIRECT("Route!D2404")="START",0,IF(S2404=TRUE,M2403,INDIRECT("Route!E2404")))</f>
        <v>115.3</v>
      </c>
      <c r="N2404" s="14" t="e">
        <f ca="1">SEARCH($N$6,INDIRECT("Route!J2404"))</f>
        <v>#VALUE!</v>
      </c>
      <c r="O2404" s="14" t="e">
        <f ca="1">SEARCH($O$6,INDIRECT("Route!J2404"))</f>
        <v>#VALUE!</v>
      </c>
      <c r="P2404" s="14" t="e">
        <f ca="1">SEARCH($P$6,INDIRECT("Route!J2404"))</f>
        <v>#VALUE!</v>
      </c>
      <c r="Q2404" s="14" t="e">
        <f ca="1">SEARCH($Q$6,INDIRECT("Route!J2404"))</f>
        <v>#VALUE!</v>
      </c>
      <c r="R2404" s="14" t="e">
        <f ca="1">SEARCH($R$6,INDIRECT("Route!J2404"))</f>
        <v>#VALUE!</v>
      </c>
      <c r="S2404" s="14" t="b">
        <f t="shared" ca="1" si="301"/>
        <v>1</v>
      </c>
    </row>
    <row r="2405" spans="1:19">
      <c r="A2405" s="23" t="str">
        <f ca="1">IF(INDIRECT("Route!D2405")&gt;0,K2405,(""))</f>
        <v/>
      </c>
      <c r="B2405" s="23" t="str">
        <f ca="1">IF(INDIRECT("Route!D2405")&gt;0,H2405,(""))</f>
        <v/>
      </c>
      <c r="C2405" s="24" t="str">
        <f ca="1">IF(D2405&gt;0,VLOOKUP("FINISH",INDIRECT("route!D$6"):INDIRECT("route!E$8500"),2,FALSE)-D2405," ")</f>
        <v xml:space="preserve"> </v>
      </c>
      <c r="D2405" s="13">
        <f ca="1">INDIRECT("Route!E2405")</f>
        <v>0</v>
      </c>
      <c r="E2405" s="25" t="str">
        <f t="shared" ca="1" si="302"/>
        <v/>
      </c>
      <c r="F2405" s="26">
        <f t="shared" si="294"/>
        <v>11.111111111111111</v>
      </c>
      <c r="G2405" s="29">
        <f t="shared" ca="1" si="298"/>
        <v>0</v>
      </c>
      <c r="H2405" s="28" t="e">
        <f t="shared" ca="1" si="296"/>
        <v>#NUM!</v>
      </c>
      <c r="I2405" s="26">
        <f t="shared" si="295"/>
        <v>11.666666666666666</v>
      </c>
      <c r="J2405" s="29">
        <f t="shared" ca="1" si="299"/>
        <v>0</v>
      </c>
      <c r="K2405" s="28" t="e">
        <f t="shared" ca="1" si="297"/>
        <v>#NUM!</v>
      </c>
      <c r="L2405" s="26">
        <f ca="1">INDIRECT("Route!E2405")-INDIRECT("Route!E2404")</f>
        <v>0</v>
      </c>
      <c r="M2405" s="24">
        <f ca="1">IF(INDIRECT("Route!D2405")="START",0,IF(S2405=TRUE,M2404,INDIRECT("Route!E2405")))</f>
        <v>115.3</v>
      </c>
      <c r="N2405" s="14" t="e">
        <f ca="1">SEARCH($N$6,INDIRECT("Route!J2405"))</f>
        <v>#VALUE!</v>
      </c>
      <c r="O2405" s="14" t="e">
        <f ca="1">SEARCH($O$6,INDIRECT("Route!J2405"))</f>
        <v>#VALUE!</v>
      </c>
      <c r="P2405" s="14" t="e">
        <f ca="1">SEARCH($P$6,INDIRECT("Route!J2405"))</f>
        <v>#VALUE!</v>
      </c>
      <c r="Q2405" s="14" t="e">
        <f ca="1">SEARCH($Q$6,INDIRECT("Route!J2405"))</f>
        <v>#VALUE!</v>
      </c>
      <c r="R2405" s="14" t="e">
        <f ca="1">SEARCH($R$6,INDIRECT("Route!J2405"))</f>
        <v>#VALUE!</v>
      </c>
      <c r="S2405" s="14" t="b">
        <f t="shared" ca="1" si="301"/>
        <v>1</v>
      </c>
    </row>
    <row r="2406" spans="1:19">
      <c r="A2406" s="23" t="str">
        <f ca="1">IF(INDIRECT("Route!D2406")&gt;0,K2406,(""))</f>
        <v/>
      </c>
      <c r="B2406" s="23" t="str">
        <f ca="1">IF(INDIRECT("Route!D2406")&gt;0,H2406,(""))</f>
        <v/>
      </c>
      <c r="C2406" s="24" t="str">
        <f ca="1">IF(D2406&gt;0,VLOOKUP("FINISH",INDIRECT("route!D$6"):INDIRECT("route!E$8500"),2,FALSE)-D2406," ")</f>
        <v xml:space="preserve"> </v>
      </c>
      <c r="D2406" s="13">
        <f ca="1">INDIRECT("Route!E2406")</f>
        <v>0</v>
      </c>
      <c r="E2406" s="25" t="str">
        <f t="shared" ca="1" si="302"/>
        <v/>
      </c>
      <c r="F2406" s="26">
        <f t="shared" si="294"/>
        <v>11.111111111111111</v>
      </c>
      <c r="G2406" s="29">
        <f t="shared" ca="1" si="298"/>
        <v>0</v>
      </c>
      <c r="H2406" s="28" t="e">
        <f t="shared" ca="1" si="296"/>
        <v>#NUM!</v>
      </c>
      <c r="I2406" s="26">
        <f t="shared" si="295"/>
        <v>11.666666666666666</v>
      </c>
      <c r="J2406" s="29">
        <f t="shared" ca="1" si="299"/>
        <v>0</v>
      </c>
      <c r="K2406" s="28" t="e">
        <f t="shared" ca="1" si="297"/>
        <v>#NUM!</v>
      </c>
      <c r="L2406" s="26">
        <f ca="1">INDIRECT("Route!E2406")-INDIRECT("Route!E2405")</f>
        <v>0</v>
      </c>
      <c r="M2406" s="24">
        <f ca="1">IF(INDIRECT("Route!D2406")="START",0,IF(S2406=TRUE,M2405,INDIRECT("Route!E2406")))</f>
        <v>115.3</v>
      </c>
      <c r="N2406" s="14" t="e">
        <f ca="1">SEARCH($N$6,INDIRECT("Route!J2406"))</f>
        <v>#VALUE!</v>
      </c>
      <c r="O2406" s="14" t="e">
        <f ca="1">SEARCH($O$6,INDIRECT("Route!J2406"))</f>
        <v>#VALUE!</v>
      </c>
      <c r="P2406" s="14" t="e">
        <f ca="1">SEARCH($P$6,INDIRECT("Route!J2406"))</f>
        <v>#VALUE!</v>
      </c>
      <c r="Q2406" s="14" t="e">
        <f ca="1">SEARCH($Q$6,INDIRECT("Route!J2406"))</f>
        <v>#VALUE!</v>
      </c>
      <c r="R2406" s="14" t="e">
        <f ca="1">SEARCH($R$6,INDIRECT("Route!J2406"))</f>
        <v>#VALUE!</v>
      </c>
      <c r="S2406" s="14" t="b">
        <f t="shared" ca="1" si="301"/>
        <v>1</v>
      </c>
    </row>
    <row r="2407" spans="1:19">
      <c r="A2407" s="23" t="str">
        <f ca="1">IF(INDIRECT("Route!D2407")&gt;0,K2407,(""))</f>
        <v/>
      </c>
      <c r="B2407" s="23" t="str">
        <f ca="1">IF(INDIRECT("Route!D2407")&gt;0,H2407,(""))</f>
        <v/>
      </c>
      <c r="C2407" s="24" t="str">
        <f ca="1">IF(D2407&gt;0,VLOOKUP("FINISH",INDIRECT("route!D$6"):INDIRECT("route!E$8500"),2,FALSE)-D2407," ")</f>
        <v xml:space="preserve"> </v>
      </c>
      <c r="D2407" s="13">
        <f ca="1">INDIRECT("Route!E2407")</f>
        <v>0</v>
      </c>
      <c r="E2407" s="25" t="str">
        <f t="shared" ca="1" si="302"/>
        <v/>
      </c>
      <c r="F2407" s="26">
        <f t="shared" si="294"/>
        <v>11.111111111111111</v>
      </c>
      <c r="G2407" s="29">
        <f t="shared" ca="1" si="298"/>
        <v>0</v>
      </c>
      <c r="H2407" s="28" t="e">
        <f t="shared" ca="1" si="296"/>
        <v>#NUM!</v>
      </c>
      <c r="I2407" s="26">
        <f t="shared" si="295"/>
        <v>11.666666666666666</v>
      </c>
      <c r="J2407" s="29">
        <f t="shared" ca="1" si="299"/>
        <v>0</v>
      </c>
      <c r="K2407" s="28" t="e">
        <f t="shared" ca="1" si="297"/>
        <v>#NUM!</v>
      </c>
      <c r="L2407" s="26">
        <f ca="1">INDIRECT("Route!E2407")-INDIRECT("Route!E2406")</f>
        <v>0</v>
      </c>
      <c r="M2407" s="24">
        <f ca="1">IF(INDIRECT("Route!D2407")="START",0,IF(S2407=TRUE,M2406,INDIRECT("Route!E2407")))</f>
        <v>115.3</v>
      </c>
      <c r="N2407" s="14" t="e">
        <f ca="1">SEARCH($N$6,INDIRECT("Route!J2407"))</f>
        <v>#VALUE!</v>
      </c>
      <c r="O2407" s="14" t="e">
        <f ca="1">SEARCH($O$6,INDIRECT("Route!J2407"))</f>
        <v>#VALUE!</v>
      </c>
      <c r="P2407" s="14" t="e">
        <f ca="1">SEARCH($P$6,INDIRECT("Route!J2407"))</f>
        <v>#VALUE!</v>
      </c>
      <c r="Q2407" s="14" t="e">
        <f ca="1">SEARCH($Q$6,INDIRECT("Route!J2407"))</f>
        <v>#VALUE!</v>
      </c>
      <c r="R2407" s="14" t="e">
        <f ca="1">SEARCH($R$6,INDIRECT("Route!J2407"))</f>
        <v>#VALUE!</v>
      </c>
      <c r="S2407" s="14" t="b">
        <f t="shared" ca="1" si="301"/>
        <v>1</v>
      </c>
    </row>
    <row r="2408" spans="1:19">
      <c r="A2408" s="23" t="str">
        <f ca="1">IF(INDIRECT("Route!D2408")&gt;0,K2408,(""))</f>
        <v/>
      </c>
      <c r="B2408" s="23" t="str">
        <f ca="1">IF(INDIRECT("Route!D2408")&gt;0,H2408,(""))</f>
        <v/>
      </c>
      <c r="C2408" s="24" t="str">
        <f ca="1">IF(D2408&gt;0,VLOOKUP("FINISH",INDIRECT("route!D$6"):INDIRECT("route!E$8500"),2,FALSE)-D2408," ")</f>
        <v xml:space="preserve"> </v>
      </c>
      <c r="D2408" s="13">
        <f ca="1">INDIRECT("Route!E2408")</f>
        <v>0</v>
      </c>
      <c r="E2408" s="25" t="str">
        <f t="shared" ca="1" si="302"/>
        <v/>
      </c>
      <c r="F2408" s="26">
        <f t="shared" si="294"/>
        <v>11.111111111111111</v>
      </c>
      <c r="G2408" s="29">
        <f t="shared" ca="1" si="298"/>
        <v>0</v>
      </c>
      <c r="H2408" s="28" t="e">
        <f t="shared" ca="1" si="296"/>
        <v>#NUM!</v>
      </c>
      <c r="I2408" s="26">
        <f t="shared" si="295"/>
        <v>11.666666666666666</v>
      </c>
      <c r="J2408" s="29">
        <f t="shared" ca="1" si="299"/>
        <v>0</v>
      </c>
      <c r="K2408" s="28" t="e">
        <f t="shared" ca="1" si="297"/>
        <v>#NUM!</v>
      </c>
      <c r="L2408" s="26">
        <f ca="1">INDIRECT("Route!E2408")-INDIRECT("Route!E2407")</f>
        <v>0</v>
      </c>
      <c r="M2408" s="24">
        <f ca="1">IF(INDIRECT("Route!D2408")="START",0,IF(S2408=TRUE,M2407,INDIRECT("Route!E2408")))</f>
        <v>115.3</v>
      </c>
      <c r="N2408" s="14" t="e">
        <f ca="1">SEARCH($N$6,INDIRECT("Route!J2408"))</f>
        <v>#VALUE!</v>
      </c>
      <c r="O2408" s="14" t="e">
        <f ca="1">SEARCH($O$6,INDIRECT("Route!J2408"))</f>
        <v>#VALUE!</v>
      </c>
      <c r="P2408" s="14" t="e">
        <f ca="1">SEARCH($P$6,INDIRECT("Route!J2408"))</f>
        <v>#VALUE!</v>
      </c>
      <c r="Q2408" s="14" t="e">
        <f ca="1">SEARCH($Q$6,INDIRECT("Route!J2408"))</f>
        <v>#VALUE!</v>
      </c>
      <c r="R2408" s="14" t="e">
        <f ca="1">SEARCH($R$6,INDIRECT("Route!J2408"))</f>
        <v>#VALUE!</v>
      </c>
      <c r="S2408" s="14" t="b">
        <f t="shared" ca="1" si="301"/>
        <v>1</v>
      </c>
    </row>
    <row r="2409" spans="1:19">
      <c r="A2409" s="23" t="str">
        <f ca="1">IF(INDIRECT("Route!D2409")&gt;0,K2409,(""))</f>
        <v/>
      </c>
      <c r="B2409" s="23" t="str">
        <f ca="1">IF(INDIRECT("Route!D2409")&gt;0,H2409,(""))</f>
        <v/>
      </c>
      <c r="C2409" s="24" t="str">
        <f ca="1">IF(D2409&gt;0,VLOOKUP("FINISH",INDIRECT("route!D$6"):INDIRECT("route!E$8500"),2,FALSE)-D2409," ")</f>
        <v xml:space="preserve"> </v>
      </c>
      <c r="D2409" s="13">
        <f ca="1">INDIRECT("Route!E2409")</f>
        <v>0</v>
      </c>
      <c r="E2409" s="25" t="str">
        <f t="shared" ca="1" si="302"/>
        <v/>
      </c>
      <c r="F2409" s="26">
        <f t="shared" ref="F2409:F2472" si="303">$B$5*1000/3600</f>
        <v>11.111111111111111</v>
      </c>
      <c r="G2409" s="29">
        <f t="shared" ca="1" si="298"/>
        <v>0</v>
      </c>
      <c r="H2409" s="28" t="e">
        <f t="shared" ca="1" si="296"/>
        <v>#NUM!</v>
      </c>
      <c r="I2409" s="26">
        <f t="shared" ref="I2409:I2472" si="304">$A$5*1000/3600</f>
        <v>11.666666666666666</v>
      </c>
      <c r="J2409" s="29">
        <f t="shared" ca="1" si="299"/>
        <v>0</v>
      </c>
      <c r="K2409" s="28" t="e">
        <f t="shared" ca="1" si="297"/>
        <v>#NUM!</v>
      </c>
      <c r="L2409" s="26">
        <f ca="1">INDIRECT("Route!E2409")-INDIRECT("Route!E2408")</f>
        <v>0</v>
      </c>
      <c r="M2409" s="24">
        <f ca="1">IF(INDIRECT("Route!D2409")="START",0,IF(S2409=TRUE,M2408,INDIRECT("Route!E2409")))</f>
        <v>115.3</v>
      </c>
      <c r="N2409" s="14" t="e">
        <f ca="1">SEARCH($N$6,INDIRECT("Route!J2409"))</f>
        <v>#VALUE!</v>
      </c>
      <c r="O2409" s="14" t="e">
        <f ca="1">SEARCH($O$6,INDIRECT("Route!J2409"))</f>
        <v>#VALUE!</v>
      </c>
      <c r="P2409" s="14" t="e">
        <f ca="1">SEARCH($P$6,INDIRECT("Route!J2409"))</f>
        <v>#VALUE!</v>
      </c>
      <c r="Q2409" s="14" t="e">
        <f ca="1">SEARCH($Q$6,INDIRECT("Route!J2409"))</f>
        <v>#VALUE!</v>
      </c>
      <c r="R2409" s="14" t="e">
        <f ca="1">SEARCH($R$6,INDIRECT("Route!J2409"))</f>
        <v>#VALUE!</v>
      </c>
      <c r="S2409" s="14" t="b">
        <f t="shared" ca="1" si="301"/>
        <v>1</v>
      </c>
    </row>
    <row r="2410" spans="1:19">
      <c r="A2410" s="23" t="str">
        <f ca="1">IF(INDIRECT("Route!D2410")&gt;0,K2410,(""))</f>
        <v/>
      </c>
      <c r="B2410" s="23" t="str">
        <f ca="1">IF(INDIRECT("Route!D2410")&gt;0,H2410,(""))</f>
        <v/>
      </c>
      <c r="C2410" s="24" t="str">
        <f ca="1">IF(D2410&gt;0,VLOOKUP("FINISH",INDIRECT("route!D$6"):INDIRECT("route!E$8500"),2,FALSE)-D2410," ")</f>
        <v xml:space="preserve"> </v>
      </c>
      <c r="D2410" s="13">
        <f ca="1">INDIRECT("Route!E2410")</f>
        <v>0</v>
      </c>
      <c r="E2410" s="25" t="str">
        <f t="shared" ca="1" si="302"/>
        <v/>
      </c>
      <c r="F2410" s="26">
        <f t="shared" si="303"/>
        <v>11.111111111111111</v>
      </c>
      <c r="G2410" s="29">
        <f t="shared" ca="1" si="298"/>
        <v>0</v>
      </c>
      <c r="H2410" s="28" t="e">
        <f t="shared" ref="H2410:H2473" ca="1" si="305">H2409+G2410</f>
        <v>#NUM!</v>
      </c>
      <c r="I2410" s="26">
        <f t="shared" si="304"/>
        <v>11.666666666666666</v>
      </c>
      <c r="J2410" s="29">
        <f t="shared" ca="1" si="299"/>
        <v>0</v>
      </c>
      <c r="K2410" s="28" t="e">
        <f t="shared" ref="K2410:K2473" ca="1" si="306">K2409+J2410</f>
        <v>#NUM!</v>
      </c>
      <c r="L2410" s="26">
        <f ca="1">INDIRECT("Route!E2410")-INDIRECT("Route!E2409")</f>
        <v>0</v>
      </c>
      <c r="M2410" s="24">
        <f ca="1">IF(INDIRECT("Route!D2410")="START",0,IF(S2410=TRUE,M2409,INDIRECT("Route!E2410")))</f>
        <v>115.3</v>
      </c>
      <c r="N2410" s="14" t="e">
        <f ca="1">SEARCH($N$6,INDIRECT("Route!J2410"))</f>
        <v>#VALUE!</v>
      </c>
      <c r="O2410" s="14" t="e">
        <f ca="1">SEARCH($O$6,INDIRECT("Route!J2410"))</f>
        <v>#VALUE!</v>
      </c>
      <c r="P2410" s="14" t="e">
        <f ca="1">SEARCH($P$6,INDIRECT("Route!J2410"))</f>
        <v>#VALUE!</v>
      </c>
      <c r="Q2410" s="14" t="e">
        <f ca="1">SEARCH($Q$6,INDIRECT("Route!J2410"))</f>
        <v>#VALUE!</v>
      </c>
      <c r="R2410" s="14" t="e">
        <f ca="1">SEARCH($R$6,INDIRECT("Route!J2410"))</f>
        <v>#VALUE!</v>
      </c>
      <c r="S2410" s="14" t="b">
        <f t="shared" ca="1" si="301"/>
        <v>1</v>
      </c>
    </row>
    <row r="2411" spans="1:19">
      <c r="A2411" s="23" t="str">
        <f ca="1">IF(INDIRECT("Route!D2411")&gt;0,K2411,(""))</f>
        <v/>
      </c>
      <c r="B2411" s="23" t="str">
        <f ca="1">IF(INDIRECT("Route!D2411")&gt;0,H2411,(""))</f>
        <v/>
      </c>
      <c r="C2411" s="24" t="str">
        <f ca="1">IF(D2411&gt;0,VLOOKUP("FINISH",INDIRECT("route!D$6"):INDIRECT("route!E$8500"),2,FALSE)-D2411," ")</f>
        <v xml:space="preserve"> </v>
      </c>
      <c r="D2411" s="13">
        <f ca="1">INDIRECT("Route!E2411")</f>
        <v>0</v>
      </c>
      <c r="E2411" s="25" t="str">
        <f t="shared" ca="1" si="302"/>
        <v/>
      </c>
      <c r="F2411" s="26">
        <f t="shared" si="303"/>
        <v>11.111111111111111</v>
      </c>
      <c r="G2411" s="29">
        <f t="shared" ref="G2411:G2474" ca="1" si="307">TIME(0,0,0+L2411*1000/F2411)</f>
        <v>0</v>
      </c>
      <c r="H2411" s="28" t="e">
        <f t="shared" ca="1" si="305"/>
        <v>#NUM!</v>
      </c>
      <c r="I2411" s="26">
        <f t="shared" si="304"/>
        <v>11.666666666666666</v>
      </c>
      <c r="J2411" s="29">
        <f t="shared" ref="J2411:J2474" ca="1" si="308">TIME(0,0,0+L2411*1000/I2411)</f>
        <v>0</v>
      </c>
      <c r="K2411" s="28" t="e">
        <f t="shared" ca="1" si="306"/>
        <v>#NUM!</v>
      </c>
      <c r="L2411" s="26">
        <f ca="1">INDIRECT("Route!E2411")-INDIRECT("Route!E2410")</f>
        <v>0</v>
      </c>
      <c r="M2411" s="24">
        <f ca="1">IF(INDIRECT("Route!D2411")="START",0,IF(S2411=TRUE,M2410,INDIRECT("Route!E2411")))</f>
        <v>115.3</v>
      </c>
      <c r="N2411" s="14" t="e">
        <f ca="1">SEARCH($N$6,INDIRECT("Route!J2411"))</f>
        <v>#VALUE!</v>
      </c>
      <c r="O2411" s="14" t="e">
        <f ca="1">SEARCH($O$6,INDIRECT("Route!J2411"))</f>
        <v>#VALUE!</v>
      </c>
      <c r="P2411" s="14" t="e">
        <f ca="1">SEARCH($P$6,INDIRECT("Route!J2411"))</f>
        <v>#VALUE!</v>
      </c>
      <c r="Q2411" s="14" t="e">
        <f ca="1">SEARCH($Q$6,INDIRECT("Route!J2411"))</f>
        <v>#VALUE!</v>
      </c>
      <c r="R2411" s="14" t="e">
        <f ca="1">SEARCH($R$6,INDIRECT("Route!J2411"))</f>
        <v>#VALUE!</v>
      </c>
      <c r="S2411" s="14" t="b">
        <f t="shared" ca="1" si="301"/>
        <v>1</v>
      </c>
    </row>
    <row r="2412" spans="1:19">
      <c r="A2412" s="23" t="str">
        <f ca="1">IF(INDIRECT("Route!D2412")&gt;0,K2412,(""))</f>
        <v/>
      </c>
      <c r="B2412" s="23" t="str">
        <f ca="1">IF(INDIRECT("Route!D2412")&gt;0,H2412,(""))</f>
        <v/>
      </c>
      <c r="C2412" s="24" t="str">
        <f ca="1">IF(D2412&gt;0,VLOOKUP("FINISH",INDIRECT("route!D$6"):INDIRECT("route!E$8500"),2,FALSE)-D2412," ")</f>
        <v xml:space="preserve"> </v>
      </c>
      <c r="D2412" s="13">
        <f ca="1">INDIRECT("Route!E2412")</f>
        <v>0</v>
      </c>
      <c r="E2412" s="25" t="str">
        <f t="shared" ca="1" si="302"/>
        <v/>
      </c>
      <c r="F2412" s="26">
        <f t="shared" si="303"/>
        <v>11.111111111111111</v>
      </c>
      <c r="G2412" s="29">
        <f t="shared" ca="1" si="307"/>
        <v>0</v>
      </c>
      <c r="H2412" s="28" t="e">
        <f t="shared" ca="1" si="305"/>
        <v>#NUM!</v>
      </c>
      <c r="I2412" s="26">
        <f t="shared" si="304"/>
        <v>11.666666666666666</v>
      </c>
      <c r="J2412" s="29">
        <f t="shared" ca="1" si="308"/>
        <v>0</v>
      </c>
      <c r="K2412" s="28" t="e">
        <f t="shared" ca="1" si="306"/>
        <v>#NUM!</v>
      </c>
      <c r="L2412" s="26">
        <f ca="1">INDIRECT("Route!E2412")-INDIRECT("Route!E2411")</f>
        <v>0</v>
      </c>
      <c r="M2412" s="24">
        <f ca="1">IF(INDIRECT("Route!D2412")="START",0,IF(S2412=TRUE,M2411,INDIRECT("Route!E2412")))</f>
        <v>115.3</v>
      </c>
      <c r="N2412" s="14" t="e">
        <f ca="1">SEARCH($N$6,INDIRECT("Route!J2412"))</f>
        <v>#VALUE!</v>
      </c>
      <c r="O2412" s="14" t="e">
        <f ca="1">SEARCH($O$6,INDIRECT("Route!J2412"))</f>
        <v>#VALUE!</v>
      </c>
      <c r="P2412" s="14" t="e">
        <f ca="1">SEARCH($P$6,INDIRECT("Route!J2412"))</f>
        <v>#VALUE!</v>
      </c>
      <c r="Q2412" s="14" t="e">
        <f ca="1">SEARCH($Q$6,INDIRECT("Route!J2412"))</f>
        <v>#VALUE!</v>
      </c>
      <c r="R2412" s="14" t="e">
        <f ca="1">SEARCH($R$6,INDIRECT("Route!J2412"))</f>
        <v>#VALUE!</v>
      </c>
      <c r="S2412" s="14" t="b">
        <f t="shared" ca="1" si="301"/>
        <v>1</v>
      </c>
    </row>
    <row r="2413" spans="1:19">
      <c r="A2413" s="23" t="str">
        <f ca="1">IF(INDIRECT("Route!D2413")&gt;0,K2413,(""))</f>
        <v/>
      </c>
      <c r="B2413" s="23" t="str">
        <f ca="1">IF(INDIRECT("Route!D2413")&gt;0,H2413,(""))</f>
        <v/>
      </c>
      <c r="C2413" s="24" t="str">
        <f ca="1">IF(D2413&gt;0,VLOOKUP("FINISH",INDIRECT("route!D$6"):INDIRECT("route!E$8500"),2,FALSE)-D2413," ")</f>
        <v xml:space="preserve"> </v>
      </c>
      <c r="D2413" s="13">
        <f ca="1">INDIRECT("Route!E2413")</f>
        <v>0</v>
      </c>
      <c r="E2413" s="25" t="str">
        <f t="shared" ca="1" si="302"/>
        <v/>
      </c>
      <c r="F2413" s="26">
        <f t="shared" si="303"/>
        <v>11.111111111111111</v>
      </c>
      <c r="G2413" s="29">
        <f t="shared" ca="1" si="307"/>
        <v>0</v>
      </c>
      <c r="H2413" s="28" t="e">
        <f t="shared" ca="1" si="305"/>
        <v>#NUM!</v>
      </c>
      <c r="I2413" s="26">
        <f t="shared" si="304"/>
        <v>11.666666666666666</v>
      </c>
      <c r="J2413" s="29">
        <f t="shared" ca="1" si="308"/>
        <v>0</v>
      </c>
      <c r="K2413" s="28" t="e">
        <f t="shared" ca="1" si="306"/>
        <v>#NUM!</v>
      </c>
      <c r="L2413" s="26">
        <f ca="1">INDIRECT("Route!E2413")-INDIRECT("Route!E2412")</f>
        <v>0</v>
      </c>
      <c r="M2413" s="24">
        <f ca="1">IF(INDIRECT("Route!D2413")="START",0,IF(S2413=TRUE,M2412,INDIRECT("Route!E2413")))</f>
        <v>115.3</v>
      </c>
      <c r="N2413" s="14" t="e">
        <f ca="1">SEARCH($N$6,INDIRECT("Route!J2413"))</f>
        <v>#VALUE!</v>
      </c>
      <c r="O2413" s="14" t="e">
        <f ca="1">SEARCH($O$6,INDIRECT("Route!J2413"))</f>
        <v>#VALUE!</v>
      </c>
      <c r="P2413" s="14" t="e">
        <f ca="1">SEARCH($P$6,INDIRECT("Route!J2413"))</f>
        <v>#VALUE!</v>
      </c>
      <c r="Q2413" s="14" t="e">
        <f ca="1">SEARCH($Q$6,INDIRECT("Route!J2413"))</f>
        <v>#VALUE!</v>
      </c>
      <c r="R2413" s="14" t="e">
        <f ca="1">SEARCH($R$6,INDIRECT("Route!J2413"))</f>
        <v>#VALUE!</v>
      </c>
      <c r="S2413" s="14" t="b">
        <f t="shared" ca="1" si="301"/>
        <v>1</v>
      </c>
    </row>
    <row r="2414" spans="1:19">
      <c r="A2414" s="23" t="str">
        <f ca="1">IF(INDIRECT("Route!D2414")&gt;0,K2414,(""))</f>
        <v/>
      </c>
      <c r="B2414" s="23" t="str">
        <f ca="1">IF(INDIRECT("Route!D2414")&gt;0,H2414,(""))</f>
        <v/>
      </c>
      <c r="C2414" s="24" t="str">
        <f ca="1">IF(D2414&gt;0,VLOOKUP("FINISH",INDIRECT("route!D$6"):INDIRECT("route!E$8500"),2,FALSE)-D2414," ")</f>
        <v xml:space="preserve"> </v>
      </c>
      <c r="D2414" s="13">
        <f ca="1">INDIRECT("Route!E2414")</f>
        <v>0</v>
      </c>
      <c r="E2414" s="25" t="str">
        <f t="shared" ca="1" si="302"/>
        <v/>
      </c>
      <c r="F2414" s="26">
        <f t="shared" si="303"/>
        <v>11.111111111111111</v>
      </c>
      <c r="G2414" s="29">
        <f t="shared" ca="1" si="307"/>
        <v>0</v>
      </c>
      <c r="H2414" s="28" t="e">
        <f t="shared" ca="1" si="305"/>
        <v>#NUM!</v>
      </c>
      <c r="I2414" s="26">
        <f t="shared" si="304"/>
        <v>11.666666666666666</v>
      </c>
      <c r="J2414" s="29">
        <f t="shared" ca="1" si="308"/>
        <v>0</v>
      </c>
      <c r="K2414" s="28" t="e">
        <f t="shared" ca="1" si="306"/>
        <v>#NUM!</v>
      </c>
      <c r="L2414" s="26">
        <f ca="1">INDIRECT("Route!E2414")-INDIRECT("Route!E2413")</f>
        <v>0</v>
      </c>
      <c r="M2414" s="24">
        <f ca="1">IF(INDIRECT("Route!D2414")="START",0,IF(S2414=TRUE,M2413,INDIRECT("Route!E2414")))</f>
        <v>115.3</v>
      </c>
      <c r="N2414" s="14" t="e">
        <f ca="1">SEARCH($N$6,INDIRECT("Route!J2414"))</f>
        <v>#VALUE!</v>
      </c>
      <c r="O2414" s="14" t="e">
        <f ca="1">SEARCH($O$6,INDIRECT("Route!J2414"))</f>
        <v>#VALUE!</v>
      </c>
      <c r="P2414" s="14" t="e">
        <f ca="1">SEARCH($P$6,INDIRECT("Route!J2414"))</f>
        <v>#VALUE!</v>
      </c>
      <c r="Q2414" s="14" t="e">
        <f ca="1">SEARCH($Q$6,INDIRECT("Route!J2414"))</f>
        <v>#VALUE!</v>
      </c>
      <c r="R2414" s="14" t="e">
        <f ca="1">SEARCH($R$6,INDIRECT("Route!J2414"))</f>
        <v>#VALUE!</v>
      </c>
      <c r="S2414" s="14" t="b">
        <f t="shared" ca="1" si="301"/>
        <v>1</v>
      </c>
    </row>
    <row r="2415" spans="1:19">
      <c r="A2415" s="23" t="str">
        <f ca="1">IF(INDIRECT("Route!D2415")&gt;0,K2415,(""))</f>
        <v/>
      </c>
      <c r="B2415" s="23" t="str">
        <f ca="1">IF(INDIRECT("Route!D2415")&gt;0,H2415,(""))</f>
        <v/>
      </c>
      <c r="C2415" s="24" t="str">
        <f ca="1">IF(D2415&gt;0,VLOOKUP("FINISH",INDIRECT("route!D$6"):INDIRECT("route!E$8500"),2,FALSE)-D2415," ")</f>
        <v xml:space="preserve"> </v>
      </c>
      <c r="D2415" s="13">
        <f ca="1">INDIRECT("Route!E2415")</f>
        <v>0</v>
      </c>
      <c r="E2415" s="25" t="str">
        <f t="shared" ca="1" si="302"/>
        <v/>
      </c>
      <c r="F2415" s="26">
        <f t="shared" si="303"/>
        <v>11.111111111111111</v>
      </c>
      <c r="G2415" s="29">
        <f t="shared" ca="1" si="307"/>
        <v>0</v>
      </c>
      <c r="H2415" s="28" t="e">
        <f t="shared" ca="1" si="305"/>
        <v>#NUM!</v>
      </c>
      <c r="I2415" s="26">
        <f t="shared" si="304"/>
        <v>11.666666666666666</v>
      </c>
      <c r="J2415" s="29">
        <f t="shared" ca="1" si="308"/>
        <v>0</v>
      </c>
      <c r="K2415" s="28" t="e">
        <f t="shared" ca="1" si="306"/>
        <v>#NUM!</v>
      </c>
      <c r="L2415" s="26">
        <f ca="1">INDIRECT("Route!E2415")-INDIRECT("Route!E2414")</f>
        <v>0</v>
      </c>
      <c r="M2415" s="24">
        <f ca="1">IF(INDIRECT("Route!D2415")="START",0,IF(S2415=TRUE,M2414,INDIRECT("Route!E2415")))</f>
        <v>115.3</v>
      </c>
      <c r="N2415" s="14" t="e">
        <f ca="1">SEARCH($N$6,INDIRECT("Route!J2415"))</f>
        <v>#VALUE!</v>
      </c>
      <c r="O2415" s="14" t="e">
        <f ca="1">SEARCH($O$6,INDIRECT("Route!J2415"))</f>
        <v>#VALUE!</v>
      </c>
      <c r="P2415" s="14" t="e">
        <f ca="1">SEARCH($P$6,INDIRECT("Route!J2415"))</f>
        <v>#VALUE!</v>
      </c>
      <c r="Q2415" s="14" t="e">
        <f ca="1">SEARCH($Q$6,INDIRECT("Route!J2415"))</f>
        <v>#VALUE!</v>
      </c>
      <c r="R2415" s="14" t="e">
        <f ca="1">SEARCH($R$6,INDIRECT("Route!J2415"))</f>
        <v>#VALUE!</v>
      </c>
      <c r="S2415" s="14" t="b">
        <f t="shared" ca="1" si="301"/>
        <v>1</v>
      </c>
    </row>
    <row r="2416" spans="1:19">
      <c r="A2416" s="23" t="str">
        <f ca="1">IF(INDIRECT("Route!D2416")&gt;0,K2416,(""))</f>
        <v/>
      </c>
      <c r="B2416" s="23" t="str">
        <f ca="1">IF(INDIRECT("Route!D2416")&gt;0,H2416,(""))</f>
        <v/>
      </c>
      <c r="C2416" s="24" t="str">
        <f ca="1">IF(D2416&gt;0,VLOOKUP("FINISH",INDIRECT("route!D$6"):INDIRECT("route!E$8500"),2,FALSE)-D2416," ")</f>
        <v xml:space="preserve"> </v>
      </c>
      <c r="D2416" s="13">
        <f ca="1">INDIRECT("Route!E2416")</f>
        <v>0</v>
      </c>
      <c r="E2416" s="25" t="str">
        <f t="shared" ca="1" si="302"/>
        <v/>
      </c>
      <c r="F2416" s="26">
        <f t="shared" si="303"/>
        <v>11.111111111111111</v>
      </c>
      <c r="G2416" s="29">
        <f t="shared" ca="1" si="307"/>
        <v>0</v>
      </c>
      <c r="H2416" s="28" t="e">
        <f t="shared" ca="1" si="305"/>
        <v>#NUM!</v>
      </c>
      <c r="I2416" s="26">
        <f t="shared" si="304"/>
        <v>11.666666666666666</v>
      </c>
      <c r="J2416" s="29">
        <f t="shared" ca="1" si="308"/>
        <v>0</v>
      </c>
      <c r="K2416" s="28" t="e">
        <f t="shared" ca="1" si="306"/>
        <v>#NUM!</v>
      </c>
      <c r="L2416" s="26">
        <f ca="1">INDIRECT("Route!E2416")-INDIRECT("Route!E2415")</f>
        <v>0</v>
      </c>
      <c r="M2416" s="24">
        <f ca="1">IF(INDIRECT("Route!D2416")="START",0,IF(S2416=TRUE,M2415,INDIRECT("Route!E2416")))</f>
        <v>115.3</v>
      </c>
      <c r="N2416" s="14" t="e">
        <f ca="1">SEARCH($N$6,INDIRECT("Route!J2416"))</f>
        <v>#VALUE!</v>
      </c>
      <c r="O2416" s="14" t="e">
        <f ca="1">SEARCH($O$6,INDIRECT("Route!J2416"))</f>
        <v>#VALUE!</v>
      </c>
      <c r="P2416" s="14" t="e">
        <f ca="1">SEARCH($P$6,INDIRECT("Route!J2416"))</f>
        <v>#VALUE!</v>
      </c>
      <c r="Q2416" s="14" t="e">
        <f ca="1">SEARCH($Q$6,INDIRECT("Route!J2416"))</f>
        <v>#VALUE!</v>
      </c>
      <c r="R2416" s="14" t="e">
        <f ca="1">SEARCH($R$6,INDIRECT("Route!J2416"))</f>
        <v>#VALUE!</v>
      </c>
      <c r="S2416" s="14" t="b">
        <f t="shared" ca="1" si="301"/>
        <v>1</v>
      </c>
    </row>
    <row r="2417" spans="1:19">
      <c r="A2417" s="23" t="str">
        <f ca="1">IF(INDIRECT("Route!D2417")&gt;0,K2417,(""))</f>
        <v/>
      </c>
      <c r="B2417" s="23" t="str">
        <f ca="1">IF(INDIRECT("Route!D2417")&gt;0,H2417,(""))</f>
        <v/>
      </c>
      <c r="C2417" s="24" t="str">
        <f ca="1">IF(D2417&gt;0,VLOOKUP("FINISH",INDIRECT("route!D$6"):INDIRECT("route!E$8500"),2,FALSE)-D2417," ")</f>
        <v xml:space="preserve"> </v>
      </c>
      <c r="D2417" s="13">
        <f ca="1">INDIRECT("Route!E2417")</f>
        <v>0</v>
      </c>
      <c r="E2417" s="25" t="str">
        <f t="shared" ca="1" si="302"/>
        <v/>
      </c>
      <c r="F2417" s="26">
        <f t="shared" si="303"/>
        <v>11.111111111111111</v>
      </c>
      <c r="G2417" s="29">
        <f t="shared" ca="1" si="307"/>
        <v>0</v>
      </c>
      <c r="H2417" s="28" t="e">
        <f t="shared" ca="1" si="305"/>
        <v>#NUM!</v>
      </c>
      <c r="I2417" s="26">
        <f t="shared" si="304"/>
        <v>11.666666666666666</v>
      </c>
      <c r="J2417" s="29">
        <f t="shared" ca="1" si="308"/>
        <v>0</v>
      </c>
      <c r="K2417" s="28" t="e">
        <f t="shared" ca="1" si="306"/>
        <v>#NUM!</v>
      </c>
      <c r="L2417" s="26">
        <f ca="1">INDIRECT("Route!E2417")-INDIRECT("Route!E2416")</f>
        <v>0</v>
      </c>
      <c r="M2417" s="24">
        <f ca="1">IF(INDIRECT("Route!D2417")="START",0,IF(S2417=TRUE,M2416,INDIRECT("Route!E2417")))</f>
        <v>115.3</v>
      </c>
      <c r="N2417" s="14" t="e">
        <f ca="1">SEARCH($N$6,INDIRECT("Route!J2417"))</f>
        <v>#VALUE!</v>
      </c>
      <c r="O2417" s="14" t="e">
        <f ca="1">SEARCH($O$6,INDIRECT("Route!J2417"))</f>
        <v>#VALUE!</v>
      </c>
      <c r="P2417" s="14" t="e">
        <f ca="1">SEARCH($P$6,INDIRECT("Route!J2417"))</f>
        <v>#VALUE!</v>
      </c>
      <c r="Q2417" s="14" t="e">
        <f ca="1">SEARCH($Q$6,INDIRECT("Route!J2417"))</f>
        <v>#VALUE!</v>
      </c>
      <c r="R2417" s="14" t="e">
        <f ca="1">SEARCH($R$6,INDIRECT("Route!J2417"))</f>
        <v>#VALUE!</v>
      </c>
      <c r="S2417" s="14" t="b">
        <f t="shared" ca="1" si="301"/>
        <v>1</v>
      </c>
    </row>
    <row r="2418" spans="1:19">
      <c r="A2418" s="23" t="str">
        <f ca="1">IF(INDIRECT("Route!D2418")&gt;0,K2418,(""))</f>
        <v/>
      </c>
      <c r="B2418" s="23" t="str">
        <f ca="1">IF(INDIRECT("Route!D2418")&gt;0,H2418,(""))</f>
        <v/>
      </c>
      <c r="C2418" s="24" t="str">
        <f ca="1">IF(D2418&gt;0,VLOOKUP("FINISH",INDIRECT("route!D$6"):INDIRECT("route!E$8500"),2,FALSE)-D2418," ")</f>
        <v xml:space="preserve"> </v>
      </c>
      <c r="D2418" s="13">
        <f ca="1">INDIRECT("Route!E2418")</f>
        <v>0</v>
      </c>
      <c r="E2418" s="25" t="str">
        <f t="shared" ca="1" si="302"/>
        <v/>
      </c>
      <c r="F2418" s="26">
        <f t="shared" si="303"/>
        <v>11.111111111111111</v>
      </c>
      <c r="G2418" s="29">
        <f t="shared" ca="1" si="307"/>
        <v>0</v>
      </c>
      <c r="H2418" s="28" t="e">
        <f t="shared" ca="1" si="305"/>
        <v>#NUM!</v>
      </c>
      <c r="I2418" s="26">
        <f t="shared" si="304"/>
        <v>11.666666666666666</v>
      </c>
      <c r="J2418" s="29">
        <f t="shared" ca="1" si="308"/>
        <v>0</v>
      </c>
      <c r="K2418" s="28" t="e">
        <f t="shared" ca="1" si="306"/>
        <v>#NUM!</v>
      </c>
      <c r="L2418" s="26">
        <f ca="1">INDIRECT("Route!E2418")-INDIRECT("Route!E2417")</f>
        <v>0</v>
      </c>
      <c r="M2418" s="24">
        <f ca="1">IF(INDIRECT("Route!D2418")="START",0,IF(S2418=TRUE,M2417,INDIRECT("Route!E2418")))</f>
        <v>115.3</v>
      </c>
      <c r="N2418" s="14" t="e">
        <f ca="1">SEARCH($N$6,INDIRECT("Route!J2418"))</f>
        <v>#VALUE!</v>
      </c>
      <c r="O2418" s="14" t="e">
        <f ca="1">SEARCH($O$6,INDIRECT("Route!J2418"))</f>
        <v>#VALUE!</v>
      </c>
      <c r="P2418" s="14" t="e">
        <f ca="1">SEARCH($P$6,INDIRECT("Route!J2418"))</f>
        <v>#VALUE!</v>
      </c>
      <c r="Q2418" s="14" t="e">
        <f ca="1">SEARCH($Q$6,INDIRECT("Route!J2418"))</f>
        <v>#VALUE!</v>
      </c>
      <c r="R2418" s="14" t="e">
        <f ca="1">SEARCH($R$6,INDIRECT("Route!J2418"))</f>
        <v>#VALUE!</v>
      </c>
      <c r="S2418" s="14" t="b">
        <f t="shared" ca="1" si="301"/>
        <v>1</v>
      </c>
    </row>
    <row r="2419" spans="1:19">
      <c r="A2419" s="23" t="str">
        <f ca="1">IF(INDIRECT("Route!D2419")&gt;0,K2419,(""))</f>
        <v/>
      </c>
      <c r="B2419" s="23" t="str">
        <f ca="1">IF(INDIRECT("Route!D2419")&gt;0,H2419,(""))</f>
        <v/>
      </c>
      <c r="C2419" s="24" t="str">
        <f ca="1">IF(D2419&gt;0,VLOOKUP("FINISH",INDIRECT("route!D$6"):INDIRECT("route!E$8500"),2,FALSE)-D2419," ")</f>
        <v xml:space="preserve"> </v>
      </c>
      <c r="D2419" s="13">
        <f ca="1">INDIRECT("Route!E2419")</f>
        <v>0</v>
      </c>
      <c r="E2419" s="25" t="str">
        <f t="shared" ca="1" si="302"/>
        <v/>
      </c>
      <c r="F2419" s="26">
        <f t="shared" si="303"/>
        <v>11.111111111111111</v>
      </c>
      <c r="G2419" s="29">
        <f t="shared" ca="1" si="307"/>
        <v>0</v>
      </c>
      <c r="H2419" s="28" t="e">
        <f t="shared" ca="1" si="305"/>
        <v>#NUM!</v>
      </c>
      <c r="I2419" s="26">
        <f t="shared" si="304"/>
        <v>11.666666666666666</v>
      </c>
      <c r="J2419" s="29">
        <f t="shared" ca="1" si="308"/>
        <v>0</v>
      </c>
      <c r="K2419" s="28" t="e">
        <f t="shared" ca="1" si="306"/>
        <v>#NUM!</v>
      </c>
      <c r="L2419" s="26">
        <f ca="1">INDIRECT("Route!E2419")-INDIRECT("Route!E2418")</f>
        <v>0</v>
      </c>
      <c r="M2419" s="24">
        <f ca="1">IF(INDIRECT("Route!D2419")="START",0,IF(S2419=TRUE,M2418,INDIRECT("Route!E2419")))</f>
        <v>115.3</v>
      </c>
      <c r="N2419" s="14" t="e">
        <f ca="1">SEARCH($N$6,INDIRECT("Route!J2419"))</f>
        <v>#VALUE!</v>
      </c>
      <c r="O2419" s="14" t="e">
        <f ca="1">SEARCH($O$6,INDIRECT("Route!J2419"))</f>
        <v>#VALUE!</v>
      </c>
      <c r="P2419" s="14" t="e">
        <f ca="1">SEARCH($P$6,INDIRECT("Route!J2419"))</f>
        <v>#VALUE!</v>
      </c>
      <c r="Q2419" s="14" t="e">
        <f ca="1">SEARCH($Q$6,INDIRECT("Route!J2419"))</f>
        <v>#VALUE!</v>
      </c>
      <c r="R2419" s="14" t="e">
        <f ca="1">SEARCH($R$6,INDIRECT("Route!J2419"))</f>
        <v>#VALUE!</v>
      </c>
      <c r="S2419" s="14" t="b">
        <f t="shared" ca="1" si="301"/>
        <v>1</v>
      </c>
    </row>
    <row r="2420" spans="1:19">
      <c r="A2420" s="23" t="str">
        <f ca="1">IF(INDIRECT("Route!D2420")&gt;0,K2420,(""))</f>
        <v/>
      </c>
      <c r="B2420" s="23" t="str">
        <f ca="1">IF(INDIRECT("Route!D2420")&gt;0,H2420,(""))</f>
        <v/>
      </c>
      <c r="C2420" s="24" t="str">
        <f ca="1">IF(D2420&gt;0,VLOOKUP("FINISH",INDIRECT("route!D$6"):INDIRECT("route!E$8500"),2,FALSE)-D2420," ")</f>
        <v xml:space="preserve"> </v>
      </c>
      <c r="D2420" s="13">
        <f ca="1">INDIRECT("Route!E2420")</f>
        <v>0</v>
      </c>
      <c r="E2420" s="25" t="str">
        <f t="shared" ca="1" si="302"/>
        <v/>
      </c>
      <c r="F2420" s="26">
        <f t="shared" si="303"/>
        <v>11.111111111111111</v>
      </c>
      <c r="G2420" s="29">
        <f t="shared" ca="1" si="307"/>
        <v>0</v>
      </c>
      <c r="H2420" s="28" t="e">
        <f t="shared" ca="1" si="305"/>
        <v>#NUM!</v>
      </c>
      <c r="I2420" s="26">
        <f t="shared" si="304"/>
        <v>11.666666666666666</v>
      </c>
      <c r="J2420" s="29">
        <f t="shared" ca="1" si="308"/>
        <v>0</v>
      </c>
      <c r="K2420" s="28" t="e">
        <f t="shared" ca="1" si="306"/>
        <v>#NUM!</v>
      </c>
      <c r="L2420" s="26">
        <f ca="1">INDIRECT("Route!E2420")-INDIRECT("Route!E2419")</f>
        <v>0</v>
      </c>
      <c r="M2420" s="24">
        <f ca="1">IF(INDIRECT("Route!D2420")="START",0,IF(S2420=TRUE,M2419,INDIRECT("Route!E2420")))</f>
        <v>115.3</v>
      </c>
      <c r="N2420" s="14" t="e">
        <f ca="1">SEARCH($N$6,INDIRECT("Route!J2420"))</f>
        <v>#VALUE!</v>
      </c>
      <c r="O2420" s="14" t="e">
        <f ca="1">SEARCH($O$6,INDIRECT("Route!J2420"))</f>
        <v>#VALUE!</v>
      </c>
      <c r="P2420" s="14" t="e">
        <f ca="1">SEARCH($P$6,INDIRECT("Route!J2420"))</f>
        <v>#VALUE!</v>
      </c>
      <c r="Q2420" s="14" t="e">
        <f ca="1">SEARCH($Q$6,INDIRECT("Route!J2420"))</f>
        <v>#VALUE!</v>
      </c>
      <c r="R2420" s="14" t="e">
        <f ca="1">SEARCH($R$6,INDIRECT("Route!J2420"))</f>
        <v>#VALUE!</v>
      </c>
      <c r="S2420" s="14" t="b">
        <f t="shared" ca="1" si="301"/>
        <v>1</v>
      </c>
    </row>
    <row r="2421" spans="1:19">
      <c r="A2421" s="23" t="str">
        <f ca="1">IF(INDIRECT("Route!D2421")&gt;0,K2421,(""))</f>
        <v/>
      </c>
      <c r="B2421" s="23" t="str">
        <f ca="1">IF(INDIRECT("Route!D2421")&gt;0,H2421,(""))</f>
        <v/>
      </c>
      <c r="C2421" s="24" t="str">
        <f ca="1">IF(D2421&gt;0,VLOOKUP("FINISH",INDIRECT("route!D$6"):INDIRECT("route!E$8500"),2,FALSE)-D2421," ")</f>
        <v xml:space="preserve"> </v>
      </c>
      <c r="D2421" s="13">
        <f ca="1">INDIRECT("Route!E2421")</f>
        <v>0</v>
      </c>
      <c r="E2421" s="25" t="str">
        <f t="shared" ca="1" si="302"/>
        <v/>
      </c>
      <c r="F2421" s="26">
        <f t="shared" si="303"/>
        <v>11.111111111111111</v>
      </c>
      <c r="G2421" s="29">
        <f t="shared" ca="1" si="307"/>
        <v>0</v>
      </c>
      <c r="H2421" s="28" t="e">
        <f t="shared" ca="1" si="305"/>
        <v>#NUM!</v>
      </c>
      <c r="I2421" s="26">
        <f t="shared" si="304"/>
        <v>11.666666666666666</v>
      </c>
      <c r="J2421" s="29">
        <f t="shared" ca="1" si="308"/>
        <v>0</v>
      </c>
      <c r="K2421" s="28" t="e">
        <f t="shared" ca="1" si="306"/>
        <v>#NUM!</v>
      </c>
      <c r="L2421" s="26">
        <f ca="1">INDIRECT("Route!E2421")-INDIRECT("Route!E2420")</f>
        <v>0</v>
      </c>
      <c r="M2421" s="24">
        <f ca="1">IF(INDIRECT("Route!D2421")="START",0,IF(S2421=TRUE,M2420,INDIRECT("Route!E2421")))</f>
        <v>115.3</v>
      </c>
      <c r="N2421" s="14" t="e">
        <f ca="1">SEARCH($N$6,INDIRECT("Route!J2421"))</f>
        <v>#VALUE!</v>
      </c>
      <c r="O2421" s="14" t="e">
        <f ca="1">SEARCH($O$6,INDIRECT("Route!J2421"))</f>
        <v>#VALUE!</v>
      </c>
      <c r="P2421" s="14" t="e">
        <f ca="1">SEARCH($P$6,INDIRECT("Route!J2421"))</f>
        <v>#VALUE!</v>
      </c>
      <c r="Q2421" s="14" t="e">
        <f ca="1">SEARCH($Q$6,INDIRECT("Route!J2421"))</f>
        <v>#VALUE!</v>
      </c>
      <c r="R2421" s="14" t="e">
        <f ca="1">SEARCH($R$6,INDIRECT("Route!J2421"))</f>
        <v>#VALUE!</v>
      </c>
      <c r="S2421" s="14" t="b">
        <f t="shared" ca="1" si="301"/>
        <v>1</v>
      </c>
    </row>
    <row r="2422" spans="1:19">
      <c r="A2422" s="23" t="str">
        <f ca="1">IF(INDIRECT("Route!D2422")&gt;0,K2422,(""))</f>
        <v/>
      </c>
      <c r="B2422" s="23" t="str">
        <f ca="1">IF(INDIRECT("Route!D2422")&gt;0,H2422,(""))</f>
        <v/>
      </c>
      <c r="C2422" s="24" t="str">
        <f ca="1">IF(D2422&gt;0,VLOOKUP("FINISH",INDIRECT("route!D$6"):INDIRECT("route!E$8500"),2,FALSE)-D2422," ")</f>
        <v xml:space="preserve"> </v>
      </c>
      <c r="D2422" s="13">
        <f ca="1">INDIRECT("Route!E2422")</f>
        <v>0</v>
      </c>
      <c r="E2422" s="25" t="str">
        <f t="shared" ca="1" si="302"/>
        <v/>
      </c>
      <c r="F2422" s="26">
        <f t="shared" si="303"/>
        <v>11.111111111111111</v>
      </c>
      <c r="G2422" s="29">
        <f t="shared" ca="1" si="307"/>
        <v>0</v>
      </c>
      <c r="H2422" s="28" t="e">
        <f t="shared" ca="1" si="305"/>
        <v>#NUM!</v>
      </c>
      <c r="I2422" s="26">
        <f t="shared" si="304"/>
        <v>11.666666666666666</v>
      </c>
      <c r="J2422" s="29">
        <f t="shared" ca="1" si="308"/>
        <v>0</v>
      </c>
      <c r="K2422" s="28" t="e">
        <f t="shared" ca="1" si="306"/>
        <v>#NUM!</v>
      </c>
      <c r="L2422" s="26">
        <f ca="1">INDIRECT("Route!E2422")-INDIRECT("Route!E2421")</f>
        <v>0</v>
      </c>
      <c r="M2422" s="24">
        <f ca="1">IF(INDIRECT("Route!D2422")="START",0,IF(S2422=TRUE,M2421,INDIRECT("Route!E2422")))</f>
        <v>115.3</v>
      </c>
      <c r="N2422" s="14" t="e">
        <f ca="1">SEARCH($N$6,INDIRECT("Route!J2422"))</f>
        <v>#VALUE!</v>
      </c>
      <c r="O2422" s="14" t="e">
        <f ca="1">SEARCH($O$6,INDIRECT("Route!J2422"))</f>
        <v>#VALUE!</v>
      </c>
      <c r="P2422" s="14" t="e">
        <f ca="1">SEARCH($P$6,INDIRECT("Route!J2422"))</f>
        <v>#VALUE!</v>
      </c>
      <c r="Q2422" s="14" t="e">
        <f ca="1">SEARCH($Q$6,INDIRECT("Route!J2422"))</f>
        <v>#VALUE!</v>
      </c>
      <c r="R2422" s="14" t="e">
        <f ca="1">SEARCH($R$6,INDIRECT("Route!J2422"))</f>
        <v>#VALUE!</v>
      </c>
      <c r="S2422" s="14" t="b">
        <f t="shared" ca="1" si="301"/>
        <v>1</v>
      </c>
    </row>
    <row r="2423" spans="1:19">
      <c r="A2423" s="23" t="str">
        <f ca="1">IF(INDIRECT("Route!D2423")&gt;0,K2423,(""))</f>
        <v/>
      </c>
      <c r="B2423" s="23" t="str">
        <f ca="1">IF(INDIRECT("Route!D2423")&gt;0,H2423,(""))</f>
        <v/>
      </c>
      <c r="C2423" s="24" t="str">
        <f ca="1">IF(D2423&gt;0,VLOOKUP("FINISH",INDIRECT("route!D$6"):INDIRECT("route!E$8500"),2,FALSE)-D2423," ")</f>
        <v xml:space="preserve"> </v>
      </c>
      <c r="D2423" s="13">
        <f ca="1">INDIRECT("Route!E2423")</f>
        <v>0</v>
      </c>
      <c r="E2423" s="25" t="str">
        <f t="shared" ca="1" si="302"/>
        <v/>
      </c>
      <c r="F2423" s="26">
        <f t="shared" si="303"/>
        <v>11.111111111111111</v>
      </c>
      <c r="G2423" s="29">
        <f t="shared" ca="1" si="307"/>
        <v>0</v>
      </c>
      <c r="H2423" s="28" t="e">
        <f t="shared" ca="1" si="305"/>
        <v>#NUM!</v>
      </c>
      <c r="I2423" s="26">
        <f t="shared" si="304"/>
        <v>11.666666666666666</v>
      </c>
      <c r="J2423" s="29">
        <f t="shared" ca="1" si="308"/>
        <v>0</v>
      </c>
      <c r="K2423" s="28" t="e">
        <f t="shared" ca="1" si="306"/>
        <v>#NUM!</v>
      </c>
      <c r="L2423" s="26">
        <f ca="1">INDIRECT("Route!E2423")-INDIRECT("Route!E2422")</f>
        <v>0</v>
      </c>
      <c r="M2423" s="24">
        <f ca="1">IF(INDIRECT("Route!D2423")="START",0,IF(S2423=TRUE,M2422,INDIRECT("Route!E2423")))</f>
        <v>115.3</v>
      </c>
      <c r="N2423" s="14" t="e">
        <f ca="1">SEARCH($N$6,INDIRECT("Route!J2423"))</f>
        <v>#VALUE!</v>
      </c>
      <c r="O2423" s="14" t="e">
        <f ca="1">SEARCH($O$6,INDIRECT("Route!J2423"))</f>
        <v>#VALUE!</v>
      </c>
      <c r="P2423" s="14" t="e">
        <f ca="1">SEARCH($P$6,INDIRECT("Route!J2423"))</f>
        <v>#VALUE!</v>
      </c>
      <c r="Q2423" s="14" t="e">
        <f ca="1">SEARCH($Q$6,INDIRECT("Route!J2423"))</f>
        <v>#VALUE!</v>
      </c>
      <c r="R2423" s="14" t="e">
        <f ca="1">SEARCH($R$6,INDIRECT("Route!J2423"))</f>
        <v>#VALUE!</v>
      </c>
      <c r="S2423" s="14" t="b">
        <f t="shared" ca="1" si="301"/>
        <v>1</v>
      </c>
    </row>
    <row r="2424" spans="1:19">
      <c r="A2424" s="23" t="str">
        <f ca="1">IF(INDIRECT("Route!D2424")&gt;0,K2424,(""))</f>
        <v/>
      </c>
      <c r="B2424" s="23" t="str">
        <f ca="1">IF(INDIRECT("Route!D2424")&gt;0,H2424,(""))</f>
        <v/>
      </c>
      <c r="C2424" s="24" t="str">
        <f ca="1">IF(D2424&gt;0,VLOOKUP("FINISH",INDIRECT("route!D$6"):INDIRECT("route!E$8500"),2,FALSE)-D2424," ")</f>
        <v xml:space="preserve"> </v>
      </c>
      <c r="D2424" s="13">
        <f ca="1">INDIRECT("Route!E2424")</f>
        <v>0</v>
      </c>
      <c r="E2424" s="25" t="str">
        <f t="shared" ca="1" si="302"/>
        <v/>
      </c>
      <c r="F2424" s="26">
        <f t="shared" si="303"/>
        <v>11.111111111111111</v>
      </c>
      <c r="G2424" s="29">
        <f t="shared" ca="1" si="307"/>
        <v>0</v>
      </c>
      <c r="H2424" s="28" t="e">
        <f t="shared" ca="1" si="305"/>
        <v>#NUM!</v>
      </c>
      <c r="I2424" s="26">
        <f t="shared" si="304"/>
        <v>11.666666666666666</v>
      </c>
      <c r="J2424" s="29">
        <f t="shared" ca="1" si="308"/>
        <v>0</v>
      </c>
      <c r="K2424" s="28" t="e">
        <f t="shared" ca="1" si="306"/>
        <v>#NUM!</v>
      </c>
      <c r="L2424" s="26">
        <f ca="1">INDIRECT("Route!E2424")-INDIRECT("Route!E2423")</f>
        <v>0</v>
      </c>
      <c r="M2424" s="24">
        <f ca="1">IF(INDIRECT("Route!D2424")="START",0,IF(S2424=TRUE,M2423,INDIRECT("Route!E2424")))</f>
        <v>115.3</v>
      </c>
      <c r="N2424" s="14" t="e">
        <f ca="1">SEARCH($N$6,INDIRECT("Route!J2424"))</f>
        <v>#VALUE!</v>
      </c>
      <c r="O2424" s="14" t="e">
        <f ca="1">SEARCH($O$6,INDIRECT("Route!J2424"))</f>
        <v>#VALUE!</v>
      </c>
      <c r="P2424" s="14" t="e">
        <f ca="1">SEARCH($P$6,INDIRECT("Route!J2424"))</f>
        <v>#VALUE!</v>
      </c>
      <c r="Q2424" s="14" t="e">
        <f ca="1">SEARCH($Q$6,INDIRECT("Route!J2424"))</f>
        <v>#VALUE!</v>
      </c>
      <c r="R2424" s="14" t="e">
        <f ca="1">SEARCH($R$6,INDIRECT("Route!J2424"))</f>
        <v>#VALUE!</v>
      </c>
      <c r="S2424" s="14" t="b">
        <f t="shared" ca="1" si="301"/>
        <v>1</v>
      </c>
    </row>
    <row r="2425" spans="1:19">
      <c r="A2425" s="23" t="str">
        <f ca="1">IF(INDIRECT("Route!D2425")&gt;0,K2425,(""))</f>
        <v/>
      </c>
      <c r="B2425" s="23" t="str">
        <f ca="1">IF(INDIRECT("Route!D2425")&gt;0,H2425,(""))</f>
        <v/>
      </c>
      <c r="C2425" s="24" t="str">
        <f ca="1">IF(D2425&gt;0,VLOOKUP("FINISH",INDIRECT("route!D$6"):INDIRECT("route!E$8500"),2,FALSE)-D2425," ")</f>
        <v xml:space="preserve"> </v>
      </c>
      <c r="D2425" s="13">
        <f ca="1">INDIRECT("Route!E2425")</f>
        <v>0</v>
      </c>
      <c r="E2425" s="25" t="str">
        <f t="shared" ca="1" si="302"/>
        <v/>
      </c>
      <c r="F2425" s="26">
        <f t="shared" si="303"/>
        <v>11.111111111111111</v>
      </c>
      <c r="G2425" s="29">
        <f t="shared" ca="1" si="307"/>
        <v>0</v>
      </c>
      <c r="H2425" s="28" t="e">
        <f t="shared" ca="1" si="305"/>
        <v>#NUM!</v>
      </c>
      <c r="I2425" s="26">
        <f t="shared" si="304"/>
        <v>11.666666666666666</v>
      </c>
      <c r="J2425" s="29">
        <f t="shared" ca="1" si="308"/>
        <v>0</v>
      </c>
      <c r="K2425" s="28" t="e">
        <f t="shared" ca="1" si="306"/>
        <v>#NUM!</v>
      </c>
      <c r="L2425" s="26">
        <f ca="1">INDIRECT("Route!E2425")-INDIRECT("Route!E2424")</f>
        <v>0</v>
      </c>
      <c r="M2425" s="24">
        <f ca="1">IF(INDIRECT("Route!D2425")="START",0,IF(S2425=TRUE,M2424,INDIRECT("Route!E2425")))</f>
        <v>115.3</v>
      </c>
      <c r="N2425" s="14" t="e">
        <f ca="1">SEARCH($N$6,INDIRECT("Route!J2425"))</f>
        <v>#VALUE!</v>
      </c>
      <c r="O2425" s="14" t="e">
        <f ca="1">SEARCH($O$6,INDIRECT("Route!J2425"))</f>
        <v>#VALUE!</v>
      </c>
      <c r="P2425" s="14" t="e">
        <f ca="1">SEARCH($P$6,INDIRECT("Route!J2425"))</f>
        <v>#VALUE!</v>
      </c>
      <c r="Q2425" s="14" t="e">
        <f ca="1">SEARCH($Q$6,INDIRECT("Route!J2425"))</f>
        <v>#VALUE!</v>
      </c>
      <c r="R2425" s="14" t="e">
        <f ca="1">SEARCH($R$6,INDIRECT("Route!J2425"))</f>
        <v>#VALUE!</v>
      </c>
      <c r="S2425" s="14" t="b">
        <f t="shared" ca="1" si="301"/>
        <v>1</v>
      </c>
    </row>
    <row r="2426" spans="1:19">
      <c r="A2426" s="23" t="str">
        <f ca="1">IF(INDIRECT("Route!D2426")&gt;0,K2426,(""))</f>
        <v/>
      </c>
      <c r="B2426" s="23" t="str">
        <f ca="1">IF(INDIRECT("Route!D2426")&gt;0,H2426,(""))</f>
        <v/>
      </c>
      <c r="C2426" s="24" t="str">
        <f ca="1">IF(D2426&gt;0,VLOOKUP("FINISH",INDIRECT("route!D$6"):INDIRECT("route!E$8500"),2,FALSE)-D2426," ")</f>
        <v xml:space="preserve"> </v>
      </c>
      <c r="D2426" s="13">
        <f ca="1">INDIRECT("Route!E2426")</f>
        <v>0</v>
      </c>
      <c r="E2426" s="25" t="str">
        <f t="shared" ca="1" si="302"/>
        <v/>
      </c>
      <c r="F2426" s="26">
        <f t="shared" si="303"/>
        <v>11.111111111111111</v>
      </c>
      <c r="G2426" s="29">
        <f t="shared" ca="1" si="307"/>
        <v>0</v>
      </c>
      <c r="H2426" s="28" t="e">
        <f t="shared" ca="1" si="305"/>
        <v>#NUM!</v>
      </c>
      <c r="I2426" s="26">
        <f t="shared" si="304"/>
        <v>11.666666666666666</v>
      </c>
      <c r="J2426" s="29">
        <f t="shared" ca="1" si="308"/>
        <v>0</v>
      </c>
      <c r="K2426" s="28" t="e">
        <f t="shared" ca="1" si="306"/>
        <v>#NUM!</v>
      </c>
      <c r="L2426" s="26">
        <f ca="1">INDIRECT("Route!E2426")-INDIRECT("Route!E2425")</f>
        <v>0</v>
      </c>
      <c r="M2426" s="24">
        <f ca="1">IF(INDIRECT("Route!D2426")="START",0,IF(S2426=TRUE,M2425,INDIRECT("Route!E2426")))</f>
        <v>115.3</v>
      </c>
      <c r="N2426" s="14" t="e">
        <f ca="1">SEARCH($N$6,INDIRECT("Route!J2426"))</f>
        <v>#VALUE!</v>
      </c>
      <c r="O2426" s="14" t="e">
        <f ca="1">SEARCH($O$6,INDIRECT("Route!J2426"))</f>
        <v>#VALUE!</v>
      </c>
      <c r="P2426" s="14" t="e">
        <f ca="1">SEARCH($P$6,INDIRECT("Route!J2426"))</f>
        <v>#VALUE!</v>
      </c>
      <c r="Q2426" s="14" t="e">
        <f ca="1">SEARCH($Q$6,INDIRECT("Route!J2426"))</f>
        <v>#VALUE!</v>
      </c>
      <c r="R2426" s="14" t="e">
        <f ca="1">SEARCH($R$6,INDIRECT("Route!J2426"))</f>
        <v>#VALUE!</v>
      </c>
      <c r="S2426" s="14" t="b">
        <f t="shared" ca="1" si="301"/>
        <v>1</v>
      </c>
    </row>
    <row r="2427" spans="1:19">
      <c r="A2427" s="23" t="str">
        <f ca="1">IF(INDIRECT("Route!D2427")&gt;0,K2427,(""))</f>
        <v/>
      </c>
      <c r="B2427" s="23" t="str">
        <f ca="1">IF(INDIRECT("Route!D2427")&gt;0,H2427,(""))</f>
        <v/>
      </c>
      <c r="C2427" s="24" t="str">
        <f ca="1">IF(D2427&gt;0,VLOOKUP("FINISH",INDIRECT("route!D$6"):INDIRECT("route!E$8500"),2,FALSE)-D2427," ")</f>
        <v xml:space="preserve"> </v>
      </c>
      <c r="D2427" s="13">
        <f ca="1">INDIRECT("Route!E2427")</f>
        <v>0</v>
      </c>
      <c r="E2427" s="25" t="str">
        <f t="shared" ca="1" si="302"/>
        <v/>
      </c>
      <c r="F2427" s="26">
        <f t="shared" si="303"/>
        <v>11.111111111111111</v>
      </c>
      <c r="G2427" s="29">
        <f t="shared" ca="1" si="307"/>
        <v>0</v>
      </c>
      <c r="H2427" s="28" t="e">
        <f t="shared" ca="1" si="305"/>
        <v>#NUM!</v>
      </c>
      <c r="I2427" s="26">
        <f t="shared" si="304"/>
        <v>11.666666666666666</v>
      </c>
      <c r="J2427" s="29">
        <f t="shared" ca="1" si="308"/>
        <v>0</v>
      </c>
      <c r="K2427" s="28" t="e">
        <f t="shared" ca="1" si="306"/>
        <v>#NUM!</v>
      </c>
      <c r="L2427" s="26">
        <f ca="1">INDIRECT("Route!E2427")-INDIRECT("Route!E2426")</f>
        <v>0</v>
      </c>
      <c r="M2427" s="24">
        <f ca="1">IF(INDIRECT("Route!D2427")="START",0,IF(S2427=TRUE,M2426,INDIRECT("Route!E2427")))</f>
        <v>115.3</v>
      </c>
      <c r="N2427" s="14" t="e">
        <f ca="1">SEARCH($N$6,INDIRECT("Route!J2427"))</f>
        <v>#VALUE!</v>
      </c>
      <c r="O2427" s="14" t="e">
        <f ca="1">SEARCH($O$6,INDIRECT("Route!J2427"))</f>
        <v>#VALUE!</v>
      </c>
      <c r="P2427" s="14" t="e">
        <f ca="1">SEARCH($P$6,INDIRECT("Route!J2427"))</f>
        <v>#VALUE!</v>
      </c>
      <c r="Q2427" s="14" t="e">
        <f ca="1">SEARCH($Q$6,INDIRECT("Route!J2427"))</f>
        <v>#VALUE!</v>
      </c>
      <c r="R2427" s="14" t="e">
        <f ca="1">SEARCH($R$6,INDIRECT("Route!J2427"))</f>
        <v>#VALUE!</v>
      </c>
      <c r="S2427" s="14" t="b">
        <f t="shared" ca="1" si="301"/>
        <v>1</v>
      </c>
    </row>
    <row r="2428" spans="1:19">
      <c r="A2428" s="23" t="str">
        <f ca="1">IF(INDIRECT("Route!D2428")&gt;0,K2428,(""))</f>
        <v/>
      </c>
      <c r="B2428" s="23" t="str">
        <f ca="1">IF(INDIRECT("Route!D2428")&gt;0,H2428,(""))</f>
        <v/>
      </c>
      <c r="C2428" s="24" t="str">
        <f ca="1">IF(D2428&gt;0,VLOOKUP("FINISH",INDIRECT("route!D$6"):INDIRECT("route!E$8500"),2,FALSE)-D2428," ")</f>
        <v xml:space="preserve"> </v>
      </c>
      <c r="D2428" s="13">
        <f ca="1">INDIRECT("Route!E2428")</f>
        <v>0</v>
      </c>
      <c r="E2428" s="25" t="str">
        <f t="shared" ca="1" si="302"/>
        <v/>
      </c>
      <c r="F2428" s="26">
        <f t="shared" si="303"/>
        <v>11.111111111111111</v>
      </c>
      <c r="G2428" s="29">
        <f t="shared" ca="1" si="307"/>
        <v>0</v>
      </c>
      <c r="H2428" s="28" t="e">
        <f t="shared" ca="1" si="305"/>
        <v>#NUM!</v>
      </c>
      <c r="I2428" s="26">
        <f t="shared" si="304"/>
        <v>11.666666666666666</v>
      </c>
      <c r="J2428" s="29">
        <f t="shared" ca="1" si="308"/>
        <v>0</v>
      </c>
      <c r="K2428" s="28" t="e">
        <f t="shared" ca="1" si="306"/>
        <v>#NUM!</v>
      </c>
      <c r="L2428" s="26">
        <f ca="1">INDIRECT("Route!E2428")-INDIRECT("Route!E2427")</f>
        <v>0</v>
      </c>
      <c r="M2428" s="24">
        <f ca="1">IF(INDIRECT("Route!D2428")="START",0,IF(S2428=TRUE,M2427,INDIRECT("Route!E2428")))</f>
        <v>115.3</v>
      </c>
      <c r="N2428" s="14" t="e">
        <f ca="1">SEARCH($N$6,INDIRECT("Route!J2428"))</f>
        <v>#VALUE!</v>
      </c>
      <c r="O2428" s="14" t="e">
        <f ca="1">SEARCH($O$6,INDIRECT("Route!J2428"))</f>
        <v>#VALUE!</v>
      </c>
      <c r="P2428" s="14" t="e">
        <f ca="1">SEARCH($P$6,INDIRECT("Route!J2428"))</f>
        <v>#VALUE!</v>
      </c>
      <c r="Q2428" s="14" t="e">
        <f ca="1">SEARCH($Q$6,INDIRECT("Route!J2428"))</f>
        <v>#VALUE!</v>
      </c>
      <c r="R2428" s="14" t="e">
        <f ca="1">SEARCH($R$6,INDIRECT("Route!J2428"))</f>
        <v>#VALUE!</v>
      </c>
      <c r="S2428" s="14" t="b">
        <f t="shared" ca="1" si="301"/>
        <v>1</v>
      </c>
    </row>
    <row r="2429" spans="1:19">
      <c r="A2429" s="23" t="str">
        <f ca="1">IF(INDIRECT("Route!D2429")&gt;0,K2429,(""))</f>
        <v/>
      </c>
      <c r="B2429" s="23" t="str">
        <f ca="1">IF(INDIRECT("Route!D2429")&gt;0,H2429,(""))</f>
        <v/>
      </c>
      <c r="C2429" s="24" t="str">
        <f ca="1">IF(D2429&gt;0,VLOOKUP("FINISH",INDIRECT("route!D$6"):INDIRECT("route!E$8500"),2,FALSE)-D2429," ")</f>
        <v xml:space="preserve"> </v>
      </c>
      <c r="D2429" s="13">
        <f ca="1">INDIRECT("Route!E2429")</f>
        <v>0</v>
      </c>
      <c r="E2429" s="25" t="str">
        <f t="shared" ca="1" si="302"/>
        <v/>
      </c>
      <c r="F2429" s="26">
        <f t="shared" si="303"/>
        <v>11.111111111111111</v>
      </c>
      <c r="G2429" s="29">
        <f t="shared" ca="1" si="307"/>
        <v>0</v>
      </c>
      <c r="H2429" s="28" t="e">
        <f t="shared" ca="1" si="305"/>
        <v>#NUM!</v>
      </c>
      <c r="I2429" s="26">
        <f t="shared" si="304"/>
        <v>11.666666666666666</v>
      </c>
      <c r="J2429" s="29">
        <f t="shared" ca="1" si="308"/>
        <v>0</v>
      </c>
      <c r="K2429" s="28" t="e">
        <f t="shared" ca="1" si="306"/>
        <v>#NUM!</v>
      </c>
      <c r="L2429" s="26">
        <f ca="1">INDIRECT("Route!E2429")-INDIRECT("Route!E2428")</f>
        <v>0</v>
      </c>
      <c r="M2429" s="24">
        <f ca="1">IF(INDIRECT("Route!D2429")="START",0,IF(S2429=TRUE,M2428,INDIRECT("Route!E2429")))</f>
        <v>115.3</v>
      </c>
      <c r="N2429" s="14" t="e">
        <f ca="1">SEARCH($N$6,INDIRECT("Route!J2429"))</f>
        <v>#VALUE!</v>
      </c>
      <c r="O2429" s="14" t="e">
        <f ca="1">SEARCH($O$6,INDIRECT("Route!J2429"))</f>
        <v>#VALUE!</v>
      </c>
      <c r="P2429" s="14" t="e">
        <f ca="1">SEARCH($P$6,INDIRECT("Route!J2429"))</f>
        <v>#VALUE!</v>
      </c>
      <c r="Q2429" s="14" t="e">
        <f ca="1">SEARCH($Q$6,INDIRECT("Route!J2429"))</f>
        <v>#VALUE!</v>
      </c>
      <c r="R2429" s="14" t="e">
        <f ca="1">SEARCH($R$6,INDIRECT("Route!J2429"))</f>
        <v>#VALUE!</v>
      </c>
      <c r="S2429" s="14" t="b">
        <f t="shared" ca="1" si="301"/>
        <v>1</v>
      </c>
    </row>
    <row r="2430" spans="1:19">
      <c r="A2430" s="23" t="str">
        <f ca="1">IF(INDIRECT("Route!D2430")&gt;0,K2430,(""))</f>
        <v/>
      </c>
      <c r="B2430" s="23" t="str">
        <f ca="1">IF(INDIRECT("Route!D2430")&gt;0,H2430,(""))</f>
        <v/>
      </c>
      <c r="C2430" s="24" t="str">
        <f ca="1">IF(D2430&gt;0,VLOOKUP("FINISH",INDIRECT("route!D$6"):INDIRECT("route!E$8500"),2,FALSE)-D2430," ")</f>
        <v xml:space="preserve"> </v>
      </c>
      <c r="D2430" s="13">
        <f ca="1">INDIRECT("Route!E2430")</f>
        <v>0</v>
      </c>
      <c r="E2430" s="25" t="str">
        <f t="shared" ca="1" si="302"/>
        <v/>
      </c>
      <c r="F2430" s="26">
        <f t="shared" si="303"/>
        <v>11.111111111111111</v>
      </c>
      <c r="G2430" s="29">
        <f t="shared" ca="1" si="307"/>
        <v>0</v>
      </c>
      <c r="H2430" s="28" t="e">
        <f t="shared" ca="1" si="305"/>
        <v>#NUM!</v>
      </c>
      <c r="I2430" s="26">
        <f t="shared" si="304"/>
        <v>11.666666666666666</v>
      </c>
      <c r="J2430" s="29">
        <f t="shared" ca="1" si="308"/>
        <v>0</v>
      </c>
      <c r="K2430" s="28" t="e">
        <f t="shared" ca="1" si="306"/>
        <v>#NUM!</v>
      </c>
      <c r="L2430" s="26">
        <f ca="1">INDIRECT("Route!E2430")-INDIRECT("Route!E2429")</f>
        <v>0</v>
      </c>
      <c r="M2430" s="24">
        <f ca="1">IF(INDIRECT("Route!D2430")="START",0,IF(S2430=TRUE,M2429,INDIRECT("Route!E2430")))</f>
        <v>115.3</v>
      </c>
      <c r="N2430" s="14" t="e">
        <f ca="1">SEARCH($N$6,INDIRECT("Route!J2430"))</f>
        <v>#VALUE!</v>
      </c>
      <c r="O2430" s="14" t="e">
        <f ca="1">SEARCH($O$6,INDIRECT("Route!J2430"))</f>
        <v>#VALUE!</v>
      </c>
      <c r="P2430" s="14" t="e">
        <f ca="1">SEARCH($P$6,INDIRECT("Route!J2430"))</f>
        <v>#VALUE!</v>
      </c>
      <c r="Q2430" s="14" t="e">
        <f ca="1">SEARCH($Q$6,INDIRECT("Route!J2430"))</f>
        <v>#VALUE!</v>
      </c>
      <c r="R2430" s="14" t="e">
        <f ca="1">SEARCH($R$6,INDIRECT("Route!J2430"))</f>
        <v>#VALUE!</v>
      </c>
      <c r="S2430" s="14" t="b">
        <f t="shared" ca="1" si="301"/>
        <v>1</v>
      </c>
    </row>
    <row r="2431" spans="1:19">
      <c r="A2431" s="23" t="str">
        <f ca="1">IF(INDIRECT("Route!D2431")&gt;0,K2431,(""))</f>
        <v/>
      </c>
      <c r="B2431" s="23" t="str">
        <f ca="1">IF(INDIRECT("Route!D2431")&gt;0,H2431,(""))</f>
        <v/>
      </c>
      <c r="C2431" s="24" t="str">
        <f ca="1">IF(D2431&gt;0,VLOOKUP("FINISH",INDIRECT("route!D$6"):INDIRECT("route!E$8500"),2,FALSE)-D2431," ")</f>
        <v xml:space="preserve"> </v>
      </c>
      <c r="D2431" s="13">
        <f ca="1">INDIRECT("Route!E2431")</f>
        <v>0</v>
      </c>
      <c r="E2431" s="25" t="str">
        <f t="shared" ca="1" si="302"/>
        <v/>
      </c>
      <c r="F2431" s="26">
        <f t="shared" si="303"/>
        <v>11.111111111111111</v>
      </c>
      <c r="G2431" s="29">
        <f t="shared" ca="1" si="307"/>
        <v>0</v>
      </c>
      <c r="H2431" s="28" t="e">
        <f t="shared" ca="1" si="305"/>
        <v>#NUM!</v>
      </c>
      <c r="I2431" s="26">
        <f t="shared" si="304"/>
        <v>11.666666666666666</v>
      </c>
      <c r="J2431" s="29">
        <f t="shared" ca="1" si="308"/>
        <v>0</v>
      </c>
      <c r="K2431" s="28" t="e">
        <f t="shared" ca="1" si="306"/>
        <v>#NUM!</v>
      </c>
      <c r="L2431" s="26">
        <f ca="1">INDIRECT("Route!E2431")-INDIRECT("Route!E2430")</f>
        <v>0</v>
      </c>
      <c r="M2431" s="24">
        <f ca="1">IF(INDIRECT("Route!D2431")="START",0,IF(S2431=TRUE,M2430,INDIRECT("Route!E2431")))</f>
        <v>115.3</v>
      </c>
      <c r="N2431" s="14" t="e">
        <f ca="1">SEARCH($N$6,INDIRECT("Route!J2431"))</f>
        <v>#VALUE!</v>
      </c>
      <c r="O2431" s="14" t="e">
        <f ca="1">SEARCH($O$6,INDIRECT("Route!J2431"))</f>
        <v>#VALUE!</v>
      </c>
      <c r="P2431" s="14" t="e">
        <f ca="1">SEARCH($P$6,INDIRECT("Route!J2431"))</f>
        <v>#VALUE!</v>
      </c>
      <c r="Q2431" s="14" t="e">
        <f ca="1">SEARCH($Q$6,INDIRECT("Route!J2431"))</f>
        <v>#VALUE!</v>
      </c>
      <c r="R2431" s="14" t="e">
        <f ca="1">SEARCH($R$6,INDIRECT("Route!J2431"))</f>
        <v>#VALUE!</v>
      </c>
      <c r="S2431" s="14" t="b">
        <f t="shared" ca="1" si="301"/>
        <v>1</v>
      </c>
    </row>
    <row r="2432" spans="1:19">
      <c r="A2432" s="23" t="str">
        <f ca="1">IF(INDIRECT("Route!D2432")&gt;0,K2432,(""))</f>
        <v/>
      </c>
      <c r="B2432" s="23" t="str">
        <f ca="1">IF(INDIRECT("Route!D2432")&gt;0,H2432,(""))</f>
        <v/>
      </c>
      <c r="C2432" s="24" t="str">
        <f ca="1">IF(D2432&gt;0,VLOOKUP("FINISH",INDIRECT("route!D$6"):INDIRECT("route!E$8500"),2,FALSE)-D2432," ")</f>
        <v xml:space="preserve"> </v>
      </c>
      <c r="D2432" s="13">
        <f ca="1">INDIRECT("Route!E2432")</f>
        <v>0</v>
      </c>
      <c r="E2432" s="25" t="str">
        <f t="shared" ca="1" si="302"/>
        <v/>
      </c>
      <c r="F2432" s="26">
        <f t="shared" si="303"/>
        <v>11.111111111111111</v>
      </c>
      <c r="G2432" s="29">
        <f t="shared" ca="1" si="307"/>
        <v>0</v>
      </c>
      <c r="H2432" s="28" t="e">
        <f t="shared" ca="1" si="305"/>
        <v>#NUM!</v>
      </c>
      <c r="I2432" s="26">
        <f t="shared" si="304"/>
        <v>11.666666666666666</v>
      </c>
      <c r="J2432" s="29">
        <f t="shared" ca="1" si="308"/>
        <v>0</v>
      </c>
      <c r="K2432" s="28" t="e">
        <f t="shared" ca="1" si="306"/>
        <v>#NUM!</v>
      </c>
      <c r="L2432" s="26">
        <f ca="1">INDIRECT("Route!E2432")-INDIRECT("Route!E2431")</f>
        <v>0</v>
      </c>
      <c r="M2432" s="24">
        <f ca="1">IF(INDIRECT("Route!D2432")="START",0,IF(S2432=TRUE,M2431,INDIRECT("Route!E2432")))</f>
        <v>115.3</v>
      </c>
      <c r="N2432" s="14" t="e">
        <f ca="1">SEARCH($N$6,INDIRECT("Route!J2432"))</f>
        <v>#VALUE!</v>
      </c>
      <c r="O2432" s="14" t="e">
        <f ca="1">SEARCH($O$6,INDIRECT("Route!J2432"))</f>
        <v>#VALUE!</v>
      </c>
      <c r="P2432" s="14" t="e">
        <f ca="1">SEARCH($P$6,INDIRECT("Route!J2432"))</f>
        <v>#VALUE!</v>
      </c>
      <c r="Q2432" s="14" t="e">
        <f ca="1">SEARCH($Q$6,INDIRECT("Route!J2432"))</f>
        <v>#VALUE!</v>
      </c>
      <c r="R2432" s="14" t="e">
        <f ca="1">SEARCH($R$6,INDIRECT("Route!J2432"))</f>
        <v>#VALUE!</v>
      </c>
      <c r="S2432" s="14" t="b">
        <f t="shared" ca="1" si="301"/>
        <v>1</v>
      </c>
    </row>
    <row r="2433" spans="1:19">
      <c r="A2433" s="23" t="str">
        <f ca="1">IF(INDIRECT("Route!D2433")&gt;0,K2433,(""))</f>
        <v/>
      </c>
      <c r="B2433" s="23" t="str">
        <f ca="1">IF(INDIRECT("Route!D2433")&gt;0,H2433,(""))</f>
        <v/>
      </c>
      <c r="C2433" s="24" t="str">
        <f ca="1">IF(D2433&gt;0,VLOOKUP("FINISH",INDIRECT("route!D$6"):INDIRECT("route!E$8500"),2,FALSE)-D2433," ")</f>
        <v xml:space="preserve"> </v>
      </c>
      <c r="D2433" s="13">
        <f ca="1">INDIRECT("Route!E2433")</f>
        <v>0</v>
      </c>
      <c r="E2433" s="25" t="str">
        <f t="shared" ca="1" si="302"/>
        <v/>
      </c>
      <c r="F2433" s="26">
        <f t="shared" si="303"/>
        <v>11.111111111111111</v>
      </c>
      <c r="G2433" s="29">
        <f t="shared" ca="1" si="307"/>
        <v>0</v>
      </c>
      <c r="H2433" s="28" t="e">
        <f t="shared" ca="1" si="305"/>
        <v>#NUM!</v>
      </c>
      <c r="I2433" s="26">
        <f t="shared" si="304"/>
        <v>11.666666666666666</v>
      </c>
      <c r="J2433" s="29">
        <f t="shared" ca="1" si="308"/>
        <v>0</v>
      </c>
      <c r="K2433" s="28" t="e">
        <f t="shared" ca="1" si="306"/>
        <v>#NUM!</v>
      </c>
      <c r="L2433" s="26">
        <f ca="1">INDIRECT("Route!E2433")-INDIRECT("Route!E2432")</f>
        <v>0</v>
      </c>
      <c r="M2433" s="24">
        <f ca="1">IF(INDIRECT("Route!D2433")="START",0,IF(S2433=TRUE,M2432,INDIRECT("Route!E2433")))</f>
        <v>115.3</v>
      </c>
      <c r="N2433" s="14" t="e">
        <f ca="1">SEARCH($N$6,INDIRECT("Route!J2433"))</f>
        <v>#VALUE!</v>
      </c>
      <c r="O2433" s="14" t="e">
        <f ca="1">SEARCH($O$6,INDIRECT("Route!J2433"))</f>
        <v>#VALUE!</v>
      </c>
      <c r="P2433" s="14" t="e">
        <f ca="1">SEARCH($P$6,INDIRECT("Route!J2433"))</f>
        <v>#VALUE!</v>
      </c>
      <c r="Q2433" s="14" t="e">
        <f ca="1">SEARCH($Q$6,INDIRECT("Route!J2433"))</f>
        <v>#VALUE!</v>
      </c>
      <c r="R2433" s="14" t="e">
        <f ca="1">SEARCH($R$6,INDIRECT("Route!J2433"))</f>
        <v>#VALUE!</v>
      </c>
      <c r="S2433" s="14" t="b">
        <f t="shared" ca="1" si="301"/>
        <v>1</v>
      </c>
    </row>
    <row r="2434" spans="1:19">
      <c r="A2434" s="23" t="str">
        <f ca="1">IF(INDIRECT("Route!D2434")&gt;0,K2434,(""))</f>
        <v/>
      </c>
      <c r="B2434" s="23" t="str">
        <f ca="1">IF(INDIRECT("Route!D2434")&gt;0,H2434,(""))</f>
        <v/>
      </c>
      <c r="C2434" s="24" t="str">
        <f ca="1">IF(D2434&gt;0,VLOOKUP("FINISH",INDIRECT("route!D$6"):INDIRECT("route!E$8500"),2,FALSE)-D2434," ")</f>
        <v xml:space="preserve"> </v>
      </c>
      <c r="D2434" s="13">
        <f ca="1">INDIRECT("Route!E2434")</f>
        <v>0</v>
      </c>
      <c r="E2434" s="25" t="str">
        <f t="shared" ca="1" si="302"/>
        <v/>
      </c>
      <c r="F2434" s="26">
        <f t="shared" si="303"/>
        <v>11.111111111111111</v>
      </c>
      <c r="G2434" s="29">
        <f t="shared" ca="1" si="307"/>
        <v>0</v>
      </c>
      <c r="H2434" s="28" t="e">
        <f t="shared" ca="1" si="305"/>
        <v>#NUM!</v>
      </c>
      <c r="I2434" s="26">
        <f t="shared" si="304"/>
        <v>11.666666666666666</v>
      </c>
      <c r="J2434" s="29">
        <f t="shared" ca="1" si="308"/>
        <v>0</v>
      </c>
      <c r="K2434" s="28" t="e">
        <f t="shared" ca="1" si="306"/>
        <v>#NUM!</v>
      </c>
      <c r="L2434" s="26">
        <f ca="1">INDIRECT("Route!E2434")-INDIRECT("Route!E2433")</f>
        <v>0</v>
      </c>
      <c r="M2434" s="24">
        <f ca="1">IF(INDIRECT("Route!D2434")="START",0,IF(S2434=TRUE,M2433,INDIRECT("Route!E2434")))</f>
        <v>115.3</v>
      </c>
      <c r="N2434" s="14" t="e">
        <f ca="1">SEARCH($N$6,INDIRECT("Route!J2434"))</f>
        <v>#VALUE!</v>
      </c>
      <c r="O2434" s="14" t="e">
        <f ca="1">SEARCH($O$6,INDIRECT("Route!J2434"))</f>
        <v>#VALUE!</v>
      </c>
      <c r="P2434" s="14" t="e">
        <f ca="1">SEARCH($P$6,INDIRECT("Route!J2434"))</f>
        <v>#VALUE!</v>
      </c>
      <c r="Q2434" s="14" t="e">
        <f ca="1">SEARCH($Q$6,INDIRECT("Route!J2434"))</f>
        <v>#VALUE!</v>
      </c>
      <c r="R2434" s="14" t="e">
        <f ca="1">SEARCH($R$6,INDIRECT("Route!J2434"))</f>
        <v>#VALUE!</v>
      </c>
      <c r="S2434" s="14" t="b">
        <f t="shared" ca="1" si="301"/>
        <v>1</v>
      </c>
    </row>
    <row r="2435" spans="1:19">
      <c r="A2435" s="23" t="str">
        <f ca="1">IF(INDIRECT("Route!D2435")&gt;0,K2435,(""))</f>
        <v/>
      </c>
      <c r="B2435" s="23" t="str">
        <f ca="1">IF(INDIRECT("Route!D2435")&gt;0,H2435,(""))</f>
        <v/>
      </c>
      <c r="C2435" s="24" t="str">
        <f ca="1">IF(D2435&gt;0,VLOOKUP("FINISH",INDIRECT("route!D$6"):INDIRECT("route!E$8500"),2,FALSE)-D2435," ")</f>
        <v xml:space="preserve"> </v>
      </c>
      <c r="D2435" s="13">
        <f ca="1">INDIRECT("Route!E2435")</f>
        <v>0</v>
      </c>
      <c r="E2435" s="25" t="str">
        <f t="shared" ca="1" si="302"/>
        <v/>
      </c>
      <c r="F2435" s="26">
        <f t="shared" si="303"/>
        <v>11.111111111111111</v>
      </c>
      <c r="G2435" s="29">
        <f t="shared" ca="1" si="307"/>
        <v>0</v>
      </c>
      <c r="H2435" s="28" t="e">
        <f t="shared" ca="1" si="305"/>
        <v>#NUM!</v>
      </c>
      <c r="I2435" s="26">
        <f t="shared" si="304"/>
        <v>11.666666666666666</v>
      </c>
      <c r="J2435" s="29">
        <f t="shared" ca="1" si="308"/>
        <v>0</v>
      </c>
      <c r="K2435" s="28" t="e">
        <f t="shared" ca="1" si="306"/>
        <v>#NUM!</v>
      </c>
      <c r="L2435" s="26">
        <f ca="1">INDIRECT("Route!E2435")-INDIRECT("Route!E2434")</f>
        <v>0</v>
      </c>
      <c r="M2435" s="24">
        <f ca="1">IF(INDIRECT("Route!D2435")="START",0,IF(S2435=TRUE,M2434,INDIRECT("Route!E2435")))</f>
        <v>115.3</v>
      </c>
      <c r="N2435" s="14" t="e">
        <f ca="1">SEARCH($N$6,INDIRECT("Route!J2435"))</f>
        <v>#VALUE!</v>
      </c>
      <c r="O2435" s="14" t="e">
        <f ca="1">SEARCH($O$6,INDIRECT("Route!J2435"))</f>
        <v>#VALUE!</v>
      </c>
      <c r="P2435" s="14" t="e">
        <f ca="1">SEARCH($P$6,INDIRECT("Route!J2435"))</f>
        <v>#VALUE!</v>
      </c>
      <c r="Q2435" s="14" t="e">
        <f ca="1">SEARCH($Q$6,INDIRECT("Route!J2435"))</f>
        <v>#VALUE!</v>
      </c>
      <c r="R2435" s="14" t="e">
        <f ca="1">SEARCH($R$6,INDIRECT("Route!J2435"))</f>
        <v>#VALUE!</v>
      </c>
      <c r="S2435" s="14" t="b">
        <f t="shared" ca="1" si="301"/>
        <v>1</v>
      </c>
    </row>
    <row r="2436" spans="1:19">
      <c r="A2436" s="23" t="str">
        <f ca="1">IF(INDIRECT("Route!D2436")&gt;0,K2436,(""))</f>
        <v/>
      </c>
      <c r="B2436" s="23" t="str">
        <f ca="1">IF(INDIRECT("Route!D2436")&gt;0,H2436,(""))</f>
        <v/>
      </c>
      <c r="C2436" s="24" t="str">
        <f ca="1">IF(D2436&gt;0,VLOOKUP("FINISH",INDIRECT("route!D$6"):INDIRECT("route!E$8500"),2,FALSE)-D2436," ")</f>
        <v xml:space="preserve"> </v>
      </c>
      <c r="D2436" s="13">
        <f ca="1">INDIRECT("Route!E2436")</f>
        <v>0</v>
      </c>
      <c r="E2436" s="25" t="str">
        <f t="shared" ca="1" si="302"/>
        <v/>
      </c>
      <c r="F2436" s="26">
        <f t="shared" si="303"/>
        <v>11.111111111111111</v>
      </c>
      <c r="G2436" s="29">
        <f t="shared" ca="1" si="307"/>
        <v>0</v>
      </c>
      <c r="H2436" s="28" t="e">
        <f t="shared" ca="1" si="305"/>
        <v>#NUM!</v>
      </c>
      <c r="I2436" s="26">
        <f t="shared" si="304"/>
        <v>11.666666666666666</v>
      </c>
      <c r="J2436" s="29">
        <f t="shared" ca="1" si="308"/>
        <v>0</v>
      </c>
      <c r="K2436" s="28" t="e">
        <f t="shared" ca="1" si="306"/>
        <v>#NUM!</v>
      </c>
      <c r="L2436" s="26">
        <f ca="1">INDIRECT("Route!E2436")-INDIRECT("Route!E2435")</f>
        <v>0</v>
      </c>
      <c r="M2436" s="24">
        <f ca="1">IF(INDIRECT("Route!D2436")="START",0,IF(S2436=TRUE,M2435,INDIRECT("Route!E2436")))</f>
        <v>115.3</v>
      </c>
      <c r="N2436" s="14" t="e">
        <f ca="1">SEARCH($N$6,INDIRECT("Route!J2436"))</f>
        <v>#VALUE!</v>
      </c>
      <c r="O2436" s="14" t="e">
        <f ca="1">SEARCH($O$6,INDIRECT("Route!J2436"))</f>
        <v>#VALUE!</v>
      </c>
      <c r="P2436" s="14" t="e">
        <f ca="1">SEARCH($P$6,INDIRECT("Route!J2436"))</f>
        <v>#VALUE!</v>
      </c>
      <c r="Q2436" s="14" t="e">
        <f ca="1">SEARCH($Q$6,INDIRECT("Route!J2436"))</f>
        <v>#VALUE!</v>
      </c>
      <c r="R2436" s="14" t="e">
        <f ca="1">SEARCH($R$6,INDIRECT("Route!J2436"))</f>
        <v>#VALUE!</v>
      </c>
      <c r="S2436" s="14" t="b">
        <f t="shared" ca="1" si="301"/>
        <v>1</v>
      </c>
    </row>
    <row r="2437" spans="1:19">
      <c r="A2437" s="23" t="str">
        <f ca="1">IF(INDIRECT("Route!D2437")&gt;0,K2437,(""))</f>
        <v/>
      </c>
      <c r="B2437" s="23" t="str">
        <f ca="1">IF(INDIRECT("Route!D2437")&gt;0,H2437,(""))</f>
        <v/>
      </c>
      <c r="C2437" s="24" t="str">
        <f ca="1">IF(D2437&gt;0,VLOOKUP("FINISH",INDIRECT("route!D$6"):INDIRECT("route!E$8500"),2,FALSE)-D2437," ")</f>
        <v xml:space="preserve"> </v>
      </c>
      <c r="D2437" s="13">
        <f ca="1">INDIRECT("Route!E2437")</f>
        <v>0</v>
      </c>
      <c r="E2437" s="25" t="str">
        <f t="shared" ca="1" si="302"/>
        <v/>
      </c>
      <c r="F2437" s="26">
        <f t="shared" si="303"/>
        <v>11.111111111111111</v>
      </c>
      <c r="G2437" s="29">
        <f t="shared" ca="1" si="307"/>
        <v>0</v>
      </c>
      <c r="H2437" s="28" t="e">
        <f t="shared" ca="1" si="305"/>
        <v>#NUM!</v>
      </c>
      <c r="I2437" s="26">
        <f t="shared" si="304"/>
        <v>11.666666666666666</v>
      </c>
      <c r="J2437" s="29">
        <f t="shared" ca="1" si="308"/>
        <v>0</v>
      </c>
      <c r="K2437" s="28" t="e">
        <f t="shared" ca="1" si="306"/>
        <v>#NUM!</v>
      </c>
      <c r="L2437" s="26">
        <f ca="1">INDIRECT("Route!E2437")-INDIRECT("Route!E2436")</f>
        <v>0</v>
      </c>
      <c r="M2437" s="24">
        <f ca="1">IF(INDIRECT("Route!D2437")="START",0,IF(S2437=TRUE,M2436,INDIRECT("Route!E2437")))</f>
        <v>115.3</v>
      </c>
      <c r="N2437" s="14" t="e">
        <f ca="1">SEARCH($N$6,INDIRECT("Route!J2437"))</f>
        <v>#VALUE!</v>
      </c>
      <c r="O2437" s="14" t="e">
        <f ca="1">SEARCH($O$6,INDIRECT("Route!J2437"))</f>
        <v>#VALUE!</v>
      </c>
      <c r="P2437" s="14" t="e">
        <f ca="1">SEARCH($P$6,INDIRECT("Route!J2437"))</f>
        <v>#VALUE!</v>
      </c>
      <c r="Q2437" s="14" t="e">
        <f ca="1">SEARCH($Q$6,INDIRECT("Route!J2437"))</f>
        <v>#VALUE!</v>
      </c>
      <c r="R2437" s="14" t="e">
        <f ca="1">SEARCH($R$6,INDIRECT("Route!J2437"))</f>
        <v>#VALUE!</v>
      </c>
      <c r="S2437" s="14" t="b">
        <f t="shared" ca="1" si="301"/>
        <v>1</v>
      </c>
    </row>
    <row r="2438" spans="1:19">
      <c r="A2438" s="23" t="str">
        <f ca="1">IF(INDIRECT("Route!D2438")&gt;0,K2438,(""))</f>
        <v/>
      </c>
      <c r="B2438" s="23" t="str">
        <f ca="1">IF(INDIRECT("Route!D2438")&gt;0,H2438,(""))</f>
        <v/>
      </c>
      <c r="C2438" s="24" t="str">
        <f ca="1">IF(D2438&gt;0,VLOOKUP("FINISH",INDIRECT("route!D$6"):INDIRECT("route!E$8500"),2,FALSE)-D2438," ")</f>
        <v xml:space="preserve"> </v>
      </c>
      <c r="D2438" s="13">
        <f ca="1">INDIRECT("Route!E2438")</f>
        <v>0</v>
      </c>
      <c r="E2438" s="25" t="str">
        <f t="shared" ca="1" si="302"/>
        <v/>
      </c>
      <c r="F2438" s="26">
        <f t="shared" si="303"/>
        <v>11.111111111111111</v>
      </c>
      <c r="G2438" s="29">
        <f t="shared" ca="1" si="307"/>
        <v>0</v>
      </c>
      <c r="H2438" s="28" t="e">
        <f t="shared" ca="1" si="305"/>
        <v>#NUM!</v>
      </c>
      <c r="I2438" s="26">
        <f t="shared" si="304"/>
        <v>11.666666666666666</v>
      </c>
      <c r="J2438" s="29">
        <f t="shared" ca="1" si="308"/>
        <v>0</v>
      </c>
      <c r="K2438" s="28" t="e">
        <f t="shared" ca="1" si="306"/>
        <v>#NUM!</v>
      </c>
      <c r="L2438" s="26">
        <f ca="1">INDIRECT("Route!E2438")-INDIRECT("Route!E2437")</f>
        <v>0</v>
      </c>
      <c r="M2438" s="24">
        <f ca="1">IF(INDIRECT("Route!D2438")="START",0,IF(S2438=TRUE,M2437,INDIRECT("Route!E2438")))</f>
        <v>115.3</v>
      </c>
      <c r="N2438" s="14" t="e">
        <f ca="1">SEARCH($N$6,INDIRECT("Route!J2438"))</f>
        <v>#VALUE!</v>
      </c>
      <c r="O2438" s="14" t="e">
        <f ca="1">SEARCH($O$6,INDIRECT("Route!J2438"))</f>
        <v>#VALUE!</v>
      </c>
      <c r="P2438" s="14" t="e">
        <f ca="1">SEARCH($P$6,INDIRECT("Route!J2438"))</f>
        <v>#VALUE!</v>
      </c>
      <c r="Q2438" s="14" t="e">
        <f ca="1">SEARCH($Q$6,INDIRECT("Route!J2438"))</f>
        <v>#VALUE!</v>
      </c>
      <c r="R2438" s="14" t="e">
        <f ca="1">SEARCH($R$6,INDIRECT("Route!J2438"))</f>
        <v>#VALUE!</v>
      </c>
      <c r="S2438" s="14" t="b">
        <f t="shared" ca="1" si="301"/>
        <v>1</v>
      </c>
    </row>
    <row r="2439" spans="1:19">
      <c r="A2439" s="23" t="str">
        <f ca="1">IF(INDIRECT("Route!D2439")&gt;0,K2439,(""))</f>
        <v/>
      </c>
      <c r="B2439" s="23" t="str">
        <f ca="1">IF(INDIRECT("Route!D2439")&gt;0,H2439,(""))</f>
        <v/>
      </c>
      <c r="C2439" s="24" t="str">
        <f ca="1">IF(D2439&gt;0,VLOOKUP("FINISH",INDIRECT("route!D$6"):INDIRECT("route!E$8500"),2,FALSE)-D2439," ")</f>
        <v xml:space="preserve"> </v>
      </c>
      <c r="D2439" s="13">
        <f ca="1">INDIRECT("Route!E2439")</f>
        <v>0</v>
      </c>
      <c r="E2439" s="25" t="str">
        <f t="shared" ca="1" si="302"/>
        <v/>
      </c>
      <c r="F2439" s="26">
        <f t="shared" si="303"/>
        <v>11.111111111111111</v>
      </c>
      <c r="G2439" s="29">
        <f t="shared" ca="1" si="307"/>
        <v>0</v>
      </c>
      <c r="H2439" s="28" t="e">
        <f t="shared" ca="1" si="305"/>
        <v>#NUM!</v>
      </c>
      <c r="I2439" s="26">
        <f t="shared" si="304"/>
        <v>11.666666666666666</v>
      </c>
      <c r="J2439" s="29">
        <f t="shared" ca="1" si="308"/>
        <v>0</v>
      </c>
      <c r="K2439" s="28" t="e">
        <f t="shared" ca="1" si="306"/>
        <v>#NUM!</v>
      </c>
      <c r="L2439" s="26">
        <f ca="1">INDIRECT("Route!E2439")-INDIRECT("Route!E2438")</f>
        <v>0</v>
      </c>
      <c r="M2439" s="24">
        <f ca="1">IF(INDIRECT("Route!D2439")="START",0,IF(S2439=TRUE,M2438,INDIRECT("Route!E2439")))</f>
        <v>115.3</v>
      </c>
      <c r="N2439" s="14" t="e">
        <f ca="1">SEARCH($N$6,INDIRECT("Route!J2439"))</f>
        <v>#VALUE!</v>
      </c>
      <c r="O2439" s="14" t="e">
        <f ca="1">SEARCH($O$6,INDIRECT("Route!J2439"))</f>
        <v>#VALUE!</v>
      </c>
      <c r="P2439" s="14" t="e">
        <f ca="1">SEARCH($P$6,INDIRECT("Route!J2439"))</f>
        <v>#VALUE!</v>
      </c>
      <c r="Q2439" s="14" t="e">
        <f ca="1">SEARCH($Q$6,INDIRECT("Route!J2439"))</f>
        <v>#VALUE!</v>
      </c>
      <c r="R2439" s="14" t="e">
        <f ca="1">SEARCH($R$6,INDIRECT("Route!J2439"))</f>
        <v>#VALUE!</v>
      </c>
      <c r="S2439" s="14" t="b">
        <f t="shared" ca="1" si="301"/>
        <v>1</v>
      </c>
    </row>
    <row r="2440" spans="1:19">
      <c r="A2440" s="23" t="str">
        <f ca="1">IF(INDIRECT("Route!D2440")&gt;0,K2440,(""))</f>
        <v/>
      </c>
      <c r="B2440" s="23" t="str">
        <f ca="1">IF(INDIRECT("Route!D2440")&gt;0,H2440,(""))</f>
        <v/>
      </c>
      <c r="C2440" s="24" t="str">
        <f ca="1">IF(D2440&gt;0,VLOOKUP("FINISH",INDIRECT("route!D$6"):INDIRECT("route!E$8500"),2,FALSE)-D2440," ")</f>
        <v xml:space="preserve"> </v>
      </c>
      <c r="D2440" s="13">
        <f ca="1">INDIRECT("Route!E2440")</f>
        <v>0</v>
      </c>
      <c r="E2440" s="25" t="str">
        <f t="shared" ca="1" si="302"/>
        <v/>
      </c>
      <c r="F2440" s="26">
        <f t="shared" si="303"/>
        <v>11.111111111111111</v>
      </c>
      <c r="G2440" s="29">
        <f t="shared" ca="1" si="307"/>
        <v>0</v>
      </c>
      <c r="H2440" s="28" t="e">
        <f t="shared" ca="1" si="305"/>
        <v>#NUM!</v>
      </c>
      <c r="I2440" s="26">
        <f t="shared" si="304"/>
        <v>11.666666666666666</v>
      </c>
      <c r="J2440" s="29">
        <f t="shared" ca="1" si="308"/>
        <v>0</v>
      </c>
      <c r="K2440" s="28" t="e">
        <f t="shared" ca="1" si="306"/>
        <v>#NUM!</v>
      </c>
      <c r="L2440" s="26">
        <f ca="1">INDIRECT("Route!E2440")-INDIRECT("Route!E2439")</f>
        <v>0</v>
      </c>
      <c r="M2440" s="24">
        <f ca="1">IF(INDIRECT("Route!D2440")="START",0,IF(S2440=TRUE,M2439,INDIRECT("Route!E2440")))</f>
        <v>115.3</v>
      </c>
      <c r="N2440" s="14" t="e">
        <f ca="1">SEARCH($N$6,INDIRECT("Route!J2440"))</f>
        <v>#VALUE!</v>
      </c>
      <c r="O2440" s="14" t="e">
        <f ca="1">SEARCH($O$6,INDIRECT("Route!J2440"))</f>
        <v>#VALUE!</v>
      </c>
      <c r="P2440" s="14" t="e">
        <f ca="1">SEARCH($P$6,INDIRECT("Route!J2440"))</f>
        <v>#VALUE!</v>
      </c>
      <c r="Q2440" s="14" t="e">
        <f ca="1">SEARCH($Q$6,INDIRECT("Route!J2440"))</f>
        <v>#VALUE!</v>
      </c>
      <c r="R2440" s="14" t="e">
        <f ca="1">SEARCH($R$6,INDIRECT("Route!J2440"))</f>
        <v>#VALUE!</v>
      </c>
      <c r="S2440" s="14" t="b">
        <f t="shared" ref="S2440:S2503" ca="1" si="309">AND(ISERROR(N2440),ISERROR(O2440),ISERROR(P2440),ISERROR(Q2440),ISERROR(R2440))</f>
        <v>1</v>
      </c>
    </row>
    <row r="2441" spans="1:19">
      <c r="A2441" s="23" t="str">
        <f ca="1">IF(INDIRECT("Route!D2441")&gt;0,K2441,(""))</f>
        <v/>
      </c>
      <c r="B2441" s="23" t="str">
        <f ca="1">IF(INDIRECT("Route!D2441")&gt;0,H2441,(""))</f>
        <v/>
      </c>
      <c r="C2441" s="24" t="str">
        <f ca="1">IF(D2441&gt;0,VLOOKUP("FINISH",INDIRECT("route!D$6"):INDIRECT("route!E$8500"),2,FALSE)-D2441," ")</f>
        <v xml:space="preserve"> </v>
      </c>
      <c r="D2441" s="13">
        <f ca="1">INDIRECT("Route!E2441")</f>
        <v>0</v>
      </c>
      <c r="E2441" s="25" t="str">
        <f t="shared" ca="1" si="302"/>
        <v/>
      </c>
      <c r="F2441" s="26">
        <f t="shared" si="303"/>
        <v>11.111111111111111</v>
      </c>
      <c r="G2441" s="29">
        <f t="shared" ca="1" si="307"/>
        <v>0</v>
      </c>
      <c r="H2441" s="28" t="e">
        <f t="shared" ca="1" si="305"/>
        <v>#NUM!</v>
      </c>
      <c r="I2441" s="26">
        <f t="shared" si="304"/>
        <v>11.666666666666666</v>
      </c>
      <c r="J2441" s="29">
        <f t="shared" ca="1" si="308"/>
        <v>0</v>
      </c>
      <c r="K2441" s="28" t="e">
        <f t="shared" ca="1" si="306"/>
        <v>#NUM!</v>
      </c>
      <c r="L2441" s="26">
        <f ca="1">INDIRECT("Route!E2441")-INDIRECT("Route!E2440")</f>
        <v>0</v>
      </c>
      <c r="M2441" s="24">
        <f ca="1">IF(INDIRECT("Route!D2441")="START",0,IF(S2441=TRUE,M2440,INDIRECT("Route!E2441")))</f>
        <v>115.3</v>
      </c>
      <c r="N2441" s="14" t="e">
        <f ca="1">SEARCH($N$6,INDIRECT("Route!J2441"))</f>
        <v>#VALUE!</v>
      </c>
      <c r="O2441" s="14" t="e">
        <f ca="1">SEARCH($O$6,INDIRECT("Route!J2441"))</f>
        <v>#VALUE!</v>
      </c>
      <c r="P2441" s="14" t="e">
        <f ca="1">SEARCH($P$6,INDIRECT("Route!J2441"))</f>
        <v>#VALUE!</v>
      </c>
      <c r="Q2441" s="14" t="e">
        <f ca="1">SEARCH($Q$6,INDIRECT("Route!J2441"))</f>
        <v>#VALUE!</v>
      </c>
      <c r="R2441" s="14" t="e">
        <f ca="1">SEARCH($R$6,INDIRECT("Route!J2441"))</f>
        <v>#VALUE!</v>
      </c>
      <c r="S2441" s="14" t="b">
        <f t="shared" ca="1" si="309"/>
        <v>1</v>
      </c>
    </row>
    <row r="2442" spans="1:19">
      <c r="A2442" s="23" t="str">
        <f ca="1">IF(INDIRECT("Route!D2442")&gt;0,K2442,(""))</f>
        <v/>
      </c>
      <c r="B2442" s="23" t="str">
        <f ca="1">IF(INDIRECT("Route!D2442")&gt;0,H2442,(""))</f>
        <v/>
      </c>
      <c r="C2442" s="24" t="str">
        <f ca="1">IF(D2442&gt;0,VLOOKUP("FINISH",INDIRECT("route!D$6"):INDIRECT("route!E$8500"),2,FALSE)-D2442," ")</f>
        <v xml:space="preserve"> </v>
      </c>
      <c r="D2442" s="13">
        <f ca="1">INDIRECT("Route!E2442")</f>
        <v>0</v>
      </c>
      <c r="E2442" s="25" t="str">
        <f t="shared" ca="1" si="302"/>
        <v/>
      </c>
      <c r="F2442" s="26">
        <f t="shared" si="303"/>
        <v>11.111111111111111</v>
      </c>
      <c r="G2442" s="29">
        <f t="shared" ca="1" si="307"/>
        <v>0</v>
      </c>
      <c r="H2442" s="28" t="e">
        <f t="shared" ca="1" si="305"/>
        <v>#NUM!</v>
      </c>
      <c r="I2442" s="26">
        <f t="shared" si="304"/>
        <v>11.666666666666666</v>
      </c>
      <c r="J2442" s="29">
        <f t="shared" ca="1" si="308"/>
        <v>0</v>
      </c>
      <c r="K2442" s="28" t="e">
        <f t="shared" ca="1" si="306"/>
        <v>#NUM!</v>
      </c>
      <c r="L2442" s="26">
        <f ca="1">INDIRECT("Route!E2442")-INDIRECT("Route!E2441")</f>
        <v>0</v>
      </c>
      <c r="M2442" s="24">
        <f ca="1">IF(INDIRECT("Route!D2442")="START",0,IF(S2442=TRUE,M2441,INDIRECT("Route!E2442")))</f>
        <v>115.3</v>
      </c>
      <c r="N2442" s="14" t="e">
        <f ca="1">SEARCH($N$6,INDIRECT("Route!J2442"))</f>
        <v>#VALUE!</v>
      </c>
      <c r="O2442" s="14" t="e">
        <f ca="1">SEARCH($O$6,INDIRECT("Route!J2442"))</f>
        <v>#VALUE!</v>
      </c>
      <c r="P2442" s="14" t="e">
        <f ca="1">SEARCH($P$6,INDIRECT("Route!J2442"))</f>
        <v>#VALUE!</v>
      </c>
      <c r="Q2442" s="14" t="e">
        <f ca="1">SEARCH($Q$6,INDIRECT("Route!J2442"))</f>
        <v>#VALUE!</v>
      </c>
      <c r="R2442" s="14" t="e">
        <f ca="1">SEARCH($R$6,INDIRECT("Route!J2442"))</f>
        <v>#VALUE!</v>
      </c>
      <c r="S2442" s="14" t="b">
        <f t="shared" ca="1" si="309"/>
        <v>1</v>
      </c>
    </row>
    <row r="2443" spans="1:19">
      <c r="A2443" s="23" t="str">
        <f ca="1">IF(INDIRECT("Route!D2443")&gt;0,K2443,(""))</f>
        <v/>
      </c>
      <c r="B2443" s="23" t="str">
        <f ca="1">IF(INDIRECT("Route!D2443")&gt;0,H2443,(""))</f>
        <v/>
      </c>
      <c r="C2443" s="24" t="str">
        <f ca="1">IF(D2443&gt;0,VLOOKUP("FINISH",INDIRECT("route!D$6"):INDIRECT("route!E$8500"),2,FALSE)-D2443," ")</f>
        <v xml:space="preserve"> </v>
      </c>
      <c r="D2443" s="13">
        <f ca="1">INDIRECT("Route!E2443")</f>
        <v>0</v>
      </c>
      <c r="E2443" s="25" t="str">
        <f t="shared" ca="1" si="302"/>
        <v/>
      </c>
      <c r="F2443" s="26">
        <f t="shared" si="303"/>
        <v>11.111111111111111</v>
      </c>
      <c r="G2443" s="29">
        <f t="shared" ca="1" si="307"/>
        <v>0</v>
      </c>
      <c r="H2443" s="28" t="e">
        <f t="shared" ca="1" si="305"/>
        <v>#NUM!</v>
      </c>
      <c r="I2443" s="26">
        <f t="shared" si="304"/>
        <v>11.666666666666666</v>
      </c>
      <c r="J2443" s="29">
        <f t="shared" ca="1" si="308"/>
        <v>0</v>
      </c>
      <c r="K2443" s="28" t="e">
        <f t="shared" ca="1" si="306"/>
        <v>#NUM!</v>
      </c>
      <c r="L2443" s="26">
        <f ca="1">INDIRECT("Route!E2443")-INDIRECT("Route!E2442")</f>
        <v>0</v>
      </c>
      <c r="M2443" s="24">
        <f ca="1">IF(INDIRECT("Route!D2443")="START",0,IF(S2443=TRUE,M2442,INDIRECT("Route!E2443")))</f>
        <v>115.3</v>
      </c>
      <c r="N2443" s="14" t="e">
        <f ca="1">SEARCH($N$6,INDIRECT("Route!J2443"))</f>
        <v>#VALUE!</v>
      </c>
      <c r="O2443" s="14" t="e">
        <f ca="1">SEARCH($O$6,INDIRECT("Route!J2443"))</f>
        <v>#VALUE!</v>
      </c>
      <c r="P2443" s="14" t="e">
        <f ca="1">SEARCH($P$6,INDIRECT("Route!J2443"))</f>
        <v>#VALUE!</v>
      </c>
      <c r="Q2443" s="14" t="e">
        <f ca="1">SEARCH($Q$6,INDIRECT("Route!J2443"))</f>
        <v>#VALUE!</v>
      </c>
      <c r="R2443" s="14" t="e">
        <f ca="1">SEARCH($R$6,INDIRECT("Route!J2443"))</f>
        <v>#VALUE!</v>
      </c>
      <c r="S2443" s="14" t="b">
        <f t="shared" ca="1" si="309"/>
        <v>1</v>
      </c>
    </row>
    <row r="2444" spans="1:19">
      <c r="A2444" s="23" t="str">
        <f ca="1">IF(INDIRECT("Route!D2444")&gt;0,K2444,(""))</f>
        <v/>
      </c>
      <c r="B2444" s="23" t="str">
        <f ca="1">IF(INDIRECT("Route!D2444")&gt;0,H2444,(""))</f>
        <v/>
      </c>
      <c r="C2444" s="24" t="str">
        <f ca="1">IF(D2444&gt;0,VLOOKUP("FINISH",INDIRECT("route!D$6"):INDIRECT("route!E$8500"),2,FALSE)-D2444," ")</f>
        <v xml:space="preserve"> </v>
      </c>
      <c r="D2444" s="13">
        <f ca="1">INDIRECT("Route!E2444")</f>
        <v>0</v>
      </c>
      <c r="E2444" s="25" t="str">
        <f t="shared" ca="1" si="302"/>
        <v/>
      </c>
      <c r="F2444" s="26">
        <f t="shared" si="303"/>
        <v>11.111111111111111</v>
      </c>
      <c r="G2444" s="29">
        <f t="shared" ca="1" si="307"/>
        <v>0</v>
      </c>
      <c r="H2444" s="28" t="e">
        <f t="shared" ca="1" si="305"/>
        <v>#NUM!</v>
      </c>
      <c r="I2444" s="26">
        <f t="shared" si="304"/>
        <v>11.666666666666666</v>
      </c>
      <c r="J2444" s="29">
        <f t="shared" ca="1" si="308"/>
        <v>0</v>
      </c>
      <c r="K2444" s="28" t="e">
        <f t="shared" ca="1" si="306"/>
        <v>#NUM!</v>
      </c>
      <c r="L2444" s="26">
        <f ca="1">INDIRECT("Route!E2444")-INDIRECT("Route!E2443")</f>
        <v>0</v>
      </c>
      <c r="M2444" s="24">
        <f ca="1">IF(INDIRECT("Route!D2444")="START",0,IF(S2444=TRUE,M2443,INDIRECT("Route!E2444")))</f>
        <v>115.3</v>
      </c>
      <c r="N2444" s="14" t="e">
        <f ca="1">SEARCH($N$6,INDIRECT("Route!J2444"))</f>
        <v>#VALUE!</v>
      </c>
      <c r="O2444" s="14" t="e">
        <f ca="1">SEARCH($O$6,INDIRECT("Route!J2444"))</f>
        <v>#VALUE!</v>
      </c>
      <c r="P2444" s="14" t="e">
        <f ca="1">SEARCH($P$6,INDIRECT("Route!J2444"))</f>
        <v>#VALUE!</v>
      </c>
      <c r="Q2444" s="14" t="e">
        <f ca="1">SEARCH($Q$6,INDIRECT("Route!J2444"))</f>
        <v>#VALUE!</v>
      </c>
      <c r="R2444" s="14" t="e">
        <f ca="1">SEARCH($R$6,INDIRECT("Route!J2444"))</f>
        <v>#VALUE!</v>
      </c>
      <c r="S2444" s="14" t="b">
        <f t="shared" ca="1" si="309"/>
        <v>1</v>
      </c>
    </row>
    <row r="2445" spans="1:19">
      <c r="A2445" s="23" t="str">
        <f ca="1">IF(INDIRECT("Route!D2445")&gt;0,K2445,(""))</f>
        <v/>
      </c>
      <c r="B2445" s="23" t="str">
        <f ca="1">IF(INDIRECT("Route!D2445")&gt;0,H2445,(""))</f>
        <v/>
      </c>
      <c r="C2445" s="24" t="str">
        <f ca="1">IF(D2445&gt;0,VLOOKUP("FINISH",INDIRECT("route!D$6"):INDIRECT("route!E$8500"),2,FALSE)-D2445," ")</f>
        <v xml:space="preserve"> </v>
      </c>
      <c r="D2445" s="13">
        <f ca="1">INDIRECT("Route!E2445")</f>
        <v>0</v>
      </c>
      <c r="E2445" s="25" t="str">
        <f t="shared" ca="1" si="302"/>
        <v/>
      </c>
      <c r="F2445" s="26">
        <f t="shared" si="303"/>
        <v>11.111111111111111</v>
      </c>
      <c r="G2445" s="29">
        <f t="shared" ca="1" si="307"/>
        <v>0</v>
      </c>
      <c r="H2445" s="28" t="e">
        <f t="shared" ca="1" si="305"/>
        <v>#NUM!</v>
      </c>
      <c r="I2445" s="26">
        <f t="shared" si="304"/>
        <v>11.666666666666666</v>
      </c>
      <c r="J2445" s="29">
        <f t="shared" ca="1" si="308"/>
        <v>0</v>
      </c>
      <c r="K2445" s="28" t="e">
        <f t="shared" ca="1" si="306"/>
        <v>#NUM!</v>
      </c>
      <c r="L2445" s="26">
        <f ca="1">INDIRECT("Route!E2445")-INDIRECT("Route!E2444")</f>
        <v>0</v>
      </c>
      <c r="M2445" s="24">
        <f ca="1">IF(INDIRECT("Route!D2445")="START",0,IF(S2445=TRUE,M2444,INDIRECT("Route!E2445")))</f>
        <v>115.3</v>
      </c>
      <c r="N2445" s="14" t="e">
        <f ca="1">SEARCH($N$6,INDIRECT("Route!J2445"))</f>
        <v>#VALUE!</v>
      </c>
      <c r="O2445" s="14" t="e">
        <f ca="1">SEARCH($O$6,INDIRECT("Route!J2445"))</f>
        <v>#VALUE!</v>
      </c>
      <c r="P2445" s="14" t="e">
        <f ca="1">SEARCH($P$6,INDIRECT("Route!J2445"))</f>
        <v>#VALUE!</v>
      </c>
      <c r="Q2445" s="14" t="e">
        <f ca="1">SEARCH($Q$6,INDIRECT("Route!J2445"))</f>
        <v>#VALUE!</v>
      </c>
      <c r="R2445" s="14" t="e">
        <f ca="1">SEARCH($R$6,INDIRECT("Route!J2445"))</f>
        <v>#VALUE!</v>
      </c>
      <c r="S2445" s="14" t="b">
        <f t="shared" ca="1" si="309"/>
        <v>1</v>
      </c>
    </row>
    <row r="2446" spans="1:19">
      <c r="A2446" s="23" t="str">
        <f ca="1">IF(INDIRECT("Route!D2446")&gt;0,K2446,(""))</f>
        <v/>
      </c>
      <c r="B2446" s="23" t="str">
        <f ca="1">IF(INDIRECT("Route!D2446")&gt;0,H2446,(""))</f>
        <v/>
      </c>
      <c r="C2446" s="24" t="str">
        <f ca="1">IF(D2446&gt;0,VLOOKUP("FINISH",INDIRECT("route!D$6"):INDIRECT("route!E$8500"),2,FALSE)-D2446," ")</f>
        <v xml:space="preserve"> </v>
      </c>
      <c r="D2446" s="13">
        <f ca="1">INDIRECT("Route!E2446")</f>
        <v>0</v>
      </c>
      <c r="E2446" s="25" t="str">
        <f t="shared" ca="1" si="302"/>
        <v/>
      </c>
      <c r="F2446" s="26">
        <f t="shared" si="303"/>
        <v>11.111111111111111</v>
      </c>
      <c r="G2446" s="29">
        <f t="shared" ca="1" si="307"/>
        <v>0</v>
      </c>
      <c r="H2446" s="28" t="e">
        <f t="shared" ca="1" si="305"/>
        <v>#NUM!</v>
      </c>
      <c r="I2446" s="26">
        <f t="shared" si="304"/>
        <v>11.666666666666666</v>
      </c>
      <c r="J2446" s="29">
        <f t="shared" ca="1" si="308"/>
        <v>0</v>
      </c>
      <c r="K2446" s="28" t="e">
        <f t="shared" ca="1" si="306"/>
        <v>#NUM!</v>
      </c>
      <c r="L2446" s="26">
        <f ca="1">INDIRECT("Route!E2446")-INDIRECT("Route!E2445")</f>
        <v>0</v>
      </c>
      <c r="M2446" s="24">
        <f ca="1">IF(INDIRECT("Route!D2446")="START",0,IF(S2446=TRUE,M2445,INDIRECT("Route!E2446")))</f>
        <v>115.3</v>
      </c>
      <c r="N2446" s="14" t="e">
        <f ca="1">SEARCH($N$6,INDIRECT("Route!J2446"))</f>
        <v>#VALUE!</v>
      </c>
      <c r="O2446" s="14" t="e">
        <f ca="1">SEARCH($O$6,INDIRECT("Route!J2446"))</f>
        <v>#VALUE!</v>
      </c>
      <c r="P2446" s="14" t="e">
        <f ca="1">SEARCH($P$6,INDIRECT("Route!J2446"))</f>
        <v>#VALUE!</v>
      </c>
      <c r="Q2446" s="14" t="e">
        <f ca="1">SEARCH($Q$6,INDIRECT("Route!J2446"))</f>
        <v>#VALUE!</v>
      </c>
      <c r="R2446" s="14" t="e">
        <f ca="1">SEARCH($R$6,INDIRECT("Route!J2446"))</f>
        <v>#VALUE!</v>
      </c>
      <c r="S2446" s="14" t="b">
        <f t="shared" ca="1" si="309"/>
        <v>1</v>
      </c>
    </row>
    <row r="2447" spans="1:19">
      <c r="A2447" s="23" t="str">
        <f ca="1">IF(INDIRECT("Route!D2447")&gt;0,K2447,(""))</f>
        <v/>
      </c>
      <c r="B2447" s="23" t="str">
        <f ca="1">IF(INDIRECT("Route!D2447")&gt;0,H2447,(""))</f>
        <v/>
      </c>
      <c r="C2447" s="24" t="str">
        <f ca="1">IF(D2447&gt;0,VLOOKUP("FINISH",INDIRECT("route!D$6"):INDIRECT("route!E$8500"),2,FALSE)-D2447," ")</f>
        <v xml:space="preserve"> </v>
      </c>
      <c r="D2447" s="13">
        <f ca="1">INDIRECT("Route!E2447")</f>
        <v>0</v>
      </c>
      <c r="E2447" s="25" t="str">
        <f t="shared" ca="1" si="302"/>
        <v/>
      </c>
      <c r="F2447" s="26">
        <f t="shared" si="303"/>
        <v>11.111111111111111</v>
      </c>
      <c r="G2447" s="29">
        <f t="shared" ca="1" si="307"/>
        <v>0</v>
      </c>
      <c r="H2447" s="28" t="e">
        <f t="shared" ca="1" si="305"/>
        <v>#NUM!</v>
      </c>
      <c r="I2447" s="26">
        <f t="shared" si="304"/>
        <v>11.666666666666666</v>
      </c>
      <c r="J2447" s="29">
        <f t="shared" ca="1" si="308"/>
        <v>0</v>
      </c>
      <c r="K2447" s="28" t="e">
        <f t="shared" ca="1" si="306"/>
        <v>#NUM!</v>
      </c>
      <c r="L2447" s="26">
        <f ca="1">INDIRECT("Route!E2447")-INDIRECT("Route!E2446")</f>
        <v>0</v>
      </c>
      <c r="M2447" s="24">
        <f ca="1">IF(INDIRECT("Route!D2447")="START",0,IF(S2447=TRUE,M2446,INDIRECT("Route!E2447")))</f>
        <v>115.3</v>
      </c>
      <c r="N2447" s="14" t="e">
        <f ca="1">SEARCH($N$6,INDIRECT("Route!J2447"))</f>
        <v>#VALUE!</v>
      </c>
      <c r="O2447" s="14" t="e">
        <f ca="1">SEARCH($O$6,INDIRECT("Route!J2447"))</f>
        <v>#VALUE!</v>
      </c>
      <c r="P2447" s="14" t="e">
        <f ca="1">SEARCH($P$6,INDIRECT("Route!J2447"))</f>
        <v>#VALUE!</v>
      </c>
      <c r="Q2447" s="14" t="e">
        <f ca="1">SEARCH($Q$6,INDIRECT("Route!J2447"))</f>
        <v>#VALUE!</v>
      </c>
      <c r="R2447" s="14" t="e">
        <f ca="1">SEARCH($R$6,INDIRECT("Route!J2447"))</f>
        <v>#VALUE!</v>
      </c>
      <c r="S2447" s="14" t="b">
        <f t="shared" ca="1" si="309"/>
        <v>1</v>
      </c>
    </row>
    <row r="2448" spans="1:19">
      <c r="A2448" s="23" t="str">
        <f ca="1">IF(INDIRECT("Route!D2448")&gt;0,K2448,(""))</f>
        <v/>
      </c>
      <c r="B2448" s="23" t="str">
        <f ca="1">IF(INDIRECT("Route!D2448")&gt;0,H2448,(""))</f>
        <v/>
      </c>
      <c r="C2448" s="24" t="str">
        <f ca="1">IF(D2448&gt;0,VLOOKUP("FINISH",INDIRECT("route!D$6"):INDIRECT("route!E$8500"),2,FALSE)-D2448," ")</f>
        <v xml:space="preserve"> </v>
      </c>
      <c r="D2448" s="13">
        <f ca="1">INDIRECT("Route!E2448")</f>
        <v>0</v>
      </c>
      <c r="E2448" s="25" t="str">
        <f t="shared" ca="1" si="302"/>
        <v/>
      </c>
      <c r="F2448" s="26">
        <f t="shared" si="303"/>
        <v>11.111111111111111</v>
      </c>
      <c r="G2448" s="29">
        <f t="shared" ca="1" si="307"/>
        <v>0</v>
      </c>
      <c r="H2448" s="28" t="e">
        <f t="shared" ca="1" si="305"/>
        <v>#NUM!</v>
      </c>
      <c r="I2448" s="26">
        <f t="shared" si="304"/>
        <v>11.666666666666666</v>
      </c>
      <c r="J2448" s="29">
        <f t="shared" ca="1" si="308"/>
        <v>0</v>
      </c>
      <c r="K2448" s="28" t="e">
        <f t="shared" ca="1" si="306"/>
        <v>#NUM!</v>
      </c>
      <c r="L2448" s="26">
        <f ca="1">INDIRECT("Route!E2448")-INDIRECT("Route!E2447")</f>
        <v>0</v>
      </c>
      <c r="M2448" s="24">
        <f ca="1">IF(INDIRECT("Route!D2448")="START",0,IF(S2448=TRUE,M2447,INDIRECT("Route!E2448")))</f>
        <v>115.3</v>
      </c>
      <c r="N2448" s="14" t="e">
        <f ca="1">SEARCH($N$6,INDIRECT("Route!J2448"))</f>
        <v>#VALUE!</v>
      </c>
      <c r="O2448" s="14" t="e">
        <f ca="1">SEARCH($O$6,INDIRECT("Route!J2448"))</f>
        <v>#VALUE!</v>
      </c>
      <c r="P2448" s="14" t="e">
        <f ca="1">SEARCH($P$6,INDIRECT("Route!J2448"))</f>
        <v>#VALUE!</v>
      </c>
      <c r="Q2448" s="14" t="e">
        <f ca="1">SEARCH($Q$6,INDIRECT("Route!J2448"))</f>
        <v>#VALUE!</v>
      </c>
      <c r="R2448" s="14" t="e">
        <f ca="1">SEARCH($R$6,INDIRECT("Route!J2448"))</f>
        <v>#VALUE!</v>
      </c>
      <c r="S2448" s="14" t="b">
        <f t="shared" ca="1" si="309"/>
        <v>1</v>
      </c>
    </row>
    <row r="2449" spans="1:19">
      <c r="A2449" s="23" t="str">
        <f ca="1">IF(INDIRECT("Route!D2449")&gt;0,K2449,(""))</f>
        <v/>
      </c>
      <c r="B2449" s="23" t="str">
        <f ca="1">IF(INDIRECT("Route!D2449")&gt;0,H2449,(""))</f>
        <v/>
      </c>
      <c r="C2449" s="24" t="str">
        <f ca="1">IF(D2449&gt;0,VLOOKUP("FINISH",INDIRECT("route!D$6"):INDIRECT("route!E$8500"),2,FALSE)-D2449," ")</f>
        <v xml:space="preserve"> </v>
      </c>
      <c r="D2449" s="13">
        <f ca="1">INDIRECT("Route!E2449")</f>
        <v>0</v>
      </c>
      <c r="E2449" s="25" t="str">
        <f t="shared" ca="1" si="302"/>
        <v/>
      </c>
      <c r="F2449" s="26">
        <f t="shared" si="303"/>
        <v>11.111111111111111</v>
      </c>
      <c r="G2449" s="29">
        <f t="shared" ca="1" si="307"/>
        <v>0</v>
      </c>
      <c r="H2449" s="28" t="e">
        <f t="shared" ca="1" si="305"/>
        <v>#NUM!</v>
      </c>
      <c r="I2449" s="26">
        <f t="shared" si="304"/>
        <v>11.666666666666666</v>
      </c>
      <c r="J2449" s="29">
        <f t="shared" ca="1" si="308"/>
        <v>0</v>
      </c>
      <c r="K2449" s="28" t="e">
        <f t="shared" ca="1" si="306"/>
        <v>#NUM!</v>
      </c>
      <c r="L2449" s="26">
        <f ca="1">INDIRECT("Route!E2449")-INDIRECT("Route!E2448")</f>
        <v>0</v>
      </c>
      <c r="M2449" s="24">
        <f ca="1">IF(INDIRECT("Route!D2449")="START",0,IF(S2449=TRUE,M2448,INDIRECT("Route!E2449")))</f>
        <v>115.3</v>
      </c>
      <c r="N2449" s="14" t="e">
        <f ca="1">SEARCH($N$6,INDIRECT("Route!J2449"))</f>
        <v>#VALUE!</v>
      </c>
      <c r="O2449" s="14" t="e">
        <f ca="1">SEARCH($O$6,INDIRECT("Route!J2449"))</f>
        <v>#VALUE!</v>
      </c>
      <c r="P2449" s="14" t="e">
        <f ca="1">SEARCH($P$6,INDIRECT("Route!J2449"))</f>
        <v>#VALUE!</v>
      </c>
      <c r="Q2449" s="14" t="e">
        <f ca="1">SEARCH($Q$6,INDIRECT("Route!J2449"))</f>
        <v>#VALUE!</v>
      </c>
      <c r="R2449" s="14" t="e">
        <f ca="1">SEARCH($R$6,INDIRECT("Route!J2449"))</f>
        <v>#VALUE!</v>
      </c>
      <c r="S2449" s="14" t="b">
        <f t="shared" ca="1" si="309"/>
        <v>1</v>
      </c>
    </row>
    <row r="2450" spans="1:19">
      <c r="A2450" s="23" t="str">
        <f ca="1">IF(INDIRECT("Route!D2450")&gt;0,K2450,(""))</f>
        <v/>
      </c>
      <c r="B2450" s="23" t="str">
        <f ca="1">IF(INDIRECT("Route!D2450")&gt;0,H2450,(""))</f>
        <v/>
      </c>
      <c r="C2450" s="24" t="str">
        <f ca="1">IF(D2450&gt;0,VLOOKUP("FINISH",INDIRECT("route!D$6"):INDIRECT("route!E$8500"),2,FALSE)-D2450," ")</f>
        <v xml:space="preserve"> </v>
      </c>
      <c r="D2450" s="13">
        <f ca="1">INDIRECT("Route!E2450")</f>
        <v>0</v>
      </c>
      <c r="E2450" s="25" t="str">
        <f t="shared" ca="1" si="302"/>
        <v/>
      </c>
      <c r="F2450" s="26">
        <f t="shared" si="303"/>
        <v>11.111111111111111</v>
      </c>
      <c r="G2450" s="29">
        <f t="shared" ca="1" si="307"/>
        <v>0</v>
      </c>
      <c r="H2450" s="28" t="e">
        <f t="shared" ca="1" si="305"/>
        <v>#NUM!</v>
      </c>
      <c r="I2450" s="26">
        <f t="shared" si="304"/>
        <v>11.666666666666666</v>
      </c>
      <c r="J2450" s="29">
        <f t="shared" ca="1" si="308"/>
        <v>0</v>
      </c>
      <c r="K2450" s="28" t="e">
        <f t="shared" ca="1" si="306"/>
        <v>#NUM!</v>
      </c>
      <c r="L2450" s="26">
        <f ca="1">INDIRECT("Route!E2450")-INDIRECT("Route!E2449")</f>
        <v>0</v>
      </c>
      <c r="M2450" s="24">
        <f ca="1">IF(INDIRECT("Route!D2450")="START",0,IF(S2450=TRUE,M2449,INDIRECT("Route!E2450")))</f>
        <v>115.3</v>
      </c>
      <c r="N2450" s="14" t="e">
        <f ca="1">SEARCH($N$6,INDIRECT("Route!J2450"))</f>
        <v>#VALUE!</v>
      </c>
      <c r="O2450" s="14" t="e">
        <f ca="1">SEARCH($O$6,INDIRECT("Route!J2450"))</f>
        <v>#VALUE!</v>
      </c>
      <c r="P2450" s="14" t="e">
        <f ca="1">SEARCH($P$6,INDIRECT("Route!J2450"))</f>
        <v>#VALUE!</v>
      </c>
      <c r="Q2450" s="14" t="e">
        <f ca="1">SEARCH($Q$6,INDIRECT("Route!J2450"))</f>
        <v>#VALUE!</v>
      </c>
      <c r="R2450" s="14" t="e">
        <f ca="1">SEARCH($R$6,INDIRECT("Route!J2450"))</f>
        <v>#VALUE!</v>
      </c>
      <c r="S2450" s="14" t="b">
        <f t="shared" ca="1" si="309"/>
        <v>1</v>
      </c>
    </row>
    <row r="2451" spans="1:19">
      <c r="A2451" s="23" t="str">
        <f ca="1">IF(INDIRECT("Route!D2451")&gt;0,K2451,(""))</f>
        <v/>
      </c>
      <c r="B2451" s="23" t="str">
        <f ca="1">IF(INDIRECT("Route!D2451")&gt;0,H2451,(""))</f>
        <v/>
      </c>
      <c r="C2451" s="24" t="str">
        <f ca="1">IF(D2451&gt;0,VLOOKUP("FINISH",INDIRECT("route!D$6"):INDIRECT("route!E$8500"),2,FALSE)-D2451," ")</f>
        <v xml:space="preserve"> </v>
      </c>
      <c r="D2451" s="13">
        <f ca="1">INDIRECT("Route!E2451")</f>
        <v>0</v>
      </c>
      <c r="E2451" s="25" t="str">
        <f t="shared" ca="1" si="302"/>
        <v/>
      </c>
      <c r="F2451" s="26">
        <f t="shared" si="303"/>
        <v>11.111111111111111</v>
      </c>
      <c r="G2451" s="29">
        <f t="shared" ca="1" si="307"/>
        <v>0</v>
      </c>
      <c r="H2451" s="28" t="e">
        <f t="shared" ca="1" si="305"/>
        <v>#NUM!</v>
      </c>
      <c r="I2451" s="26">
        <f t="shared" si="304"/>
        <v>11.666666666666666</v>
      </c>
      <c r="J2451" s="29">
        <f t="shared" ca="1" si="308"/>
        <v>0</v>
      </c>
      <c r="K2451" s="28" t="e">
        <f t="shared" ca="1" si="306"/>
        <v>#NUM!</v>
      </c>
      <c r="L2451" s="26">
        <f ca="1">INDIRECT("Route!E2451")-INDIRECT("Route!E2450")</f>
        <v>0</v>
      </c>
      <c r="M2451" s="24">
        <f ca="1">IF(INDIRECT("Route!D2451")="START",0,IF(S2451=TRUE,M2450,INDIRECT("Route!E2451")))</f>
        <v>115.3</v>
      </c>
      <c r="N2451" s="14" t="e">
        <f ca="1">SEARCH($N$6,INDIRECT("Route!J2451"))</f>
        <v>#VALUE!</v>
      </c>
      <c r="O2451" s="14" t="e">
        <f ca="1">SEARCH($O$6,INDIRECT("Route!J2451"))</f>
        <v>#VALUE!</v>
      </c>
      <c r="P2451" s="14" t="e">
        <f ca="1">SEARCH($P$6,INDIRECT("Route!J2451"))</f>
        <v>#VALUE!</v>
      </c>
      <c r="Q2451" s="14" t="e">
        <f ca="1">SEARCH($Q$6,INDIRECT("Route!J2451"))</f>
        <v>#VALUE!</v>
      </c>
      <c r="R2451" s="14" t="e">
        <f ca="1">SEARCH($R$6,INDIRECT("Route!J2451"))</f>
        <v>#VALUE!</v>
      </c>
      <c r="S2451" s="14" t="b">
        <f t="shared" ca="1" si="309"/>
        <v>1</v>
      </c>
    </row>
    <row r="2452" spans="1:19">
      <c r="A2452" s="23" t="str">
        <f ca="1">IF(INDIRECT("Route!D2452")&gt;0,K2452,(""))</f>
        <v/>
      </c>
      <c r="B2452" s="23" t="str">
        <f ca="1">IF(INDIRECT("Route!D2452")&gt;0,H2452,(""))</f>
        <v/>
      </c>
      <c r="C2452" s="24" t="str">
        <f ca="1">IF(D2452&gt;0,VLOOKUP("FINISH",INDIRECT("route!D$6"):INDIRECT("route!E$8500"),2,FALSE)-D2452," ")</f>
        <v xml:space="preserve"> </v>
      </c>
      <c r="D2452" s="13">
        <f ca="1">INDIRECT("Route!E2452")</f>
        <v>0</v>
      </c>
      <c r="E2452" s="25" t="str">
        <f t="shared" ca="1" si="302"/>
        <v/>
      </c>
      <c r="F2452" s="26">
        <f t="shared" si="303"/>
        <v>11.111111111111111</v>
      </c>
      <c r="G2452" s="29">
        <f t="shared" ca="1" si="307"/>
        <v>0</v>
      </c>
      <c r="H2452" s="28" t="e">
        <f t="shared" ca="1" si="305"/>
        <v>#NUM!</v>
      </c>
      <c r="I2452" s="26">
        <f t="shared" si="304"/>
        <v>11.666666666666666</v>
      </c>
      <c r="J2452" s="29">
        <f t="shared" ca="1" si="308"/>
        <v>0</v>
      </c>
      <c r="K2452" s="28" t="e">
        <f t="shared" ca="1" si="306"/>
        <v>#NUM!</v>
      </c>
      <c r="L2452" s="26">
        <f ca="1">INDIRECT("Route!E2452")-INDIRECT("Route!E2451")</f>
        <v>0</v>
      </c>
      <c r="M2452" s="24">
        <f ca="1">IF(INDIRECT("Route!D2452")="START",0,IF(S2452=TRUE,M2451,INDIRECT("Route!E2452")))</f>
        <v>115.3</v>
      </c>
      <c r="N2452" s="14" t="e">
        <f ca="1">SEARCH($N$6,INDIRECT("Route!J2452"))</f>
        <v>#VALUE!</v>
      </c>
      <c r="O2452" s="14" t="e">
        <f ca="1">SEARCH($O$6,INDIRECT("Route!J2452"))</f>
        <v>#VALUE!</v>
      </c>
      <c r="P2452" s="14" t="e">
        <f ca="1">SEARCH($P$6,INDIRECT("Route!J2452"))</f>
        <v>#VALUE!</v>
      </c>
      <c r="Q2452" s="14" t="e">
        <f ca="1">SEARCH($Q$6,INDIRECT("Route!J2452"))</f>
        <v>#VALUE!</v>
      </c>
      <c r="R2452" s="14" t="e">
        <f ca="1">SEARCH($R$6,INDIRECT("Route!J2452"))</f>
        <v>#VALUE!</v>
      </c>
      <c r="S2452" s="14" t="b">
        <f t="shared" ca="1" si="309"/>
        <v>1</v>
      </c>
    </row>
    <row r="2453" spans="1:19">
      <c r="A2453" s="23" t="str">
        <f ca="1">IF(INDIRECT("Route!D2453")&gt;0,K2453,(""))</f>
        <v/>
      </c>
      <c r="B2453" s="23" t="str">
        <f ca="1">IF(INDIRECT("Route!D2453")&gt;0,H2453,(""))</f>
        <v/>
      </c>
      <c r="C2453" s="24" t="str">
        <f ca="1">IF(D2453&gt;0,VLOOKUP("FINISH",INDIRECT("route!D$6"):INDIRECT("route!E$8500"),2,FALSE)-D2453," ")</f>
        <v xml:space="preserve"> </v>
      </c>
      <c r="D2453" s="13">
        <f ca="1">INDIRECT("Route!E2453")</f>
        <v>0</v>
      </c>
      <c r="E2453" s="25" t="str">
        <f t="shared" ca="1" si="302"/>
        <v/>
      </c>
      <c r="F2453" s="26">
        <f t="shared" si="303"/>
        <v>11.111111111111111</v>
      </c>
      <c r="G2453" s="29">
        <f t="shared" ca="1" si="307"/>
        <v>0</v>
      </c>
      <c r="H2453" s="28" t="e">
        <f t="shared" ca="1" si="305"/>
        <v>#NUM!</v>
      </c>
      <c r="I2453" s="26">
        <f t="shared" si="304"/>
        <v>11.666666666666666</v>
      </c>
      <c r="J2453" s="29">
        <f t="shared" ca="1" si="308"/>
        <v>0</v>
      </c>
      <c r="K2453" s="28" t="e">
        <f t="shared" ca="1" si="306"/>
        <v>#NUM!</v>
      </c>
      <c r="L2453" s="26">
        <f ca="1">INDIRECT("Route!E2453")-INDIRECT("Route!E2452")</f>
        <v>0</v>
      </c>
      <c r="M2453" s="24">
        <f ca="1">IF(INDIRECT("Route!D2453")="START",0,IF(S2453=TRUE,M2452,INDIRECT("Route!E2453")))</f>
        <v>115.3</v>
      </c>
      <c r="N2453" s="14" t="e">
        <f ca="1">SEARCH($N$6,INDIRECT("Route!J2453"))</f>
        <v>#VALUE!</v>
      </c>
      <c r="O2453" s="14" t="e">
        <f ca="1">SEARCH($O$6,INDIRECT("Route!J2453"))</f>
        <v>#VALUE!</v>
      </c>
      <c r="P2453" s="14" t="e">
        <f ca="1">SEARCH($P$6,INDIRECT("Route!J2453"))</f>
        <v>#VALUE!</v>
      </c>
      <c r="Q2453" s="14" t="e">
        <f ca="1">SEARCH($Q$6,INDIRECT("Route!J2453"))</f>
        <v>#VALUE!</v>
      </c>
      <c r="R2453" s="14" t="e">
        <f ca="1">SEARCH($R$6,INDIRECT("Route!J2453"))</f>
        <v>#VALUE!</v>
      </c>
      <c r="S2453" s="14" t="b">
        <f t="shared" ca="1" si="309"/>
        <v>1</v>
      </c>
    </row>
    <row r="2454" spans="1:19">
      <c r="A2454" s="23" t="str">
        <f ca="1">IF(INDIRECT("Route!D2454")&gt;0,K2454,(""))</f>
        <v/>
      </c>
      <c r="B2454" s="23" t="str">
        <f ca="1">IF(INDIRECT("Route!D2454")&gt;0,H2454,(""))</f>
        <v/>
      </c>
      <c r="C2454" s="24" t="str">
        <f ca="1">IF(D2454&gt;0,VLOOKUP("FINISH",INDIRECT("route!D$6"):INDIRECT("route!E$8500"),2,FALSE)-D2454," ")</f>
        <v xml:space="preserve"> </v>
      </c>
      <c r="D2454" s="13">
        <f ca="1">INDIRECT("Route!E2454")</f>
        <v>0</v>
      </c>
      <c r="E2454" s="25" t="str">
        <f t="shared" ca="1" si="302"/>
        <v/>
      </c>
      <c r="F2454" s="26">
        <f t="shared" si="303"/>
        <v>11.111111111111111</v>
      </c>
      <c r="G2454" s="29">
        <f t="shared" ca="1" si="307"/>
        <v>0</v>
      </c>
      <c r="H2454" s="28" t="e">
        <f t="shared" ca="1" si="305"/>
        <v>#NUM!</v>
      </c>
      <c r="I2454" s="26">
        <f t="shared" si="304"/>
        <v>11.666666666666666</v>
      </c>
      <c r="J2454" s="29">
        <f t="shared" ca="1" si="308"/>
        <v>0</v>
      </c>
      <c r="K2454" s="28" t="e">
        <f t="shared" ca="1" si="306"/>
        <v>#NUM!</v>
      </c>
      <c r="L2454" s="26">
        <f ca="1">INDIRECT("Route!E2454")-INDIRECT("Route!E2453")</f>
        <v>0</v>
      </c>
      <c r="M2454" s="24">
        <f ca="1">IF(INDIRECT("Route!D2454")="START",0,IF(S2454=TRUE,M2453,INDIRECT("Route!E2454")))</f>
        <v>115.3</v>
      </c>
      <c r="N2454" s="14" t="e">
        <f ca="1">SEARCH($N$6,INDIRECT("Route!J2454"))</f>
        <v>#VALUE!</v>
      </c>
      <c r="O2454" s="14" t="e">
        <f ca="1">SEARCH($O$6,INDIRECT("Route!J2454"))</f>
        <v>#VALUE!</v>
      </c>
      <c r="P2454" s="14" t="e">
        <f ca="1">SEARCH($P$6,INDIRECT("Route!J2454"))</f>
        <v>#VALUE!</v>
      </c>
      <c r="Q2454" s="14" t="e">
        <f ca="1">SEARCH($Q$6,INDIRECT("Route!J2454"))</f>
        <v>#VALUE!</v>
      </c>
      <c r="R2454" s="14" t="e">
        <f ca="1">SEARCH($R$6,INDIRECT("Route!J2454"))</f>
        <v>#VALUE!</v>
      </c>
      <c r="S2454" s="14" t="b">
        <f t="shared" ca="1" si="309"/>
        <v>1</v>
      </c>
    </row>
    <row r="2455" spans="1:19">
      <c r="A2455" s="23" t="str">
        <f ca="1">IF(INDIRECT("Route!D2455")&gt;0,K2455,(""))</f>
        <v/>
      </c>
      <c r="B2455" s="23" t="str">
        <f ca="1">IF(INDIRECT("Route!D2455")&gt;0,H2455,(""))</f>
        <v/>
      </c>
      <c r="C2455" s="24" t="str">
        <f ca="1">IF(D2455&gt;0,VLOOKUP("FINISH",INDIRECT("route!D$6"):INDIRECT("route!E$8500"),2,FALSE)-D2455," ")</f>
        <v xml:space="preserve"> </v>
      </c>
      <c r="D2455" s="13">
        <f ca="1">INDIRECT("Route!E2455")</f>
        <v>0</v>
      </c>
      <c r="E2455" s="25" t="str">
        <f t="shared" ca="1" si="302"/>
        <v/>
      </c>
      <c r="F2455" s="26">
        <f t="shared" si="303"/>
        <v>11.111111111111111</v>
      </c>
      <c r="G2455" s="29">
        <f t="shared" ca="1" si="307"/>
        <v>0</v>
      </c>
      <c r="H2455" s="28" t="e">
        <f t="shared" ca="1" si="305"/>
        <v>#NUM!</v>
      </c>
      <c r="I2455" s="26">
        <f t="shared" si="304"/>
        <v>11.666666666666666</v>
      </c>
      <c r="J2455" s="29">
        <f t="shared" ca="1" si="308"/>
        <v>0</v>
      </c>
      <c r="K2455" s="28" t="e">
        <f t="shared" ca="1" si="306"/>
        <v>#NUM!</v>
      </c>
      <c r="L2455" s="26">
        <f ca="1">INDIRECT("Route!E2455")-INDIRECT("Route!E2454")</f>
        <v>0</v>
      </c>
      <c r="M2455" s="24">
        <f ca="1">IF(INDIRECT("Route!D2455")="START",0,IF(S2455=TRUE,M2454,INDIRECT("Route!E2455")))</f>
        <v>115.3</v>
      </c>
      <c r="N2455" s="14" t="e">
        <f ca="1">SEARCH($N$6,INDIRECT("Route!J2455"))</f>
        <v>#VALUE!</v>
      </c>
      <c r="O2455" s="14" t="e">
        <f ca="1">SEARCH($O$6,INDIRECT("Route!J2455"))</f>
        <v>#VALUE!</v>
      </c>
      <c r="P2455" s="14" t="e">
        <f ca="1">SEARCH($P$6,INDIRECT("Route!J2455"))</f>
        <v>#VALUE!</v>
      </c>
      <c r="Q2455" s="14" t="e">
        <f ca="1">SEARCH($Q$6,INDIRECT("Route!J2455"))</f>
        <v>#VALUE!</v>
      </c>
      <c r="R2455" s="14" t="e">
        <f ca="1">SEARCH($R$6,INDIRECT("Route!J2455"))</f>
        <v>#VALUE!</v>
      </c>
      <c r="S2455" s="14" t="b">
        <f t="shared" ca="1" si="309"/>
        <v>1</v>
      </c>
    </row>
    <row r="2456" spans="1:19">
      <c r="A2456" s="23" t="str">
        <f ca="1">IF(INDIRECT("Route!D2456")&gt;0,K2456,(""))</f>
        <v/>
      </c>
      <c r="B2456" s="23" t="str">
        <f ca="1">IF(INDIRECT("Route!D2456")&gt;0,H2456,(""))</f>
        <v/>
      </c>
      <c r="C2456" s="24" t="str">
        <f ca="1">IF(D2456&gt;0,VLOOKUP("FINISH",INDIRECT("route!D$6"):INDIRECT("route!E$8500"),2,FALSE)-D2456," ")</f>
        <v xml:space="preserve"> </v>
      </c>
      <c r="D2456" s="13">
        <f ca="1">INDIRECT("Route!E2456")</f>
        <v>0</v>
      </c>
      <c r="E2456" s="25" t="str">
        <f t="shared" ca="1" si="302"/>
        <v/>
      </c>
      <c r="F2456" s="26">
        <f t="shared" si="303"/>
        <v>11.111111111111111</v>
      </c>
      <c r="G2456" s="29">
        <f t="shared" ca="1" si="307"/>
        <v>0</v>
      </c>
      <c r="H2456" s="28" t="e">
        <f t="shared" ca="1" si="305"/>
        <v>#NUM!</v>
      </c>
      <c r="I2456" s="26">
        <f t="shared" si="304"/>
        <v>11.666666666666666</v>
      </c>
      <c r="J2456" s="29">
        <f t="shared" ca="1" si="308"/>
        <v>0</v>
      </c>
      <c r="K2456" s="28" t="e">
        <f t="shared" ca="1" si="306"/>
        <v>#NUM!</v>
      </c>
      <c r="L2456" s="26">
        <f ca="1">INDIRECT("Route!E2456")-INDIRECT("Route!E2455")</f>
        <v>0</v>
      </c>
      <c r="M2456" s="24">
        <f ca="1">IF(INDIRECT("Route!D2456")="START",0,IF(S2456=TRUE,M2455,INDIRECT("Route!E2456")))</f>
        <v>115.3</v>
      </c>
      <c r="N2456" s="14" t="e">
        <f ca="1">SEARCH($N$6,INDIRECT("Route!J2456"))</f>
        <v>#VALUE!</v>
      </c>
      <c r="O2456" s="14" t="e">
        <f ca="1">SEARCH($O$6,INDIRECT("Route!J2456"))</f>
        <v>#VALUE!</v>
      </c>
      <c r="P2456" s="14" t="e">
        <f ca="1">SEARCH($P$6,INDIRECT("Route!J2456"))</f>
        <v>#VALUE!</v>
      </c>
      <c r="Q2456" s="14" t="e">
        <f ca="1">SEARCH($Q$6,INDIRECT("Route!J2456"))</f>
        <v>#VALUE!</v>
      </c>
      <c r="R2456" s="14" t="e">
        <f ca="1">SEARCH($R$6,INDIRECT("Route!J2456"))</f>
        <v>#VALUE!</v>
      </c>
      <c r="S2456" s="14" t="b">
        <f t="shared" ca="1" si="309"/>
        <v>1</v>
      </c>
    </row>
    <row r="2457" spans="1:19">
      <c r="A2457" s="23" t="str">
        <f ca="1">IF(INDIRECT("Route!D2457")&gt;0,K2457,(""))</f>
        <v/>
      </c>
      <c r="B2457" s="23" t="str">
        <f ca="1">IF(INDIRECT("Route!D2457")&gt;0,H2457,(""))</f>
        <v/>
      </c>
      <c r="C2457" s="24" t="str">
        <f ca="1">IF(D2457&gt;0,VLOOKUP("FINISH",INDIRECT("route!D$6"):INDIRECT("route!E$8500"),2,FALSE)-D2457," ")</f>
        <v xml:space="preserve"> </v>
      </c>
      <c r="D2457" s="13">
        <f ca="1">INDIRECT("Route!E2457")</f>
        <v>0</v>
      </c>
      <c r="E2457" s="25" t="str">
        <f t="shared" ca="1" si="302"/>
        <v/>
      </c>
      <c r="F2457" s="26">
        <f t="shared" si="303"/>
        <v>11.111111111111111</v>
      </c>
      <c r="G2457" s="29">
        <f t="shared" ca="1" si="307"/>
        <v>0</v>
      </c>
      <c r="H2457" s="28" t="e">
        <f t="shared" ca="1" si="305"/>
        <v>#NUM!</v>
      </c>
      <c r="I2457" s="26">
        <f t="shared" si="304"/>
        <v>11.666666666666666</v>
      </c>
      <c r="J2457" s="29">
        <f t="shared" ca="1" si="308"/>
        <v>0</v>
      </c>
      <c r="K2457" s="28" t="e">
        <f t="shared" ca="1" si="306"/>
        <v>#NUM!</v>
      </c>
      <c r="L2457" s="26">
        <f ca="1">INDIRECT("Route!E2457")-INDIRECT("Route!E2456")</f>
        <v>0</v>
      </c>
      <c r="M2457" s="24">
        <f ca="1">IF(INDIRECT("Route!D2457")="START",0,IF(S2457=TRUE,M2456,INDIRECT("Route!E2457")))</f>
        <v>115.3</v>
      </c>
      <c r="N2457" s="14" t="e">
        <f ca="1">SEARCH($N$6,INDIRECT("Route!J2457"))</f>
        <v>#VALUE!</v>
      </c>
      <c r="O2457" s="14" t="e">
        <f ca="1">SEARCH($O$6,INDIRECT("Route!J2457"))</f>
        <v>#VALUE!</v>
      </c>
      <c r="P2457" s="14" t="e">
        <f ca="1">SEARCH($P$6,INDIRECT("Route!J2457"))</f>
        <v>#VALUE!</v>
      </c>
      <c r="Q2457" s="14" t="e">
        <f ca="1">SEARCH($Q$6,INDIRECT("Route!J2457"))</f>
        <v>#VALUE!</v>
      </c>
      <c r="R2457" s="14" t="e">
        <f ca="1">SEARCH($R$6,INDIRECT("Route!J2457"))</f>
        <v>#VALUE!</v>
      </c>
      <c r="S2457" s="14" t="b">
        <f t="shared" ca="1" si="309"/>
        <v>1</v>
      </c>
    </row>
    <row r="2458" spans="1:19">
      <c r="A2458" s="23" t="str">
        <f ca="1">IF(INDIRECT("Route!D2458")&gt;0,K2458,(""))</f>
        <v/>
      </c>
      <c r="B2458" s="23" t="str">
        <f ca="1">IF(INDIRECT("Route!D2458")&gt;0,H2458,(""))</f>
        <v/>
      </c>
      <c r="C2458" s="24" t="str">
        <f ca="1">IF(D2458&gt;0,VLOOKUP("FINISH",INDIRECT("route!D$6"):INDIRECT("route!E$8500"),2,FALSE)-D2458," ")</f>
        <v xml:space="preserve"> </v>
      </c>
      <c r="D2458" s="13">
        <f ca="1">INDIRECT("Route!E2458")</f>
        <v>0</v>
      </c>
      <c r="E2458" s="25" t="str">
        <f t="shared" ca="1" si="302"/>
        <v/>
      </c>
      <c r="F2458" s="26">
        <f t="shared" si="303"/>
        <v>11.111111111111111</v>
      </c>
      <c r="G2458" s="29">
        <f t="shared" ca="1" si="307"/>
        <v>0</v>
      </c>
      <c r="H2458" s="28" t="e">
        <f t="shared" ca="1" si="305"/>
        <v>#NUM!</v>
      </c>
      <c r="I2458" s="26">
        <f t="shared" si="304"/>
        <v>11.666666666666666</v>
      </c>
      <c r="J2458" s="29">
        <f t="shared" ca="1" si="308"/>
        <v>0</v>
      </c>
      <c r="K2458" s="28" t="e">
        <f t="shared" ca="1" si="306"/>
        <v>#NUM!</v>
      </c>
      <c r="L2458" s="26">
        <f ca="1">INDIRECT("Route!E2458")-INDIRECT("Route!E2457")</f>
        <v>0</v>
      </c>
      <c r="M2458" s="24">
        <f ca="1">IF(INDIRECT("Route!D2458")="START",0,IF(S2458=TRUE,M2457,INDIRECT("Route!E2458")))</f>
        <v>115.3</v>
      </c>
      <c r="N2458" s="14" t="e">
        <f ca="1">SEARCH($N$6,INDIRECT("Route!J2458"))</f>
        <v>#VALUE!</v>
      </c>
      <c r="O2458" s="14" t="e">
        <f ca="1">SEARCH($O$6,INDIRECT("Route!J2458"))</f>
        <v>#VALUE!</v>
      </c>
      <c r="P2458" s="14" t="e">
        <f ca="1">SEARCH($P$6,INDIRECT("Route!J2458"))</f>
        <v>#VALUE!</v>
      </c>
      <c r="Q2458" s="14" t="e">
        <f ca="1">SEARCH($Q$6,INDIRECT("Route!J2458"))</f>
        <v>#VALUE!</v>
      </c>
      <c r="R2458" s="14" t="e">
        <f ca="1">SEARCH($R$6,INDIRECT("Route!J2458"))</f>
        <v>#VALUE!</v>
      </c>
      <c r="S2458" s="14" t="b">
        <f t="shared" ca="1" si="309"/>
        <v>1</v>
      </c>
    </row>
    <row r="2459" spans="1:19">
      <c r="A2459" s="23" t="str">
        <f ca="1">IF(INDIRECT("Route!D2459")&gt;0,K2459,(""))</f>
        <v/>
      </c>
      <c r="B2459" s="23" t="str">
        <f ca="1">IF(INDIRECT("Route!D2459")&gt;0,H2459,(""))</f>
        <v/>
      </c>
      <c r="C2459" s="24" t="str">
        <f ca="1">IF(D2459&gt;0,VLOOKUP("FINISH",INDIRECT("route!D$6"):INDIRECT("route!E$8500"),2,FALSE)-D2459," ")</f>
        <v xml:space="preserve"> </v>
      </c>
      <c r="D2459" s="13">
        <f ca="1">INDIRECT("Route!E2459")</f>
        <v>0</v>
      </c>
      <c r="E2459" s="25" t="str">
        <f t="shared" ca="1" si="302"/>
        <v/>
      </c>
      <c r="F2459" s="26">
        <f t="shared" si="303"/>
        <v>11.111111111111111</v>
      </c>
      <c r="G2459" s="29">
        <f t="shared" ca="1" si="307"/>
        <v>0</v>
      </c>
      <c r="H2459" s="28" t="e">
        <f t="shared" ca="1" si="305"/>
        <v>#NUM!</v>
      </c>
      <c r="I2459" s="26">
        <f t="shared" si="304"/>
        <v>11.666666666666666</v>
      </c>
      <c r="J2459" s="29">
        <f t="shared" ca="1" si="308"/>
        <v>0</v>
      </c>
      <c r="K2459" s="28" t="e">
        <f t="shared" ca="1" si="306"/>
        <v>#NUM!</v>
      </c>
      <c r="L2459" s="26">
        <f ca="1">INDIRECT("Route!E2459")-INDIRECT("Route!E2458")</f>
        <v>0</v>
      </c>
      <c r="M2459" s="24">
        <f ca="1">IF(INDIRECT("Route!D2459")="START",0,IF(S2459=TRUE,M2458,INDIRECT("Route!E2459")))</f>
        <v>115.3</v>
      </c>
      <c r="N2459" s="14" t="e">
        <f ca="1">SEARCH($N$6,INDIRECT("Route!J2459"))</f>
        <v>#VALUE!</v>
      </c>
      <c r="O2459" s="14" t="e">
        <f ca="1">SEARCH($O$6,INDIRECT("Route!J2459"))</f>
        <v>#VALUE!</v>
      </c>
      <c r="P2459" s="14" t="e">
        <f ca="1">SEARCH($P$6,INDIRECT("Route!J2459"))</f>
        <v>#VALUE!</v>
      </c>
      <c r="Q2459" s="14" t="e">
        <f ca="1">SEARCH($Q$6,INDIRECT("Route!J2459"))</f>
        <v>#VALUE!</v>
      </c>
      <c r="R2459" s="14" t="e">
        <f ca="1">SEARCH($R$6,INDIRECT("Route!J2459"))</f>
        <v>#VALUE!</v>
      </c>
      <c r="S2459" s="14" t="b">
        <f t="shared" ca="1" si="309"/>
        <v>1</v>
      </c>
    </row>
    <row r="2460" spans="1:19">
      <c r="A2460" s="23" t="str">
        <f ca="1">IF(INDIRECT("Route!D2460")&gt;0,K2460,(""))</f>
        <v/>
      </c>
      <c r="B2460" s="23" t="str">
        <f ca="1">IF(INDIRECT("Route!D2460")&gt;0,H2460,(""))</f>
        <v/>
      </c>
      <c r="C2460" s="24" t="str">
        <f ca="1">IF(D2460&gt;0,VLOOKUP("FINISH",INDIRECT("route!D$6"):INDIRECT("route!E$8500"),2,FALSE)-D2460," ")</f>
        <v xml:space="preserve"> </v>
      </c>
      <c r="D2460" s="13">
        <f ca="1">INDIRECT("Route!E2460")</f>
        <v>0</v>
      </c>
      <c r="E2460" s="25" t="str">
        <f t="shared" ca="1" si="302"/>
        <v/>
      </c>
      <c r="F2460" s="26">
        <f t="shared" si="303"/>
        <v>11.111111111111111</v>
      </c>
      <c r="G2460" s="29">
        <f t="shared" ca="1" si="307"/>
        <v>0</v>
      </c>
      <c r="H2460" s="28" t="e">
        <f t="shared" ca="1" si="305"/>
        <v>#NUM!</v>
      </c>
      <c r="I2460" s="26">
        <f t="shared" si="304"/>
        <v>11.666666666666666</v>
      </c>
      <c r="J2460" s="29">
        <f t="shared" ca="1" si="308"/>
        <v>0</v>
      </c>
      <c r="K2460" s="28" t="e">
        <f t="shared" ca="1" si="306"/>
        <v>#NUM!</v>
      </c>
      <c r="L2460" s="26">
        <f ca="1">INDIRECT("Route!E2460")-INDIRECT("Route!E2459")</f>
        <v>0</v>
      </c>
      <c r="M2460" s="24">
        <f ca="1">IF(INDIRECT("Route!D2460")="START",0,IF(S2460=TRUE,M2459,INDIRECT("Route!E2460")))</f>
        <v>115.3</v>
      </c>
      <c r="N2460" s="14" t="e">
        <f ca="1">SEARCH($N$6,INDIRECT("Route!J2460"))</f>
        <v>#VALUE!</v>
      </c>
      <c r="O2460" s="14" t="e">
        <f ca="1">SEARCH($O$6,INDIRECT("Route!J2460"))</f>
        <v>#VALUE!</v>
      </c>
      <c r="P2460" s="14" t="e">
        <f ca="1">SEARCH($P$6,INDIRECT("Route!J2460"))</f>
        <v>#VALUE!</v>
      </c>
      <c r="Q2460" s="14" t="e">
        <f ca="1">SEARCH($Q$6,INDIRECT("Route!J2460"))</f>
        <v>#VALUE!</v>
      </c>
      <c r="R2460" s="14" t="e">
        <f ca="1">SEARCH($R$6,INDIRECT("Route!J2460"))</f>
        <v>#VALUE!</v>
      </c>
      <c r="S2460" s="14" t="b">
        <f t="shared" ca="1" si="309"/>
        <v>1</v>
      </c>
    </row>
    <row r="2461" spans="1:19">
      <c r="A2461" s="23" t="str">
        <f ca="1">IF(INDIRECT("Route!D2461")&gt;0,K2461,(""))</f>
        <v/>
      </c>
      <c r="B2461" s="23" t="str">
        <f ca="1">IF(INDIRECT("Route!D2461")&gt;0,H2461,(""))</f>
        <v/>
      </c>
      <c r="C2461" s="24" t="str">
        <f ca="1">IF(D2461&gt;0,VLOOKUP("FINISH",INDIRECT("route!D$6"):INDIRECT("route!E$8500"),2,FALSE)-D2461," ")</f>
        <v xml:space="preserve"> </v>
      </c>
      <c r="D2461" s="13">
        <f ca="1">INDIRECT("Route!E2461")</f>
        <v>0</v>
      </c>
      <c r="E2461" s="25" t="str">
        <f t="shared" ca="1" si="302"/>
        <v/>
      </c>
      <c r="F2461" s="26">
        <f t="shared" si="303"/>
        <v>11.111111111111111</v>
      </c>
      <c r="G2461" s="29">
        <f t="shared" ca="1" si="307"/>
        <v>0</v>
      </c>
      <c r="H2461" s="28" t="e">
        <f t="shared" ca="1" si="305"/>
        <v>#NUM!</v>
      </c>
      <c r="I2461" s="26">
        <f t="shared" si="304"/>
        <v>11.666666666666666</v>
      </c>
      <c r="J2461" s="29">
        <f t="shared" ca="1" si="308"/>
        <v>0</v>
      </c>
      <c r="K2461" s="28" t="e">
        <f t="shared" ca="1" si="306"/>
        <v>#NUM!</v>
      </c>
      <c r="L2461" s="26">
        <f ca="1">INDIRECT("Route!E2461")-INDIRECT("Route!E2460")</f>
        <v>0</v>
      </c>
      <c r="M2461" s="24">
        <f ca="1">IF(INDIRECT("Route!D2461")="START",0,IF(S2461=TRUE,M2460,INDIRECT("Route!E2461")))</f>
        <v>115.3</v>
      </c>
      <c r="N2461" s="14" t="e">
        <f ca="1">SEARCH($N$6,INDIRECT("Route!J2461"))</f>
        <v>#VALUE!</v>
      </c>
      <c r="O2461" s="14" t="e">
        <f ca="1">SEARCH($O$6,INDIRECT("Route!J2461"))</f>
        <v>#VALUE!</v>
      </c>
      <c r="P2461" s="14" t="e">
        <f ca="1">SEARCH($P$6,INDIRECT("Route!J2461"))</f>
        <v>#VALUE!</v>
      </c>
      <c r="Q2461" s="14" t="e">
        <f ca="1">SEARCH($Q$6,INDIRECT("Route!J2461"))</f>
        <v>#VALUE!</v>
      </c>
      <c r="R2461" s="14" t="e">
        <f ca="1">SEARCH($R$6,INDIRECT("Route!J2461"))</f>
        <v>#VALUE!</v>
      </c>
      <c r="S2461" s="14" t="b">
        <f t="shared" ca="1" si="309"/>
        <v>1</v>
      </c>
    </row>
    <row r="2462" spans="1:19">
      <c r="A2462" s="23" t="str">
        <f ca="1">IF(INDIRECT("Route!D2462")&gt;0,K2462,(""))</f>
        <v/>
      </c>
      <c r="B2462" s="23" t="str">
        <f ca="1">IF(INDIRECT("Route!D2462")&gt;0,H2462,(""))</f>
        <v/>
      </c>
      <c r="C2462" s="24" t="str">
        <f ca="1">IF(D2462&gt;0,VLOOKUP("FINISH",INDIRECT("route!D$6"):INDIRECT("route!E$8500"),2,FALSE)-D2462," ")</f>
        <v xml:space="preserve"> </v>
      </c>
      <c r="D2462" s="13">
        <f ca="1">INDIRECT("Route!E2462")</f>
        <v>0</v>
      </c>
      <c r="E2462" s="25" t="str">
        <f t="shared" ca="1" si="302"/>
        <v/>
      </c>
      <c r="F2462" s="26">
        <f t="shared" si="303"/>
        <v>11.111111111111111</v>
      </c>
      <c r="G2462" s="29">
        <f t="shared" ca="1" si="307"/>
        <v>0</v>
      </c>
      <c r="H2462" s="28" t="e">
        <f t="shared" ca="1" si="305"/>
        <v>#NUM!</v>
      </c>
      <c r="I2462" s="26">
        <f t="shared" si="304"/>
        <v>11.666666666666666</v>
      </c>
      <c r="J2462" s="29">
        <f t="shared" ca="1" si="308"/>
        <v>0</v>
      </c>
      <c r="K2462" s="28" t="e">
        <f t="shared" ca="1" si="306"/>
        <v>#NUM!</v>
      </c>
      <c r="L2462" s="26">
        <f ca="1">INDIRECT("Route!E2462")-INDIRECT("Route!E2461")</f>
        <v>0</v>
      </c>
      <c r="M2462" s="24">
        <f ca="1">IF(INDIRECT("Route!D2462")="START",0,IF(S2462=TRUE,M2461,INDIRECT("Route!E2462")))</f>
        <v>115.3</v>
      </c>
      <c r="N2462" s="14" t="e">
        <f ca="1">SEARCH($N$6,INDIRECT("Route!J2462"))</f>
        <v>#VALUE!</v>
      </c>
      <c r="O2462" s="14" t="e">
        <f ca="1">SEARCH($O$6,INDIRECT("Route!J2462"))</f>
        <v>#VALUE!</v>
      </c>
      <c r="P2462" s="14" t="e">
        <f ca="1">SEARCH($P$6,INDIRECT("Route!J2462"))</f>
        <v>#VALUE!</v>
      </c>
      <c r="Q2462" s="14" t="e">
        <f ca="1">SEARCH($Q$6,INDIRECT("Route!J2462"))</f>
        <v>#VALUE!</v>
      </c>
      <c r="R2462" s="14" t="e">
        <f ca="1">SEARCH($R$6,INDIRECT("Route!J2462"))</f>
        <v>#VALUE!</v>
      </c>
      <c r="S2462" s="14" t="b">
        <f t="shared" ca="1" si="309"/>
        <v>1</v>
      </c>
    </row>
    <row r="2463" spans="1:19">
      <c r="A2463" s="23" t="str">
        <f ca="1">IF(INDIRECT("Route!D2463")&gt;0,K2463,(""))</f>
        <v/>
      </c>
      <c r="B2463" s="23" t="str">
        <f ca="1">IF(INDIRECT("Route!D2463")&gt;0,H2463,(""))</f>
        <v/>
      </c>
      <c r="C2463" s="24" t="str">
        <f ca="1">IF(D2463&gt;0,VLOOKUP("FINISH",INDIRECT("route!D$6"):INDIRECT("route!E$8500"),2,FALSE)-D2463," ")</f>
        <v xml:space="preserve"> </v>
      </c>
      <c r="D2463" s="13">
        <f ca="1">INDIRECT("Route!E2463")</f>
        <v>0</v>
      </c>
      <c r="E2463" s="25" t="str">
        <f t="shared" ca="1" si="302"/>
        <v/>
      </c>
      <c r="F2463" s="26">
        <f t="shared" si="303"/>
        <v>11.111111111111111</v>
      </c>
      <c r="G2463" s="29">
        <f t="shared" ca="1" si="307"/>
        <v>0</v>
      </c>
      <c r="H2463" s="28" t="e">
        <f t="shared" ca="1" si="305"/>
        <v>#NUM!</v>
      </c>
      <c r="I2463" s="26">
        <f t="shared" si="304"/>
        <v>11.666666666666666</v>
      </c>
      <c r="J2463" s="29">
        <f t="shared" ca="1" si="308"/>
        <v>0</v>
      </c>
      <c r="K2463" s="28" t="e">
        <f t="shared" ca="1" si="306"/>
        <v>#NUM!</v>
      </c>
      <c r="L2463" s="26">
        <f ca="1">INDIRECT("Route!E2463")-INDIRECT("Route!E2462")</f>
        <v>0</v>
      </c>
      <c r="M2463" s="24">
        <f ca="1">IF(INDIRECT("Route!D2463")="START",0,IF(S2463=TRUE,M2462,INDIRECT("Route!E2463")))</f>
        <v>115.3</v>
      </c>
      <c r="N2463" s="14" t="e">
        <f ca="1">SEARCH($N$6,INDIRECT("Route!J2463"))</f>
        <v>#VALUE!</v>
      </c>
      <c r="O2463" s="14" t="e">
        <f ca="1">SEARCH($O$6,INDIRECT("Route!J2463"))</f>
        <v>#VALUE!</v>
      </c>
      <c r="P2463" s="14" t="e">
        <f ca="1">SEARCH($P$6,INDIRECT("Route!J2463"))</f>
        <v>#VALUE!</v>
      </c>
      <c r="Q2463" s="14" t="e">
        <f ca="1">SEARCH($Q$6,INDIRECT("Route!J2463"))</f>
        <v>#VALUE!</v>
      </c>
      <c r="R2463" s="14" t="e">
        <f ca="1">SEARCH($R$6,INDIRECT("Route!J2463"))</f>
        <v>#VALUE!</v>
      </c>
      <c r="S2463" s="14" t="b">
        <f t="shared" ca="1" si="309"/>
        <v>1</v>
      </c>
    </row>
    <row r="2464" spans="1:19">
      <c r="A2464" s="23" t="str">
        <f ca="1">IF(INDIRECT("Route!D2464")&gt;0,K2464,(""))</f>
        <v/>
      </c>
      <c r="B2464" s="23" t="str">
        <f ca="1">IF(INDIRECT("Route!D2464")&gt;0,H2464,(""))</f>
        <v/>
      </c>
      <c r="C2464" s="24" t="str">
        <f ca="1">IF(D2464&gt;0,VLOOKUP("FINISH",INDIRECT("route!D$6"):INDIRECT("route!E$8500"),2,FALSE)-D2464," ")</f>
        <v xml:space="preserve"> </v>
      </c>
      <c r="D2464" s="13">
        <f ca="1">INDIRECT("Route!E2464")</f>
        <v>0</v>
      </c>
      <c r="E2464" s="25" t="str">
        <f t="shared" ca="1" si="302"/>
        <v/>
      </c>
      <c r="F2464" s="26">
        <f t="shared" si="303"/>
        <v>11.111111111111111</v>
      </c>
      <c r="G2464" s="29">
        <f t="shared" ca="1" si="307"/>
        <v>0</v>
      </c>
      <c r="H2464" s="28" t="e">
        <f t="shared" ca="1" si="305"/>
        <v>#NUM!</v>
      </c>
      <c r="I2464" s="26">
        <f t="shared" si="304"/>
        <v>11.666666666666666</v>
      </c>
      <c r="J2464" s="29">
        <f t="shared" ca="1" si="308"/>
        <v>0</v>
      </c>
      <c r="K2464" s="28" t="e">
        <f t="shared" ca="1" si="306"/>
        <v>#NUM!</v>
      </c>
      <c r="L2464" s="26">
        <f ca="1">INDIRECT("Route!E2464")-INDIRECT("Route!E2463")</f>
        <v>0</v>
      </c>
      <c r="M2464" s="24">
        <f ca="1">IF(INDIRECT("Route!D2464")="START",0,IF(S2464=TRUE,M2463,INDIRECT("Route!E2464")))</f>
        <v>115.3</v>
      </c>
      <c r="N2464" s="14" t="e">
        <f ca="1">SEARCH($N$6,INDIRECT("Route!J2464"))</f>
        <v>#VALUE!</v>
      </c>
      <c r="O2464" s="14" t="e">
        <f ca="1">SEARCH($O$6,INDIRECT("Route!J2464"))</f>
        <v>#VALUE!</v>
      </c>
      <c r="P2464" s="14" t="e">
        <f ca="1">SEARCH($P$6,INDIRECT("Route!J2464"))</f>
        <v>#VALUE!</v>
      </c>
      <c r="Q2464" s="14" t="e">
        <f ca="1">SEARCH($Q$6,INDIRECT("Route!J2464"))</f>
        <v>#VALUE!</v>
      </c>
      <c r="R2464" s="14" t="e">
        <f ca="1">SEARCH($R$6,INDIRECT("Route!J2464"))</f>
        <v>#VALUE!</v>
      </c>
      <c r="S2464" s="14" t="b">
        <f t="shared" ca="1" si="309"/>
        <v>1</v>
      </c>
    </row>
    <row r="2465" spans="1:19">
      <c r="A2465" s="23" t="str">
        <f ca="1">IF(INDIRECT("Route!D2465")&gt;0,K2465,(""))</f>
        <v/>
      </c>
      <c r="B2465" s="23" t="str">
        <f ca="1">IF(INDIRECT("Route!D2465")&gt;0,H2465,(""))</f>
        <v/>
      </c>
      <c r="C2465" s="24" t="str">
        <f ca="1">IF(D2465&gt;0,VLOOKUP("FINISH",INDIRECT("route!D$6"):INDIRECT("route!E$8500"),2,FALSE)-D2465," ")</f>
        <v xml:space="preserve"> </v>
      </c>
      <c r="D2465" s="13">
        <f ca="1">INDIRECT("Route!E2465")</f>
        <v>0</v>
      </c>
      <c r="E2465" s="25" t="str">
        <f t="shared" ref="E2465:E2499" ca="1" si="310">IF($S2465=TRUE,"",M2465-M2464)</f>
        <v/>
      </c>
      <c r="F2465" s="26">
        <f t="shared" si="303"/>
        <v>11.111111111111111</v>
      </c>
      <c r="G2465" s="29">
        <f t="shared" ca="1" si="307"/>
        <v>0</v>
      </c>
      <c r="H2465" s="28" t="e">
        <f t="shared" ca="1" si="305"/>
        <v>#NUM!</v>
      </c>
      <c r="I2465" s="26">
        <f t="shared" si="304"/>
        <v>11.666666666666666</v>
      </c>
      <c r="J2465" s="29">
        <f t="shared" ca="1" si="308"/>
        <v>0</v>
      </c>
      <c r="K2465" s="28" t="e">
        <f t="shared" ca="1" si="306"/>
        <v>#NUM!</v>
      </c>
      <c r="L2465" s="26">
        <f ca="1">INDIRECT("Route!E2465")-INDIRECT("Route!E2464")</f>
        <v>0</v>
      </c>
      <c r="M2465" s="24">
        <f ca="1">IF(INDIRECT("Route!D2465")="START",0,IF(S2465=TRUE,M2464,INDIRECT("Route!E2465")))</f>
        <v>115.3</v>
      </c>
      <c r="N2465" s="14" t="e">
        <f ca="1">SEARCH($N$6,INDIRECT("Route!J2465"))</f>
        <v>#VALUE!</v>
      </c>
      <c r="O2465" s="14" t="e">
        <f ca="1">SEARCH($O$6,INDIRECT("Route!J2465"))</f>
        <v>#VALUE!</v>
      </c>
      <c r="P2465" s="14" t="e">
        <f ca="1">SEARCH($P$6,INDIRECT("Route!J2465"))</f>
        <v>#VALUE!</v>
      </c>
      <c r="Q2465" s="14" t="e">
        <f ca="1">SEARCH($Q$6,INDIRECT("Route!J2465"))</f>
        <v>#VALUE!</v>
      </c>
      <c r="R2465" s="14" t="e">
        <f ca="1">SEARCH($R$6,INDIRECT("Route!J2465"))</f>
        <v>#VALUE!</v>
      </c>
      <c r="S2465" s="14" t="b">
        <f t="shared" ca="1" si="309"/>
        <v>1</v>
      </c>
    </row>
    <row r="2466" spans="1:19">
      <c r="A2466" s="23" t="str">
        <f ca="1">IF(INDIRECT("Route!D2466")&gt;0,K2466,(""))</f>
        <v/>
      </c>
      <c r="B2466" s="23" t="str">
        <f ca="1">IF(INDIRECT("Route!D2466")&gt;0,H2466,(""))</f>
        <v/>
      </c>
      <c r="C2466" s="24" t="str">
        <f ca="1">IF(D2466&gt;0,VLOOKUP("FINISH",INDIRECT("route!D$6"):INDIRECT("route!E$8500"),2,FALSE)-D2466," ")</f>
        <v xml:space="preserve"> </v>
      </c>
      <c r="D2466" s="13">
        <f ca="1">INDIRECT("Route!E2466")</f>
        <v>0</v>
      </c>
      <c r="E2466" s="25" t="str">
        <f t="shared" ca="1" si="310"/>
        <v/>
      </c>
      <c r="F2466" s="26">
        <f t="shared" si="303"/>
        <v>11.111111111111111</v>
      </c>
      <c r="G2466" s="29">
        <f t="shared" ca="1" si="307"/>
        <v>0</v>
      </c>
      <c r="H2466" s="28" t="e">
        <f t="shared" ca="1" si="305"/>
        <v>#NUM!</v>
      </c>
      <c r="I2466" s="26">
        <f t="shared" si="304"/>
        <v>11.666666666666666</v>
      </c>
      <c r="J2466" s="29">
        <f t="shared" ca="1" si="308"/>
        <v>0</v>
      </c>
      <c r="K2466" s="28" t="e">
        <f t="shared" ca="1" si="306"/>
        <v>#NUM!</v>
      </c>
      <c r="L2466" s="26">
        <f ca="1">INDIRECT("Route!E2466")-INDIRECT("Route!E2465")</f>
        <v>0</v>
      </c>
      <c r="M2466" s="24">
        <f ca="1">IF(INDIRECT("Route!D2466")="START",0,IF(S2466=TRUE,M2465,INDIRECT("Route!E2466")))</f>
        <v>115.3</v>
      </c>
      <c r="N2466" s="14" t="e">
        <f ca="1">SEARCH($N$6,INDIRECT("Route!J2466"))</f>
        <v>#VALUE!</v>
      </c>
      <c r="O2466" s="14" t="e">
        <f ca="1">SEARCH($O$6,INDIRECT("Route!J2466"))</f>
        <v>#VALUE!</v>
      </c>
      <c r="P2466" s="14" t="e">
        <f ca="1">SEARCH($P$6,INDIRECT("Route!J2466"))</f>
        <v>#VALUE!</v>
      </c>
      <c r="Q2466" s="14" t="e">
        <f ca="1">SEARCH($Q$6,INDIRECT("Route!J2466"))</f>
        <v>#VALUE!</v>
      </c>
      <c r="R2466" s="14" t="e">
        <f ca="1">SEARCH($R$6,INDIRECT("Route!J2466"))</f>
        <v>#VALUE!</v>
      </c>
      <c r="S2466" s="14" t="b">
        <f t="shared" ca="1" si="309"/>
        <v>1</v>
      </c>
    </row>
    <row r="2467" spans="1:19">
      <c r="A2467" s="23" t="str">
        <f ca="1">IF(INDIRECT("Route!D2467")&gt;0,K2467,(""))</f>
        <v/>
      </c>
      <c r="B2467" s="23" t="str">
        <f ca="1">IF(INDIRECT("Route!D2467")&gt;0,H2467,(""))</f>
        <v/>
      </c>
      <c r="C2467" s="24" t="str">
        <f ca="1">IF(D2467&gt;0,VLOOKUP("FINISH",INDIRECT("route!D$6"):INDIRECT("route!E$8500"),2,FALSE)-D2467," ")</f>
        <v xml:space="preserve"> </v>
      </c>
      <c r="D2467" s="13">
        <f ca="1">INDIRECT("Route!E2467")</f>
        <v>0</v>
      </c>
      <c r="E2467" s="25" t="str">
        <f t="shared" ca="1" si="310"/>
        <v/>
      </c>
      <c r="F2467" s="26">
        <f t="shared" si="303"/>
        <v>11.111111111111111</v>
      </c>
      <c r="G2467" s="29">
        <f t="shared" ca="1" si="307"/>
        <v>0</v>
      </c>
      <c r="H2467" s="28" t="e">
        <f t="shared" ca="1" si="305"/>
        <v>#NUM!</v>
      </c>
      <c r="I2467" s="26">
        <f t="shared" si="304"/>
        <v>11.666666666666666</v>
      </c>
      <c r="J2467" s="29">
        <f t="shared" ca="1" si="308"/>
        <v>0</v>
      </c>
      <c r="K2467" s="28" t="e">
        <f t="shared" ca="1" si="306"/>
        <v>#NUM!</v>
      </c>
      <c r="L2467" s="26">
        <f ca="1">INDIRECT("Route!E2467")-INDIRECT("Route!E2466")</f>
        <v>0</v>
      </c>
      <c r="M2467" s="24">
        <f ca="1">IF(INDIRECT("Route!D2467")="START",0,IF(S2467=TRUE,M2466,INDIRECT("Route!E2467")))</f>
        <v>115.3</v>
      </c>
      <c r="N2467" s="14" t="e">
        <f ca="1">SEARCH($N$6,INDIRECT("Route!J2467"))</f>
        <v>#VALUE!</v>
      </c>
      <c r="O2467" s="14" t="e">
        <f ca="1">SEARCH($O$6,INDIRECT("Route!J2467"))</f>
        <v>#VALUE!</v>
      </c>
      <c r="P2467" s="14" t="e">
        <f ca="1">SEARCH($P$6,INDIRECT("Route!J2467"))</f>
        <v>#VALUE!</v>
      </c>
      <c r="Q2467" s="14" t="e">
        <f ca="1">SEARCH($Q$6,INDIRECT("Route!J2467"))</f>
        <v>#VALUE!</v>
      </c>
      <c r="R2467" s="14" t="e">
        <f ca="1">SEARCH($R$6,INDIRECT("Route!J2467"))</f>
        <v>#VALUE!</v>
      </c>
      <c r="S2467" s="14" t="b">
        <f t="shared" ca="1" si="309"/>
        <v>1</v>
      </c>
    </row>
    <row r="2468" spans="1:19">
      <c r="A2468" s="23" t="str">
        <f ca="1">IF(INDIRECT("Route!D2468")&gt;0,K2468,(""))</f>
        <v/>
      </c>
      <c r="B2468" s="23" t="str">
        <f ca="1">IF(INDIRECT("Route!D2468")&gt;0,H2468,(""))</f>
        <v/>
      </c>
      <c r="C2468" s="24" t="str">
        <f ca="1">IF(D2468&gt;0,VLOOKUP("FINISH",INDIRECT("route!D$6"):INDIRECT("route!E$8500"),2,FALSE)-D2468," ")</f>
        <v xml:space="preserve"> </v>
      </c>
      <c r="D2468" s="13">
        <f ca="1">INDIRECT("Route!E2468")</f>
        <v>0</v>
      </c>
      <c r="E2468" s="25" t="str">
        <f t="shared" ca="1" si="310"/>
        <v/>
      </c>
      <c r="F2468" s="26">
        <f t="shared" si="303"/>
        <v>11.111111111111111</v>
      </c>
      <c r="G2468" s="29">
        <f t="shared" ca="1" si="307"/>
        <v>0</v>
      </c>
      <c r="H2468" s="28" t="e">
        <f t="shared" ca="1" si="305"/>
        <v>#NUM!</v>
      </c>
      <c r="I2468" s="26">
        <f t="shared" si="304"/>
        <v>11.666666666666666</v>
      </c>
      <c r="J2468" s="29">
        <f t="shared" ca="1" si="308"/>
        <v>0</v>
      </c>
      <c r="K2468" s="28" t="e">
        <f t="shared" ca="1" si="306"/>
        <v>#NUM!</v>
      </c>
      <c r="L2468" s="26">
        <f ca="1">INDIRECT("Route!E2468")-INDIRECT("Route!E2467")</f>
        <v>0</v>
      </c>
      <c r="M2468" s="24">
        <f ca="1">IF(INDIRECT("Route!D2468")="START",0,IF(S2468=TRUE,M2467,INDIRECT("Route!E2468")))</f>
        <v>115.3</v>
      </c>
      <c r="N2468" s="14" t="e">
        <f ca="1">SEARCH($N$6,INDIRECT("Route!J2468"))</f>
        <v>#VALUE!</v>
      </c>
      <c r="O2468" s="14" t="e">
        <f ca="1">SEARCH($O$6,INDIRECT("Route!J2468"))</f>
        <v>#VALUE!</v>
      </c>
      <c r="P2468" s="14" t="e">
        <f ca="1">SEARCH($P$6,INDIRECT("Route!J2468"))</f>
        <v>#VALUE!</v>
      </c>
      <c r="Q2468" s="14" t="e">
        <f ca="1">SEARCH($Q$6,INDIRECT("Route!J2468"))</f>
        <v>#VALUE!</v>
      </c>
      <c r="R2468" s="14" t="e">
        <f ca="1">SEARCH($R$6,INDIRECT("Route!J2468"))</f>
        <v>#VALUE!</v>
      </c>
      <c r="S2468" s="14" t="b">
        <f t="shared" ca="1" si="309"/>
        <v>1</v>
      </c>
    </row>
    <row r="2469" spans="1:19">
      <c r="A2469" s="23" t="str">
        <f ca="1">IF(INDIRECT("Route!D2469")&gt;0,K2469,(""))</f>
        <v/>
      </c>
      <c r="B2469" s="23" t="str">
        <f ca="1">IF(INDIRECT("Route!D2469")&gt;0,H2469,(""))</f>
        <v/>
      </c>
      <c r="C2469" s="24" t="str">
        <f ca="1">IF(D2469&gt;0,VLOOKUP("FINISH",INDIRECT("route!D$6"):INDIRECT("route!E$8500"),2,FALSE)-D2469," ")</f>
        <v xml:space="preserve"> </v>
      </c>
      <c r="D2469" s="13">
        <f ca="1">INDIRECT("Route!E2469")</f>
        <v>0</v>
      </c>
      <c r="E2469" s="25" t="str">
        <f t="shared" ca="1" si="310"/>
        <v/>
      </c>
      <c r="F2469" s="26">
        <f t="shared" si="303"/>
        <v>11.111111111111111</v>
      </c>
      <c r="G2469" s="29">
        <f t="shared" ca="1" si="307"/>
        <v>0</v>
      </c>
      <c r="H2469" s="28" t="e">
        <f t="shared" ca="1" si="305"/>
        <v>#NUM!</v>
      </c>
      <c r="I2469" s="26">
        <f t="shared" si="304"/>
        <v>11.666666666666666</v>
      </c>
      <c r="J2469" s="29">
        <f t="shared" ca="1" si="308"/>
        <v>0</v>
      </c>
      <c r="K2469" s="28" t="e">
        <f t="shared" ca="1" si="306"/>
        <v>#NUM!</v>
      </c>
      <c r="L2469" s="26">
        <f ca="1">INDIRECT("Route!E2469")-INDIRECT("Route!E2468")</f>
        <v>0</v>
      </c>
      <c r="M2469" s="24">
        <f ca="1">IF(INDIRECT("Route!D2469")="START",0,IF(S2469=TRUE,M2468,INDIRECT("Route!E2469")))</f>
        <v>115.3</v>
      </c>
      <c r="N2469" s="14" t="e">
        <f ca="1">SEARCH($N$6,INDIRECT("Route!J2469"))</f>
        <v>#VALUE!</v>
      </c>
      <c r="O2469" s="14" t="e">
        <f ca="1">SEARCH($O$6,INDIRECT("Route!J2469"))</f>
        <v>#VALUE!</v>
      </c>
      <c r="P2469" s="14" t="e">
        <f ca="1">SEARCH($P$6,INDIRECT("Route!J2469"))</f>
        <v>#VALUE!</v>
      </c>
      <c r="Q2469" s="14" t="e">
        <f ca="1">SEARCH($Q$6,INDIRECT("Route!J2469"))</f>
        <v>#VALUE!</v>
      </c>
      <c r="R2469" s="14" t="e">
        <f ca="1">SEARCH($R$6,INDIRECT("Route!J2469"))</f>
        <v>#VALUE!</v>
      </c>
      <c r="S2469" s="14" t="b">
        <f t="shared" ca="1" si="309"/>
        <v>1</v>
      </c>
    </row>
    <row r="2470" spans="1:19">
      <c r="A2470" s="23" t="str">
        <f ca="1">IF(INDIRECT("Route!D2470")&gt;0,K2470,(""))</f>
        <v/>
      </c>
      <c r="B2470" s="23" t="str">
        <f ca="1">IF(INDIRECT("Route!D2470")&gt;0,H2470,(""))</f>
        <v/>
      </c>
      <c r="C2470" s="24" t="str">
        <f ca="1">IF(D2470&gt;0,VLOOKUP("FINISH",INDIRECT("route!D$6"):INDIRECT("route!E$8500"),2,FALSE)-D2470," ")</f>
        <v xml:space="preserve"> </v>
      </c>
      <c r="D2470" s="13">
        <f ca="1">INDIRECT("Route!E2470")</f>
        <v>0</v>
      </c>
      <c r="E2470" s="25" t="str">
        <f t="shared" ca="1" si="310"/>
        <v/>
      </c>
      <c r="F2470" s="26">
        <f t="shared" si="303"/>
        <v>11.111111111111111</v>
      </c>
      <c r="G2470" s="29">
        <f t="shared" ca="1" si="307"/>
        <v>0</v>
      </c>
      <c r="H2470" s="28" t="e">
        <f t="shared" ca="1" si="305"/>
        <v>#NUM!</v>
      </c>
      <c r="I2470" s="26">
        <f t="shared" si="304"/>
        <v>11.666666666666666</v>
      </c>
      <c r="J2470" s="29">
        <f t="shared" ca="1" si="308"/>
        <v>0</v>
      </c>
      <c r="K2470" s="28" t="e">
        <f t="shared" ca="1" si="306"/>
        <v>#NUM!</v>
      </c>
      <c r="L2470" s="26">
        <f ca="1">INDIRECT("Route!E2470")-INDIRECT("Route!E2469")</f>
        <v>0</v>
      </c>
      <c r="M2470" s="24">
        <f ca="1">IF(INDIRECT("Route!D2470")="START",0,IF(S2470=TRUE,M2469,INDIRECT("Route!E2470")))</f>
        <v>115.3</v>
      </c>
      <c r="N2470" s="14" t="e">
        <f ca="1">SEARCH($N$6,INDIRECT("Route!J2470"))</f>
        <v>#VALUE!</v>
      </c>
      <c r="O2470" s="14" t="e">
        <f ca="1">SEARCH($O$6,INDIRECT("Route!J2470"))</f>
        <v>#VALUE!</v>
      </c>
      <c r="P2470" s="14" t="e">
        <f ca="1">SEARCH($P$6,INDIRECT("Route!J2470"))</f>
        <v>#VALUE!</v>
      </c>
      <c r="Q2470" s="14" t="e">
        <f ca="1">SEARCH($Q$6,INDIRECT("Route!J2470"))</f>
        <v>#VALUE!</v>
      </c>
      <c r="R2470" s="14" t="e">
        <f ca="1">SEARCH($R$6,INDIRECT("Route!J2470"))</f>
        <v>#VALUE!</v>
      </c>
      <c r="S2470" s="14" t="b">
        <f t="shared" ca="1" si="309"/>
        <v>1</v>
      </c>
    </row>
    <row r="2471" spans="1:19">
      <c r="A2471" s="23" t="str">
        <f ca="1">IF(INDIRECT("Route!D2471")&gt;0,K2471,(""))</f>
        <v/>
      </c>
      <c r="B2471" s="23" t="str">
        <f ca="1">IF(INDIRECT("Route!D2471")&gt;0,H2471,(""))</f>
        <v/>
      </c>
      <c r="C2471" s="24" t="str">
        <f ca="1">IF(D2471&gt;0,VLOOKUP("FINISH",INDIRECT("route!D$6"):INDIRECT("route!E$8500"),2,FALSE)-D2471," ")</f>
        <v xml:space="preserve"> </v>
      </c>
      <c r="D2471" s="13">
        <f ca="1">INDIRECT("Route!E2471")</f>
        <v>0</v>
      </c>
      <c r="E2471" s="25" t="str">
        <f t="shared" ca="1" si="310"/>
        <v/>
      </c>
      <c r="F2471" s="26">
        <f t="shared" si="303"/>
        <v>11.111111111111111</v>
      </c>
      <c r="G2471" s="29">
        <f t="shared" ca="1" si="307"/>
        <v>0</v>
      </c>
      <c r="H2471" s="28" t="e">
        <f t="shared" ca="1" si="305"/>
        <v>#NUM!</v>
      </c>
      <c r="I2471" s="26">
        <f t="shared" si="304"/>
        <v>11.666666666666666</v>
      </c>
      <c r="J2471" s="29">
        <f t="shared" ca="1" si="308"/>
        <v>0</v>
      </c>
      <c r="K2471" s="28" t="e">
        <f t="shared" ca="1" si="306"/>
        <v>#NUM!</v>
      </c>
      <c r="L2471" s="26">
        <f ca="1">INDIRECT("Route!E2471")-INDIRECT("Route!E2470")</f>
        <v>0</v>
      </c>
      <c r="M2471" s="24">
        <f ca="1">IF(INDIRECT("Route!D2471")="START",0,IF(S2471=TRUE,M2470,INDIRECT("Route!E2471")))</f>
        <v>115.3</v>
      </c>
      <c r="N2471" s="14" t="e">
        <f ca="1">SEARCH($N$6,INDIRECT("Route!J2471"))</f>
        <v>#VALUE!</v>
      </c>
      <c r="O2471" s="14" t="e">
        <f ca="1">SEARCH($O$6,INDIRECT("Route!J2471"))</f>
        <v>#VALUE!</v>
      </c>
      <c r="P2471" s="14" t="e">
        <f ca="1">SEARCH($P$6,INDIRECT("Route!J2471"))</f>
        <v>#VALUE!</v>
      </c>
      <c r="Q2471" s="14" t="e">
        <f ca="1">SEARCH($Q$6,INDIRECT("Route!J2471"))</f>
        <v>#VALUE!</v>
      </c>
      <c r="R2471" s="14" t="e">
        <f ca="1">SEARCH($R$6,INDIRECT("Route!J2471"))</f>
        <v>#VALUE!</v>
      </c>
      <c r="S2471" s="14" t="b">
        <f t="shared" ca="1" si="309"/>
        <v>1</v>
      </c>
    </row>
    <row r="2472" spans="1:19">
      <c r="A2472" s="23" t="str">
        <f ca="1">IF(INDIRECT("Route!D2472")&gt;0,K2472,(""))</f>
        <v/>
      </c>
      <c r="B2472" s="23" t="str">
        <f ca="1">IF(INDIRECT("Route!D2472")&gt;0,H2472,(""))</f>
        <v/>
      </c>
      <c r="C2472" s="24" t="str">
        <f ca="1">IF(D2472&gt;0,VLOOKUP("FINISH",INDIRECT("route!D$6"):INDIRECT("route!E$8500"),2,FALSE)-D2472," ")</f>
        <v xml:space="preserve"> </v>
      </c>
      <c r="D2472" s="13">
        <f ca="1">INDIRECT("Route!E2472")</f>
        <v>0</v>
      </c>
      <c r="E2472" s="25" t="str">
        <f t="shared" ca="1" si="310"/>
        <v/>
      </c>
      <c r="F2472" s="26">
        <f t="shared" si="303"/>
        <v>11.111111111111111</v>
      </c>
      <c r="G2472" s="29">
        <f t="shared" ca="1" si="307"/>
        <v>0</v>
      </c>
      <c r="H2472" s="28" t="e">
        <f t="shared" ca="1" si="305"/>
        <v>#NUM!</v>
      </c>
      <c r="I2472" s="26">
        <f t="shared" si="304"/>
        <v>11.666666666666666</v>
      </c>
      <c r="J2472" s="29">
        <f t="shared" ca="1" si="308"/>
        <v>0</v>
      </c>
      <c r="K2472" s="28" t="e">
        <f t="shared" ca="1" si="306"/>
        <v>#NUM!</v>
      </c>
      <c r="L2472" s="26">
        <f ca="1">INDIRECT("Route!E2472")-INDIRECT("Route!E2471")</f>
        <v>0</v>
      </c>
      <c r="M2472" s="24">
        <f ca="1">IF(INDIRECT("Route!D2472")="START",0,IF(S2472=TRUE,M2471,INDIRECT("Route!E2472")))</f>
        <v>115.3</v>
      </c>
      <c r="N2472" s="14" t="e">
        <f ca="1">SEARCH($N$6,INDIRECT("Route!J2472"))</f>
        <v>#VALUE!</v>
      </c>
      <c r="O2472" s="14" t="e">
        <f ca="1">SEARCH($O$6,INDIRECT("Route!J2472"))</f>
        <v>#VALUE!</v>
      </c>
      <c r="P2472" s="14" t="e">
        <f ca="1">SEARCH($P$6,INDIRECT("Route!J2472"))</f>
        <v>#VALUE!</v>
      </c>
      <c r="Q2472" s="14" t="e">
        <f ca="1">SEARCH($Q$6,INDIRECT("Route!J2472"))</f>
        <v>#VALUE!</v>
      </c>
      <c r="R2472" s="14" t="e">
        <f ca="1">SEARCH($R$6,INDIRECT("Route!J2472"))</f>
        <v>#VALUE!</v>
      </c>
      <c r="S2472" s="14" t="b">
        <f t="shared" ca="1" si="309"/>
        <v>1</v>
      </c>
    </row>
    <row r="2473" spans="1:19">
      <c r="A2473" s="23" t="str">
        <f ca="1">IF(INDIRECT("Route!D2473")&gt;0,K2473,(""))</f>
        <v/>
      </c>
      <c r="B2473" s="23" t="str">
        <f ca="1">IF(INDIRECT("Route!D2473")&gt;0,H2473,(""))</f>
        <v/>
      </c>
      <c r="C2473" s="24" t="str">
        <f ca="1">IF(D2473&gt;0,VLOOKUP("FINISH",INDIRECT("route!D$6"):INDIRECT("route!E$8500"),2,FALSE)-D2473," ")</f>
        <v xml:space="preserve"> </v>
      </c>
      <c r="D2473" s="13">
        <f ca="1">INDIRECT("Route!E2473")</f>
        <v>0</v>
      </c>
      <c r="E2473" s="25" t="str">
        <f t="shared" ca="1" si="310"/>
        <v/>
      </c>
      <c r="F2473" s="26">
        <f t="shared" ref="F2473:F2536" si="311">$B$5*1000/3600</f>
        <v>11.111111111111111</v>
      </c>
      <c r="G2473" s="29">
        <f t="shared" ca="1" si="307"/>
        <v>0</v>
      </c>
      <c r="H2473" s="28" t="e">
        <f t="shared" ca="1" si="305"/>
        <v>#NUM!</v>
      </c>
      <c r="I2473" s="26">
        <f t="shared" ref="I2473:I2536" si="312">$A$5*1000/3600</f>
        <v>11.666666666666666</v>
      </c>
      <c r="J2473" s="29">
        <f t="shared" ca="1" si="308"/>
        <v>0</v>
      </c>
      <c r="K2473" s="28" t="e">
        <f t="shared" ca="1" si="306"/>
        <v>#NUM!</v>
      </c>
      <c r="L2473" s="26">
        <f ca="1">INDIRECT("Route!E2473")-INDIRECT("Route!E2472")</f>
        <v>0</v>
      </c>
      <c r="M2473" s="24">
        <f ca="1">IF(INDIRECT("Route!D2473")="START",0,IF(S2473=TRUE,M2472,INDIRECT("Route!E2473")))</f>
        <v>115.3</v>
      </c>
      <c r="N2473" s="14" t="e">
        <f ca="1">SEARCH($N$6,INDIRECT("Route!J2473"))</f>
        <v>#VALUE!</v>
      </c>
      <c r="O2473" s="14" t="e">
        <f ca="1">SEARCH($O$6,INDIRECT("Route!J2473"))</f>
        <v>#VALUE!</v>
      </c>
      <c r="P2473" s="14" t="e">
        <f ca="1">SEARCH($P$6,INDIRECT("Route!J2473"))</f>
        <v>#VALUE!</v>
      </c>
      <c r="Q2473" s="14" t="e">
        <f ca="1">SEARCH($Q$6,INDIRECT("Route!J2473"))</f>
        <v>#VALUE!</v>
      </c>
      <c r="R2473" s="14" t="e">
        <f ca="1">SEARCH($R$6,INDIRECT("Route!J2473"))</f>
        <v>#VALUE!</v>
      </c>
      <c r="S2473" s="14" t="b">
        <f t="shared" ca="1" si="309"/>
        <v>1</v>
      </c>
    </row>
    <row r="2474" spans="1:19">
      <c r="A2474" s="23" t="str">
        <f ca="1">IF(INDIRECT("Route!D2474")&gt;0,K2474,(""))</f>
        <v/>
      </c>
      <c r="B2474" s="23" t="str">
        <f ca="1">IF(INDIRECT("Route!D2474")&gt;0,H2474,(""))</f>
        <v/>
      </c>
      <c r="C2474" s="24" t="str">
        <f ca="1">IF(D2474&gt;0,VLOOKUP("FINISH",INDIRECT("route!D$6"):INDIRECT("route!E$8500"),2,FALSE)-D2474," ")</f>
        <v xml:space="preserve"> </v>
      </c>
      <c r="D2474" s="13">
        <f ca="1">INDIRECT("Route!E2474")</f>
        <v>0</v>
      </c>
      <c r="E2474" s="25" t="str">
        <f t="shared" ca="1" si="310"/>
        <v/>
      </c>
      <c r="F2474" s="26">
        <f t="shared" si="311"/>
        <v>11.111111111111111</v>
      </c>
      <c r="G2474" s="29">
        <f t="shared" ca="1" si="307"/>
        <v>0</v>
      </c>
      <c r="H2474" s="28" t="e">
        <f t="shared" ref="H2474:H2537" ca="1" si="313">H2473+G2474</f>
        <v>#NUM!</v>
      </c>
      <c r="I2474" s="26">
        <f t="shared" si="312"/>
        <v>11.666666666666666</v>
      </c>
      <c r="J2474" s="29">
        <f t="shared" ca="1" si="308"/>
        <v>0</v>
      </c>
      <c r="K2474" s="28" t="e">
        <f t="shared" ref="K2474:K2537" ca="1" si="314">K2473+J2474</f>
        <v>#NUM!</v>
      </c>
      <c r="L2474" s="26">
        <f ca="1">INDIRECT("Route!E2474")-INDIRECT("Route!E2473")</f>
        <v>0</v>
      </c>
      <c r="M2474" s="24">
        <f ca="1">IF(INDIRECT("Route!D2474")="START",0,IF(S2474=TRUE,M2473,INDIRECT("Route!E2474")))</f>
        <v>115.3</v>
      </c>
      <c r="N2474" s="14" t="e">
        <f ca="1">SEARCH($N$6,INDIRECT("Route!J2474"))</f>
        <v>#VALUE!</v>
      </c>
      <c r="O2474" s="14" t="e">
        <f ca="1">SEARCH($O$6,INDIRECT("Route!J2474"))</f>
        <v>#VALUE!</v>
      </c>
      <c r="P2474" s="14" t="e">
        <f ca="1">SEARCH($P$6,INDIRECT("Route!J2474"))</f>
        <v>#VALUE!</v>
      </c>
      <c r="Q2474" s="14" t="e">
        <f ca="1">SEARCH($Q$6,INDIRECT("Route!J2474"))</f>
        <v>#VALUE!</v>
      </c>
      <c r="R2474" s="14" t="e">
        <f ca="1">SEARCH($R$6,INDIRECT("Route!J2474"))</f>
        <v>#VALUE!</v>
      </c>
      <c r="S2474" s="14" t="b">
        <f t="shared" ca="1" si="309"/>
        <v>1</v>
      </c>
    </row>
    <row r="2475" spans="1:19">
      <c r="A2475" s="23" t="str">
        <f ca="1">IF(INDIRECT("Route!D2475")&gt;0,K2475,(""))</f>
        <v/>
      </c>
      <c r="B2475" s="23" t="str">
        <f ca="1">IF(INDIRECT("Route!D2475")&gt;0,H2475,(""))</f>
        <v/>
      </c>
      <c r="C2475" s="24" t="str">
        <f ca="1">IF(D2475&gt;0,VLOOKUP("FINISH",INDIRECT("route!D$6"):INDIRECT("route!E$8500"),2,FALSE)-D2475," ")</f>
        <v xml:space="preserve"> </v>
      </c>
      <c r="D2475" s="13">
        <f ca="1">INDIRECT("Route!E2475")</f>
        <v>0</v>
      </c>
      <c r="E2475" s="25" t="str">
        <f t="shared" ca="1" si="310"/>
        <v/>
      </c>
      <c r="F2475" s="26">
        <f t="shared" si="311"/>
        <v>11.111111111111111</v>
      </c>
      <c r="G2475" s="29">
        <f t="shared" ref="G2475:G2538" ca="1" si="315">TIME(0,0,0+L2475*1000/F2475)</f>
        <v>0</v>
      </c>
      <c r="H2475" s="28" t="e">
        <f t="shared" ca="1" si="313"/>
        <v>#NUM!</v>
      </c>
      <c r="I2475" s="26">
        <f t="shared" si="312"/>
        <v>11.666666666666666</v>
      </c>
      <c r="J2475" s="29">
        <f t="shared" ref="J2475:J2538" ca="1" si="316">TIME(0,0,0+L2475*1000/I2475)</f>
        <v>0</v>
      </c>
      <c r="K2475" s="28" t="e">
        <f t="shared" ca="1" si="314"/>
        <v>#NUM!</v>
      </c>
      <c r="L2475" s="26">
        <f ca="1">INDIRECT("Route!E2475")-INDIRECT("Route!E2474")</f>
        <v>0</v>
      </c>
      <c r="M2475" s="24">
        <f ca="1">IF(INDIRECT("Route!D2475")="START",0,IF(S2475=TRUE,M2474,INDIRECT("Route!E2475")))</f>
        <v>115.3</v>
      </c>
      <c r="N2475" s="14" t="e">
        <f ca="1">SEARCH($N$6,INDIRECT("Route!J2475"))</f>
        <v>#VALUE!</v>
      </c>
      <c r="O2475" s="14" t="e">
        <f ca="1">SEARCH($O$6,INDIRECT("Route!J2475"))</f>
        <v>#VALUE!</v>
      </c>
      <c r="P2475" s="14" t="e">
        <f ca="1">SEARCH($P$6,INDIRECT("Route!J2475"))</f>
        <v>#VALUE!</v>
      </c>
      <c r="Q2475" s="14" t="e">
        <f ca="1">SEARCH($Q$6,INDIRECT("Route!J2475"))</f>
        <v>#VALUE!</v>
      </c>
      <c r="R2475" s="14" t="e">
        <f ca="1">SEARCH($R$6,INDIRECT("Route!J2475"))</f>
        <v>#VALUE!</v>
      </c>
      <c r="S2475" s="14" t="b">
        <f t="shared" ca="1" si="309"/>
        <v>1</v>
      </c>
    </row>
    <row r="2476" spans="1:19">
      <c r="A2476" s="23" t="str">
        <f ca="1">IF(INDIRECT("Route!D2476")&gt;0,K2476,(""))</f>
        <v/>
      </c>
      <c r="B2476" s="23" t="str">
        <f ca="1">IF(INDIRECT("Route!D2476")&gt;0,H2476,(""))</f>
        <v/>
      </c>
      <c r="C2476" s="24" t="str">
        <f ca="1">IF(D2476&gt;0,VLOOKUP("FINISH",INDIRECT("route!D$6"):INDIRECT("route!E$8500"),2,FALSE)-D2476," ")</f>
        <v xml:space="preserve"> </v>
      </c>
      <c r="D2476" s="13">
        <f ca="1">INDIRECT("Route!E2476")</f>
        <v>0</v>
      </c>
      <c r="E2476" s="25" t="str">
        <f t="shared" ca="1" si="310"/>
        <v/>
      </c>
      <c r="F2476" s="26">
        <f t="shared" si="311"/>
        <v>11.111111111111111</v>
      </c>
      <c r="G2476" s="29">
        <f t="shared" ca="1" si="315"/>
        <v>0</v>
      </c>
      <c r="H2476" s="28" t="e">
        <f t="shared" ca="1" si="313"/>
        <v>#NUM!</v>
      </c>
      <c r="I2476" s="26">
        <f t="shared" si="312"/>
        <v>11.666666666666666</v>
      </c>
      <c r="J2476" s="29">
        <f t="shared" ca="1" si="316"/>
        <v>0</v>
      </c>
      <c r="K2476" s="28" t="e">
        <f t="shared" ca="1" si="314"/>
        <v>#NUM!</v>
      </c>
      <c r="L2476" s="26">
        <f ca="1">INDIRECT("Route!E2476")-INDIRECT("Route!E2475")</f>
        <v>0</v>
      </c>
      <c r="M2476" s="24">
        <f ca="1">IF(INDIRECT("Route!D2476")="START",0,IF(S2476=TRUE,M2475,INDIRECT("Route!E2476")))</f>
        <v>115.3</v>
      </c>
      <c r="N2476" s="14" t="e">
        <f ca="1">SEARCH($N$6,INDIRECT("Route!J2476"))</f>
        <v>#VALUE!</v>
      </c>
      <c r="O2476" s="14" t="e">
        <f ca="1">SEARCH($O$6,INDIRECT("Route!J2476"))</f>
        <v>#VALUE!</v>
      </c>
      <c r="P2476" s="14" t="e">
        <f ca="1">SEARCH($P$6,INDIRECT("Route!J2476"))</f>
        <v>#VALUE!</v>
      </c>
      <c r="Q2476" s="14" t="e">
        <f ca="1">SEARCH($Q$6,INDIRECT("Route!J2476"))</f>
        <v>#VALUE!</v>
      </c>
      <c r="R2476" s="14" t="e">
        <f ca="1">SEARCH($R$6,INDIRECT("Route!J2476"))</f>
        <v>#VALUE!</v>
      </c>
      <c r="S2476" s="14" t="b">
        <f t="shared" ca="1" si="309"/>
        <v>1</v>
      </c>
    </row>
    <row r="2477" spans="1:19">
      <c r="A2477" s="23" t="str">
        <f ca="1">IF(INDIRECT("Route!D2477")&gt;0,K2477,(""))</f>
        <v/>
      </c>
      <c r="B2477" s="23" t="str">
        <f ca="1">IF(INDIRECT("Route!D2477")&gt;0,H2477,(""))</f>
        <v/>
      </c>
      <c r="C2477" s="24" t="str">
        <f ca="1">IF(D2477&gt;0,VLOOKUP("FINISH",INDIRECT("route!D$6"):INDIRECT("route!E$8500"),2,FALSE)-D2477," ")</f>
        <v xml:space="preserve"> </v>
      </c>
      <c r="D2477" s="13">
        <f ca="1">INDIRECT("Route!E2477")</f>
        <v>0</v>
      </c>
      <c r="E2477" s="25" t="str">
        <f t="shared" ca="1" si="310"/>
        <v/>
      </c>
      <c r="F2477" s="26">
        <f t="shared" si="311"/>
        <v>11.111111111111111</v>
      </c>
      <c r="G2477" s="29">
        <f t="shared" ca="1" si="315"/>
        <v>0</v>
      </c>
      <c r="H2477" s="28" t="e">
        <f t="shared" ca="1" si="313"/>
        <v>#NUM!</v>
      </c>
      <c r="I2477" s="26">
        <f t="shared" si="312"/>
        <v>11.666666666666666</v>
      </c>
      <c r="J2477" s="29">
        <f t="shared" ca="1" si="316"/>
        <v>0</v>
      </c>
      <c r="K2477" s="28" t="e">
        <f t="shared" ca="1" si="314"/>
        <v>#NUM!</v>
      </c>
      <c r="L2477" s="26">
        <f ca="1">INDIRECT("Route!E2477")-INDIRECT("Route!E2476")</f>
        <v>0</v>
      </c>
      <c r="M2477" s="24">
        <f ca="1">IF(INDIRECT("Route!D2477")="START",0,IF(S2477=TRUE,M2476,INDIRECT("Route!E2477")))</f>
        <v>115.3</v>
      </c>
      <c r="N2477" s="14" t="e">
        <f ca="1">SEARCH($N$6,INDIRECT("Route!J2477"))</f>
        <v>#VALUE!</v>
      </c>
      <c r="O2477" s="14" t="e">
        <f ca="1">SEARCH($O$6,INDIRECT("Route!J2477"))</f>
        <v>#VALUE!</v>
      </c>
      <c r="P2477" s="14" t="e">
        <f ca="1">SEARCH($P$6,INDIRECT("Route!J2477"))</f>
        <v>#VALUE!</v>
      </c>
      <c r="Q2477" s="14" t="e">
        <f ca="1">SEARCH($Q$6,INDIRECT("Route!J2477"))</f>
        <v>#VALUE!</v>
      </c>
      <c r="R2477" s="14" t="e">
        <f ca="1">SEARCH($R$6,INDIRECT("Route!J2477"))</f>
        <v>#VALUE!</v>
      </c>
      <c r="S2477" s="14" t="b">
        <f t="shared" ca="1" si="309"/>
        <v>1</v>
      </c>
    </row>
    <row r="2478" spans="1:19">
      <c r="A2478" s="23" t="str">
        <f ca="1">IF(INDIRECT("Route!D2478")&gt;0,K2478,(""))</f>
        <v/>
      </c>
      <c r="B2478" s="23" t="str">
        <f ca="1">IF(INDIRECT("Route!D2478")&gt;0,H2478,(""))</f>
        <v/>
      </c>
      <c r="C2478" s="24" t="str">
        <f ca="1">IF(D2478&gt;0,VLOOKUP("FINISH",INDIRECT("route!D$6"):INDIRECT("route!E$8500"),2,FALSE)-D2478," ")</f>
        <v xml:space="preserve"> </v>
      </c>
      <c r="D2478" s="13">
        <f ca="1">INDIRECT("Route!E2478")</f>
        <v>0</v>
      </c>
      <c r="E2478" s="25" t="str">
        <f t="shared" ca="1" si="310"/>
        <v/>
      </c>
      <c r="F2478" s="26">
        <f t="shared" si="311"/>
        <v>11.111111111111111</v>
      </c>
      <c r="G2478" s="29">
        <f t="shared" ca="1" si="315"/>
        <v>0</v>
      </c>
      <c r="H2478" s="28" t="e">
        <f t="shared" ca="1" si="313"/>
        <v>#NUM!</v>
      </c>
      <c r="I2478" s="26">
        <f t="shared" si="312"/>
        <v>11.666666666666666</v>
      </c>
      <c r="J2478" s="29">
        <f t="shared" ca="1" si="316"/>
        <v>0</v>
      </c>
      <c r="K2478" s="28" t="e">
        <f t="shared" ca="1" si="314"/>
        <v>#NUM!</v>
      </c>
      <c r="L2478" s="26">
        <f ca="1">INDIRECT("Route!E2478")-INDIRECT("Route!E2477")</f>
        <v>0</v>
      </c>
      <c r="M2478" s="24">
        <f ca="1">IF(INDIRECT("Route!D2478")="START",0,IF(S2478=TRUE,M2477,INDIRECT("Route!E2478")))</f>
        <v>115.3</v>
      </c>
      <c r="N2478" s="14" t="e">
        <f ca="1">SEARCH($N$6,INDIRECT("Route!J2478"))</f>
        <v>#VALUE!</v>
      </c>
      <c r="O2478" s="14" t="e">
        <f ca="1">SEARCH($O$6,INDIRECT("Route!J2478"))</f>
        <v>#VALUE!</v>
      </c>
      <c r="P2478" s="14" t="e">
        <f ca="1">SEARCH($P$6,INDIRECT("Route!J2478"))</f>
        <v>#VALUE!</v>
      </c>
      <c r="Q2478" s="14" t="e">
        <f ca="1">SEARCH($Q$6,INDIRECT("Route!J2478"))</f>
        <v>#VALUE!</v>
      </c>
      <c r="R2478" s="14" t="e">
        <f ca="1">SEARCH($R$6,INDIRECT("Route!J2478"))</f>
        <v>#VALUE!</v>
      </c>
      <c r="S2478" s="14" t="b">
        <f t="shared" ca="1" si="309"/>
        <v>1</v>
      </c>
    </row>
    <row r="2479" spans="1:19">
      <c r="A2479" s="23" t="str">
        <f ca="1">IF(INDIRECT("Route!D2479")&gt;0,K2479,(""))</f>
        <v/>
      </c>
      <c r="B2479" s="23" t="str">
        <f ca="1">IF(INDIRECT("Route!D2479")&gt;0,H2479,(""))</f>
        <v/>
      </c>
      <c r="C2479" s="24" t="str">
        <f ca="1">IF(D2479&gt;0,VLOOKUP("FINISH",INDIRECT("route!D$6"):INDIRECT("route!E$8500"),2,FALSE)-D2479," ")</f>
        <v xml:space="preserve"> </v>
      </c>
      <c r="D2479" s="13">
        <f ca="1">INDIRECT("Route!E2479")</f>
        <v>0</v>
      </c>
      <c r="E2479" s="25" t="str">
        <f t="shared" ca="1" si="310"/>
        <v/>
      </c>
      <c r="F2479" s="26">
        <f t="shared" si="311"/>
        <v>11.111111111111111</v>
      </c>
      <c r="G2479" s="29">
        <f t="shared" ca="1" si="315"/>
        <v>0</v>
      </c>
      <c r="H2479" s="28" t="e">
        <f t="shared" ca="1" si="313"/>
        <v>#NUM!</v>
      </c>
      <c r="I2479" s="26">
        <f t="shared" si="312"/>
        <v>11.666666666666666</v>
      </c>
      <c r="J2479" s="29">
        <f t="shared" ca="1" si="316"/>
        <v>0</v>
      </c>
      <c r="K2479" s="28" t="e">
        <f t="shared" ca="1" si="314"/>
        <v>#NUM!</v>
      </c>
      <c r="L2479" s="26">
        <f ca="1">INDIRECT("Route!E2479")-INDIRECT("Route!E2478")</f>
        <v>0</v>
      </c>
      <c r="M2479" s="24">
        <f ca="1">IF(INDIRECT("Route!D2479")="START",0,IF(S2479=TRUE,M2478,INDIRECT("Route!E2479")))</f>
        <v>115.3</v>
      </c>
      <c r="N2479" s="14" t="e">
        <f ca="1">SEARCH($N$6,INDIRECT("Route!J2479"))</f>
        <v>#VALUE!</v>
      </c>
      <c r="O2479" s="14" t="e">
        <f ca="1">SEARCH($O$6,INDIRECT("Route!J2479"))</f>
        <v>#VALUE!</v>
      </c>
      <c r="P2479" s="14" t="e">
        <f ca="1">SEARCH($P$6,INDIRECT("Route!J2479"))</f>
        <v>#VALUE!</v>
      </c>
      <c r="Q2479" s="14" t="e">
        <f ca="1">SEARCH($Q$6,INDIRECT("Route!J2479"))</f>
        <v>#VALUE!</v>
      </c>
      <c r="R2479" s="14" t="e">
        <f ca="1">SEARCH($R$6,INDIRECT("Route!J2479"))</f>
        <v>#VALUE!</v>
      </c>
      <c r="S2479" s="14" t="b">
        <f t="shared" ca="1" si="309"/>
        <v>1</v>
      </c>
    </row>
    <row r="2480" spans="1:19">
      <c r="A2480" s="23" t="str">
        <f ca="1">IF(INDIRECT("Route!D2480")&gt;0,K2480,(""))</f>
        <v/>
      </c>
      <c r="B2480" s="23" t="str">
        <f ca="1">IF(INDIRECT("Route!D2480")&gt;0,H2480,(""))</f>
        <v/>
      </c>
      <c r="C2480" s="24" t="str">
        <f ca="1">IF(D2480&gt;0,VLOOKUP("FINISH",INDIRECT("route!D$6"):INDIRECT("route!E$8500"),2,FALSE)-D2480," ")</f>
        <v xml:space="preserve"> </v>
      </c>
      <c r="D2480" s="13">
        <f ca="1">INDIRECT("Route!E2480")</f>
        <v>0</v>
      </c>
      <c r="E2480" s="25" t="str">
        <f t="shared" ca="1" si="310"/>
        <v/>
      </c>
      <c r="F2480" s="26">
        <f t="shared" si="311"/>
        <v>11.111111111111111</v>
      </c>
      <c r="G2480" s="29">
        <f t="shared" ca="1" si="315"/>
        <v>0</v>
      </c>
      <c r="H2480" s="28" t="e">
        <f t="shared" ca="1" si="313"/>
        <v>#NUM!</v>
      </c>
      <c r="I2480" s="26">
        <f t="shared" si="312"/>
        <v>11.666666666666666</v>
      </c>
      <c r="J2480" s="29">
        <f t="shared" ca="1" si="316"/>
        <v>0</v>
      </c>
      <c r="K2480" s="28" t="e">
        <f t="shared" ca="1" si="314"/>
        <v>#NUM!</v>
      </c>
      <c r="L2480" s="26">
        <f ca="1">INDIRECT("Route!E2480")-INDIRECT("Route!E2479")</f>
        <v>0</v>
      </c>
      <c r="M2480" s="24">
        <f ca="1">IF(INDIRECT("Route!D2480")="START",0,IF(S2480=TRUE,M2479,INDIRECT("Route!E2480")))</f>
        <v>115.3</v>
      </c>
      <c r="N2480" s="14" t="e">
        <f ca="1">SEARCH($N$6,INDIRECT("Route!J2480"))</f>
        <v>#VALUE!</v>
      </c>
      <c r="O2480" s="14" t="e">
        <f ca="1">SEARCH($O$6,INDIRECT("Route!J2480"))</f>
        <v>#VALUE!</v>
      </c>
      <c r="P2480" s="14" t="e">
        <f ca="1">SEARCH($P$6,INDIRECT("Route!J2480"))</f>
        <v>#VALUE!</v>
      </c>
      <c r="Q2480" s="14" t="e">
        <f ca="1">SEARCH($Q$6,INDIRECT("Route!J2480"))</f>
        <v>#VALUE!</v>
      </c>
      <c r="R2480" s="14" t="e">
        <f ca="1">SEARCH($R$6,INDIRECT("Route!J2480"))</f>
        <v>#VALUE!</v>
      </c>
      <c r="S2480" s="14" t="b">
        <f t="shared" ca="1" si="309"/>
        <v>1</v>
      </c>
    </row>
    <row r="2481" spans="1:19">
      <c r="A2481" s="23" t="str">
        <f ca="1">IF(INDIRECT("Route!D2481")&gt;0,K2481,(""))</f>
        <v/>
      </c>
      <c r="B2481" s="23" t="str">
        <f ca="1">IF(INDIRECT("Route!D2481")&gt;0,H2481,(""))</f>
        <v/>
      </c>
      <c r="C2481" s="24" t="str">
        <f ca="1">IF(D2481&gt;0,VLOOKUP("FINISH",INDIRECT("route!D$6"):INDIRECT("route!E$8500"),2,FALSE)-D2481," ")</f>
        <v xml:space="preserve"> </v>
      </c>
      <c r="D2481" s="13">
        <f ca="1">INDIRECT("Route!E2481")</f>
        <v>0</v>
      </c>
      <c r="E2481" s="25" t="str">
        <f t="shared" ca="1" si="310"/>
        <v/>
      </c>
      <c r="F2481" s="26">
        <f t="shared" si="311"/>
        <v>11.111111111111111</v>
      </c>
      <c r="G2481" s="29">
        <f t="shared" ca="1" si="315"/>
        <v>0</v>
      </c>
      <c r="H2481" s="28" t="e">
        <f t="shared" ca="1" si="313"/>
        <v>#NUM!</v>
      </c>
      <c r="I2481" s="26">
        <f t="shared" si="312"/>
        <v>11.666666666666666</v>
      </c>
      <c r="J2481" s="29">
        <f t="shared" ca="1" si="316"/>
        <v>0</v>
      </c>
      <c r="K2481" s="28" t="e">
        <f t="shared" ca="1" si="314"/>
        <v>#NUM!</v>
      </c>
      <c r="L2481" s="26">
        <f ca="1">INDIRECT("Route!E2481")-INDIRECT("Route!E2480")</f>
        <v>0</v>
      </c>
      <c r="M2481" s="24">
        <f ca="1">IF(INDIRECT("Route!D2481")="START",0,IF(S2481=TRUE,M2480,INDIRECT("Route!E2481")))</f>
        <v>115.3</v>
      </c>
      <c r="N2481" s="14" t="e">
        <f ca="1">SEARCH($N$6,INDIRECT("Route!J2481"))</f>
        <v>#VALUE!</v>
      </c>
      <c r="O2481" s="14" t="e">
        <f ca="1">SEARCH($O$6,INDIRECT("Route!J2481"))</f>
        <v>#VALUE!</v>
      </c>
      <c r="P2481" s="14" t="e">
        <f ca="1">SEARCH($P$6,INDIRECT("Route!J2481"))</f>
        <v>#VALUE!</v>
      </c>
      <c r="Q2481" s="14" t="e">
        <f ca="1">SEARCH($Q$6,INDIRECT("Route!J2481"))</f>
        <v>#VALUE!</v>
      </c>
      <c r="R2481" s="14" t="e">
        <f ca="1">SEARCH($R$6,INDIRECT("Route!J2481"))</f>
        <v>#VALUE!</v>
      </c>
      <c r="S2481" s="14" t="b">
        <f t="shared" ca="1" si="309"/>
        <v>1</v>
      </c>
    </row>
    <row r="2482" spans="1:19">
      <c r="A2482" s="23" t="str">
        <f ca="1">IF(INDIRECT("Route!D2482")&gt;0,K2482,(""))</f>
        <v/>
      </c>
      <c r="B2482" s="23" t="str">
        <f ca="1">IF(INDIRECT("Route!D2482")&gt;0,H2482,(""))</f>
        <v/>
      </c>
      <c r="C2482" s="24" t="str">
        <f ca="1">IF(D2482&gt;0,VLOOKUP("FINISH",INDIRECT("route!D$6"):INDIRECT("route!E$8500"),2,FALSE)-D2482," ")</f>
        <v xml:space="preserve"> </v>
      </c>
      <c r="D2482" s="13">
        <f ca="1">INDIRECT("Route!E2482")</f>
        <v>0</v>
      </c>
      <c r="E2482" s="25" t="str">
        <f t="shared" ca="1" si="310"/>
        <v/>
      </c>
      <c r="F2482" s="26">
        <f t="shared" si="311"/>
        <v>11.111111111111111</v>
      </c>
      <c r="G2482" s="29">
        <f t="shared" ca="1" si="315"/>
        <v>0</v>
      </c>
      <c r="H2482" s="28" t="e">
        <f t="shared" ca="1" si="313"/>
        <v>#NUM!</v>
      </c>
      <c r="I2482" s="26">
        <f t="shared" si="312"/>
        <v>11.666666666666666</v>
      </c>
      <c r="J2482" s="29">
        <f t="shared" ca="1" si="316"/>
        <v>0</v>
      </c>
      <c r="K2482" s="28" t="e">
        <f t="shared" ca="1" si="314"/>
        <v>#NUM!</v>
      </c>
      <c r="L2482" s="26">
        <f ca="1">INDIRECT("Route!E2482")-INDIRECT("Route!E2481")</f>
        <v>0</v>
      </c>
      <c r="M2482" s="24">
        <f ca="1">IF(INDIRECT("Route!D2482")="START",0,IF(S2482=TRUE,M2481,INDIRECT("Route!E2482")))</f>
        <v>115.3</v>
      </c>
      <c r="N2482" s="14" t="e">
        <f ca="1">SEARCH($N$6,INDIRECT("Route!J2482"))</f>
        <v>#VALUE!</v>
      </c>
      <c r="O2482" s="14" t="e">
        <f ca="1">SEARCH($O$6,INDIRECT("Route!J2482"))</f>
        <v>#VALUE!</v>
      </c>
      <c r="P2482" s="14" t="e">
        <f ca="1">SEARCH($P$6,INDIRECT("Route!J2482"))</f>
        <v>#VALUE!</v>
      </c>
      <c r="Q2482" s="14" t="e">
        <f ca="1">SEARCH($Q$6,INDIRECT("Route!J2482"))</f>
        <v>#VALUE!</v>
      </c>
      <c r="R2482" s="14" t="e">
        <f ca="1">SEARCH($R$6,INDIRECT("Route!J2482"))</f>
        <v>#VALUE!</v>
      </c>
      <c r="S2482" s="14" t="b">
        <f t="shared" ca="1" si="309"/>
        <v>1</v>
      </c>
    </row>
    <row r="2483" spans="1:19">
      <c r="A2483" s="23" t="str">
        <f ca="1">IF(INDIRECT("Route!D2483")&gt;0,K2483,(""))</f>
        <v/>
      </c>
      <c r="B2483" s="23" t="str">
        <f ca="1">IF(INDIRECT("Route!D2483")&gt;0,H2483,(""))</f>
        <v/>
      </c>
      <c r="C2483" s="24" t="str">
        <f ca="1">IF(D2483&gt;0,VLOOKUP("FINISH",INDIRECT("route!D$6"):INDIRECT("route!E$8500"),2,FALSE)-D2483," ")</f>
        <v xml:space="preserve"> </v>
      </c>
      <c r="D2483" s="13">
        <f ca="1">INDIRECT("Route!E2483")</f>
        <v>0</v>
      </c>
      <c r="E2483" s="25" t="str">
        <f t="shared" ca="1" si="310"/>
        <v/>
      </c>
      <c r="F2483" s="26">
        <f t="shared" si="311"/>
        <v>11.111111111111111</v>
      </c>
      <c r="G2483" s="29">
        <f t="shared" ca="1" si="315"/>
        <v>0</v>
      </c>
      <c r="H2483" s="28" t="e">
        <f t="shared" ca="1" si="313"/>
        <v>#NUM!</v>
      </c>
      <c r="I2483" s="26">
        <f t="shared" si="312"/>
        <v>11.666666666666666</v>
      </c>
      <c r="J2483" s="29">
        <f t="shared" ca="1" si="316"/>
        <v>0</v>
      </c>
      <c r="K2483" s="28" t="e">
        <f t="shared" ca="1" si="314"/>
        <v>#NUM!</v>
      </c>
      <c r="L2483" s="26">
        <f ca="1">INDIRECT("Route!E2483")-INDIRECT("Route!E2482")</f>
        <v>0</v>
      </c>
      <c r="M2483" s="24">
        <f ca="1">IF(INDIRECT("Route!D2483")="START",0,IF(S2483=TRUE,M2482,INDIRECT("Route!E2483")))</f>
        <v>115.3</v>
      </c>
      <c r="N2483" s="14" t="e">
        <f ca="1">SEARCH($N$6,INDIRECT("Route!J2483"))</f>
        <v>#VALUE!</v>
      </c>
      <c r="O2483" s="14" t="e">
        <f ca="1">SEARCH($O$6,INDIRECT("Route!J2483"))</f>
        <v>#VALUE!</v>
      </c>
      <c r="P2483" s="14" t="e">
        <f ca="1">SEARCH($P$6,INDIRECT("Route!J2483"))</f>
        <v>#VALUE!</v>
      </c>
      <c r="Q2483" s="14" t="e">
        <f ca="1">SEARCH($Q$6,INDIRECT("Route!J2483"))</f>
        <v>#VALUE!</v>
      </c>
      <c r="R2483" s="14" t="e">
        <f ca="1">SEARCH($R$6,INDIRECT("Route!J2483"))</f>
        <v>#VALUE!</v>
      </c>
      <c r="S2483" s="14" t="b">
        <f t="shared" ca="1" si="309"/>
        <v>1</v>
      </c>
    </row>
    <row r="2484" spans="1:19">
      <c r="A2484" s="23" t="str">
        <f ca="1">IF(INDIRECT("Route!D2484")&gt;0,K2484,(""))</f>
        <v/>
      </c>
      <c r="B2484" s="23" t="str">
        <f ca="1">IF(INDIRECT("Route!D2484")&gt;0,H2484,(""))</f>
        <v/>
      </c>
      <c r="C2484" s="24" t="str">
        <f ca="1">IF(D2484&gt;0,VLOOKUP("FINISH",INDIRECT("route!D$6"):INDIRECT("route!E$8500"),2,FALSE)-D2484," ")</f>
        <v xml:space="preserve"> </v>
      </c>
      <c r="D2484" s="13">
        <f ca="1">INDIRECT("Route!E2484")</f>
        <v>0</v>
      </c>
      <c r="E2484" s="25" t="str">
        <f t="shared" ca="1" si="310"/>
        <v/>
      </c>
      <c r="F2484" s="26">
        <f t="shared" si="311"/>
        <v>11.111111111111111</v>
      </c>
      <c r="G2484" s="29">
        <f t="shared" ca="1" si="315"/>
        <v>0</v>
      </c>
      <c r="H2484" s="28" t="e">
        <f t="shared" ca="1" si="313"/>
        <v>#NUM!</v>
      </c>
      <c r="I2484" s="26">
        <f t="shared" si="312"/>
        <v>11.666666666666666</v>
      </c>
      <c r="J2484" s="29">
        <f t="shared" ca="1" si="316"/>
        <v>0</v>
      </c>
      <c r="K2484" s="28" t="e">
        <f t="shared" ca="1" si="314"/>
        <v>#NUM!</v>
      </c>
      <c r="L2484" s="26">
        <f ca="1">INDIRECT("Route!E2484")-INDIRECT("Route!E2483")</f>
        <v>0</v>
      </c>
      <c r="M2484" s="24">
        <f ca="1">IF(INDIRECT("Route!D2484")="START",0,IF(S2484=TRUE,M2483,INDIRECT("Route!E2484")))</f>
        <v>115.3</v>
      </c>
      <c r="N2484" s="14" t="e">
        <f ca="1">SEARCH($N$6,INDIRECT("Route!J2484"))</f>
        <v>#VALUE!</v>
      </c>
      <c r="O2484" s="14" t="e">
        <f ca="1">SEARCH($O$6,INDIRECT("Route!J2484"))</f>
        <v>#VALUE!</v>
      </c>
      <c r="P2484" s="14" t="e">
        <f ca="1">SEARCH($P$6,INDIRECT("Route!J2484"))</f>
        <v>#VALUE!</v>
      </c>
      <c r="Q2484" s="14" t="e">
        <f ca="1">SEARCH($Q$6,INDIRECT("Route!J2484"))</f>
        <v>#VALUE!</v>
      </c>
      <c r="R2484" s="14" t="e">
        <f ca="1">SEARCH($R$6,INDIRECT("Route!J2484"))</f>
        <v>#VALUE!</v>
      </c>
      <c r="S2484" s="14" t="b">
        <f t="shared" ca="1" si="309"/>
        <v>1</v>
      </c>
    </row>
    <row r="2485" spans="1:19">
      <c r="A2485" s="23" t="str">
        <f ca="1">IF(INDIRECT("Route!D2485")&gt;0,K2485,(""))</f>
        <v/>
      </c>
      <c r="B2485" s="23" t="str">
        <f ca="1">IF(INDIRECT("Route!D2485")&gt;0,H2485,(""))</f>
        <v/>
      </c>
      <c r="C2485" s="24" t="str">
        <f ca="1">IF(D2485&gt;0,VLOOKUP("FINISH",INDIRECT("route!D$6"):INDIRECT("route!E$8500"),2,FALSE)-D2485," ")</f>
        <v xml:space="preserve"> </v>
      </c>
      <c r="D2485" s="13">
        <f ca="1">INDIRECT("Route!E2485")</f>
        <v>0</v>
      </c>
      <c r="E2485" s="25" t="str">
        <f t="shared" ca="1" si="310"/>
        <v/>
      </c>
      <c r="F2485" s="26">
        <f t="shared" si="311"/>
        <v>11.111111111111111</v>
      </c>
      <c r="G2485" s="29">
        <f t="shared" ca="1" si="315"/>
        <v>0</v>
      </c>
      <c r="H2485" s="28" t="e">
        <f t="shared" ca="1" si="313"/>
        <v>#NUM!</v>
      </c>
      <c r="I2485" s="26">
        <f t="shared" si="312"/>
        <v>11.666666666666666</v>
      </c>
      <c r="J2485" s="29">
        <f t="shared" ca="1" si="316"/>
        <v>0</v>
      </c>
      <c r="K2485" s="28" t="e">
        <f t="shared" ca="1" si="314"/>
        <v>#NUM!</v>
      </c>
      <c r="L2485" s="26">
        <f ca="1">INDIRECT("Route!E2485")-INDIRECT("Route!E2484")</f>
        <v>0</v>
      </c>
      <c r="M2485" s="24">
        <f ca="1">IF(INDIRECT("Route!D2485")="START",0,IF(S2485=TRUE,M2484,INDIRECT("Route!E2485")))</f>
        <v>115.3</v>
      </c>
      <c r="N2485" s="14" t="e">
        <f ca="1">SEARCH($N$6,INDIRECT("Route!J2485"))</f>
        <v>#VALUE!</v>
      </c>
      <c r="O2485" s="14" t="e">
        <f ca="1">SEARCH($O$6,INDIRECT("Route!J2485"))</f>
        <v>#VALUE!</v>
      </c>
      <c r="P2485" s="14" t="e">
        <f ca="1">SEARCH($P$6,INDIRECT("Route!J2485"))</f>
        <v>#VALUE!</v>
      </c>
      <c r="Q2485" s="14" t="e">
        <f ca="1">SEARCH($Q$6,INDIRECT("Route!J2485"))</f>
        <v>#VALUE!</v>
      </c>
      <c r="R2485" s="14" t="e">
        <f ca="1">SEARCH($R$6,INDIRECT("Route!J2485"))</f>
        <v>#VALUE!</v>
      </c>
      <c r="S2485" s="14" t="b">
        <f t="shared" ca="1" si="309"/>
        <v>1</v>
      </c>
    </row>
    <row r="2486" spans="1:19">
      <c r="A2486" s="23" t="str">
        <f ca="1">IF(INDIRECT("Route!D2486")&gt;0,K2486,(""))</f>
        <v/>
      </c>
      <c r="B2486" s="23" t="str">
        <f ca="1">IF(INDIRECT("Route!D2486")&gt;0,H2486,(""))</f>
        <v/>
      </c>
      <c r="C2486" s="24" t="str">
        <f ca="1">IF(D2486&gt;0,VLOOKUP("FINISH",INDIRECT("route!D$6"):INDIRECT("route!E$8500"),2,FALSE)-D2486," ")</f>
        <v xml:space="preserve"> </v>
      </c>
      <c r="D2486" s="13">
        <f ca="1">INDIRECT("Route!E2486")</f>
        <v>0</v>
      </c>
      <c r="E2486" s="25" t="str">
        <f t="shared" ca="1" si="310"/>
        <v/>
      </c>
      <c r="F2486" s="26">
        <f t="shared" si="311"/>
        <v>11.111111111111111</v>
      </c>
      <c r="G2486" s="29">
        <f t="shared" ca="1" si="315"/>
        <v>0</v>
      </c>
      <c r="H2486" s="28" t="e">
        <f t="shared" ca="1" si="313"/>
        <v>#NUM!</v>
      </c>
      <c r="I2486" s="26">
        <f t="shared" si="312"/>
        <v>11.666666666666666</v>
      </c>
      <c r="J2486" s="29">
        <f t="shared" ca="1" si="316"/>
        <v>0</v>
      </c>
      <c r="K2486" s="28" t="e">
        <f t="shared" ca="1" si="314"/>
        <v>#NUM!</v>
      </c>
      <c r="L2486" s="26">
        <f ca="1">INDIRECT("Route!E2486")-INDIRECT("Route!E2485")</f>
        <v>0</v>
      </c>
      <c r="M2486" s="24">
        <f ca="1">IF(INDIRECT("Route!D2486")="START",0,IF(S2486=TRUE,M2485,INDIRECT("Route!E2486")))</f>
        <v>115.3</v>
      </c>
      <c r="N2486" s="14" t="e">
        <f ca="1">SEARCH($N$6,INDIRECT("Route!J2486"))</f>
        <v>#VALUE!</v>
      </c>
      <c r="O2486" s="14" t="e">
        <f ca="1">SEARCH($O$6,INDIRECT("Route!J2486"))</f>
        <v>#VALUE!</v>
      </c>
      <c r="P2486" s="14" t="e">
        <f ca="1">SEARCH($P$6,INDIRECT("Route!J2486"))</f>
        <v>#VALUE!</v>
      </c>
      <c r="Q2486" s="14" t="e">
        <f ca="1">SEARCH($Q$6,INDIRECT("Route!J2486"))</f>
        <v>#VALUE!</v>
      </c>
      <c r="R2486" s="14" t="e">
        <f ca="1">SEARCH($R$6,INDIRECT("Route!J2486"))</f>
        <v>#VALUE!</v>
      </c>
      <c r="S2486" s="14" t="b">
        <f t="shared" ca="1" si="309"/>
        <v>1</v>
      </c>
    </row>
    <row r="2487" spans="1:19">
      <c r="A2487" s="23" t="str">
        <f ca="1">IF(INDIRECT("Route!D2487")&gt;0,K2487,(""))</f>
        <v/>
      </c>
      <c r="B2487" s="23" t="str">
        <f ca="1">IF(INDIRECT("Route!D2487")&gt;0,H2487,(""))</f>
        <v/>
      </c>
      <c r="C2487" s="24" t="str">
        <f ca="1">IF(D2487&gt;0,VLOOKUP("FINISH",INDIRECT("route!D$6"):INDIRECT("route!E$8500"),2,FALSE)-D2487," ")</f>
        <v xml:space="preserve"> </v>
      </c>
      <c r="D2487" s="13">
        <f ca="1">INDIRECT("Route!E2487")</f>
        <v>0</v>
      </c>
      <c r="E2487" s="25" t="str">
        <f t="shared" ca="1" si="310"/>
        <v/>
      </c>
      <c r="F2487" s="26">
        <f t="shared" si="311"/>
        <v>11.111111111111111</v>
      </c>
      <c r="G2487" s="29">
        <f t="shared" ca="1" si="315"/>
        <v>0</v>
      </c>
      <c r="H2487" s="28" t="e">
        <f t="shared" ca="1" si="313"/>
        <v>#NUM!</v>
      </c>
      <c r="I2487" s="26">
        <f t="shared" si="312"/>
        <v>11.666666666666666</v>
      </c>
      <c r="J2487" s="29">
        <f t="shared" ca="1" si="316"/>
        <v>0</v>
      </c>
      <c r="K2487" s="28" t="e">
        <f t="shared" ca="1" si="314"/>
        <v>#NUM!</v>
      </c>
      <c r="L2487" s="26">
        <f ca="1">INDIRECT("Route!E2487")-INDIRECT("Route!E2486")</f>
        <v>0</v>
      </c>
      <c r="M2487" s="24">
        <f ca="1">IF(INDIRECT("Route!D2487")="START",0,IF(S2487=TRUE,M2486,INDIRECT("Route!E2487")))</f>
        <v>115.3</v>
      </c>
      <c r="N2487" s="14" t="e">
        <f ca="1">SEARCH($N$6,INDIRECT("Route!J2487"))</f>
        <v>#VALUE!</v>
      </c>
      <c r="O2487" s="14" t="e">
        <f ca="1">SEARCH($O$6,INDIRECT("Route!J2487"))</f>
        <v>#VALUE!</v>
      </c>
      <c r="P2487" s="14" t="e">
        <f ca="1">SEARCH($P$6,INDIRECT("Route!J2487"))</f>
        <v>#VALUE!</v>
      </c>
      <c r="Q2487" s="14" t="e">
        <f ca="1">SEARCH($Q$6,INDIRECT("Route!J2487"))</f>
        <v>#VALUE!</v>
      </c>
      <c r="R2487" s="14" t="e">
        <f ca="1">SEARCH($R$6,INDIRECT("Route!J2487"))</f>
        <v>#VALUE!</v>
      </c>
      <c r="S2487" s="14" t="b">
        <f t="shared" ca="1" si="309"/>
        <v>1</v>
      </c>
    </row>
    <row r="2488" spans="1:19">
      <c r="A2488" s="23" t="str">
        <f ca="1">IF(INDIRECT("Route!D2488")&gt;0,K2488,(""))</f>
        <v/>
      </c>
      <c r="B2488" s="23" t="str">
        <f ca="1">IF(INDIRECT("Route!D2488")&gt;0,H2488,(""))</f>
        <v/>
      </c>
      <c r="C2488" s="24" t="str">
        <f ca="1">IF(D2488&gt;0,VLOOKUP("FINISH",INDIRECT("route!D$6"):INDIRECT("route!E$8500"),2,FALSE)-D2488," ")</f>
        <v xml:space="preserve"> </v>
      </c>
      <c r="D2488" s="13">
        <f ca="1">INDIRECT("Route!E2488")</f>
        <v>0</v>
      </c>
      <c r="E2488" s="25" t="str">
        <f t="shared" ca="1" si="310"/>
        <v/>
      </c>
      <c r="F2488" s="26">
        <f t="shared" si="311"/>
        <v>11.111111111111111</v>
      </c>
      <c r="G2488" s="29">
        <f t="shared" ca="1" si="315"/>
        <v>0</v>
      </c>
      <c r="H2488" s="28" t="e">
        <f t="shared" ca="1" si="313"/>
        <v>#NUM!</v>
      </c>
      <c r="I2488" s="26">
        <f t="shared" si="312"/>
        <v>11.666666666666666</v>
      </c>
      <c r="J2488" s="29">
        <f t="shared" ca="1" si="316"/>
        <v>0</v>
      </c>
      <c r="K2488" s="28" t="e">
        <f t="shared" ca="1" si="314"/>
        <v>#NUM!</v>
      </c>
      <c r="L2488" s="26">
        <f ca="1">INDIRECT("Route!E2488")-INDIRECT("Route!E2487")</f>
        <v>0</v>
      </c>
      <c r="M2488" s="24">
        <f ca="1">IF(INDIRECT("Route!D2488")="START",0,IF(S2488=TRUE,M2487,INDIRECT("Route!E2488")))</f>
        <v>115.3</v>
      </c>
      <c r="N2488" s="14" t="e">
        <f ca="1">SEARCH($N$6,INDIRECT("Route!J2488"))</f>
        <v>#VALUE!</v>
      </c>
      <c r="O2488" s="14" t="e">
        <f ca="1">SEARCH($O$6,INDIRECT("Route!J2488"))</f>
        <v>#VALUE!</v>
      </c>
      <c r="P2488" s="14" t="e">
        <f ca="1">SEARCH($P$6,INDIRECT("Route!J2488"))</f>
        <v>#VALUE!</v>
      </c>
      <c r="Q2488" s="14" t="e">
        <f ca="1">SEARCH($Q$6,INDIRECT("Route!J2488"))</f>
        <v>#VALUE!</v>
      </c>
      <c r="R2488" s="14" t="e">
        <f ca="1">SEARCH($R$6,INDIRECT("Route!J2488"))</f>
        <v>#VALUE!</v>
      </c>
      <c r="S2488" s="14" t="b">
        <f t="shared" ca="1" si="309"/>
        <v>1</v>
      </c>
    </row>
    <row r="2489" spans="1:19">
      <c r="A2489" s="23" t="str">
        <f ca="1">IF(INDIRECT("Route!D2489")&gt;0,K2489,(""))</f>
        <v/>
      </c>
      <c r="B2489" s="23" t="str">
        <f ca="1">IF(INDIRECT("Route!D2489")&gt;0,H2489,(""))</f>
        <v/>
      </c>
      <c r="C2489" s="24" t="str">
        <f ca="1">IF(D2489&gt;0,VLOOKUP("FINISH",INDIRECT("route!D$6"):INDIRECT("route!E$8500"),2,FALSE)-D2489," ")</f>
        <v xml:space="preserve"> </v>
      </c>
      <c r="D2489" s="13">
        <f ca="1">INDIRECT("Route!E2489")</f>
        <v>0</v>
      </c>
      <c r="E2489" s="25" t="str">
        <f t="shared" ca="1" si="310"/>
        <v/>
      </c>
      <c r="F2489" s="26">
        <f t="shared" si="311"/>
        <v>11.111111111111111</v>
      </c>
      <c r="G2489" s="29">
        <f t="shared" ca="1" si="315"/>
        <v>0</v>
      </c>
      <c r="H2489" s="28" t="e">
        <f t="shared" ca="1" si="313"/>
        <v>#NUM!</v>
      </c>
      <c r="I2489" s="26">
        <f t="shared" si="312"/>
        <v>11.666666666666666</v>
      </c>
      <c r="J2489" s="29">
        <f t="shared" ca="1" si="316"/>
        <v>0</v>
      </c>
      <c r="K2489" s="28" t="e">
        <f t="shared" ca="1" si="314"/>
        <v>#NUM!</v>
      </c>
      <c r="L2489" s="26">
        <f ca="1">INDIRECT("Route!E2489")-INDIRECT("Route!E2488")</f>
        <v>0</v>
      </c>
      <c r="M2489" s="24">
        <f ca="1">IF(INDIRECT("Route!D2489")="START",0,IF(S2489=TRUE,M2488,INDIRECT("Route!E2489")))</f>
        <v>115.3</v>
      </c>
      <c r="N2489" s="14" t="e">
        <f ca="1">SEARCH($N$6,INDIRECT("Route!J2489"))</f>
        <v>#VALUE!</v>
      </c>
      <c r="O2489" s="14" t="e">
        <f ca="1">SEARCH($O$6,INDIRECT("Route!J2489"))</f>
        <v>#VALUE!</v>
      </c>
      <c r="P2489" s="14" t="e">
        <f ca="1">SEARCH($P$6,INDIRECT("Route!J2489"))</f>
        <v>#VALUE!</v>
      </c>
      <c r="Q2489" s="14" t="e">
        <f ca="1">SEARCH($Q$6,INDIRECT("Route!J2489"))</f>
        <v>#VALUE!</v>
      </c>
      <c r="R2489" s="14" t="e">
        <f ca="1">SEARCH($R$6,INDIRECT("Route!J2489"))</f>
        <v>#VALUE!</v>
      </c>
      <c r="S2489" s="14" t="b">
        <f t="shared" ca="1" si="309"/>
        <v>1</v>
      </c>
    </row>
    <row r="2490" spans="1:19">
      <c r="A2490" s="23" t="str">
        <f ca="1">IF(INDIRECT("Route!D2490")&gt;0,K2490,(""))</f>
        <v/>
      </c>
      <c r="B2490" s="23" t="str">
        <f ca="1">IF(INDIRECT("Route!D2490")&gt;0,H2490,(""))</f>
        <v/>
      </c>
      <c r="C2490" s="24" t="str">
        <f ca="1">IF(D2490&gt;0,VLOOKUP("FINISH",INDIRECT("route!D$6"):INDIRECT("route!E$8500"),2,FALSE)-D2490," ")</f>
        <v xml:space="preserve"> </v>
      </c>
      <c r="D2490" s="13">
        <f ca="1">INDIRECT("Route!E2490")</f>
        <v>0</v>
      </c>
      <c r="E2490" s="25" t="str">
        <f t="shared" ca="1" si="310"/>
        <v/>
      </c>
      <c r="F2490" s="26">
        <f t="shared" si="311"/>
        <v>11.111111111111111</v>
      </c>
      <c r="G2490" s="29">
        <f t="shared" ca="1" si="315"/>
        <v>0</v>
      </c>
      <c r="H2490" s="28" t="e">
        <f t="shared" ca="1" si="313"/>
        <v>#NUM!</v>
      </c>
      <c r="I2490" s="26">
        <f t="shared" si="312"/>
        <v>11.666666666666666</v>
      </c>
      <c r="J2490" s="29">
        <f t="shared" ca="1" si="316"/>
        <v>0</v>
      </c>
      <c r="K2490" s="28" t="e">
        <f t="shared" ca="1" si="314"/>
        <v>#NUM!</v>
      </c>
      <c r="L2490" s="26">
        <f ca="1">INDIRECT("Route!E2490")-INDIRECT("Route!E2489")</f>
        <v>0</v>
      </c>
      <c r="M2490" s="24">
        <f ca="1">IF(INDIRECT("Route!D2490")="START",0,IF(S2490=TRUE,M2489,INDIRECT("Route!E2490")))</f>
        <v>115.3</v>
      </c>
      <c r="N2490" s="14" t="e">
        <f ca="1">SEARCH($N$6,INDIRECT("Route!J2490"))</f>
        <v>#VALUE!</v>
      </c>
      <c r="O2490" s="14" t="e">
        <f ca="1">SEARCH($O$6,INDIRECT("Route!J2490"))</f>
        <v>#VALUE!</v>
      </c>
      <c r="P2490" s="14" t="e">
        <f ca="1">SEARCH($P$6,INDIRECT("Route!J2490"))</f>
        <v>#VALUE!</v>
      </c>
      <c r="Q2490" s="14" t="e">
        <f ca="1">SEARCH($Q$6,INDIRECT("Route!J2490"))</f>
        <v>#VALUE!</v>
      </c>
      <c r="R2490" s="14" t="e">
        <f ca="1">SEARCH($R$6,INDIRECT("Route!J2490"))</f>
        <v>#VALUE!</v>
      </c>
      <c r="S2490" s="14" t="b">
        <f t="shared" ca="1" si="309"/>
        <v>1</v>
      </c>
    </row>
    <row r="2491" spans="1:19">
      <c r="A2491" s="23" t="str">
        <f ca="1">IF(INDIRECT("Route!D2491")&gt;0,K2491,(""))</f>
        <v/>
      </c>
      <c r="B2491" s="23" t="str">
        <f ca="1">IF(INDIRECT("Route!D2491")&gt;0,H2491,(""))</f>
        <v/>
      </c>
      <c r="C2491" s="24" t="str">
        <f ca="1">IF(D2491&gt;0,VLOOKUP("FINISH",INDIRECT("route!D$6"):INDIRECT("route!E$8500"),2,FALSE)-D2491," ")</f>
        <v xml:space="preserve"> </v>
      </c>
      <c r="D2491" s="13">
        <f ca="1">INDIRECT("Route!E2491")</f>
        <v>0</v>
      </c>
      <c r="E2491" s="25" t="str">
        <f t="shared" ca="1" si="310"/>
        <v/>
      </c>
      <c r="F2491" s="26">
        <f t="shared" si="311"/>
        <v>11.111111111111111</v>
      </c>
      <c r="G2491" s="29">
        <f t="shared" ca="1" si="315"/>
        <v>0</v>
      </c>
      <c r="H2491" s="28" t="e">
        <f t="shared" ca="1" si="313"/>
        <v>#NUM!</v>
      </c>
      <c r="I2491" s="26">
        <f t="shared" si="312"/>
        <v>11.666666666666666</v>
      </c>
      <c r="J2491" s="29">
        <f t="shared" ca="1" si="316"/>
        <v>0</v>
      </c>
      <c r="K2491" s="28" t="e">
        <f t="shared" ca="1" si="314"/>
        <v>#NUM!</v>
      </c>
      <c r="L2491" s="26">
        <f ca="1">INDIRECT("Route!E2491")-INDIRECT("Route!E2490")</f>
        <v>0</v>
      </c>
      <c r="M2491" s="24">
        <f ca="1">IF(INDIRECT("Route!D2491")="START",0,IF(S2491=TRUE,M2490,INDIRECT("Route!E2491")))</f>
        <v>115.3</v>
      </c>
      <c r="N2491" s="14" t="e">
        <f ca="1">SEARCH($N$6,INDIRECT("Route!J2491"))</f>
        <v>#VALUE!</v>
      </c>
      <c r="O2491" s="14" t="e">
        <f ca="1">SEARCH($O$6,INDIRECT("Route!J2491"))</f>
        <v>#VALUE!</v>
      </c>
      <c r="P2491" s="14" t="e">
        <f ca="1">SEARCH($P$6,INDIRECT("Route!J2491"))</f>
        <v>#VALUE!</v>
      </c>
      <c r="Q2491" s="14" t="e">
        <f ca="1">SEARCH($Q$6,INDIRECT("Route!J2491"))</f>
        <v>#VALUE!</v>
      </c>
      <c r="R2491" s="14" t="e">
        <f ca="1">SEARCH($R$6,INDIRECT("Route!J2491"))</f>
        <v>#VALUE!</v>
      </c>
      <c r="S2491" s="14" t="b">
        <f t="shared" ca="1" si="309"/>
        <v>1</v>
      </c>
    </row>
    <row r="2492" spans="1:19">
      <c r="A2492" s="23" t="str">
        <f ca="1">IF(INDIRECT("Route!D2492")&gt;0,K2492,(""))</f>
        <v/>
      </c>
      <c r="B2492" s="23" t="str">
        <f ca="1">IF(INDIRECT("Route!D2492")&gt;0,H2492,(""))</f>
        <v/>
      </c>
      <c r="C2492" s="24" t="str">
        <f ca="1">IF(D2492&gt;0,VLOOKUP("FINISH",INDIRECT("route!D$6"):INDIRECT("route!E$8500"),2,FALSE)-D2492," ")</f>
        <v xml:space="preserve"> </v>
      </c>
      <c r="D2492" s="13">
        <f ca="1">INDIRECT("Route!E2492")</f>
        <v>0</v>
      </c>
      <c r="E2492" s="25" t="str">
        <f t="shared" ca="1" si="310"/>
        <v/>
      </c>
      <c r="F2492" s="26">
        <f t="shared" si="311"/>
        <v>11.111111111111111</v>
      </c>
      <c r="G2492" s="29">
        <f t="shared" ca="1" si="315"/>
        <v>0</v>
      </c>
      <c r="H2492" s="28" t="e">
        <f t="shared" ca="1" si="313"/>
        <v>#NUM!</v>
      </c>
      <c r="I2492" s="26">
        <f t="shared" si="312"/>
        <v>11.666666666666666</v>
      </c>
      <c r="J2492" s="29">
        <f t="shared" ca="1" si="316"/>
        <v>0</v>
      </c>
      <c r="K2492" s="28" t="e">
        <f t="shared" ca="1" si="314"/>
        <v>#NUM!</v>
      </c>
      <c r="L2492" s="26">
        <f ca="1">INDIRECT("Route!E2492")-INDIRECT("Route!E2491")</f>
        <v>0</v>
      </c>
      <c r="M2492" s="24">
        <f ca="1">IF(INDIRECT("Route!D2492")="START",0,IF(S2492=TRUE,M2491,INDIRECT("Route!E2492")))</f>
        <v>115.3</v>
      </c>
      <c r="N2492" s="14" t="e">
        <f ca="1">SEARCH($N$6,INDIRECT("Route!J2492"))</f>
        <v>#VALUE!</v>
      </c>
      <c r="O2492" s="14" t="e">
        <f ca="1">SEARCH($O$6,INDIRECT("Route!J2492"))</f>
        <v>#VALUE!</v>
      </c>
      <c r="P2492" s="14" t="e">
        <f ca="1">SEARCH($P$6,INDIRECT("Route!J2492"))</f>
        <v>#VALUE!</v>
      </c>
      <c r="Q2492" s="14" t="e">
        <f ca="1">SEARCH($Q$6,INDIRECT("Route!J2492"))</f>
        <v>#VALUE!</v>
      </c>
      <c r="R2492" s="14" t="e">
        <f ca="1">SEARCH($R$6,INDIRECT("Route!J2492"))</f>
        <v>#VALUE!</v>
      </c>
      <c r="S2492" s="14" t="b">
        <f t="shared" ca="1" si="309"/>
        <v>1</v>
      </c>
    </row>
    <row r="2493" spans="1:19">
      <c r="A2493" s="23" t="str">
        <f ca="1">IF(INDIRECT("Route!D2493")&gt;0,K2493,(""))</f>
        <v/>
      </c>
      <c r="B2493" s="23" t="str">
        <f ca="1">IF(INDIRECT("Route!D2493")&gt;0,H2493,(""))</f>
        <v/>
      </c>
      <c r="C2493" s="24" t="str">
        <f ca="1">IF(D2493&gt;0,VLOOKUP("FINISH",INDIRECT("route!D$6"):INDIRECT("route!E$8500"),2,FALSE)-D2493," ")</f>
        <v xml:space="preserve"> </v>
      </c>
      <c r="D2493" s="13">
        <f ca="1">INDIRECT("Route!E2493")</f>
        <v>0</v>
      </c>
      <c r="E2493" s="25" t="str">
        <f t="shared" ca="1" si="310"/>
        <v/>
      </c>
      <c r="F2493" s="26">
        <f t="shared" si="311"/>
        <v>11.111111111111111</v>
      </c>
      <c r="G2493" s="29">
        <f t="shared" ca="1" si="315"/>
        <v>0</v>
      </c>
      <c r="H2493" s="28" t="e">
        <f t="shared" ca="1" si="313"/>
        <v>#NUM!</v>
      </c>
      <c r="I2493" s="26">
        <f t="shared" si="312"/>
        <v>11.666666666666666</v>
      </c>
      <c r="J2493" s="29">
        <f t="shared" ca="1" si="316"/>
        <v>0</v>
      </c>
      <c r="K2493" s="28" t="e">
        <f t="shared" ca="1" si="314"/>
        <v>#NUM!</v>
      </c>
      <c r="L2493" s="26">
        <f ca="1">INDIRECT("Route!E2493")-INDIRECT("Route!E2492")</f>
        <v>0</v>
      </c>
      <c r="M2493" s="24">
        <f ca="1">IF(INDIRECT("Route!D2493")="START",0,IF(S2493=TRUE,M2492,INDIRECT("Route!E2493")))</f>
        <v>115.3</v>
      </c>
      <c r="N2493" s="14" t="e">
        <f ca="1">SEARCH($N$6,INDIRECT("Route!J2493"))</f>
        <v>#VALUE!</v>
      </c>
      <c r="O2493" s="14" t="e">
        <f ca="1">SEARCH($O$6,INDIRECT("Route!J2493"))</f>
        <v>#VALUE!</v>
      </c>
      <c r="P2493" s="14" t="e">
        <f ca="1">SEARCH($P$6,INDIRECT("Route!J2493"))</f>
        <v>#VALUE!</v>
      </c>
      <c r="Q2493" s="14" t="e">
        <f ca="1">SEARCH($Q$6,INDIRECT("Route!J2493"))</f>
        <v>#VALUE!</v>
      </c>
      <c r="R2493" s="14" t="e">
        <f ca="1">SEARCH($R$6,INDIRECT("Route!J2493"))</f>
        <v>#VALUE!</v>
      </c>
      <c r="S2493" s="14" t="b">
        <f t="shared" ca="1" si="309"/>
        <v>1</v>
      </c>
    </row>
    <row r="2494" spans="1:19">
      <c r="A2494" s="23" t="str">
        <f ca="1">IF(INDIRECT("Route!D2494")&gt;0,K2494,(""))</f>
        <v/>
      </c>
      <c r="B2494" s="23" t="str">
        <f ca="1">IF(INDIRECT("Route!D2494")&gt;0,H2494,(""))</f>
        <v/>
      </c>
      <c r="C2494" s="24" t="str">
        <f ca="1">IF(D2494&gt;0,VLOOKUP("FINISH",INDIRECT("route!D$6"):INDIRECT("route!E$8500"),2,FALSE)-D2494," ")</f>
        <v xml:space="preserve"> </v>
      </c>
      <c r="D2494" s="13">
        <f ca="1">INDIRECT("Route!E2494")</f>
        <v>0</v>
      </c>
      <c r="E2494" s="25" t="str">
        <f t="shared" ca="1" si="310"/>
        <v/>
      </c>
      <c r="F2494" s="26">
        <f t="shared" si="311"/>
        <v>11.111111111111111</v>
      </c>
      <c r="G2494" s="29">
        <f t="shared" ca="1" si="315"/>
        <v>0</v>
      </c>
      <c r="H2494" s="28" t="e">
        <f t="shared" ca="1" si="313"/>
        <v>#NUM!</v>
      </c>
      <c r="I2494" s="26">
        <f t="shared" si="312"/>
        <v>11.666666666666666</v>
      </c>
      <c r="J2494" s="29">
        <f t="shared" ca="1" si="316"/>
        <v>0</v>
      </c>
      <c r="K2494" s="28" t="e">
        <f t="shared" ca="1" si="314"/>
        <v>#NUM!</v>
      </c>
      <c r="L2494" s="26">
        <f ca="1">INDIRECT("Route!E2494")-INDIRECT("Route!E2493")</f>
        <v>0</v>
      </c>
      <c r="M2494" s="24">
        <f ca="1">IF(INDIRECT("Route!D2494")="START",0,IF(S2494=TRUE,M2493,INDIRECT("Route!E2494")))</f>
        <v>115.3</v>
      </c>
      <c r="N2494" s="14" t="e">
        <f ca="1">SEARCH($N$6,INDIRECT("Route!J2494"))</f>
        <v>#VALUE!</v>
      </c>
      <c r="O2494" s="14" t="e">
        <f ca="1">SEARCH($O$6,INDIRECT("Route!J2494"))</f>
        <v>#VALUE!</v>
      </c>
      <c r="P2494" s="14" t="e">
        <f ca="1">SEARCH($P$6,INDIRECT("Route!J2494"))</f>
        <v>#VALUE!</v>
      </c>
      <c r="Q2494" s="14" t="e">
        <f ca="1">SEARCH($Q$6,INDIRECT("Route!J2494"))</f>
        <v>#VALUE!</v>
      </c>
      <c r="R2494" s="14" t="e">
        <f ca="1">SEARCH($R$6,INDIRECT("Route!J2494"))</f>
        <v>#VALUE!</v>
      </c>
      <c r="S2494" s="14" t="b">
        <f t="shared" ca="1" si="309"/>
        <v>1</v>
      </c>
    </row>
    <row r="2495" spans="1:19">
      <c r="A2495" s="23" t="str">
        <f ca="1">IF(INDIRECT("Route!D2495")&gt;0,K2495,(""))</f>
        <v/>
      </c>
      <c r="B2495" s="23" t="str">
        <f ca="1">IF(INDIRECT("Route!D2495")&gt;0,H2495,(""))</f>
        <v/>
      </c>
      <c r="C2495" s="24" t="str">
        <f ca="1">IF(D2495&gt;0,VLOOKUP("FINISH",INDIRECT("route!D$6"):INDIRECT("route!E$8500"),2,FALSE)-D2495," ")</f>
        <v xml:space="preserve"> </v>
      </c>
      <c r="D2495" s="13">
        <f ca="1">INDIRECT("Route!E2495")</f>
        <v>0</v>
      </c>
      <c r="E2495" s="25" t="str">
        <f t="shared" ca="1" si="310"/>
        <v/>
      </c>
      <c r="F2495" s="26">
        <f t="shared" si="311"/>
        <v>11.111111111111111</v>
      </c>
      <c r="G2495" s="29">
        <f t="shared" ca="1" si="315"/>
        <v>0</v>
      </c>
      <c r="H2495" s="28" t="e">
        <f t="shared" ca="1" si="313"/>
        <v>#NUM!</v>
      </c>
      <c r="I2495" s="26">
        <f t="shared" si="312"/>
        <v>11.666666666666666</v>
      </c>
      <c r="J2495" s="29">
        <f t="shared" ca="1" si="316"/>
        <v>0</v>
      </c>
      <c r="K2495" s="28" t="e">
        <f t="shared" ca="1" si="314"/>
        <v>#NUM!</v>
      </c>
      <c r="L2495" s="26">
        <f ca="1">INDIRECT("Route!E2495")-INDIRECT("Route!E2494")</f>
        <v>0</v>
      </c>
      <c r="M2495" s="24">
        <f ca="1">IF(INDIRECT("Route!D2495")="START",0,IF(S2495=TRUE,M2494,INDIRECT("Route!E2495")))</f>
        <v>115.3</v>
      </c>
      <c r="N2495" s="14" t="e">
        <f ca="1">SEARCH($N$6,INDIRECT("Route!J2495"))</f>
        <v>#VALUE!</v>
      </c>
      <c r="O2495" s="14" t="e">
        <f ca="1">SEARCH($O$6,INDIRECT("Route!J2495"))</f>
        <v>#VALUE!</v>
      </c>
      <c r="P2495" s="14" t="e">
        <f ca="1">SEARCH($P$6,INDIRECT("Route!J2495"))</f>
        <v>#VALUE!</v>
      </c>
      <c r="Q2495" s="14" t="e">
        <f ca="1">SEARCH($Q$6,INDIRECT("Route!J2495"))</f>
        <v>#VALUE!</v>
      </c>
      <c r="R2495" s="14" t="e">
        <f ca="1">SEARCH($R$6,INDIRECT("Route!J2495"))</f>
        <v>#VALUE!</v>
      </c>
      <c r="S2495" s="14" t="b">
        <f t="shared" ca="1" si="309"/>
        <v>1</v>
      </c>
    </row>
    <row r="2496" spans="1:19">
      <c r="A2496" s="23" t="str">
        <f ca="1">IF(INDIRECT("Route!D2496")&gt;0,K2496,(""))</f>
        <v/>
      </c>
      <c r="B2496" s="23" t="str">
        <f ca="1">IF(INDIRECT("Route!D2496")&gt;0,H2496,(""))</f>
        <v/>
      </c>
      <c r="C2496" s="24" t="str">
        <f ca="1">IF(D2496&gt;0,VLOOKUP("FINISH",INDIRECT("route!D$6"):INDIRECT("route!E$8500"),2,FALSE)-D2496," ")</f>
        <v xml:space="preserve"> </v>
      </c>
      <c r="D2496" s="13">
        <f ca="1">INDIRECT("Route!E2496")</f>
        <v>0</v>
      </c>
      <c r="E2496" s="25" t="str">
        <f t="shared" ca="1" si="310"/>
        <v/>
      </c>
      <c r="F2496" s="26">
        <f t="shared" si="311"/>
        <v>11.111111111111111</v>
      </c>
      <c r="G2496" s="29">
        <f t="shared" ca="1" si="315"/>
        <v>0</v>
      </c>
      <c r="H2496" s="28" t="e">
        <f t="shared" ca="1" si="313"/>
        <v>#NUM!</v>
      </c>
      <c r="I2496" s="26">
        <f t="shared" si="312"/>
        <v>11.666666666666666</v>
      </c>
      <c r="J2496" s="29">
        <f t="shared" ca="1" si="316"/>
        <v>0</v>
      </c>
      <c r="K2496" s="28" t="e">
        <f t="shared" ca="1" si="314"/>
        <v>#NUM!</v>
      </c>
      <c r="L2496" s="26">
        <f ca="1">INDIRECT("Route!E2496")-INDIRECT("Route!E2495")</f>
        <v>0</v>
      </c>
      <c r="M2496" s="24">
        <f ca="1">IF(INDIRECT("Route!D2496")="START",0,IF(S2496=TRUE,M2495,INDIRECT("Route!E2496")))</f>
        <v>115.3</v>
      </c>
      <c r="N2496" s="14" t="e">
        <f ca="1">SEARCH($N$6,INDIRECT("Route!J2496"))</f>
        <v>#VALUE!</v>
      </c>
      <c r="O2496" s="14" t="e">
        <f ca="1">SEARCH($O$6,INDIRECT("Route!J2496"))</f>
        <v>#VALUE!</v>
      </c>
      <c r="P2496" s="14" t="e">
        <f ca="1">SEARCH($P$6,INDIRECT("Route!J2496"))</f>
        <v>#VALUE!</v>
      </c>
      <c r="Q2496" s="14" t="e">
        <f ca="1">SEARCH($Q$6,INDIRECT("Route!J2496"))</f>
        <v>#VALUE!</v>
      </c>
      <c r="R2496" s="14" t="e">
        <f ca="1">SEARCH($R$6,INDIRECT("Route!J2496"))</f>
        <v>#VALUE!</v>
      </c>
      <c r="S2496" s="14" t="b">
        <f t="shared" ca="1" si="309"/>
        <v>1</v>
      </c>
    </row>
    <row r="2497" spans="1:19">
      <c r="A2497" s="23" t="str">
        <f ca="1">IF(INDIRECT("Route!D2497")&gt;0,K2497,(""))</f>
        <v/>
      </c>
      <c r="B2497" s="23" t="str">
        <f ca="1">IF(INDIRECT("Route!D2497")&gt;0,H2497,(""))</f>
        <v/>
      </c>
      <c r="C2497" s="24" t="str">
        <f ca="1">IF(D2497&gt;0,VLOOKUP("FINISH",INDIRECT("route!D$6"):INDIRECT("route!E$8500"),2,FALSE)-D2497," ")</f>
        <v xml:space="preserve"> </v>
      </c>
      <c r="D2497" s="13">
        <f ca="1">INDIRECT("Route!E2497")</f>
        <v>0</v>
      </c>
      <c r="E2497" s="25" t="str">
        <f t="shared" ca="1" si="310"/>
        <v/>
      </c>
      <c r="F2497" s="26">
        <f t="shared" si="311"/>
        <v>11.111111111111111</v>
      </c>
      <c r="G2497" s="29">
        <f t="shared" ca="1" si="315"/>
        <v>0</v>
      </c>
      <c r="H2497" s="28" t="e">
        <f t="shared" ca="1" si="313"/>
        <v>#NUM!</v>
      </c>
      <c r="I2497" s="26">
        <f t="shared" si="312"/>
        <v>11.666666666666666</v>
      </c>
      <c r="J2497" s="29">
        <f t="shared" ca="1" si="316"/>
        <v>0</v>
      </c>
      <c r="K2497" s="28" t="e">
        <f t="shared" ca="1" si="314"/>
        <v>#NUM!</v>
      </c>
      <c r="L2497" s="26">
        <f ca="1">INDIRECT("Route!E2497")-INDIRECT("Route!E2496")</f>
        <v>0</v>
      </c>
      <c r="M2497" s="24">
        <f ca="1">IF(INDIRECT("Route!D2497")="START",0,IF(S2497=TRUE,M2496,INDIRECT("Route!E2497")))</f>
        <v>115.3</v>
      </c>
      <c r="N2497" s="14" t="e">
        <f ca="1">SEARCH($N$6,INDIRECT("Route!J2497"))</f>
        <v>#VALUE!</v>
      </c>
      <c r="O2497" s="14" t="e">
        <f ca="1">SEARCH($O$6,INDIRECT("Route!J2497"))</f>
        <v>#VALUE!</v>
      </c>
      <c r="P2497" s="14" t="e">
        <f ca="1">SEARCH($P$6,INDIRECT("Route!J2497"))</f>
        <v>#VALUE!</v>
      </c>
      <c r="Q2497" s="14" t="e">
        <f ca="1">SEARCH($Q$6,INDIRECT("Route!J2497"))</f>
        <v>#VALUE!</v>
      </c>
      <c r="R2497" s="14" t="e">
        <f ca="1">SEARCH($R$6,INDIRECT("Route!J2497"))</f>
        <v>#VALUE!</v>
      </c>
      <c r="S2497" s="14" t="b">
        <f t="shared" ca="1" si="309"/>
        <v>1</v>
      </c>
    </row>
    <row r="2498" spans="1:19">
      <c r="A2498" s="23" t="str">
        <f ca="1">IF(INDIRECT("Route!D2498")&gt;0,K2498,(""))</f>
        <v/>
      </c>
      <c r="B2498" s="23" t="str">
        <f ca="1">IF(INDIRECT("Route!D2498")&gt;0,H2498,(""))</f>
        <v/>
      </c>
      <c r="C2498" s="24" t="str">
        <f ca="1">IF(D2498&gt;0,VLOOKUP("FINISH",INDIRECT("route!D$6"):INDIRECT("route!E$8500"),2,FALSE)-D2498," ")</f>
        <v xml:space="preserve"> </v>
      </c>
      <c r="D2498" s="13">
        <f ca="1">INDIRECT("Route!E2498")</f>
        <v>0</v>
      </c>
      <c r="E2498" s="25" t="str">
        <f t="shared" ca="1" si="310"/>
        <v/>
      </c>
      <c r="F2498" s="26">
        <f t="shared" si="311"/>
        <v>11.111111111111111</v>
      </c>
      <c r="G2498" s="29">
        <f t="shared" ca="1" si="315"/>
        <v>0</v>
      </c>
      <c r="H2498" s="28" t="e">
        <f t="shared" ca="1" si="313"/>
        <v>#NUM!</v>
      </c>
      <c r="I2498" s="26">
        <f t="shared" si="312"/>
        <v>11.666666666666666</v>
      </c>
      <c r="J2498" s="29">
        <f t="shared" ca="1" si="316"/>
        <v>0</v>
      </c>
      <c r="K2498" s="28" t="e">
        <f t="shared" ca="1" si="314"/>
        <v>#NUM!</v>
      </c>
      <c r="L2498" s="26">
        <f ca="1">INDIRECT("Route!E2498")-INDIRECT("Route!E2497")</f>
        <v>0</v>
      </c>
      <c r="M2498" s="24">
        <f ca="1">IF(INDIRECT("Route!D2498")="START",0,IF(S2498=TRUE,M2497,INDIRECT("Route!E2498")))</f>
        <v>115.3</v>
      </c>
      <c r="N2498" s="14" t="e">
        <f ca="1">SEARCH($N$6,INDIRECT("Route!J2498"))</f>
        <v>#VALUE!</v>
      </c>
      <c r="O2498" s="14" t="e">
        <f ca="1">SEARCH($O$6,INDIRECT("Route!J2498"))</f>
        <v>#VALUE!</v>
      </c>
      <c r="P2498" s="14" t="e">
        <f ca="1">SEARCH($P$6,INDIRECT("Route!J2498"))</f>
        <v>#VALUE!</v>
      </c>
      <c r="Q2498" s="14" t="e">
        <f ca="1">SEARCH($Q$6,INDIRECT("Route!J2498"))</f>
        <v>#VALUE!</v>
      </c>
      <c r="R2498" s="14" t="e">
        <f ca="1">SEARCH($R$6,INDIRECT("Route!J2498"))</f>
        <v>#VALUE!</v>
      </c>
      <c r="S2498" s="14" t="b">
        <f t="shared" ca="1" si="309"/>
        <v>1</v>
      </c>
    </row>
    <row r="2499" spans="1:19">
      <c r="A2499" s="23" t="str">
        <f ca="1">IF(INDIRECT("Route!D2499")&gt;0,K2499,(""))</f>
        <v/>
      </c>
      <c r="B2499" s="23" t="str">
        <f ca="1">IF(INDIRECT("Route!D2499")&gt;0,H2499,(""))</f>
        <v/>
      </c>
      <c r="C2499" s="24" t="str">
        <f ca="1">IF(D2499&gt;0,VLOOKUP("FINISH",INDIRECT("route!D$6"):INDIRECT("route!E$8500"),2,FALSE)-D2499," ")</f>
        <v xml:space="preserve"> </v>
      </c>
      <c r="D2499" s="13">
        <f ca="1">INDIRECT("Route!E2499")</f>
        <v>0</v>
      </c>
      <c r="E2499" s="25" t="str">
        <f t="shared" ca="1" si="310"/>
        <v/>
      </c>
      <c r="F2499" s="26">
        <f t="shared" si="311"/>
        <v>11.111111111111111</v>
      </c>
      <c r="G2499" s="29">
        <f t="shared" ca="1" si="315"/>
        <v>0</v>
      </c>
      <c r="H2499" s="28" t="e">
        <f t="shared" ca="1" si="313"/>
        <v>#NUM!</v>
      </c>
      <c r="I2499" s="26">
        <f t="shared" si="312"/>
        <v>11.666666666666666</v>
      </c>
      <c r="J2499" s="29">
        <f t="shared" ca="1" si="316"/>
        <v>0</v>
      </c>
      <c r="K2499" s="28" t="e">
        <f t="shared" ca="1" si="314"/>
        <v>#NUM!</v>
      </c>
      <c r="L2499" s="26">
        <f ca="1">INDIRECT("Route!E2499")-INDIRECT("Route!E2498")</f>
        <v>0</v>
      </c>
      <c r="M2499" s="24">
        <f ca="1">IF(INDIRECT("Route!D2499")="START",0,IF(S2499=TRUE,M2498,INDIRECT("Route!E2499")))</f>
        <v>115.3</v>
      </c>
      <c r="N2499" s="14" t="e">
        <f ca="1">SEARCH($N$6,INDIRECT("Route!J2499"))</f>
        <v>#VALUE!</v>
      </c>
      <c r="O2499" s="14" t="e">
        <f ca="1">SEARCH($O$6,INDIRECT("Route!J2499"))</f>
        <v>#VALUE!</v>
      </c>
      <c r="P2499" s="14" t="e">
        <f ca="1">SEARCH($P$6,INDIRECT("Route!J2499"))</f>
        <v>#VALUE!</v>
      </c>
      <c r="Q2499" s="14" t="e">
        <f ca="1">SEARCH($Q$6,INDIRECT("Route!J2499"))</f>
        <v>#VALUE!</v>
      </c>
      <c r="R2499" s="14" t="e">
        <f ca="1">SEARCH($R$6,INDIRECT("Route!J2499"))</f>
        <v>#VALUE!</v>
      </c>
      <c r="S2499" s="14" t="b">
        <f t="shared" ca="1" si="309"/>
        <v>1</v>
      </c>
    </row>
    <row r="2500" spans="1:19">
      <c r="A2500" s="23" t="str">
        <f ca="1">IF(INDIRECT("Route!D2500")&gt;0,K2500,(""))</f>
        <v/>
      </c>
      <c r="B2500" s="23" t="str">
        <f ca="1">IF(INDIRECT("Route!D2500")&gt;0,H2500,(""))</f>
        <v/>
      </c>
      <c r="C2500" s="24" t="str">
        <f ca="1">IF(D2500&gt;0,VLOOKUP("FINISH",INDIRECT("route!D$6"):INDIRECT("route!E$8500"),2,FALSE)-D2500," ")</f>
        <v xml:space="preserve"> </v>
      </c>
      <c r="D2500" s="13">
        <f ca="1">INDIRECT("Route!E2500")</f>
        <v>0</v>
      </c>
      <c r="E2500" s="25" t="str">
        <f ca="1">IF($S2500=TRUE,"",M2500-M2499)</f>
        <v/>
      </c>
      <c r="F2500" s="26">
        <f t="shared" si="311"/>
        <v>11.111111111111111</v>
      </c>
      <c r="G2500" s="29">
        <f t="shared" ca="1" si="315"/>
        <v>0</v>
      </c>
      <c r="H2500" s="28" t="e">
        <f t="shared" ca="1" si="313"/>
        <v>#NUM!</v>
      </c>
      <c r="I2500" s="26">
        <f t="shared" si="312"/>
        <v>11.666666666666666</v>
      </c>
      <c r="J2500" s="29">
        <f t="shared" ca="1" si="316"/>
        <v>0</v>
      </c>
      <c r="K2500" s="28" t="e">
        <f t="shared" ca="1" si="314"/>
        <v>#NUM!</v>
      </c>
      <c r="L2500" s="26">
        <f ca="1">INDIRECT("Route!E2500")-INDIRECT("Route!E2499")</f>
        <v>0</v>
      </c>
      <c r="M2500" s="24">
        <f ca="1">IF(INDIRECT("Route!D2500")="START",0,IF(S2500=TRUE,M2499,INDIRECT("Route!E2500")))</f>
        <v>115.3</v>
      </c>
      <c r="N2500" s="14" t="e">
        <f ca="1">SEARCH($N$6,INDIRECT("Route!J2500"))</f>
        <v>#VALUE!</v>
      </c>
      <c r="O2500" s="14" t="e">
        <f ca="1">SEARCH($O$6,INDIRECT("Route!J2500"))</f>
        <v>#VALUE!</v>
      </c>
      <c r="P2500" s="14" t="e">
        <f ca="1">SEARCH($P$6,INDIRECT("Route!J2500"))</f>
        <v>#VALUE!</v>
      </c>
      <c r="Q2500" s="14" t="e">
        <f ca="1">SEARCH($Q$6,INDIRECT("Route!J2500"))</f>
        <v>#VALUE!</v>
      </c>
      <c r="R2500" s="14" t="e">
        <f ca="1">SEARCH($R$6,INDIRECT("Route!J2500"))</f>
        <v>#VALUE!</v>
      </c>
      <c r="S2500" s="14" t="b">
        <f t="shared" ca="1" si="309"/>
        <v>1</v>
      </c>
    </row>
    <row r="2501" spans="1:19">
      <c r="A2501" s="23" t="str">
        <f ca="1">IF(INDIRECT("Route!D2501")&gt;0,K2501,(""))</f>
        <v/>
      </c>
      <c r="B2501" s="23" t="str">
        <f ca="1">IF(INDIRECT("Route!D2501")&gt;0,H2501,(""))</f>
        <v/>
      </c>
      <c r="C2501" s="24" t="str">
        <f ca="1">IF(D2501&gt;0,VLOOKUP("FINISH",INDIRECT("route!D$6"):INDIRECT("route!E$8500"),2,FALSE)-D2501," ")</f>
        <v xml:space="preserve"> </v>
      </c>
      <c r="D2501" s="13">
        <f ca="1">INDIRECT("Route!E2501")</f>
        <v>0</v>
      </c>
      <c r="E2501" s="25" t="str">
        <f t="shared" ref="E2501:E2564" ca="1" si="317">IF($S2501=TRUE,"",M2501-M2500)</f>
        <v/>
      </c>
      <c r="F2501" s="26">
        <f t="shared" si="311"/>
        <v>11.111111111111111</v>
      </c>
      <c r="G2501" s="29">
        <f t="shared" ca="1" si="315"/>
        <v>0</v>
      </c>
      <c r="H2501" s="28" t="e">
        <f t="shared" ca="1" si="313"/>
        <v>#NUM!</v>
      </c>
      <c r="I2501" s="26">
        <f t="shared" si="312"/>
        <v>11.666666666666666</v>
      </c>
      <c r="J2501" s="29">
        <f t="shared" ca="1" si="316"/>
        <v>0</v>
      </c>
      <c r="K2501" s="28" t="e">
        <f t="shared" ca="1" si="314"/>
        <v>#NUM!</v>
      </c>
      <c r="L2501" s="26">
        <f ca="1">INDIRECT("Route!E2501")-INDIRECT("Route!E2500")</f>
        <v>0</v>
      </c>
      <c r="M2501" s="24">
        <f ca="1">IF(INDIRECT("Route!D2501")="START",0,IF(S2501=TRUE,M2500,INDIRECT("Route!E2501")))</f>
        <v>115.3</v>
      </c>
      <c r="N2501" s="14" t="e">
        <f ca="1">SEARCH($N$6,INDIRECT("Route!J2501"))</f>
        <v>#VALUE!</v>
      </c>
      <c r="O2501" s="14" t="e">
        <f ca="1">SEARCH($O$6,INDIRECT("Route!J2501"))</f>
        <v>#VALUE!</v>
      </c>
      <c r="P2501" s="14" t="e">
        <f ca="1">SEARCH($P$6,INDIRECT("Route!J2501"))</f>
        <v>#VALUE!</v>
      </c>
      <c r="Q2501" s="14" t="e">
        <f ca="1">SEARCH($Q$6,INDIRECT("Route!J2501"))</f>
        <v>#VALUE!</v>
      </c>
      <c r="R2501" s="14" t="e">
        <f ca="1">SEARCH($R$6,INDIRECT("Route!J2501"))</f>
        <v>#VALUE!</v>
      </c>
      <c r="S2501" s="14" t="b">
        <f t="shared" ca="1" si="309"/>
        <v>1</v>
      </c>
    </row>
    <row r="2502" spans="1:19">
      <c r="A2502" s="23" t="str">
        <f ca="1">IF(INDIRECT("Route!D2502")&gt;0,K2502,(""))</f>
        <v/>
      </c>
      <c r="B2502" s="23" t="str">
        <f ca="1">IF(INDIRECT("Route!D2502")&gt;0,H2502,(""))</f>
        <v/>
      </c>
      <c r="C2502" s="24" t="str">
        <f ca="1">IF(D2502&gt;0,VLOOKUP("FINISH",INDIRECT("route!D$6"):INDIRECT("route!E$8500"),2,FALSE)-D2502," ")</f>
        <v xml:space="preserve"> </v>
      </c>
      <c r="D2502" s="13">
        <f ca="1">INDIRECT("Route!E2502")</f>
        <v>0</v>
      </c>
      <c r="E2502" s="25" t="str">
        <f t="shared" ca="1" si="317"/>
        <v/>
      </c>
      <c r="F2502" s="26">
        <f t="shared" si="311"/>
        <v>11.111111111111111</v>
      </c>
      <c r="G2502" s="29">
        <f t="shared" ca="1" si="315"/>
        <v>0</v>
      </c>
      <c r="H2502" s="28" t="e">
        <f t="shared" ca="1" si="313"/>
        <v>#NUM!</v>
      </c>
      <c r="I2502" s="26">
        <f t="shared" si="312"/>
        <v>11.666666666666666</v>
      </c>
      <c r="J2502" s="29">
        <f t="shared" ca="1" si="316"/>
        <v>0</v>
      </c>
      <c r="K2502" s="28" t="e">
        <f t="shared" ca="1" si="314"/>
        <v>#NUM!</v>
      </c>
      <c r="L2502" s="26">
        <f ca="1">INDIRECT("Route!E2502")-INDIRECT("Route!E2501")</f>
        <v>0</v>
      </c>
      <c r="M2502" s="24">
        <f ca="1">IF(INDIRECT("Route!D2502")="START",0,IF(S2502=TRUE,M2501,INDIRECT("Route!E2502")))</f>
        <v>115.3</v>
      </c>
      <c r="N2502" s="14" t="e">
        <f ca="1">SEARCH($N$6,INDIRECT("Route!J2502"))</f>
        <v>#VALUE!</v>
      </c>
      <c r="O2502" s="14" t="e">
        <f ca="1">SEARCH($O$6,INDIRECT("Route!J2502"))</f>
        <v>#VALUE!</v>
      </c>
      <c r="P2502" s="14" t="e">
        <f ca="1">SEARCH($P$6,INDIRECT("Route!J2502"))</f>
        <v>#VALUE!</v>
      </c>
      <c r="Q2502" s="14" t="e">
        <f ca="1">SEARCH($Q$6,INDIRECT("Route!J2502"))</f>
        <v>#VALUE!</v>
      </c>
      <c r="R2502" s="14" t="e">
        <f ca="1">SEARCH($R$6,INDIRECT("Route!J2502"))</f>
        <v>#VALUE!</v>
      </c>
      <c r="S2502" s="14" t="b">
        <f t="shared" ca="1" si="309"/>
        <v>1</v>
      </c>
    </row>
    <row r="2503" spans="1:19">
      <c r="A2503" s="23" t="str">
        <f ca="1">IF(INDIRECT("Route!D2503")&gt;0,K2503,(""))</f>
        <v/>
      </c>
      <c r="B2503" s="23" t="str">
        <f ca="1">IF(INDIRECT("Route!D2503")&gt;0,H2503,(""))</f>
        <v/>
      </c>
      <c r="C2503" s="24" t="str">
        <f ca="1">IF(D2503&gt;0,VLOOKUP("FINISH",INDIRECT("route!D$6"):INDIRECT("route!E$8500"),2,FALSE)-D2503," ")</f>
        <v xml:space="preserve"> </v>
      </c>
      <c r="D2503" s="13">
        <f ca="1">INDIRECT("Route!E2503")</f>
        <v>0</v>
      </c>
      <c r="E2503" s="25" t="str">
        <f t="shared" ca="1" si="317"/>
        <v/>
      </c>
      <c r="F2503" s="26">
        <f t="shared" si="311"/>
        <v>11.111111111111111</v>
      </c>
      <c r="G2503" s="29">
        <f t="shared" ca="1" si="315"/>
        <v>0</v>
      </c>
      <c r="H2503" s="28" t="e">
        <f t="shared" ca="1" si="313"/>
        <v>#NUM!</v>
      </c>
      <c r="I2503" s="26">
        <f t="shared" si="312"/>
        <v>11.666666666666666</v>
      </c>
      <c r="J2503" s="29">
        <f t="shared" ca="1" si="316"/>
        <v>0</v>
      </c>
      <c r="K2503" s="28" t="e">
        <f t="shared" ca="1" si="314"/>
        <v>#NUM!</v>
      </c>
      <c r="L2503" s="26">
        <f ca="1">INDIRECT("Route!E2503")-INDIRECT("Route!E2502")</f>
        <v>0</v>
      </c>
      <c r="M2503" s="24">
        <f ca="1">IF(INDIRECT("Route!D2503")="START",0,IF(S2503=TRUE,M2502,INDIRECT("Route!E2503")))</f>
        <v>115.3</v>
      </c>
      <c r="N2503" s="14" t="e">
        <f ca="1">SEARCH($N$6,INDIRECT("Route!J2503"))</f>
        <v>#VALUE!</v>
      </c>
      <c r="O2503" s="14" t="e">
        <f ca="1">SEARCH($O$6,INDIRECT("Route!J2503"))</f>
        <v>#VALUE!</v>
      </c>
      <c r="P2503" s="14" t="e">
        <f ca="1">SEARCH($P$6,INDIRECT("Route!J2503"))</f>
        <v>#VALUE!</v>
      </c>
      <c r="Q2503" s="14" t="e">
        <f ca="1">SEARCH($Q$6,INDIRECT("Route!J2503"))</f>
        <v>#VALUE!</v>
      </c>
      <c r="R2503" s="14" t="e">
        <f ca="1">SEARCH($R$6,INDIRECT("Route!J2503"))</f>
        <v>#VALUE!</v>
      </c>
      <c r="S2503" s="14" t="b">
        <f t="shared" ca="1" si="309"/>
        <v>1</v>
      </c>
    </row>
    <row r="2504" spans="1:19">
      <c r="A2504" s="23" t="str">
        <f ca="1">IF(INDIRECT("Route!D2504")&gt;0,K2504,(""))</f>
        <v/>
      </c>
      <c r="B2504" s="23" t="str">
        <f ca="1">IF(INDIRECT("Route!D2504")&gt;0,H2504,(""))</f>
        <v/>
      </c>
      <c r="C2504" s="24" t="str">
        <f ca="1">IF(D2504&gt;0,VLOOKUP("FINISH",INDIRECT("route!D$6"):INDIRECT("route!E$8500"),2,FALSE)-D2504," ")</f>
        <v xml:space="preserve"> </v>
      </c>
      <c r="D2504" s="13">
        <f ca="1">INDIRECT("Route!E2504")</f>
        <v>0</v>
      </c>
      <c r="E2504" s="25" t="str">
        <f t="shared" ca="1" si="317"/>
        <v/>
      </c>
      <c r="F2504" s="26">
        <f t="shared" si="311"/>
        <v>11.111111111111111</v>
      </c>
      <c r="G2504" s="29">
        <f t="shared" ca="1" si="315"/>
        <v>0</v>
      </c>
      <c r="H2504" s="28" t="e">
        <f t="shared" ca="1" si="313"/>
        <v>#NUM!</v>
      </c>
      <c r="I2504" s="26">
        <f t="shared" si="312"/>
        <v>11.666666666666666</v>
      </c>
      <c r="J2504" s="29">
        <f t="shared" ca="1" si="316"/>
        <v>0</v>
      </c>
      <c r="K2504" s="28" t="e">
        <f t="shared" ca="1" si="314"/>
        <v>#NUM!</v>
      </c>
      <c r="L2504" s="26">
        <f ca="1">INDIRECT("Route!E2504")-INDIRECT("Route!E2503")</f>
        <v>0</v>
      </c>
      <c r="M2504" s="24">
        <f ca="1">IF(INDIRECT("Route!D2504")="START",0,IF(S2504=TRUE,M2503,INDIRECT("Route!E2504")))</f>
        <v>115.3</v>
      </c>
      <c r="N2504" s="14" t="e">
        <f ca="1">SEARCH($N$6,INDIRECT("Route!J2504"))</f>
        <v>#VALUE!</v>
      </c>
      <c r="O2504" s="14" t="e">
        <f ca="1">SEARCH($O$6,INDIRECT("Route!J2504"))</f>
        <v>#VALUE!</v>
      </c>
      <c r="P2504" s="14" t="e">
        <f ca="1">SEARCH($P$6,INDIRECT("Route!J2504"))</f>
        <v>#VALUE!</v>
      </c>
      <c r="Q2504" s="14" t="e">
        <f ca="1">SEARCH($Q$6,INDIRECT("Route!J2504"))</f>
        <v>#VALUE!</v>
      </c>
      <c r="R2504" s="14" t="e">
        <f ca="1">SEARCH($R$6,INDIRECT("Route!J2504"))</f>
        <v>#VALUE!</v>
      </c>
      <c r="S2504" s="14" t="b">
        <f t="shared" ref="S2504:S2567" ca="1" si="318">AND(ISERROR(N2504),ISERROR(O2504),ISERROR(P2504),ISERROR(Q2504),ISERROR(R2504))</f>
        <v>1</v>
      </c>
    </row>
    <row r="2505" spans="1:19">
      <c r="A2505" s="23" t="str">
        <f ca="1">IF(INDIRECT("Route!D2505")&gt;0,K2505,(""))</f>
        <v/>
      </c>
      <c r="B2505" s="23" t="str">
        <f ca="1">IF(INDIRECT("Route!D2505")&gt;0,H2505,(""))</f>
        <v/>
      </c>
      <c r="C2505" s="24" t="str">
        <f ca="1">IF(D2505&gt;0,VLOOKUP("FINISH",INDIRECT("route!D$6"):INDIRECT("route!E$8500"),2,FALSE)-D2505," ")</f>
        <v xml:space="preserve"> </v>
      </c>
      <c r="D2505" s="13">
        <f ca="1">INDIRECT("Route!E2505")</f>
        <v>0</v>
      </c>
      <c r="E2505" s="25" t="str">
        <f t="shared" ca="1" si="317"/>
        <v/>
      </c>
      <c r="F2505" s="26">
        <f t="shared" si="311"/>
        <v>11.111111111111111</v>
      </c>
      <c r="G2505" s="29">
        <f t="shared" ca="1" si="315"/>
        <v>0</v>
      </c>
      <c r="H2505" s="28" t="e">
        <f t="shared" ca="1" si="313"/>
        <v>#NUM!</v>
      </c>
      <c r="I2505" s="26">
        <f t="shared" si="312"/>
        <v>11.666666666666666</v>
      </c>
      <c r="J2505" s="29">
        <f t="shared" ca="1" si="316"/>
        <v>0</v>
      </c>
      <c r="K2505" s="28" t="e">
        <f t="shared" ca="1" si="314"/>
        <v>#NUM!</v>
      </c>
      <c r="L2505" s="26">
        <f ca="1">INDIRECT("Route!E2505")-INDIRECT("Route!E2504")</f>
        <v>0</v>
      </c>
      <c r="M2505" s="24">
        <f ca="1">IF(INDIRECT("Route!D2505")="START",0,IF(S2505=TRUE,M2504,INDIRECT("Route!E2505")))</f>
        <v>115.3</v>
      </c>
      <c r="N2505" s="14" t="e">
        <f ca="1">SEARCH($N$6,INDIRECT("Route!J2505"))</f>
        <v>#VALUE!</v>
      </c>
      <c r="O2505" s="14" t="e">
        <f ca="1">SEARCH($O$6,INDIRECT("Route!J2505"))</f>
        <v>#VALUE!</v>
      </c>
      <c r="P2505" s="14" t="e">
        <f ca="1">SEARCH($P$6,INDIRECT("Route!J2505"))</f>
        <v>#VALUE!</v>
      </c>
      <c r="Q2505" s="14" t="e">
        <f ca="1">SEARCH($Q$6,INDIRECT("Route!J2505"))</f>
        <v>#VALUE!</v>
      </c>
      <c r="R2505" s="14" t="e">
        <f ca="1">SEARCH($R$6,INDIRECT("Route!J2505"))</f>
        <v>#VALUE!</v>
      </c>
      <c r="S2505" s="14" t="b">
        <f t="shared" ca="1" si="318"/>
        <v>1</v>
      </c>
    </row>
    <row r="2506" spans="1:19">
      <c r="A2506" s="23" t="str">
        <f ca="1">IF(INDIRECT("Route!D2506")&gt;0,K2506,(""))</f>
        <v/>
      </c>
      <c r="B2506" s="23" t="str">
        <f ca="1">IF(INDIRECT("Route!D2506")&gt;0,H2506,(""))</f>
        <v/>
      </c>
      <c r="C2506" s="24" t="str">
        <f ca="1">IF(D2506&gt;0,VLOOKUP("FINISH",INDIRECT("route!D$6"):INDIRECT("route!E$8500"),2,FALSE)-D2506," ")</f>
        <v xml:space="preserve"> </v>
      </c>
      <c r="D2506" s="13">
        <f ca="1">INDIRECT("Route!E2506")</f>
        <v>0</v>
      </c>
      <c r="E2506" s="25" t="str">
        <f t="shared" ca="1" si="317"/>
        <v/>
      </c>
      <c r="F2506" s="26">
        <f t="shared" si="311"/>
        <v>11.111111111111111</v>
      </c>
      <c r="G2506" s="29">
        <f t="shared" ca="1" si="315"/>
        <v>0</v>
      </c>
      <c r="H2506" s="28" t="e">
        <f t="shared" ca="1" si="313"/>
        <v>#NUM!</v>
      </c>
      <c r="I2506" s="26">
        <f t="shared" si="312"/>
        <v>11.666666666666666</v>
      </c>
      <c r="J2506" s="29">
        <f t="shared" ca="1" si="316"/>
        <v>0</v>
      </c>
      <c r="K2506" s="28" t="e">
        <f t="shared" ca="1" si="314"/>
        <v>#NUM!</v>
      </c>
      <c r="L2506" s="26">
        <f ca="1">INDIRECT("Route!E2506")-INDIRECT("Route!E2505")</f>
        <v>0</v>
      </c>
      <c r="M2506" s="24">
        <f ca="1">IF(INDIRECT("Route!D2506")="START",0,IF(S2506=TRUE,M2505,INDIRECT("Route!E2506")))</f>
        <v>115.3</v>
      </c>
      <c r="N2506" s="14" t="e">
        <f ca="1">SEARCH($N$6,INDIRECT("Route!J2506"))</f>
        <v>#VALUE!</v>
      </c>
      <c r="O2506" s="14" t="e">
        <f ca="1">SEARCH($O$6,INDIRECT("Route!J2506"))</f>
        <v>#VALUE!</v>
      </c>
      <c r="P2506" s="14" t="e">
        <f ca="1">SEARCH($P$6,INDIRECT("Route!J2506"))</f>
        <v>#VALUE!</v>
      </c>
      <c r="Q2506" s="14" t="e">
        <f ca="1">SEARCH($Q$6,INDIRECT("Route!J2506"))</f>
        <v>#VALUE!</v>
      </c>
      <c r="R2506" s="14" t="e">
        <f ca="1">SEARCH($R$6,INDIRECT("Route!J2506"))</f>
        <v>#VALUE!</v>
      </c>
      <c r="S2506" s="14" t="b">
        <f t="shared" ca="1" si="318"/>
        <v>1</v>
      </c>
    </row>
    <row r="2507" spans="1:19">
      <c r="A2507" s="23" t="str">
        <f ca="1">IF(INDIRECT("Route!D2507")&gt;0,K2507,(""))</f>
        <v/>
      </c>
      <c r="B2507" s="23" t="str">
        <f ca="1">IF(INDIRECT("Route!D2507")&gt;0,H2507,(""))</f>
        <v/>
      </c>
      <c r="C2507" s="24" t="str">
        <f ca="1">IF(D2507&gt;0,VLOOKUP("FINISH",INDIRECT("route!D$6"):INDIRECT("route!E$8500"),2,FALSE)-D2507," ")</f>
        <v xml:space="preserve"> </v>
      </c>
      <c r="D2507" s="13">
        <f ca="1">INDIRECT("Route!E2507")</f>
        <v>0</v>
      </c>
      <c r="E2507" s="25" t="str">
        <f t="shared" ca="1" si="317"/>
        <v/>
      </c>
      <c r="F2507" s="26">
        <f t="shared" si="311"/>
        <v>11.111111111111111</v>
      </c>
      <c r="G2507" s="29">
        <f t="shared" ca="1" si="315"/>
        <v>0</v>
      </c>
      <c r="H2507" s="28" t="e">
        <f t="shared" ca="1" si="313"/>
        <v>#NUM!</v>
      </c>
      <c r="I2507" s="26">
        <f t="shared" si="312"/>
        <v>11.666666666666666</v>
      </c>
      <c r="J2507" s="29">
        <f t="shared" ca="1" si="316"/>
        <v>0</v>
      </c>
      <c r="K2507" s="28" t="e">
        <f t="shared" ca="1" si="314"/>
        <v>#NUM!</v>
      </c>
      <c r="L2507" s="26">
        <f ca="1">INDIRECT("Route!E2507")-INDIRECT("Route!E2506")</f>
        <v>0</v>
      </c>
      <c r="M2507" s="24">
        <f ca="1">IF(INDIRECT("Route!D2507")="START",0,IF(S2507=TRUE,M2506,INDIRECT("Route!E2507")))</f>
        <v>115.3</v>
      </c>
      <c r="N2507" s="14" t="e">
        <f ca="1">SEARCH($N$6,INDIRECT("Route!J2507"))</f>
        <v>#VALUE!</v>
      </c>
      <c r="O2507" s="14" t="e">
        <f ca="1">SEARCH($O$6,INDIRECT("Route!J2507"))</f>
        <v>#VALUE!</v>
      </c>
      <c r="P2507" s="14" t="e">
        <f ca="1">SEARCH($P$6,INDIRECT("Route!J2507"))</f>
        <v>#VALUE!</v>
      </c>
      <c r="Q2507" s="14" t="e">
        <f ca="1">SEARCH($Q$6,INDIRECT("Route!J2507"))</f>
        <v>#VALUE!</v>
      </c>
      <c r="R2507" s="14" t="e">
        <f ca="1">SEARCH($R$6,INDIRECT("Route!J2507"))</f>
        <v>#VALUE!</v>
      </c>
      <c r="S2507" s="14" t="b">
        <f t="shared" ca="1" si="318"/>
        <v>1</v>
      </c>
    </row>
    <row r="2508" spans="1:19">
      <c r="A2508" s="23" t="str">
        <f ca="1">IF(INDIRECT("Route!D2508")&gt;0,K2508,(""))</f>
        <v/>
      </c>
      <c r="B2508" s="23" t="str">
        <f ca="1">IF(INDIRECT("Route!D2508")&gt;0,H2508,(""))</f>
        <v/>
      </c>
      <c r="C2508" s="24" t="str">
        <f ca="1">IF(D2508&gt;0,VLOOKUP("FINISH",INDIRECT("route!D$6"):INDIRECT("route!E$8500"),2,FALSE)-D2508," ")</f>
        <v xml:space="preserve"> </v>
      </c>
      <c r="D2508" s="13">
        <f ca="1">INDIRECT("Route!E2508")</f>
        <v>0</v>
      </c>
      <c r="E2508" s="25" t="str">
        <f t="shared" ca="1" si="317"/>
        <v/>
      </c>
      <c r="F2508" s="26">
        <f t="shared" si="311"/>
        <v>11.111111111111111</v>
      </c>
      <c r="G2508" s="29">
        <f t="shared" ca="1" si="315"/>
        <v>0</v>
      </c>
      <c r="H2508" s="28" t="e">
        <f t="shared" ca="1" si="313"/>
        <v>#NUM!</v>
      </c>
      <c r="I2508" s="26">
        <f t="shared" si="312"/>
        <v>11.666666666666666</v>
      </c>
      <c r="J2508" s="29">
        <f t="shared" ca="1" si="316"/>
        <v>0</v>
      </c>
      <c r="K2508" s="28" t="e">
        <f t="shared" ca="1" si="314"/>
        <v>#NUM!</v>
      </c>
      <c r="L2508" s="26">
        <f ca="1">INDIRECT("Route!E2508")-INDIRECT("Route!E2507")</f>
        <v>0</v>
      </c>
      <c r="M2508" s="24">
        <f ca="1">IF(INDIRECT("Route!D2508")="START",0,IF(S2508=TRUE,M2507,INDIRECT("Route!E2508")))</f>
        <v>115.3</v>
      </c>
      <c r="N2508" s="14" t="e">
        <f ca="1">SEARCH($N$6,INDIRECT("Route!J2508"))</f>
        <v>#VALUE!</v>
      </c>
      <c r="O2508" s="14" t="e">
        <f ca="1">SEARCH($O$6,INDIRECT("Route!J2508"))</f>
        <v>#VALUE!</v>
      </c>
      <c r="P2508" s="14" t="e">
        <f ca="1">SEARCH($P$6,INDIRECT("Route!J2508"))</f>
        <v>#VALUE!</v>
      </c>
      <c r="Q2508" s="14" t="e">
        <f ca="1">SEARCH($Q$6,INDIRECT("Route!J2508"))</f>
        <v>#VALUE!</v>
      </c>
      <c r="R2508" s="14" t="e">
        <f ca="1">SEARCH($R$6,INDIRECT("Route!J2508"))</f>
        <v>#VALUE!</v>
      </c>
      <c r="S2508" s="14" t="b">
        <f t="shared" ca="1" si="318"/>
        <v>1</v>
      </c>
    </row>
    <row r="2509" spans="1:19">
      <c r="A2509" s="23" t="str">
        <f ca="1">IF(INDIRECT("Route!D2509")&gt;0,K2509,(""))</f>
        <v/>
      </c>
      <c r="B2509" s="23" t="str">
        <f ca="1">IF(INDIRECT("Route!D2509")&gt;0,H2509,(""))</f>
        <v/>
      </c>
      <c r="C2509" s="24" t="str">
        <f ca="1">IF(D2509&gt;0,VLOOKUP("FINISH",INDIRECT("route!D$6"):INDIRECT("route!E$8500"),2,FALSE)-D2509," ")</f>
        <v xml:space="preserve"> </v>
      </c>
      <c r="D2509" s="13">
        <f ca="1">INDIRECT("Route!E2509")</f>
        <v>0</v>
      </c>
      <c r="E2509" s="25" t="str">
        <f t="shared" ca="1" si="317"/>
        <v/>
      </c>
      <c r="F2509" s="26">
        <f t="shared" si="311"/>
        <v>11.111111111111111</v>
      </c>
      <c r="G2509" s="29">
        <f t="shared" ca="1" si="315"/>
        <v>0</v>
      </c>
      <c r="H2509" s="28" t="e">
        <f t="shared" ca="1" si="313"/>
        <v>#NUM!</v>
      </c>
      <c r="I2509" s="26">
        <f t="shared" si="312"/>
        <v>11.666666666666666</v>
      </c>
      <c r="J2509" s="29">
        <f t="shared" ca="1" si="316"/>
        <v>0</v>
      </c>
      <c r="K2509" s="28" t="e">
        <f t="shared" ca="1" si="314"/>
        <v>#NUM!</v>
      </c>
      <c r="L2509" s="26">
        <f ca="1">INDIRECT("Route!E2509")-INDIRECT("Route!E2508")</f>
        <v>0</v>
      </c>
      <c r="M2509" s="24">
        <f ca="1">IF(INDIRECT("Route!D2509")="START",0,IF(S2509=TRUE,M2508,INDIRECT("Route!E2509")))</f>
        <v>115.3</v>
      </c>
      <c r="N2509" s="14" t="e">
        <f ca="1">SEARCH($N$6,INDIRECT("Route!J2509"))</f>
        <v>#VALUE!</v>
      </c>
      <c r="O2509" s="14" t="e">
        <f ca="1">SEARCH($O$6,INDIRECT("Route!J2509"))</f>
        <v>#VALUE!</v>
      </c>
      <c r="P2509" s="14" t="e">
        <f ca="1">SEARCH($P$6,INDIRECT("Route!J2509"))</f>
        <v>#VALUE!</v>
      </c>
      <c r="Q2509" s="14" t="e">
        <f ca="1">SEARCH($Q$6,INDIRECT("Route!J2509"))</f>
        <v>#VALUE!</v>
      </c>
      <c r="R2509" s="14" t="e">
        <f ca="1">SEARCH($R$6,INDIRECT("Route!J2509"))</f>
        <v>#VALUE!</v>
      </c>
      <c r="S2509" s="14" t="b">
        <f t="shared" ca="1" si="318"/>
        <v>1</v>
      </c>
    </row>
    <row r="2510" spans="1:19">
      <c r="A2510" s="23" t="str">
        <f ca="1">IF(INDIRECT("Route!D2510")&gt;0,K2510,(""))</f>
        <v/>
      </c>
      <c r="B2510" s="23" t="str">
        <f ca="1">IF(INDIRECT("Route!D2510")&gt;0,H2510,(""))</f>
        <v/>
      </c>
      <c r="C2510" s="24" t="str">
        <f ca="1">IF(D2510&gt;0,VLOOKUP("FINISH",INDIRECT("route!D$6"):INDIRECT("route!E$8500"),2,FALSE)-D2510," ")</f>
        <v xml:space="preserve"> </v>
      </c>
      <c r="D2510" s="13">
        <f ca="1">INDIRECT("Route!E2510")</f>
        <v>0</v>
      </c>
      <c r="E2510" s="25" t="str">
        <f t="shared" ca="1" si="317"/>
        <v/>
      </c>
      <c r="F2510" s="26">
        <f t="shared" si="311"/>
        <v>11.111111111111111</v>
      </c>
      <c r="G2510" s="29">
        <f t="shared" ca="1" si="315"/>
        <v>0</v>
      </c>
      <c r="H2510" s="28" t="e">
        <f t="shared" ca="1" si="313"/>
        <v>#NUM!</v>
      </c>
      <c r="I2510" s="26">
        <f t="shared" si="312"/>
        <v>11.666666666666666</v>
      </c>
      <c r="J2510" s="29">
        <f t="shared" ca="1" si="316"/>
        <v>0</v>
      </c>
      <c r="K2510" s="28" t="e">
        <f t="shared" ca="1" si="314"/>
        <v>#NUM!</v>
      </c>
      <c r="L2510" s="26">
        <f ca="1">INDIRECT("Route!E2510")-INDIRECT("Route!E2509")</f>
        <v>0</v>
      </c>
      <c r="M2510" s="24">
        <f ca="1">IF(INDIRECT("Route!D2510")="START",0,IF(S2510=TRUE,M2509,INDIRECT("Route!E2510")))</f>
        <v>115.3</v>
      </c>
      <c r="N2510" s="14" t="e">
        <f ca="1">SEARCH($N$6,INDIRECT("Route!J2510"))</f>
        <v>#VALUE!</v>
      </c>
      <c r="O2510" s="14" t="e">
        <f ca="1">SEARCH($O$6,INDIRECT("Route!J2510"))</f>
        <v>#VALUE!</v>
      </c>
      <c r="P2510" s="14" t="e">
        <f ca="1">SEARCH($P$6,INDIRECT("Route!J2510"))</f>
        <v>#VALUE!</v>
      </c>
      <c r="Q2510" s="14" t="e">
        <f ca="1">SEARCH($Q$6,INDIRECT("Route!J2510"))</f>
        <v>#VALUE!</v>
      </c>
      <c r="R2510" s="14" t="e">
        <f ca="1">SEARCH($R$6,INDIRECT("Route!J2510"))</f>
        <v>#VALUE!</v>
      </c>
      <c r="S2510" s="14" t="b">
        <f t="shared" ca="1" si="318"/>
        <v>1</v>
      </c>
    </row>
    <row r="2511" spans="1:19">
      <c r="A2511" s="23" t="str">
        <f ca="1">IF(INDIRECT("Route!D2511")&gt;0,K2511,(""))</f>
        <v/>
      </c>
      <c r="B2511" s="23" t="str">
        <f ca="1">IF(INDIRECT("Route!D2511")&gt;0,H2511,(""))</f>
        <v/>
      </c>
      <c r="C2511" s="24" t="str">
        <f ca="1">IF(D2511&gt;0,VLOOKUP("FINISH",INDIRECT("route!D$6"):INDIRECT("route!E$8500"),2,FALSE)-D2511," ")</f>
        <v xml:space="preserve"> </v>
      </c>
      <c r="D2511" s="13">
        <f ca="1">INDIRECT("Route!E2511")</f>
        <v>0</v>
      </c>
      <c r="E2511" s="25" t="str">
        <f t="shared" ca="1" si="317"/>
        <v/>
      </c>
      <c r="F2511" s="26">
        <f t="shared" si="311"/>
        <v>11.111111111111111</v>
      </c>
      <c r="G2511" s="29">
        <f t="shared" ca="1" si="315"/>
        <v>0</v>
      </c>
      <c r="H2511" s="28" t="e">
        <f t="shared" ca="1" si="313"/>
        <v>#NUM!</v>
      </c>
      <c r="I2511" s="26">
        <f t="shared" si="312"/>
        <v>11.666666666666666</v>
      </c>
      <c r="J2511" s="29">
        <f t="shared" ca="1" si="316"/>
        <v>0</v>
      </c>
      <c r="K2511" s="28" t="e">
        <f t="shared" ca="1" si="314"/>
        <v>#NUM!</v>
      </c>
      <c r="L2511" s="26">
        <f ca="1">INDIRECT("Route!E2511")-INDIRECT("Route!E2510")</f>
        <v>0</v>
      </c>
      <c r="M2511" s="24">
        <f ca="1">IF(INDIRECT("Route!D2511")="START",0,IF(S2511=TRUE,M2510,INDIRECT("Route!E2511")))</f>
        <v>115.3</v>
      </c>
      <c r="N2511" s="14" t="e">
        <f ca="1">SEARCH($N$6,INDIRECT("Route!J2511"))</f>
        <v>#VALUE!</v>
      </c>
      <c r="O2511" s="14" t="e">
        <f ca="1">SEARCH($O$6,INDIRECT("Route!J2511"))</f>
        <v>#VALUE!</v>
      </c>
      <c r="P2511" s="14" t="e">
        <f ca="1">SEARCH($P$6,INDIRECT("Route!J2511"))</f>
        <v>#VALUE!</v>
      </c>
      <c r="Q2511" s="14" t="e">
        <f ca="1">SEARCH($Q$6,INDIRECT("Route!J2511"))</f>
        <v>#VALUE!</v>
      </c>
      <c r="R2511" s="14" t="e">
        <f ca="1">SEARCH($R$6,INDIRECT("Route!J2511"))</f>
        <v>#VALUE!</v>
      </c>
      <c r="S2511" s="14" t="b">
        <f t="shared" ca="1" si="318"/>
        <v>1</v>
      </c>
    </row>
    <row r="2512" spans="1:19">
      <c r="A2512" s="23" t="str">
        <f ca="1">IF(INDIRECT("Route!D2512")&gt;0,K2512,(""))</f>
        <v/>
      </c>
      <c r="B2512" s="23" t="str">
        <f ca="1">IF(INDIRECT("Route!D2512")&gt;0,H2512,(""))</f>
        <v/>
      </c>
      <c r="C2512" s="24" t="str">
        <f ca="1">IF(D2512&gt;0,VLOOKUP("FINISH",INDIRECT("route!D$6"):INDIRECT("route!E$8500"),2,FALSE)-D2512," ")</f>
        <v xml:space="preserve"> </v>
      </c>
      <c r="D2512" s="13">
        <f ca="1">INDIRECT("Route!E2512")</f>
        <v>0</v>
      </c>
      <c r="E2512" s="25" t="str">
        <f t="shared" ca="1" si="317"/>
        <v/>
      </c>
      <c r="F2512" s="26">
        <f t="shared" si="311"/>
        <v>11.111111111111111</v>
      </c>
      <c r="G2512" s="29">
        <f t="shared" ca="1" si="315"/>
        <v>0</v>
      </c>
      <c r="H2512" s="28" t="e">
        <f t="shared" ca="1" si="313"/>
        <v>#NUM!</v>
      </c>
      <c r="I2512" s="26">
        <f t="shared" si="312"/>
        <v>11.666666666666666</v>
      </c>
      <c r="J2512" s="29">
        <f t="shared" ca="1" si="316"/>
        <v>0</v>
      </c>
      <c r="K2512" s="28" t="e">
        <f t="shared" ca="1" si="314"/>
        <v>#NUM!</v>
      </c>
      <c r="L2512" s="26">
        <f ca="1">INDIRECT("Route!E2512")-INDIRECT("Route!E2511")</f>
        <v>0</v>
      </c>
      <c r="M2512" s="24">
        <f ca="1">IF(INDIRECT("Route!D2512")="START",0,IF(S2512=TRUE,M2511,INDIRECT("Route!E2512")))</f>
        <v>115.3</v>
      </c>
      <c r="N2512" s="14" t="e">
        <f ca="1">SEARCH($N$6,INDIRECT("Route!J2512"))</f>
        <v>#VALUE!</v>
      </c>
      <c r="O2512" s="14" t="e">
        <f ca="1">SEARCH($O$6,INDIRECT("Route!J2512"))</f>
        <v>#VALUE!</v>
      </c>
      <c r="P2512" s="14" t="e">
        <f ca="1">SEARCH($P$6,INDIRECT("Route!J2512"))</f>
        <v>#VALUE!</v>
      </c>
      <c r="Q2512" s="14" t="e">
        <f ca="1">SEARCH($Q$6,INDIRECT("Route!J2512"))</f>
        <v>#VALUE!</v>
      </c>
      <c r="R2512" s="14" t="e">
        <f ca="1">SEARCH($R$6,INDIRECT("Route!J2512"))</f>
        <v>#VALUE!</v>
      </c>
      <c r="S2512" s="14" t="b">
        <f t="shared" ca="1" si="318"/>
        <v>1</v>
      </c>
    </row>
    <row r="2513" spans="1:19">
      <c r="A2513" s="23" t="str">
        <f ca="1">IF(INDIRECT("Route!D2513")&gt;0,K2513,(""))</f>
        <v/>
      </c>
      <c r="B2513" s="23" t="str">
        <f ca="1">IF(INDIRECT("Route!D2513")&gt;0,H2513,(""))</f>
        <v/>
      </c>
      <c r="C2513" s="24" t="str">
        <f ca="1">IF(D2513&gt;0,VLOOKUP("FINISH",INDIRECT("route!D$6"):INDIRECT("route!E$8500"),2,FALSE)-D2513," ")</f>
        <v xml:space="preserve"> </v>
      </c>
      <c r="D2513" s="13">
        <f ca="1">INDIRECT("Route!E2513")</f>
        <v>0</v>
      </c>
      <c r="E2513" s="25" t="str">
        <f t="shared" ca="1" si="317"/>
        <v/>
      </c>
      <c r="F2513" s="26">
        <f t="shared" si="311"/>
        <v>11.111111111111111</v>
      </c>
      <c r="G2513" s="29">
        <f t="shared" ca="1" si="315"/>
        <v>0</v>
      </c>
      <c r="H2513" s="28" t="e">
        <f t="shared" ca="1" si="313"/>
        <v>#NUM!</v>
      </c>
      <c r="I2513" s="26">
        <f t="shared" si="312"/>
        <v>11.666666666666666</v>
      </c>
      <c r="J2513" s="29">
        <f t="shared" ca="1" si="316"/>
        <v>0</v>
      </c>
      <c r="K2513" s="28" t="e">
        <f t="shared" ca="1" si="314"/>
        <v>#NUM!</v>
      </c>
      <c r="L2513" s="26">
        <f ca="1">INDIRECT("Route!E2513")-INDIRECT("Route!E2512")</f>
        <v>0</v>
      </c>
      <c r="M2513" s="24">
        <f ca="1">IF(INDIRECT("Route!D2513")="START",0,IF(S2513=TRUE,M2512,INDIRECT("Route!E2513")))</f>
        <v>115.3</v>
      </c>
      <c r="N2513" s="14" t="e">
        <f ca="1">SEARCH($N$6,INDIRECT("Route!J2513"))</f>
        <v>#VALUE!</v>
      </c>
      <c r="O2513" s="14" t="e">
        <f ca="1">SEARCH($O$6,INDIRECT("Route!J2513"))</f>
        <v>#VALUE!</v>
      </c>
      <c r="P2513" s="14" t="e">
        <f ca="1">SEARCH($P$6,INDIRECT("Route!J2513"))</f>
        <v>#VALUE!</v>
      </c>
      <c r="Q2513" s="14" t="e">
        <f ca="1">SEARCH($Q$6,INDIRECT("Route!J2513"))</f>
        <v>#VALUE!</v>
      </c>
      <c r="R2513" s="14" t="e">
        <f ca="1">SEARCH($R$6,INDIRECT("Route!J2513"))</f>
        <v>#VALUE!</v>
      </c>
      <c r="S2513" s="14" t="b">
        <f t="shared" ca="1" si="318"/>
        <v>1</v>
      </c>
    </row>
    <row r="2514" spans="1:19">
      <c r="A2514" s="23" t="str">
        <f ca="1">IF(INDIRECT("Route!D2514")&gt;0,K2514,(""))</f>
        <v/>
      </c>
      <c r="B2514" s="23" t="str">
        <f ca="1">IF(INDIRECT("Route!D2514")&gt;0,H2514,(""))</f>
        <v/>
      </c>
      <c r="C2514" s="24" t="str">
        <f ca="1">IF(D2514&gt;0,VLOOKUP("FINISH",INDIRECT("route!D$6"):INDIRECT("route!E$8500"),2,FALSE)-D2514," ")</f>
        <v xml:space="preserve"> </v>
      </c>
      <c r="D2514" s="13">
        <f ca="1">INDIRECT("Route!E2514")</f>
        <v>0</v>
      </c>
      <c r="E2514" s="25" t="str">
        <f t="shared" ca="1" si="317"/>
        <v/>
      </c>
      <c r="F2514" s="26">
        <f t="shared" si="311"/>
        <v>11.111111111111111</v>
      </c>
      <c r="G2514" s="29">
        <f t="shared" ca="1" si="315"/>
        <v>0</v>
      </c>
      <c r="H2514" s="28" t="e">
        <f t="shared" ca="1" si="313"/>
        <v>#NUM!</v>
      </c>
      <c r="I2514" s="26">
        <f t="shared" si="312"/>
        <v>11.666666666666666</v>
      </c>
      <c r="J2514" s="29">
        <f t="shared" ca="1" si="316"/>
        <v>0</v>
      </c>
      <c r="K2514" s="28" t="e">
        <f t="shared" ca="1" si="314"/>
        <v>#NUM!</v>
      </c>
      <c r="L2514" s="26">
        <f ca="1">INDIRECT("Route!E2514")-INDIRECT("Route!E2513")</f>
        <v>0</v>
      </c>
      <c r="M2514" s="24">
        <f ca="1">IF(INDIRECT("Route!D2514")="START",0,IF(S2514=TRUE,M2513,INDIRECT("Route!E2514")))</f>
        <v>115.3</v>
      </c>
      <c r="N2514" s="14" t="e">
        <f ca="1">SEARCH($N$6,INDIRECT("Route!J2514"))</f>
        <v>#VALUE!</v>
      </c>
      <c r="O2514" s="14" t="e">
        <f ca="1">SEARCH($O$6,INDIRECT("Route!J2514"))</f>
        <v>#VALUE!</v>
      </c>
      <c r="P2514" s="14" t="e">
        <f ca="1">SEARCH($P$6,INDIRECT("Route!J2514"))</f>
        <v>#VALUE!</v>
      </c>
      <c r="Q2514" s="14" t="e">
        <f ca="1">SEARCH($Q$6,INDIRECT("Route!J2514"))</f>
        <v>#VALUE!</v>
      </c>
      <c r="R2514" s="14" t="e">
        <f ca="1">SEARCH($R$6,INDIRECT("Route!J2514"))</f>
        <v>#VALUE!</v>
      </c>
      <c r="S2514" s="14" t="b">
        <f t="shared" ca="1" si="318"/>
        <v>1</v>
      </c>
    </row>
    <row r="2515" spans="1:19">
      <c r="A2515" s="23" t="str">
        <f ca="1">IF(INDIRECT("Route!D2515")&gt;0,K2515,(""))</f>
        <v/>
      </c>
      <c r="B2515" s="23" t="str">
        <f ca="1">IF(INDIRECT("Route!D2515")&gt;0,H2515,(""))</f>
        <v/>
      </c>
      <c r="C2515" s="24" t="str">
        <f ca="1">IF(D2515&gt;0,VLOOKUP("FINISH",INDIRECT("route!D$6"):INDIRECT("route!E$8500"),2,FALSE)-D2515," ")</f>
        <v xml:space="preserve"> </v>
      </c>
      <c r="D2515" s="13">
        <f ca="1">INDIRECT("Route!E2515")</f>
        <v>0</v>
      </c>
      <c r="E2515" s="25" t="str">
        <f t="shared" ca="1" si="317"/>
        <v/>
      </c>
      <c r="F2515" s="26">
        <f t="shared" si="311"/>
        <v>11.111111111111111</v>
      </c>
      <c r="G2515" s="29">
        <f t="shared" ca="1" si="315"/>
        <v>0</v>
      </c>
      <c r="H2515" s="28" t="e">
        <f t="shared" ca="1" si="313"/>
        <v>#NUM!</v>
      </c>
      <c r="I2515" s="26">
        <f t="shared" si="312"/>
        <v>11.666666666666666</v>
      </c>
      <c r="J2515" s="29">
        <f t="shared" ca="1" si="316"/>
        <v>0</v>
      </c>
      <c r="K2515" s="28" t="e">
        <f t="shared" ca="1" si="314"/>
        <v>#NUM!</v>
      </c>
      <c r="L2515" s="26">
        <f ca="1">INDIRECT("Route!E2515")-INDIRECT("Route!E2514")</f>
        <v>0</v>
      </c>
      <c r="M2515" s="24">
        <f ca="1">IF(INDIRECT("Route!D2515")="START",0,IF(S2515=TRUE,M2514,INDIRECT("Route!E2515")))</f>
        <v>115.3</v>
      </c>
      <c r="N2515" s="14" t="e">
        <f ca="1">SEARCH($N$6,INDIRECT("Route!J2515"))</f>
        <v>#VALUE!</v>
      </c>
      <c r="O2515" s="14" t="e">
        <f ca="1">SEARCH($O$6,INDIRECT("Route!J2515"))</f>
        <v>#VALUE!</v>
      </c>
      <c r="P2515" s="14" t="e">
        <f ca="1">SEARCH($P$6,INDIRECT("Route!J2515"))</f>
        <v>#VALUE!</v>
      </c>
      <c r="Q2515" s="14" t="e">
        <f ca="1">SEARCH($Q$6,INDIRECT("Route!J2515"))</f>
        <v>#VALUE!</v>
      </c>
      <c r="R2515" s="14" t="e">
        <f ca="1">SEARCH($R$6,INDIRECT("Route!J2515"))</f>
        <v>#VALUE!</v>
      </c>
      <c r="S2515" s="14" t="b">
        <f t="shared" ca="1" si="318"/>
        <v>1</v>
      </c>
    </row>
    <row r="2516" spans="1:19">
      <c r="A2516" s="23" t="str">
        <f ca="1">IF(INDIRECT("Route!D2516")&gt;0,K2516,(""))</f>
        <v/>
      </c>
      <c r="B2516" s="23" t="str">
        <f ca="1">IF(INDIRECT("Route!D2516")&gt;0,H2516,(""))</f>
        <v/>
      </c>
      <c r="C2516" s="24" t="str">
        <f ca="1">IF(D2516&gt;0,VLOOKUP("FINISH",INDIRECT("route!D$6"):INDIRECT("route!E$8500"),2,FALSE)-D2516," ")</f>
        <v xml:space="preserve"> </v>
      </c>
      <c r="D2516" s="13">
        <f ca="1">INDIRECT("Route!E2516")</f>
        <v>0</v>
      </c>
      <c r="E2516" s="25" t="str">
        <f t="shared" ca="1" si="317"/>
        <v/>
      </c>
      <c r="F2516" s="26">
        <f t="shared" si="311"/>
        <v>11.111111111111111</v>
      </c>
      <c r="G2516" s="29">
        <f t="shared" ca="1" si="315"/>
        <v>0</v>
      </c>
      <c r="H2516" s="28" t="e">
        <f t="shared" ca="1" si="313"/>
        <v>#NUM!</v>
      </c>
      <c r="I2516" s="26">
        <f t="shared" si="312"/>
        <v>11.666666666666666</v>
      </c>
      <c r="J2516" s="29">
        <f t="shared" ca="1" si="316"/>
        <v>0</v>
      </c>
      <c r="K2516" s="28" t="e">
        <f t="shared" ca="1" si="314"/>
        <v>#NUM!</v>
      </c>
      <c r="L2516" s="26">
        <f ca="1">INDIRECT("Route!E2516")-INDIRECT("Route!E2515")</f>
        <v>0</v>
      </c>
      <c r="M2516" s="24">
        <f ca="1">IF(INDIRECT("Route!D2516")="START",0,IF(S2516=TRUE,M2515,INDIRECT("Route!E2516")))</f>
        <v>115.3</v>
      </c>
      <c r="N2516" s="14" t="e">
        <f ca="1">SEARCH($N$6,INDIRECT("Route!J2516"))</f>
        <v>#VALUE!</v>
      </c>
      <c r="O2516" s="14" t="e">
        <f ca="1">SEARCH($O$6,INDIRECT("Route!J2516"))</f>
        <v>#VALUE!</v>
      </c>
      <c r="P2516" s="14" t="e">
        <f ca="1">SEARCH($P$6,INDIRECT("Route!J2516"))</f>
        <v>#VALUE!</v>
      </c>
      <c r="Q2516" s="14" t="e">
        <f ca="1">SEARCH($Q$6,INDIRECT("Route!J2516"))</f>
        <v>#VALUE!</v>
      </c>
      <c r="R2516" s="14" t="e">
        <f ca="1">SEARCH($R$6,INDIRECT("Route!J2516"))</f>
        <v>#VALUE!</v>
      </c>
      <c r="S2516" s="14" t="b">
        <f t="shared" ca="1" si="318"/>
        <v>1</v>
      </c>
    </row>
    <row r="2517" spans="1:19">
      <c r="A2517" s="23" t="str">
        <f ca="1">IF(INDIRECT("Route!D2517")&gt;0,K2517,(""))</f>
        <v/>
      </c>
      <c r="B2517" s="23" t="str">
        <f ca="1">IF(INDIRECT("Route!D2517")&gt;0,H2517,(""))</f>
        <v/>
      </c>
      <c r="C2517" s="24" t="str">
        <f ca="1">IF(D2517&gt;0,VLOOKUP("FINISH",INDIRECT("route!D$6"):INDIRECT("route!E$8500"),2,FALSE)-D2517," ")</f>
        <v xml:space="preserve"> </v>
      </c>
      <c r="D2517" s="13">
        <f ca="1">INDIRECT("Route!E2517")</f>
        <v>0</v>
      </c>
      <c r="E2517" s="25" t="str">
        <f t="shared" ca="1" si="317"/>
        <v/>
      </c>
      <c r="F2517" s="26">
        <f t="shared" si="311"/>
        <v>11.111111111111111</v>
      </c>
      <c r="G2517" s="29">
        <f t="shared" ca="1" si="315"/>
        <v>0</v>
      </c>
      <c r="H2517" s="28" t="e">
        <f t="shared" ca="1" si="313"/>
        <v>#NUM!</v>
      </c>
      <c r="I2517" s="26">
        <f t="shared" si="312"/>
        <v>11.666666666666666</v>
      </c>
      <c r="J2517" s="29">
        <f t="shared" ca="1" si="316"/>
        <v>0</v>
      </c>
      <c r="K2517" s="28" t="e">
        <f t="shared" ca="1" si="314"/>
        <v>#NUM!</v>
      </c>
      <c r="L2517" s="26">
        <f ca="1">INDIRECT("Route!E2517")-INDIRECT("Route!E2516")</f>
        <v>0</v>
      </c>
      <c r="M2517" s="24">
        <f ca="1">IF(INDIRECT("Route!D2517")="START",0,IF(S2517=TRUE,M2516,INDIRECT("Route!E2517")))</f>
        <v>115.3</v>
      </c>
      <c r="N2517" s="14" t="e">
        <f ca="1">SEARCH($N$6,INDIRECT("Route!J2517"))</f>
        <v>#VALUE!</v>
      </c>
      <c r="O2517" s="14" t="e">
        <f ca="1">SEARCH($O$6,INDIRECT("Route!J2517"))</f>
        <v>#VALUE!</v>
      </c>
      <c r="P2517" s="14" t="e">
        <f ca="1">SEARCH($P$6,INDIRECT("Route!J2517"))</f>
        <v>#VALUE!</v>
      </c>
      <c r="Q2517" s="14" t="e">
        <f ca="1">SEARCH($Q$6,INDIRECT("Route!J2517"))</f>
        <v>#VALUE!</v>
      </c>
      <c r="R2517" s="14" t="e">
        <f ca="1">SEARCH($R$6,INDIRECT("Route!J2517"))</f>
        <v>#VALUE!</v>
      </c>
      <c r="S2517" s="14" t="b">
        <f t="shared" ca="1" si="318"/>
        <v>1</v>
      </c>
    </row>
    <row r="2518" spans="1:19">
      <c r="A2518" s="23" t="str">
        <f ca="1">IF(INDIRECT("Route!D2518")&gt;0,K2518,(""))</f>
        <v/>
      </c>
      <c r="B2518" s="23" t="str">
        <f ca="1">IF(INDIRECT("Route!D2518")&gt;0,H2518,(""))</f>
        <v/>
      </c>
      <c r="C2518" s="24" t="str">
        <f ca="1">IF(D2518&gt;0,VLOOKUP("FINISH",INDIRECT("route!D$6"):INDIRECT("route!E$8500"),2,FALSE)-D2518," ")</f>
        <v xml:space="preserve"> </v>
      </c>
      <c r="D2518" s="13">
        <f ca="1">INDIRECT("Route!E2518")</f>
        <v>0</v>
      </c>
      <c r="E2518" s="25" t="str">
        <f t="shared" ca="1" si="317"/>
        <v/>
      </c>
      <c r="F2518" s="26">
        <f t="shared" si="311"/>
        <v>11.111111111111111</v>
      </c>
      <c r="G2518" s="29">
        <f t="shared" ca="1" si="315"/>
        <v>0</v>
      </c>
      <c r="H2518" s="28" t="e">
        <f t="shared" ca="1" si="313"/>
        <v>#NUM!</v>
      </c>
      <c r="I2518" s="26">
        <f t="shared" si="312"/>
        <v>11.666666666666666</v>
      </c>
      <c r="J2518" s="29">
        <f t="shared" ca="1" si="316"/>
        <v>0</v>
      </c>
      <c r="K2518" s="28" t="e">
        <f t="shared" ca="1" si="314"/>
        <v>#NUM!</v>
      </c>
      <c r="L2518" s="26">
        <f ca="1">INDIRECT("Route!E2518")-INDIRECT("Route!E2517")</f>
        <v>0</v>
      </c>
      <c r="M2518" s="24">
        <f ca="1">IF(INDIRECT("Route!D2518")="START",0,IF(S2518=TRUE,M2517,INDIRECT("Route!E2518")))</f>
        <v>115.3</v>
      </c>
      <c r="N2518" s="14" t="e">
        <f ca="1">SEARCH($N$6,INDIRECT("Route!J2518"))</f>
        <v>#VALUE!</v>
      </c>
      <c r="O2518" s="14" t="e">
        <f ca="1">SEARCH($O$6,INDIRECT("Route!J2518"))</f>
        <v>#VALUE!</v>
      </c>
      <c r="P2518" s="14" t="e">
        <f ca="1">SEARCH($P$6,INDIRECT("Route!J2518"))</f>
        <v>#VALUE!</v>
      </c>
      <c r="Q2518" s="14" t="e">
        <f ca="1">SEARCH($Q$6,INDIRECT("Route!J2518"))</f>
        <v>#VALUE!</v>
      </c>
      <c r="R2518" s="14" t="e">
        <f ca="1">SEARCH($R$6,INDIRECT("Route!J2518"))</f>
        <v>#VALUE!</v>
      </c>
      <c r="S2518" s="14" t="b">
        <f t="shared" ca="1" si="318"/>
        <v>1</v>
      </c>
    </row>
    <row r="2519" spans="1:19">
      <c r="A2519" s="23" t="str">
        <f ca="1">IF(INDIRECT("Route!D2519")&gt;0,K2519,(""))</f>
        <v/>
      </c>
      <c r="B2519" s="23" t="str">
        <f ca="1">IF(INDIRECT("Route!D2519")&gt;0,H2519,(""))</f>
        <v/>
      </c>
      <c r="C2519" s="24" t="str">
        <f ca="1">IF(D2519&gt;0,VLOOKUP("FINISH",INDIRECT("route!D$6"):INDIRECT("route!E$8500"),2,FALSE)-D2519," ")</f>
        <v xml:space="preserve"> </v>
      </c>
      <c r="D2519" s="13">
        <f ca="1">INDIRECT("Route!E2519")</f>
        <v>0</v>
      </c>
      <c r="E2519" s="25" t="str">
        <f t="shared" ca="1" si="317"/>
        <v/>
      </c>
      <c r="F2519" s="26">
        <f t="shared" si="311"/>
        <v>11.111111111111111</v>
      </c>
      <c r="G2519" s="29">
        <f t="shared" ca="1" si="315"/>
        <v>0</v>
      </c>
      <c r="H2519" s="28" t="e">
        <f t="shared" ca="1" si="313"/>
        <v>#NUM!</v>
      </c>
      <c r="I2519" s="26">
        <f t="shared" si="312"/>
        <v>11.666666666666666</v>
      </c>
      <c r="J2519" s="29">
        <f t="shared" ca="1" si="316"/>
        <v>0</v>
      </c>
      <c r="K2519" s="28" t="e">
        <f t="shared" ca="1" si="314"/>
        <v>#NUM!</v>
      </c>
      <c r="L2519" s="26">
        <f ca="1">INDIRECT("Route!E2519")-INDIRECT("Route!E2518")</f>
        <v>0</v>
      </c>
      <c r="M2519" s="24">
        <f ca="1">IF(INDIRECT("Route!D2519")="START",0,IF(S2519=TRUE,M2518,INDIRECT("Route!E2519")))</f>
        <v>115.3</v>
      </c>
      <c r="N2519" s="14" t="e">
        <f ca="1">SEARCH($N$6,INDIRECT("Route!J2519"))</f>
        <v>#VALUE!</v>
      </c>
      <c r="O2519" s="14" t="e">
        <f ca="1">SEARCH($O$6,INDIRECT("Route!J2519"))</f>
        <v>#VALUE!</v>
      </c>
      <c r="P2519" s="14" t="e">
        <f ca="1">SEARCH($P$6,INDIRECT("Route!J2519"))</f>
        <v>#VALUE!</v>
      </c>
      <c r="Q2519" s="14" t="e">
        <f ca="1">SEARCH($Q$6,INDIRECT("Route!J2519"))</f>
        <v>#VALUE!</v>
      </c>
      <c r="R2519" s="14" t="e">
        <f ca="1">SEARCH($R$6,INDIRECT("Route!J2519"))</f>
        <v>#VALUE!</v>
      </c>
      <c r="S2519" s="14" t="b">
        <f t="shared" ca="1" si="318"/>
        <v>1</v>
      </c>
    </row>
    <row r="2520" spans="1:19">
      <c r="A2520" s="23" t="str">
        <f ca="1">IF(INDIRECT("Route!D2520")&gt;0,K2520,(""))</f>
        <v/>
      </c>
      <c r="B2520" s="23" t="str">
        <f ca="1">IF(INDIRECT("Route!D2520")&gt;0,H2520,(""))</f>
        <v/>
      </c>
      <c r="C2520" s="24" t="str">
        <f ca="1">IF(D2520&gt;0,VLOOKUP("FINISH",INDIRECT("route!D$6"):INDIRECT("route!E$8500"),2,FALSE)-D2520," ")</f>
        <v xml:space="preserve"> </v>
      </c>
      <c r="D2520" s="13">
        <f ca="1">INDIRECT("Route!E2520")</f>
        <v>0</v>
      </c>
      <c r="E2520" s="25" t="str">
        <f t="shared" ca="1" si="317"/>
        <v/>
      </c>
      <c r="F2520" s="26">
        <f t="shared" si="311"/>
        <v>11.111111111111111</v>
      </c>
      <c r="G2520" s="29">
        <f t="shared" ca="1" si="315"/>
        <v>0</v>
      </c>
      <c r="H2520" s="28" t="e">
        <f t="shared" ca="1" si="313"/>
        <v>#NUM!</v>
      </c>
      <c r="I2520" s="26">
        <f t="shared" si="312"/>
        <v>11.666666666666666</v>
      </c>
      <c r="J2520" s="29">
        <f t="shared" ca="1" si="316"/>
        <v>0</v>
      </c>
      <c r="K2520" s="28" t="e">
        <f t="shared" ca="1" si="314"/>
        <v>#NUM!</v>
      </c>
      <c r="L2520" s="26">
        <f ca="1">INDIRECT("Route!E2520")-INDIRECT("Route!E2519")</f>
        <v>0</v>
      </c>
      <c r="M2520" s="24">
        <f ca="1">IF(INDIRECT("Route!D2520")="START",0,IF(S2520=TRUE,M2519,INDIRECT("Route!E2520")))</f>
        <v>115.3</v>
      </c>
      <c r="N2520" s="14" t="e">
        <f ca="1">SEARCH($N$6,INDIRECT("Route!J2520"))</f>
        <v>#VALUE!</v>
      </c>
      <c r="O2520" s="14" t="e">
        <f ca="1">SEARCH($O$6,INDIRECT("Route!J2520"))</f>
        <v>#VALUE!</v>
      </c>
      <c r="P2520" s="14" t="e">
        <f ca="1">SEARCH($P$6,INDIRECT("Route!J2520"))</f>
        <v>#VALUE!</v>
      </c>
      <c r="Q2520" s="14" t="e">
        <f ca="1">SEARCH($Q$6,INDIRECT("Route!J2520"))</f>
        <v>#VALUE!</v>
      </c>
      <c r="R2520" s="14" t="e">
        <f ca="1">SEARCH($R$6,INDIRECT("Route!J2520"))</f>
        <v>#VALUE!</v>
      </c>
      <c r="S2520" s="14" t="b">
        <f t="shared" ca="1" si="318"/>
        <v>1</v>
      </c>
    </row>
    <row r="2521" spans="1:19">
      <c r="A2521" s="23" t="str">
        <f ca="1">IF(INDIRECT("Route!D2521")&gt;0,K2521,(""))</f>
        <v/>
      </c>
      <c r="B2521" s="23" t="str">
        <f ca="1">IF(INDIRECT("Route!D2521")&gt;0,H2521,(""))</f>
        <v/>
      </c>
      <c r="C2521" s="24" t="str">
        <f ca="1">IF(D2521&gt;0,VLOOKUP("FINISH",INDIRECT("route!D$6"):INDIRECT("route!E$8500"),2,FALSE)-D2521," ")</f>
        <v xml:space="preserve"> </v>
      </c>
      <c r="D2521" s="13">
        <f ca="1">INDIRECT("Route!E2521")</f>
        <v>0</v>
      </c>
      <c r="E2521" s="25" t="str">
        <f t="shared" ca="1" si="317"/>
        <v/>
      </c>
      <c r="F2521" s="26">
        <f t="shared" si="311"/>
        <v>11.111111111111111</v>
      </c>
      <c r="G2521" s="29">
        <f t="shared" ca="1" si="315"/>
        <v>0</v>
      </c>
      <c r="H2521" s="28" t="e">
        <f t="shared" ca="1" si="313"/>
        <v>#NUM!</v>
      </c>
      <c r="I2521" s="26">
        <f t="shared" si="312"/>
        <v>11.666666666666666</v>
      </c>
      <c r="J2521" s="29">
        <f t="shared" ca="1" si="316"/>
        <v>0</v>
      </c>
      <c r="K2521" s="28" t="e">
        <f t="shared" ca="1" si="314"/>
        <v>#NUM!</v>
      </c>
      <c r="L2521" s="26">
        <f ca="1">INDIRECT("Route!E2521")-INDIRECT("Route!E2520")</f>
        <v>0</v>
      </c>
      <c r="M2521" s="24">
        <f ca="1">IF(INDIRECT("Route!D2521")="START",0,IF(S2521=TRUE,M2520,INDIRECT("Route!E2521")))</f>
        <v>115.3</v>
      </c>
      <c r="N2521" s="14" t="e">
        <f ca="1">SEARCH($N$6,INDIRECT("Route!J2521"))</f>
        <v>#VALUE!</v>
      </c>
      <c r="O2521" s="14" t="e">
        <f ca="1">SEARCH($O$6,INDIRECT("Route!J2521"))</f>
        <v>#VALUE!</v>
      </c>
      <c r="P2521" s="14" t="e">
        <f ca="1">SEARCH($P$6,INDIRECT("Route!J2521"))</f>
        <v>#VALUE!</v>
      </c>
      <c r="Q2521" s="14" t="e">
        <f ca="1">SEARCH($Q$6,INDIRECT("Route!J2521"))</f>
        <v>#VALUE!</v>
      </c>
      <c r="R2521" s="14" t="e">
        <f ca="1">SEARCH($R$6,INDIRECT("Route!J2521"))</f>
        <v>#VALUE!</v>
      </c>
      <c r="S2521" s="14" t="b">
        <f t="shared" ca="1" si="318"/>
        <v>1</v>
      </c>
    </row>
    <row r="2522" spans="1:19">
      <c r="A2522" s="23" t="str">
        <f ca="1">IF(INDIRECT("Route!D2522")&gt;0,K2522,(""))</f>
        <v/>
      </c>
      <c r="B2522" s="23" t="str">
        <f ca="1">IF(INDIRECT("Route!D2522")&gt;0,H2522,(""))</f>
        <v/>
      </c>
      <c r="C2522" s="24" t="str">
        <f ca="1">IF(D2522&gt;0,VLOOKUP("FINISH",INDIRECT("route!D$6"):INDIRECT("route!E$8500"),2,FALSE)-D2522," ")</f>
        <v xml:space="preserve"> </v>
      </c>
      <c r="D2522" s="13">
        <f ca="1">INDIRECT("Route!E2522")</f>
        <v>0</v>
      </c>
      <c r="E2522" s="25" t="str">
        <f t="shared" ca="1" si="317"/>
        <v/>
      </c>
      <c r="F2522" s="26">
        <f t="shared" si="311"/>
        <v>11.111111111111111</v>
      </c>
      <c r="G2522" s="29">
        <f t="shared" ca="1" si="315"/>
        <v>0</v>
      </c>
      <c r="H2522" s="28" t="e">
        <f t="shared" ca="1" si="313"/>
        <v>#NUM!</v>
      </c>
      <c r="I2522" s="26">
        <f t="shared" si="312"/>
        <v>11.666666666666666</v>
      </c>
      <c r="J2522" s="29">
        <f t="shared" ca="1" si="316"/>
        <v>0</v>
      </c>
      <c r="K2522" s="28" t="e">
        <f t="shared" ca="1" si="314"/>
        <v>#NUM!</v>
      </c>
      <c r="L2522" s="26">
        <f ca="1">INDIRECT("Route!E2522")-INDIRECT("Route!E2521")</f>
        <v>0</v>
      </c>
      <c r="M2522" s="24">
        <f ca="1">IF(INDIRECT("Route!D2522")="START",0,IF(S2522=TRUE,M2521,INDIRECT("Route!E2522")))</f>
        <v>115.3</v>
      </c>
      <c r="N2522" s="14" t="e">
        <f ca="1">SEARCH($N$6,INDIRECT("Route!J2522"))</f>
        <v>#VALUE!</v>
      </c>
      <c r="O2522" s="14" t="e">
        <f ca="1">SEARCH($O$6,INDIRECT("Route!J2522"))</f>
        <v>#VALUE!</v>
      </c>
      <c r="P2522" s="14" t="e">
        <f ca="1">SEARCH($P$6,INDIRECT("Route!J2522"))</f>
        <v>#VALUE!</v>
      </c>
      <c r="Q2522" s="14" t="e">
        <f ca="1">SEARCH($Q$6,INDIRECT("Route!J2522"))</f>
        <v>#VALUE!</v>
      </c>
      <c r="R2522" s="14" t="e">
        <f ca="1">SEARCH($R$6,INDIRECT("Route!J2522"))</f>
        <v>#VALUE!</v>
      </c>
      <c r="S2522" s="14" t="b">
        <f t="shared" ca="1" si="318"/>
        <v>1</v>
      </c>
    </row>
    <row r="2523" spans="1:19">
      <c r="A2523" s="23" t="str">
        <f ca="1">IF(INDIRECT("Route!D2523")&gt;0,K2523,(""))</f>
        <v/>
      </c>
      <c r="B2523" s="23" t="str">
        <f ca="1">IF(INDIRECT("Route!D2523")&gt;0,H2523,(""))</f>
        <v/>
      </c>
      <c r="C2523" s="24" t="str">
        <f ca="1">IF(D2523&gt;0,VLOOKUP("FINISH",INDIRECT("route!D$6"):INDIRECT("route!E$8500"),2,FALSE)-D2523," ")</f>
        <v xml:space="preserve"> </v>
      </c>
      <c r="D2523" s="13">
        <f ca="1">INDIRECT("Route!E2523")</f>
        <v>0</v>
      </c>
      <c r="E2523" s="25" t="str">
        <f t="shared" ca="1" si="317"/>
        <v/>
      </c>
      <c r="F2523" s="26">
        <f t="shared" si="311"/>
        <v>11.111111111111111</v>
      </c>
      <c r="G2523" s="29">
        <f t="shared" ca="1" si="315"/>
        <v>0</v>
      </c>
      <c r="H2523" s="28" t="e">
        <f t="shared" ca="1" si="313"/>
        <v>#NUM!</v>
      </c>
      <c r="I2523" s="26">
        <f t="shared" si="312"/>
        <v>11.666666666666666</v>
      </c>
      <c r="J2523" s="29">
        <f t="shared" ca="1" si="316"/>
        <v>0</v>
      </c>
      <c r="K2523" s="28" t="e">
        <f t="shared" ca="1" si="314"/>
        <v>#NUM!</v>
      </c>
      <c r="L2523" s="26">
        <f ca="1">INDIRECT("Route!E2523")-INDIRECT("Route!E2522")</f>
        <v>0</v>
      </c>
      <c r="M2523" s="24">
        <f ca="1">IF(INDIRECT("Route!D2523")="START",0,IF(S2523=TRUE,M2522,INDIRECT("Route!E2523")))</f>
        <v>115.3</v>
      </c>
      <c r="N2523" s="14" t="e">
        <f ca="1">SEARCH($N$6,INDIRECT("Route!J2523"))</f>
        <v>#VALUE!</v>
      </c>
      <c r="O2523" s="14" t="e">
        <f ca="1">SEARCH($O$6,INDIRECT("Route!J2523"))</f>
        <v>#VALUE!</v>
      </c>
      <c r="P2523" s="14" t="e">
        <f ca="1">SEARCH($P$6,INDIRECT("Route!J2523"))</f>
        <v>#VALUE!</v>
      </c>
      <c r="Q2523" s="14" t="e">
        <f ca="1">SEARCH($Q$6,INDIRECT("Route!J2523"))</f>
        <v>#VALUE!</v>
      </c>
      <c r="R2523" s="14" t="e">
        <f ca="1">SEARCH($R$6,INDIRECT("Route!J2523"))</f>
        <v>#VALUE!</v>
      </c>
      <c r="S2523" s="14" t="b">
        <f t="shared" ca="1" si="318"/>
        <v>1</v>
      </c>
    </row>
    <row r="2524" spans="1:19">
      <c r="A2524" s="23" t="str">
        <f ca="1">IF(INDIRECT("Route!D2524")&gt;0,K2524,(""))</f>
        <v/>
      </c>
      <c r="B2524" s="23" t="str">
        <f ca="1">IF(INDIRECT("Route!D2524")&gt;0,H2524,(""))</f>
        <v/>
      </c>
      <c r="C2524" s="24" t="str">
        <f ca="1">IF(D2524&gt;0,VLOOKUP("FINISH",INDIRECT("route!D$6"):INDIRECT("route!E$8500"),2,FALSE)-D2524," ")</f>
        <v xml:space="preserve"> </v>
      </c>
      <c r="D2524" s="13">
        <f ca="1">INDIRECT("Route!E2524")</f>
        <v>0</v>
      </c>
      <c r="E2524" s="25" t="str">
        <f t="shared" ca="1" si="317"/>
        <v/>
      </c>
      <c r="F2524" s="26">
        <f t="shared" si="311"/>
        <v>11.111111111111111</v>
      </c>
      <c r="G2524" s="29">
        <f t="shared" ca="1" si="315"/>
        <v>0</v>
      </c>
      <c r="H2524" s="28" t="e">
        <f t="shared" ca="1" si="313"/>
        <v>#NUM!</v>
      </c>
      <c r="I2524" s="26">
        <f t="shared" si="312"/>
        <v>11.666666666666666</v>
      </c>
      <c r="J2524" s="29">
        <f t="shared" ca="1" si="316"/>
        <v>0</v>
      </c>
      <c r="K2524" s="28" t="e">
        <f t="shared" ca="1" si="314"/>
        <v>#NUM!</v>
      </c>
      <c r="L2524" s="26">
        <f ca="1">INDIRECT("Route!E2524")-INDIRECT("Route!E2523")</f>
        <v>0</v>
      </c>
      <c r="M2524" s="24">
        <f ca="1">IF(INDIRECT("Route!D2524")="START",0,IF(S2524=TRUE,M2523,INDIRECT("Route!E2524")))</f>
        <v>115.3</v>
      </c>
      <c r="N2524" s="14" t="e">
        <f ca="1">SEARCH($N$6,INDIRECT("Route!J2524"))</f>
        <v>#VALUE!</v>
      </c>
      <c r="O2524" s="14" t="e">
        <f ca="1">SEARCH($O$6,INDIRECT("Route!J2524"))</f>
        <v>#VALUE!</v>
      </c>
      <c r="P2524" s="14" t="e">
        <f ca="1">SEARCH($P$6,INDIRECT("Route!J2524"))</f>
        <v>#VALUE!</v>
      </c>
      <c r="Q2524" s="14" t="e">
        <f ca="1">SEARCH($Q$6,INDIRECT("Route!J2524"))</f>
        <v>#VALUE!</v>
      </c>
      <c r="R2524" s="14" t="e">
        <f ca="1">SEARCH($R$6,INDIRECT("Route!J2524"))</f>
        <v>#VALUE!</v>
      </c>
      <c r="S2524" s="14" t="b">
        <f t="shared" ca="1" si="318"/>
        <v>1</v>
      </c>
    </row>
    <row r="2525" spans="1:19">
      <c r="A2525" s="23" t="str">
        <f ca="1">IF(INDIRECT("Route!D2525")&gt;0,K2525,(""))</f>
        <v/>
      </c>
      <c r="B2525" s="23" t="str">
        <f ca="1">IF(INDIRECT("Route!D2525")&gt;0,H2525,(""))</f>
        <v/>
      </c>
      <c r="C2525" s="24" t="str">
        <f ca="1">IF(D2525&gt;0,VLOOKUP("FINISH",INDIRECT("route!D$6"):INDIRECT("route!E$8500"),2,FALSE)-D2525," ")</f>
        <v xml:space="preserve"> </v>
      </c>
      <c r="D2525" s="13">
        <f ca="1">INDIRECT("Route!E2525")</f>
        <v>0</v>
      </c>
      <c r="E2525" s="25" t="str">
        <f t="shared" ca="1" si="317"/>
        <v/>
      </c>
      <c r="F2525" s="26">
        <f t="shared" si="311"/>
        <v>11.111111111111111</v>
      </c>
      <c r="G2525" s="29">
        <f t="shared" ca="1" si="315"/>
        <v>0</v>
      </c>
      <c r="H2525" s="28" t="e">
        <f t="shared" ca="1" si="313"/>
        <v>#NUM!</v>
      </c>
      <c r="I2525" s="26">
        <f t="shared" si="312"/>
        <v>11.666666666666666</v>
      </c>
      <c r="J2525" s="29">
        <f t="shared" ca="1" si="316"/>
        <v>0</v>
      </c>
      <c r="K2525" s="28" t="e">
        <f t="shared" ca="1" si="314"/>
        <v>#NUM!</v>
      </c>
      <c r="L2525" s="26">
        <f ca="1">INDIRECT("Route!E2525")-INDIRECT("Route!E2524")</f>
        <v>0</v>
      </c>
      <c r="M2525" s="24">
        <f ca="1">IF(INDIRECT("Route!D2525")="START",0,IF(S2525=TRUE,M2524,INDIRECT("Route!E2525")))</f>
        <v>115.3</v>
      </c>
      <c r="N2525" s="14" t="e">
        <f ca="1">SEARCH($N$6,INDIRECT("Route!J2525"))</f>
        <v>#VALUE!</v>
      </c>
      <c r="O2525" s="14" t="e">
        <f ca="1">SEARCH($O$6,INDIRECT("Route!J2525"))</f>
        <v>#VALUE!</v>
      </c>
      <c r="P2525" s="14" t="e">
        <f ca="1">SEARCH($P$6,INDIRECT("Route!J2525"))</f>
        <v>#VALUE!</v>
      </c>
      <c r="Q2525" s="14" t="e">
        <f ca="1">SEARCH($Q$6,INDIRECT("Route!J2525"))</f>
        <v>#VALUE!</v>
      </c>
      <c r="R2525" s="14" t="e">
        <f ca="1">SEARCH($R$6,INDIRECT("Route!J2525"))</f>
        <v>#VALUE!</v>
      </c>
      <c r="S2525" s="14" t="b">
        <f t="shared" ca="1" si="318"/>
        <v>1</v>
      </c>
    </row>
    <row r="2526" spans="1:19">
      <c r="A2526" s="23" t="str">
        <f ca="1">IF(INDIRECT("Route!D2526")&gt;0,K2526,(""))</f>
        <v/>
      </c>
      <c r="B2526" s="23" t="str">
        <f ca="1">IF(INDIRECT("Route!D2526")&gt;0,H2526,(""))</f>
        <v/>
      </c>
      <c r="C2526" s="24" t="str">
        <f ca="1">IF(D2526&gt;0,VLOOKUP("FINISH",INDIRECT("route!D$6"):INDIRECT("route!E$8500"),2,FALSE)-D2526," ")</f>
        <v xml:space="preserve"> </v>
      </c>
      <c r="D2526" s="13">
        <f ca="1">INDIRECT("Route!E2526")</f>
        <v>0</v>
      </c>
      <c r="E2526" s="25" t="str">
        <f t="shared" ca="1" si="317"/>
        <v/>
      </c>
      <c r="F2526" s="26">
        <f t="shared" si="311"/>
        <v>11.111111111111111</v>
      </c>
      <c r="G2526" s="29">
        <f t="shared" ca="1" si="315"/>
        <v>0</v>
      </c>
      <c r="H2526" s="28" t="e">
        <f t="shared" ca="1" si="313"/>
        <v>#NUM!</v>
      </c>
      <c r="I2526" s="26">
        <f t="shared" si="312"/>
        <v>11.666666666666666</v>
      </c>
      <c r="J2526" s="29">
        <f t="shared" ca="1" si="316"/>
        <v>0</v>
      </c>
      <c r="K2526" s="28" t="e">
        <f t="shared" ca="1" si="314"/>
        <v>#NUM!</v>
      </c>
      <c r="L2526" s="26">
        <f ca="1">INDIRECT("Route!E2526")-INDIRECT("Route!E2525")</f>
        <v>0</v>
      </c>
      <c r="M2526" s="24">
        <f ca="1">IF(INDIRECT("Route!D2526")="START",0,IF(S2526=TRUE,M2525,INDIRECT("Route!E2526")))</f>
        <v>115.3</v>
      </c>
      <c r="N2526" s="14" t="e">
        <f ca="1">SEARCH($N$6,INDIRECT("Route!J2526"))</f>
        <v>#VALUE!</v>
      </c>
      <c r="O2526" s="14" t="e">
        <f ca="1">SEARCH($O$6,INDIRECT("Route!J2526"))</f>
        <v>#VALUE!</v>
      </c>
      <c r="P2526" s="14" t="e">
        <f ca="1">SEARCH($P$6,INDIRECT("Route!J2526"))</f>
        <v>#VALUE!</v>
      </c>
      <c r="Q2526" s="14" t="e">
        <f ca="1">SEARCH($Q$6,INDIRECT("Route!J2526"))</f>
        <v>#VALUE!</v>
      </c>
      <c r="R2526" s="14" t="e">
        <f ca="1">SEARCH($R$6,INDIRECT("Route!J2526"))</f>
        <v>#VALUE!</v>
      </c>
      <c r="S2526" s="14" t="b">
        <f t="shared" ca="1" si="318"/>
        <v>1</v>
      </c>
    </row>
    <row r="2527" spans="1:19">
      <c r="A2527" s="23" t="str">
        <f ca="1">IF(INDIRECT("Route!D2527")&gt;0,K2527,(""))</f>
        <v/>
      </c>
      <c r="B2527" s="23" t="str">
        <f ca="1">IF(INDIRECT("Route!D2527")&gt;0,H2527,(""))</f>
        <v/>
      </c>
      <c r="C2527" s="24" t="str">
        <f ca="1">IF(D2527&gt;0,VLOOKUP("FINISH",INDIRECT("route!D$6"):INDIRECT("route!E$8500"),2,FALSE)-D2527," ")</f>
        <v xml:space="preserve"> </v>
      </c>
      <c r="D2527" s="13">
        <f ca="1">INDIRECT("Route!E2527")</f>
        <v>0</v>
      </c>
      <c r="E2527" s="25" t="str">
        <f t="shared" ca="1" si="317"/>
        <v/>
      </c>
      <c r="F2527" s="26">
        <f t="shared" si="311"/>
        <v>11.111111111111111</v>
      </c>
      <c r="G2527" s="29">
        <f t="shared" ca="1" si="315"/>
        <v>0</v>
      </c>
      <c r="H2527" s="28" t="e">
        <f t="shared" ca="1" si="313"/>
        <v>#NUM!</v>
      </c>
      <c r="I2527" s="26">
        <f t="shared" si="312"/>
        <v>11.666666666666666</v>
      </c>
      <c r="J2527" s="29">
        <f t="shared" ca="1" si="316"/>
        <v>0</v>
      </c>
      <c r="K2527" s="28" t="e">
        <f t="shared" ca="1" si="314"/>
        <v>#NUM!</v>
      </c>
      <c r="L2527" s="26">
        <f ca="1">INDIRECT("Route!E2527")-INDIRECT("Route!E2526")</f>
        <v>0</v>
      </c>
      <c r="M2527" s="24">
        <f ca="1">IF(INDIRECT("Route!D2527")="START",0,IF(S2527=TRUE,M2526,INDIRECT("Route!E2527")))</f>
        <v>115.3</v>
      </c>
      <c r="N2527" s="14" t="e">
        <f ca="1">SEARCH($N$6,INDIRECT("Route!J2527"))</f>
        <v>#VALUE!</v>
      </c>
      <c r="O2527" s="14" t="e">
        <f ca="1">SEARCH($O$6,INDIRECT("Route!J2527"))</f>
        <v>#VALUE!</v>
      </c>
      <c r="P2527" s="14" t="e">
        <f ca="1">SEARCH($P$6,INDIRECT("Route!J2527"))</f>
        <v>#VALUE!</v>
      </c>
      <c r="Q2527" s="14" t="e">
        <f ca="1">SEARCH($Q$6,INDIRECT("Route!J2527"))</f>
        <v>#VALUE!</v>
      </c>
      <c r="R2527" s="14" t="e">
        <f ca="1">SEARCH($R$6,INDIRECT("Route!J2527"))</f>
        <v>#VALUE!</v>
      </c>
      <c r="S2527" s="14" t="b">
        <f t="shared" ca="1" si="318"/>
        <v>1</v>
      </c>
    </row>
    <row r="2528" spans="1:19">
      <c r="A2528" s="23" t="str">
        <f ca="1">IF(INDIRECT("Route!D2528")&gt;0,K2528,(""))</f>
        <v/>
      </c>
      <c r="B2528" s="23" t="str">
        <f ca="1">IF(INDIRECT("Route!D2528")&gt;0,H2528,(""))</f>
        <v/>
      </c>
      <c r="C2528" s="24" t="str">
        <f ca="1">IF(D2528&gt;0,VLOOKUP("FINISH",INDIRECT("route!D$6"):INDIRECT("route!E$8500"),2,FALSE)-D2528," ")</f>
        <v xml:space="preserve"> </v>
      </c>
      <c r="D2528" s="13">
        <f ca="1">INDIRECT("Route!E2528")</f>
        <v>0</v>
      </c>
      <c r="E2528" s="25" t="str">
        <f t="shared" ca="1" si="317"/>
        <v/>
      </c>
      <c r="F2528" s="26">
        <f t="shared" si="311"/>
        <v>11.111111111111111</v>
      </c>
      <c r="G2528" s="29">
        <f t="shared" ca="1" si="315"/>
        <v>0</v>
      </c>
      <c r="H2528" s="28" t="e">
        <f t="shared" ca="1" si="313"/>
        <v>#NUM!</v>
      </c>
      <c r="I2528" s="26">
        <f t="shared" si="312"/>
        <v>11.666666666666666</v>
      </c>
      <c r="J2528" s="29">
        <f t="shared" ca="1" si="316"/>
        <v>0</v>
      </c>
      <c r="K2528" s="28" t="e">
        <f t="shared" ca="1" si="314"/>
        <v>#NUM!</v>
      </c>
      <c r="L2528" s="26">
        <f ca="1">INDIRECT("Route!E2528")-INDIRECT("Route!E2527")</f>
        <v>0</v>
      </c>
      <c r="M2528" s="24">
        <f ca="1">IF(INDIRECT("Route!D2528")="START",0,IF(S2528=TRUE,M2527,INDIRECT("Route!E2528")))</f>
        <v>115.3</v>
      </c>
      <c r="N2528" s="14" t="e">
        <f ca="1">SEARCH($N$6,INDIRECT("Route!J2528"))</f>
        <v>#VALUE!</v>
      </c>
      <c r="O2528" s="14" t="e">
        <f ca="1">SEARCH($O$6,INDIRECT("Route!J2528"))</f>
        <v>#VALUE!</v>
      </c>
      <c r="P2528" s="14" t="e">
        <f ca="1">SEARCH($P$6,INDIRECT("Route!J2528"))</f>
        <v>#VALUE!</v>
      </c>
      <c r="Q2528" s="14" t="e">
        <f ca="1">SEARCH($Q$6,INDIRECT("Route!J2528"))</f>
        <v>#VALUE!</v>
      </c>
      <c r="R2528" s="14" t="e">
        <f ca="1">SEARCH($R$6,INDIRECT("Route!J2528"))</f>
        <v>#VALUE!</v>
      </c>
      <c r="S2528" s="14" t="b">
        <f t="shared" ca="1" si="318"/>
        <v>1</v>
      </c>
    </row>
    <row r="2529" spans="1:19">
      <c r="A2529" s="23" t="str">
        <f ca="1">IF(INDIRECT("Route!D2529")&gt;0,K2529,(""))</f>
        <v/>
      </c>
      <c r="B2529" s="23" t="str">
        <f ca="1">IF(INDIRECT("Route!D2529")&gt;0,H2529,(""))</f>
        <v/>
      </c>
      <c r="C2529" s="24" t="str">
        <f ca="1">IF(D2529&gt;0,VLOOKUP("FINISH",INDIRECT("route!D$6"):INDIRECT("route!E$8500"),2,FALSE)-D2529," ")</f>
        <v xml:space="preserve"> </v>
      </c>
      <c r="D2529" s="13">
        <f ca="1">INDIRECT("Route!E2529")</f>
        <v>0</v>
      </c>
      <c r="E2529" s="25" t="str">
        <f t="shared" ca="1" si="317"/>
        <v/>
      </c>
      <c r="F2529" s="26">
        <f t="shared" si="311"/>
        <v>11.111111111111111</v>
      </c>
      <c r="G2529" s="29">
        <f t="shared" ca="1" si="315"/>
        <v>0</v>
      </c>
      <c r="H2529" s="28" t="e">
        <f t="shared" ca="1" si="313"/>
        <v>#NUM!</v>
      </c>
      <c r="I2529" s="26">
        <f t="shared" si="312"/>
        <v>11.666666666666666</v>
      </c>
      <c r="J2529" s="29">
        <f t="shared" ca="1" si="316"/>
        <v>0</v>
      </c>
      <c r="K2529" s="28" t="e">
        <f t="shared" ca="1" si="314"/>
        <v>#NUM!</v>
      </c>
      <c r="L2529" s="26">
        <f ca="1">INDIRECT("Route!E2529")-INDIRECT("Route!E2528")</f>
        <v>0</v>
      </c>
      <c r="M2529" s="24">
        <f ca="1">IF(INDIRECT("Route!D2529")="START",0,IF(S2529=TRUE,M2528,INDIRECT("Route!E2529")))</f>
        <v>115.3</v>
      </c>
      <c r="N2529" s="14" t="e">
        <f ca="1">SEARCH($N$6,INDIRECT("Route!J2529"))</f>
        <v>#VALUE!</v>
      </c>
      <c r="O2529" s="14" t="e">
        <f ca="1">SEARCH($O$6,INDIRECT("Route!J2529"))</f>
        <v>#VALUE!</v>
      </c>
      <c r="P2529" s="14" t="e">
        <f ca="1">SEARCH($P$6,INDIRECT("Route!J2529"))</f>
        <v>#VALUE!</v>
      </c>
      <c r="Q2529" s="14" t="e">
        <f ca="1">SEARCH($Q$6,INDIRECT("Route!J2529"))</f>
        <v>#VALUE!</v>
      </c>
      <c r="R2529" s="14" t="e">
        <f ca="1">SEARCH($R$6,INDIRECT("Route!J2529"))</f>
        <v>#VALUE!</v>
      </c>
      <c r="S2529" s="14" t="b">
        <f t="shared" ca="1" si="318"/>
        <v>1</v>
      </c>
    </row>
    <row r="2530" spans="1:19">
      <c r="A2530" s="23" t="str">
        <f ca="1">IF(INDIRECT("Route!D2530")&gt;0,K2530,(""))</f>
        <v/>
      </c>
      <c r="B2530" s="23" t="str">
        <f ca="1">IF(INDIRECT("Route!D2530")&gt;0,H2530,(""))</f>
        <v/>
      </c>
      <c r="C2530" s="24" t="str">
        <f ca="1">IF(D2530&gt;0,VLOOKUP("FINISH",INDIRECT("route!D$6"):INDIRECT("route!E$8500"),2,FALSE)-D2530," ")</f>
        <v xml:space="preserve"> </v>
      </c>
      <c r="D2530" s="13">
        <f ca="1">INDIRECT("Route!E2530")</f>
        <v>0</v>
      </c>
      <c r="E2530" s="25" t="str">
        <f t="shared" ca="1" si="317"/>
        <v/>
      </c>
      <c r="F2530" s="26">
        <f t="shared" si="311"/>
        <v>11.111111111111111</v>
      </c>
      <c r="G2530" s="29">
        <f t="shared" ca="1" si="315"/>
        <v>0</v>
      </c>
      <c r="H2530" s="28" t="e">
        <f t="shared" ca="1" si="313"/>
        <v>#NUM!</v>
      </c>
      <c r="I2530" s="26">
        <f t="shared" si="312"/>
        <v>11.666666666666666</v>
      </c>
      <c r="J2530" s="29">
        <f t="shared" ca="1" si="316"/>
        <v>0</v>
      </c>
      <c r="K2530" s="28" t="e">
        <f t="shared" ca="1" si="314"/>
        <v>#NUM!</v>
      </c>
      <c r="L2530" s="26">
        <f ca="1">INDIRECT("Route!E2530")-INDIRECT("Route!E2529")</f>
        <v>0</v>
      </c>
      <c r="M2530" s="24">
        <f ca="1">IF(INDIRECT("Route!D2530")="START",0,IF(S2530=TRUE,M2529,INDIRECT("Route!E2530")))</f>
        <v>115.3</v>
      </c>
      <c r="N2530" s="14" t="e">
        <f ca="1">SEARCH($N$6,INDIRECT("Route!J2530"))</f>
        <v>#VALUE!</v>
      </c>
      <c r="O2530" s="14" t="e">
        <f ca="1">SEARCH($O$6,INDIRECT("Route!J2530"))</f>
        <v>#VALUE!</v>
      </c>
      <c r="P2530" s="14" t="e">
        <f ca="1">SEARCH($P$6,INDIRECT("Route!J2530"))</f>
        <v>#VALUE!</v>
      </c>
      <c r="Q2530" s="14" t="e">
        <f ca="1">SEARCH($Q$6,INDIRECT("Route!J2530"))</f>
        <v>#VALUE!</v>
      </c>
      <c r="R2530" s="14" t="e">
        <f ca="1">SEARCH($R$6,INDIRECT("Route!J2530"))</f>
        <v>#VALUE!</v>
      </c>
      <c r="S2530" s="14" t="b">
        <f t="shared" ca="1" si="318"/>
        <v>1</v>
      </c>
    </row>
    <row r="2531" spans="1:19">
      <c r="A2531" s="23" t="str">
        <f ca="1">IF(INDIRECT("Route!D2531")&gt;0,K2531,(""))</f>
        <v/>
      </c>
      <c r="B2531" s="23" t="str">
        <f ca="1">IF(INDIRECT("Route!D2531")&gt;0,H2531,(""))</f>
        <v/>
      </c>
      <c r="C2531" s="24" t="str">
        <f ca="1">IF(D2531&gt;0,VLOOKUP("FINISH",INDIRECT("route!D$6"):INDIRECT("route!E$8500"),2,FALSE)-D2531," ")</f>
        <v xml:space="preserve"> </v>
      </c>
      <c r="D2531" s="13">
        <f ca="1">INDIRECT("Route!E2531")</f>
        <v>0</v>
      </c>
      <c r="E2531" s="25" t="str">
        <f t="shared" ca="1" si="317"/>
        <v/>
      </c>
      <c r="F2531" s="26">
        <f t="shared" si="311"/>
        <v>11.111111111111111</v>
      </c>
      <c r="G2531" s="29">
        <f t="shared" ca="1" si="315"/>
        <v>0</v>
      </c>
      <c r="H2531" s="28" t="e">
        <f t="shared" ca="1" si="313"/>
        <v>#NUM!</v>
      </c>
      <c r="I2531" s="26">
        <f t="shared" si="312"/>
        <v>11.666666666666666</v>
      </c>
      <c r="J2531" s="29">
        <f t="shared" ca="1" si="316"/>
        <v>0</v>
      </c>
      <c r="K2531" s="28" t="e">
        <f t="shared" ca="1" si="314"/>
        <v>#NUM!</v>
      </c>
      <c r="L2531" s="26">
        <f ca="1">INDIRECT("Route!E2531")-INDIRECT("Route!E2530")</f>
        <v>0</v>
      </c>
      <c r="M2531" s="24">
        <f ca="1">IF(INDIRECT("Route!D2531")="START",0,IF(S2531=TRUE,M2530,INDIRECT("Route!E2531")))</f>
        <v>115.3</v>
      </c>
      <c r="N2531" s="14" t="e">
        <f ca="1">SEARCH($N$6,INDIRECT("Route!J2531"))</f>
        <v>#VALUE!</v>
      </c>
      <c r="O2531" s="14" t="e">
        <f ca="1">SEARCH($O$6,INDIRECT("Route!J2531"))</f>
        <v>#VALUE!</v>
      </c>
      <c r="P2531" s="14" t="e">
        <f ca="1">SEARCH($P$6,INDIRECT("Route!J2531"))</f>
        <v>#VALUE!</v>
      </c>
      <c r="Q2531" s="14" t="e">
        <f ca="1">SEARCH($Q$6,INDIRECT("Route!J2531"))</f>
        <v>#VALUE!</v>
      </c>
      <c r="R2531" s="14" t="e">
        <f ca="1">SEARCH($R$6,INDIRECT("Route!J2531"))</f>
        <v>#VALUE!</v>
      </c>
      <c r="S2531" s="14" t="b">
        <f t="shared" ca="1" si="318"/>
        <v>1</v>
      </c>
    </row>
    <row r="2532" spans="1:19">
      <c r="A2532" s="23" t="str">
        <f ca="1">IF(INDIRECT("Route!D2532")&gt;0,K2532,(""))</f>
        <v/>
      </c>
      <c r="B2532" s="23" t="str">
        <f ca="1">IF(INDIRECT("Route!D2532")&gt;0,H2532,(""))</f>
        <v/>
      </c>
      <c r="C2532" s="24" t="str">
        <f ca="1">IF(D2532&gt;0,VLOOKUP("FINISH",INDIRECT("route!D$6"):INDIRECT("route!E$8500"),2,FALSE)-D2532," ")</f>
        <v xml:space="preserve"> </v>
      </c>
      <c r="D2532" s="13">
        <f ca="1">INDIRECT("Route!E2532")</f>
        <v>0</v>
      </c>
      <c r="E2532" s="25" t="str">
        <f t="shared" ca="1" si="317"/>
        <v/>
      </c>
      <c r="F2532" s="26">
        <f t="shared" si="311"/>
        <v>11.111111111111111</v>
      </c>
      <c r="G2532" s="29">
        <f t="shared" ca="1" si="315"/>
        <v>0</v>
      </c>
      <c r="H2532" s="28" t="e">
        <f t="shared" ca="1" si="313"/>
        <v>#NUM!</v>
      </c>
      <c r="I2532" s="26">
        <f t="shared" si="312"/>
        <v>11.666666666666666</v>
      </c>
      <c r="J2532" s="29">
        <f t="shared" ca="1" si="316"/>
        <v>0</v>
      </c>
      <c r="K2532" s="28" t="e">
        <f t="shared" ca="1" si="314"/>
        <v>#NUM!</v>
      </c>
      <c r="L2532" s="26">
        <f ca="1">INDIRECT("Route!E2532")-INDIRECT("Route!E2531")</f>
        <v>0</v>
      </c>
      <c r="M2532" s="24">
        <f ca="1">IF(INDIRECT("Route!D2532")="START",0,IF(S2532=TRUE,M2531,INDIRECT("Route!E2532")))</f>
        <v>115.3</v>
      </c>
      <c r="N2532" s="14" t="e">
        <f ca="1">SEARCH($N$6,INDIRECT("Route!J2532"))</f>
        <v>#VALUE!</v>
      </c>
      <c r="O2532" s="14" t="e">
        <f ca="1">SEARCH($O$6,INDIRECT("Route!J2532"))</f>
        <v>#VALUE!</v>
      </c>
      <c r="P2532" s="14" t="e">
        <f ca="1">SEARCH($P$6,INDIRECT("Route!J2532"))</f>
        <v>#VALUE!</v>
      </c>
      <c r="Q2532" s="14" t="e">
        <f ca="1">SEARCH($Q$6,INDIRECT("Route!J2532"))</f>
        <v>#VALUE!</v>
      </c>
      <c r="R2532" s="14" t="e">
        <f ca="1">SEARCH($R$6,INDIRECT("Route!J2532"))</f>
        <v>#VALUE!</v>
      </c>
      <c r="S2532" s="14" t="b">
        <f t="shared" ca="1" si="318"/>
        <v>1</v>
      </c>
    </row>
    <row r="2533" spans="1:19">
      <c r="A2533" s="23" t="str">
        <f ca="1">IF(INDIRECT("Route!D2533")&gt;0,K2533,(""))</f>
        <v/>
      </c>
      <c r="B2533" s="23" t="str">
        <f ca="1">IF(INDIRECT("Route!D2533")&gt;0,H2533,(""))</f>
        <v/>
      </c>
      <c r="C2533" s="24" t="str">
        <f ca="1">IF(D2533&gt;0,VLOOKUP("FINISH",INDIRECT("route!D$6"):INDIRECT("route!E$8500"),2,FALSE)-D2533," ")</f>
        <v xml:space="preserve"> </v>
      </c>
      <c r="D2533" s="13">
        <f ca="1">INDIRECT("Route!E2533")</f>
        <v>0</v>
      </c>
      <c r="E2533" s="25" t="str">
        <f t="shared" ca="1" si="317"/>
        <v/>
      </c>
      <c r="F2533" s="26">
        <f t="shared" si="311"/>
        <v>11.111111111111111</v>
      </c>
      <c r="G2533" s="29">
        <f t="shared" ca="1" si="315"/>
        <v>0</v>
      </c>
      <c r="H2533" s="28" t="e">
        <f t="shared" ca="1" si="313"/>
        <v>#NUM!</v>
      </c>
      <c r="I2533" s="26">
        <f t="shared" si="312"/>
        <v>11.666666666666666</v>
      </c>
      <c r="J2533" s="29">
        <f t="shared" ca="1" si="316"/>
        <v>0</v>
      </c>
      <c r="K2533" s="28" t="e">
        <f t="shared" ca="1" si="314"/>
        <v>#NUM!</v>
      </c>
      <c r="L2533" s="26">
        <f ca="1">INDIRECT("Route!E2533")-INDIRECT("Route!E2532")</f>
        <v>0</v>
      </c>
      <c r="M2533" s="24">
        <f ca="1">IF(INDIRECT("Route!D2533")="START",0,IF(S2533=TRUE,M2532,INDIRECT("Route!E2533")))</f>
        <v>115.3</v>
      </c>
      <c r="N2533" s="14" t="e">
        <f ca="1">SEARCH($N$6,INDIRECT("Route!J2533"))</f>
        <v>#VALUE!</v>
      </c>
      <c r="O2533" s="14" t="e">
        <f ca="1">SEARCH($O$6,INDIRECT("Route!J2533"))</f>
        <v>#VALUE!</v>
      </c>
      <c r="P2533" s="14" t="e">
        <f ca="1">SEARCH($P$6,INDIRECT("Route!J2533"))</f>
        <v>#VALUE!</v>
      </c>
      <c r="Q2533" s="14" t="e">
        <f ca="1">SEARCH($Q$6,INDIRECT("Route!J2533"))</f>
        <v>#VALUE!</v>
      </c>
      <c r="R2533" s="14" t="e">
        <f ca="1">SEARCH($R$6,INDIRECT("Route!J2533"))</f>
        <v>#VALUE!</v>
      </c>
      <c r="S2533" s="14" t="b">
        <f t="shared" ca="1" si="318"/>
        <v>1</v>
      </c>
    </row>
    <row r="2534" spans="1:19">
      <c r="A2534" s="23" t="str">
        <f ca="1">IF(INDIRECT("Route!D2534")&gt;0,K2534,(""))</f>
        <v/>
      </c>
      <c r="B2534" s="23" t="str">
        <f ca="1">IF(INDIRECT("Route!D2534")&gt;0,H2534,(""))</f>
        <v/>
      </c>
      <c r="C2534" s="24" t="str">
        <f ca="1">IF(D2534&gt;0,VLOOKUP("FINISH",INDIRECT("route!D$6"):INDIRECT("route!E$8500"),2,FALSE)-D2534," ")</f>
        <v xml:space="preserve"> </v>
      </c>
      <c r="D2534" s="13">
        <f ca="1">INDIRECT("Route!E2534")</f>
        <v>0</v>
      </c>
      <c r="E2534" s="25" t="str">
        <f t="shared" ca="1" si="317"/>
        <v/>
      </c>
      <c r="F2534" s="26">
        <f t="shared" si="311"/>
        <v>11.111111111111111</v>
      </c>
      <c r="G2534" s="29">
        <f t="shared" ca="1" si="315"/>
        <v>0</v>
      </c>
      <c r="H2534" s="28" t="e">
        <f t="shared" ca="1" si="313"/>
        <v>#NUM!</v>
      </c>
      <c r="I2534" s="26">
        <f t="shared" si="312"/>
        <v>11.666666666666666</v>
      </c>
      <c r="J2534" s="29">
        <f t="shared" ca="1" si="316"/>
        <v>0</v>
      </c>
      <c r="K2534" s="28" t="e">
        <f t="shared" ca="1" si="314"/>
        <v>#NUM!</v>
      </c>
      <c r="L2534" s="26">
        <f ca="1">INDIRECT("Route!E2534")-INDIRECT("Route!E2533")</f>
        <v>0</v>
      </c>
      <c r="M2534" s="24">
        <f ca="1">IF(INDIRECT("Route!D2534")="START",0,IF(S2534=TRUE,M2533,INDIRECT("Route!E2534")))</f>
        <v>115.3</v>
      </c>
      <c r="N2534" s="14" t="e">
        <f ca="1">SEARCH($N$6,INDIRECT("Route!J2534"))</f>
        <v>#VALUE!</v>
      </c>
      <c r="O2534" s="14" t="e">
        <f ca="1">SEARCH($O$6,INDIRECT("Route!J2534"))</f>
        <v>#VALUE!</v>
      </c>
      <c r="P2534" s="14" t="e">
        <f ca="1">SEARCH($P$6,INDIRECT("Route!J2534"))</f>
        <v>#VALUE!</v>
      </c>
      <c r="Q2534" s="14" t="e">
        <f ca="1">SEARCH($Q$6,INDIRECT("Route!J2534"))</f>
        <v>#VALUE!</v>
      </c>
      <c r="R2534" s="14" t="e">
        <f ca="1">SEARCH($R$6,INDIRECT("Route!J2534"))</f>
        <v>#VALUE!</v>
      </c>
      <c r="S2534" s="14" t="b">
        <f t="shared" ca="1" si="318"/>
        <v>1</v>
      </c>
    </row>
    <row r="2535" spans="1:19">
      <c r="A2535" s="23" t="str">
        <f ca="1">IF(INDIRECT("Route!D2535")&gt;0,K2535,(""))</f>
        <v/>
      </c>
      <c r="B2535" s="23" t="str">
        <f ca="1">IF(INDIRECT("Route!D2535")&gt;0,H2535,(""))</f>
        <v/>
      </c>
      <c r="C2535" s="24" t="str">
        <f ca="1">IF(D2535&gt;0,VLOOKUP("FINISH",INDIRECT("route!D$6"):INDIRECT("route!E$8500"),2,FALSE)-D2535," ")</f>
        <v xml:space="preserve"> </v>
      </c>
      <c r="D2535" s="13">
        <f ca="1">INDIRECT("Route!E2535")</f>
        <v>0</v>
      </c>
      <c r="E2535" s="25" t="str">
        <f t="shared" ca="1" si="317"/>
        <v/>
      </c>
      <c r="F2535" s="26">
        <f t="shared" si="311"/>
        <v>11.111111111111111</v>
      </c>
      <c r="G2535" s="29">
        <f t="shared" ca="1" si="315"/>
        <v>0</v>
      </c>
      <c r="H2535" s="28" t="e">
        <f t="shared" ca="1" si="313"/>
        <v>#NUM!</v>
      </c>
      <c r="I2535" s="26">
        <f t="shared" si="312"/>
        <v>11.666666666666666</v>
      </c>
      <c r="J2535" s="29">
        <f t="shared" ca="1" si="316"/>
        <v>0</v>
      </c>
      <c r="K2535" s="28" t="e">
        <f t="shared" ca="1" si="314"/>
        <v>#NUM!</v>
      </c>
      <c r="L2535" s="26">
        <f ca="1">INDIRECT("Route!E2535")-INDIRECT("Route!E2534")</f>
        <v>0</v>
      </c>
      <c r="M2535" s="24">
        <f ca="1">IF(INDIRECT("Route!D2535")="START",0,IF(S2535=TRUE,M2534,INDIRECT("Route!E2535")))</f>
        <v>115.3</v>
      </c>
      <c r="N2535" s="14" t="e">
        <f ca="1">SEARCH($N$6,INDIRECT("Route!J2535"))</f>
        <v>#VALUE!</v>
      </c>
      <c r="O2535" s="14" t="e">
        <f ca="1">SEARCH($O$6,INDIRECT("Route!J2535"))</f>
        <v>#VALUE!</v>
      </c>
      <c r="P2535" s="14" t="e">
        <f ca="1">SEARCH($P$6,INDIRECT("Route!J2535"))</f>
        <v>#VALUE!</v>
      </c>
      <c r="Q2535" s="14" t="e">
        <f ca="1">SEARCH($Q$6,INDIRECT("Route!J2535"))</f>
        <v>#VALUE!</v>
      </c>
      <c r="R2535" s="14" t="e">
        <f ca="1">SEARCH($R$6,INDIRECT("Route!J2535"))</f>
        <v>#VALUE!</v>
      </c>
      <c r="S2535" s="14" t="b">
        <f t="shared" ca="1" si="318"/>
        <v>1</v>
      </c>
    </row>
    <row r="2536" spans="1:19">
      <c r="A2536" s="23" t="str">
        <f ca="1">IF(INDIRECT("Route!D2536")&gt;0,K2536,(""))</f>
        <v/>
      </c>
      <c r="B2536" s="23" t="str">
        <f ca="1">IF(INDIRECT("Route!D2536")&gt;0,H2536,(""))</f>
        <v/>
      </c>
      <c r="C2536" s="24" t="str">
        <f ca="1">IF(D2536&gt;0,VLOOKUP("FINISH",INDIRECT("route!D$6"):INDIRECT("route!E$8500"),2,FALSE)-D2536," ")</f>
        <v xml:space="preserve"> </v>
      </c>
      <c r="D2536" s="13">
        <f ca="1">INDIRECT("Route!E2536")</f>
        <v>0</v>
      </c>
      <c r="E2536" s="25" t="str">
        <f t="shared" ca="1" si="317"/>
        <v/>
      </c>
      <c r="F2536" s="26">
        <f t="shared" si="311"/>
        <v>11.111111111111111</v>
      </c>
      <c r="G2536" s="29">
        <f t="shared" ca="1" si="315"/>
        <v>0</v>
      </c>
      <c r="H2536" s="28" t="e">
        <f t="shared" ca="1" si="313"/>
        <v>#NUM!</v>
      </c>
      <c r="I2536" s="26">
        <f t="shared" si="312"/>
        <v>11.666666666666666</v>
      </c>
      <c r="J2536" s="29">
        <f t="shared" ca="1" si="316"/>
        <v>0</v>
      </c>
      <c r="K2536" s="28" t="e">
        <f t="shared" ca="1" si="314"/>
        <v>#NUM!</v>
      </c>
      <c r="L2536" s="26">
        <f ca="1">INDIRECT("Route!E2536")-INDIRECT("Route!E2535")</f>
        <v>0</v>
      </c>
      <c r="M2536" s="24">
        <f ca="1">IF(INDIRECT("Route!D2536")="START",0,IF(S2536=TRUE,M2535,INDIRECT("Route!E2536")))</f>
        <v>115.3</v>
      </c>
      <c r="N2536" s="14" t="e">
        <f ca="1">SEARCH($N$6,INDIRECT("Route!J2536"))</f>
        <v>#VALUE!</v>
      </c>
      <c r="O2536" s="14" t="e">
        <f ca="1">SEARCH($O$6,INDIRECT("Route!J2536"))</f>
        <v>#VALUE!</v>
      </c>
      <c r="P2536" s="14" t="e">
        <f ca="1">SEARCH($P$6,INDIRECT("Route!J2536"))</f>
        <v>#VALUE!</v>
      </c>
      <c r="Q2536" s="14" t="e">
        <f ca="1">SEARCH($Q$6,INDIRECT("Route!J2536"))</f>
        <v>#VALUE!</v>
      </c>
      <c r="R2536" s="14" t="e">
        <f ca="1">SEARCH($R$6,INDIRECT("Route!J2536"))</f>
        <v>#VALUE!</v>
      </c>
      <c r="S2536" s="14" t="b">
        <f t="shared" ca="1" si="318"/>
        <v>1</v>
      </c>
    </row>
    <row r="2537" spans="1:19">
      <c r="A2537" s="23" t="str">
        <f ca="1">IF(INDIRECT("Route!D2537")&gt;0,K2537,(""))</f>
        <v/>
      </c>
      <c r="B2537" s="23" t="str">
        <f ca="1">IF(INDIRECT("Route!D2537")&gt;0,H2537,(""))</f>
        <v/>
      </c>
      <c r="C2537" s="24" t="str">
        <f ca="1">IF(D2537&gt;0,VLOOKUP("FINISH",INDIRECT("route!D$6"):INDIRECT("route!E$8500"),2,FALSE)-D2537," ")</f>
        <v xml:space="preserve"> </v>
      </c>
      <c r="D2537" s="13">
        <f ca="1">INDIRECT("Route!E2537")</f>
        <v>0</v>
      </c>
      <c r="E2537" s="25" t="str">
        <f t="shared" ca="1" si="317"/>
        <v/>
      </c>
      <c r="F2537" s="26">
        <f t="shared" ref="F2537:F2599" si="319">$B$5*1000/3600</f>
        <v>11.111111111111111</v>
      </c>
      <c r="G2537" s="29">
        <f t="shared" ca="1" si="315"/>
        <v>0</v>
      </c>
      <c r="H2537" s="28" t="e">
        <f t="shared" ca="1" si="313"/>
        <v>#NUM!</v>
      </c>
      <c r="I2537" s="26">
        <f t="shared" ref="I2537:I2599" si="320">$A$5*1000/3600</f>
        <v>11.666666666666666</v>
      </c>
      <c r="J2537" s="29">
        <f t="shared" ca="1" si="316"/>
        <v>0</v>
      </c>
      <c r="K2537" s="28" t="e">
        <f t="shared" ca="1" si="314"/>
        <v>#NUM!</v>
      </c>
      <c r="L2537" s="26">
        <f ca="1">INDIRECT("Route!E2537")-INDIRECT("Route!E2536")</f>
        <v>0</v>
      </c>
      <c r="M2537" s="24">
        <f ca="1">IF(INDIRECT("Route!D2537")="START",0,IF(S2537=TRUE,M2536,INDIRECT("Route!E2537")))</f>
        <v>115.3</v>
      </c>
      <c r="N2537" s="14" t="e">
        <f ca="1">SEARCH($N$6,INDIRECT("Route!J2537"))</f>
        <v>#VALUE!</v>
      </c>
      <c r="O2537" s="14" t="e">
        <f ca="1">SEARCH($O$6,INDIRECT("Route!J2537"))</f>
        <v>#VALUE!</v>
      </c>
      <c r="P2537" s="14" t="e">
        <f ca="1">SEARCH($P$6,INDIRECT("Route!J2537"))</f>
        <v>#VALUE!</v>
      </c>
      <c r="Q2537" s="14" t="e">
        <f ca="1">SEARCH($Q$6,INDIRECT("Route!J2537"))</f>
        <v>#VALUE!</v>
      </c>
      <c r="R2537" s="14" t="e">
        <f ca="1">SEARCH($R$6,INDIRECT("Route!J2537"))</f>
        <v>#VALUE!</v>
      </c>
      <c r="S2537" s="14" t="b">
        <f t="shared" ca="1" si="318"/>
        <v>1</v>
      </c>
    </row>
    <row r="2538" spans="1:19">
      <c r="A2538" s="23" t="str">
        <f ca="1">IF(INDIRECT("Route!D2538")&gt;0,K2538,(""))</f>
        <v/>
      </c>
      <c r="B2538" s="23" t="str">
        <f ca="1">IF(INDIRECT("Route!D2538")&gt;0,H2538,(""))</f>
        <v/>
      </c>
      <c r="C2538" s="24" t="str">
        <f ca="1">IF(D2538&gt;0,VLOOKUP("FINISH",INDIRECT("route!D$6"):INDIRECT("route!E$8500"),2,FALSE)-D2538," ")</f>
        <v xml:space="preserve"> </v>
      </c>
      <c r="D2538" s="13">
        <f ca="1">INDIRECT("Route!E2538")</f>
        <v>0</v>
      </c>
      <c r="E2538" s="25" t="str">
        <f t="shared" ca="1" si="317"/>
        <v/>
      </c>
      <c r="F2538" s="26">
        <f t="shared" si="319"/>
        <v>11.111111111111111</v>
      </c>
      <c r="G2538" s="29">
        <f t="shared" ca="1" si="315"/>
        <v>0</v>
      </c>
      <c r="H2538" s="28" t="e">
        <f t="shared" ref="H2538:H2599" ca="1" si="321">H2537+G2538</f>
        <v>#NUM!</v>
      </c>
      <c r="I2538" s="26">
        <f t="shared" si="320"/>
        <v>11.666666666666666</v>
      </c>
      <c r="J2538" s="29">
        <f t="shared" ca="1" si="316"/>
        <v>0</v>
      </c>
      <c r="K2538" s="28" t="e">
        <f t="shared" ref="K2538:K2599" ca="1" si="322">K2537+J2538</f>
        <v>#NUM!</v>
      </c>
      <c r="L2538" s="26">
        <f ca="1">INDIRECT("Route!E2538")-INDIRECT("Route!E2537")</f>
        <v>0</v>
      </c>
      <c r="M2538" s="24">
        <f ca="1">IF(INDIRECT("Route!D2538")="START",0,IF(S2538=TRUE,M2537,INDIRECT("Route!E2538")))</f>
        <v>115.3</v>
      </c>
      <c r="N2538" s="14" t="e">
        <f ca="1">SEARCH($N$6,INDIRECT("Route!J2538"))</f>
        <v>#VALUE!</v>
      </c>
      <c r="O2538" s="14" t="e">
        <f ca="1">SEARCH($O$6,INDIRECT("Route!J2538"))</f>
        <v>#VALUE!</v>
      </c>
      <c r="P2538" s="14" t="e">
        <f ca="1">SEARCH($P$6,INDIRECT("Route!J2538"))</f>
        <v>#VALUE!</v>
      </c>
      <c r="Q2538" s="14" t="e">
        <f ca="1">SEARCH($Q$6,INDIRECT("Route!J2538"))</f>
        <v>#VALUE!</v>
      </c>
      <c r="R2538" s="14" t="e">
        <f ca="1">SEARCH($R$6,INDIRECT("Route!J2538"))</f>
        <v>#VALUE!</v>
      </c>
      <c r="S2538" s="14" t="b">
        <f t="shared" ca="1" si="318"/>
        <v>1</v>
      </c>
    </row>
    <row r="2539" spans="1:19">
      <c r="A2539" s="23" t="str">
        <f ca="1">IF(INDIRECT("Route!D2539")&gt;0,K2539,(""))</f>
        <v/>
      </c>
      <c r="B2539" s="23" t="str">
        <f ca="1">IF(INDIRECT("Route!D2539")&gt;0,H2539,(""))</f>
        <v/>
      </c>
      <c r="C2539" s="24" t="str">
        <f ca="1">IF(D2539&gt;0,VLOOKUP("FINISH",INDIRECT("route!D$6"):INDIRECT("route!E$8500"),2,FALSE)-D2539," ")</f>
        <v xml:space="preserve"> </v>
      </c>
      <c r="D2539" s="13">
        <f ca="1">INDIRECT("Route!E2539")</f>
        <v>0</v>
      </c>
      <c r="E2539" s="25" t="str">
        <f t="shared" ca="1" si="317"/>
        <v/>
      </c>
      <c r="F2539" s="26">
        <f t="shared" si="319"/>
        <v>11.111111111111111</v>
      </c>
      <c r="G2539" s="29">
        <f t="shared" ref="G2539:G2599" ca="1" si="323">TIME(0,0,0+L2539*1000/F2539)</f>
        <v>0</v>
      </c>
      <c r="H2539" s="28" t="e">
        <f t="shared" ca="1" si="321"/>
        <v>#NUM!</v>
      </c>
      <c r="I2539" s="26">
        <f t="shared" si="320"/>
        <v>11.666666666666666</v>
      </c>
      <c r="J2539" s="29">
        <f t="shared" ref="J2539:J2599" ca="1" si="324">TIME(0,0,0+L2539*1000/I2539)</f>
        <v>0</v>
      </c>
      <c r="K2539" s="28" t="e">
        <f t="shared" ca="1" si="322"/>
        <v>#NUM!</v>
      </c>
      <c r="L2539" s="26">
        <f ca="1">INDIRECT("Route!E2539")-INDIRECT("Route!E2538")</f>
        <v>0</v>
      </c>
      <c r="M2539" s="24">
        <f ca="1">IF(INDIRECT("Route!D2539")="START",0,IF(S2539=TRUE,M2538,INDIRECT("Route!E2539")))</f>
        <v>115.3</v>
      </c>
      <c r="N2539" s="14" t="e">
        <f ca="1">SEARCH($N$6,INDIRECT("Route!J2539"))</f>
        <v>#VALUE!</v>
      </c>
      <c r="O2539" s="14" t="e">
        <f ca="1">SEARCH($O$6,INDIRECT("Route!J2539"))</f>
        <v>#VALUE!</v>
      </c>
      <c r="P2539" s="14" t="e">
        <f ca="1">SEARCH($P$6,INDIRECT("Route!J2539"))</f>
        <v>#VALUE!</v>
      </c>
      <c r="Q2539" s="14" t="e">
        <f ca="1">SEARCH($Q$6,INDIRECT("Route!J2539"))</f>
        <v>#VALUE!</v>
      </c>
      <c r="R2539" s="14" t="e">
        <f ca="1">SEARCH($R$6,INDIRECT("Route!J2539"))</f>
        <v>#VALUE!</v>
      </c>
      <c r="S2539" s="14" t="b">
        <f t="shared" ca="1" si="318"/>
        <v>1</v>
      </c>
    </row>
    <row r="2540" spans="1:19">
      <c r="A2540" s="23" t="str">
        <f ca="1">IF(INDIRECT("Route!D2540")&gt;0,K2540,(""))</f>
        <v/>
      </c>
      <c r="B2540" s="23" t="str">
        <f ca="1">IF(INDIRECT("Route!D2540")&gt;0,H2540,(""))</f>
        <v/>
      </c>
      <c r="C2540" s="24" t="str">
        <f ca="1">IF(D2540&gt;0,VLOOKUP("FINISH",INDIRECT("route!D$6"):INDIRECT("route!E$8500"),2,FALSE)-D2540," ")</f>
        <v xml:space="preserve"> </v>
      </c>
      <c r="D2540" s="13">
        <f ca="1">INDIRECT("Route!E2540")</f>
        <v>0</v>
      </c>
      <c r="E2540" s="25" t="str">
        <f t="shared" ca="1" si="317"/>
        <v/>
      </c>
      <c r="F2540" s="26">
        <f t="shared" si="319"/>
        <v>11.111111111111111</v>
      </c>
      <c r="G2540" s="29">
        <f t="shared" ca="1" si="323"/>
        <v>0</v>
      </c>
      <c r="H2540" s="28" t="e">
        <f t="shared" ca="1" si="321"/>
        <v>#NUM!</v>
      </c>
      <c r="I2540" s="26">
        <f t="shared" si="320"/>
        <v>11.666666666666666</v>
      </c>
      <c r="J2540" s="29">
        <f t="shared" ca="1" si="324"/>
        <v>0</v>
      </c>
      <c r="K2540" s="28" t="e">
        <f t="shared" ca="1" si="322"/>
        <v>#NUM!</v>
      </c>
      <c r="L2540" s="26">
        <f ca="1">INDIRECT("Route!E2540")-INDIRECT("Route!E2539")</f>
        <v>0</v>
      </c>
      <c r="M2540" s="24">
        <f ca="1">IF(INDIRECT("Route!D2540")="START",0,IF(S2540=TRUE,M2539,INDIRECT("Route!E2540")))</f>
        <v>115.3</v>
      </c>
      <c r="N2540" s="14" t="e">
        <f ca="1">SEARCH($N$6,INDIRECT("Route!J2540"))</f>
        <v>#VALUE!</v>
      </c>
      <c r="O2540" s="14" t="e">
        <f ca="1">SEARCH($O$6,INDIRECT("Route!J2540"))</f>
        <v>#VALUE!</v>
      </c>
      <c r="P2540" s="14" t="e">
        <f ca="1">SEARCH($P$6,INDIRECT("Route!J2540"))</f>
        <v>#VALUE!</v>
      </c>
      <c r="Q2540" s="14" t="e">
        <f ca="1">SEARCH($Q$6,INDIRECT("Route!J2540"))</f>
        <v>#VALUE!</v>
      </c>
      <c r="R2540" s="14" t="e">
        <f ca="1">SEARCH($R$6,INDIRECT("Route!J2540"))</f>
        <v>#VALUE!</v>
      </c>
      <c r="S2540" s="14" t="b">
        <f t="shared" ca="1" si="318"/>
        <v>1</v>
      </c>
    </row>
    <row r="2541" spans="1:19">
      <c r="A2541" s="23" t="str">
        <f ca="1">IF(INDIRECT("Route!D2541")&gt;0,K2541,(""))</f>
        <v/>
      </c>
      <c r="B2541" s="23" t="str">
        <f ca="1">IF(INDIRECT("Route!D2541")&gt;0,H2541,(""))</f>
        <v/>
      </c>
      <c r="C2541" s="24" t="str">
        <f ca="1">IF(D2541&gt;0,VLOOKUP("FINISH",INDIRECT("route!D$6"):INDIRECT("route!E$8500"),2,FALSE)-D2541," ")</f>
        <v xml:space="preserve"> </v>
      </c>
      <c r="D2541" s="13">
        <f ca="1">INDIRECT("Route!E2541")</f>
        <v>0</v>
      </c>
      <c r="E2541" s="25" t="str">
        <f t="shared" ca="1" si="317"/>
        <v/>
      </c>
      <c r="F2541" s="26">
        <f t="shared" si="319"/>
        <v>11.111111111111111</v>
      </c>
      <c r="G2541" s="29">
        <f t="shared" ca="1" si="323"/>
        <v>0</v>
      </c>
      <c r="H2541" s="28" t="e">
        <f t="shared" ca="1" si="321"/>
        <v>#NUM!</v>
      </c>
      <c r="I2541" s="26">
        <f t="shared" si="320"/>
        <v>11.666666666666666</v>
      </c>
      <c r="J2541" s="29">
        <f t="shared" ca="1" si="324"/>
        <v>0</v>
      </c>
      <c r="K2541" s="28" t="e">
        <f t="shared" ca="1" si="322"/>
        <v>#NUM!</v>
      </c>
      <c r="L2541" s="26">
        <f ca="1">INDIRECT("Route!E2541")-INDIRECT("Route!E2540")</f>
        <v>0</v>
      </c>
      <c r="M2541" s="24">
        <f ca="1">IF(INDIRECT("Route!D2541")="START",0,IF(S2541=TRUE,M2540,INDIRECT("Route!E2541")))</f>
        <v>115.3</v>
      </c>
      <c r="N2541" s="14" t="e">
        <f ca="1">SEARCH($N$6,INDIRECT("Route!J2541"))</f>
        <v>#VALUE!</v>
      </c>
      <c r="O2541" s="14" t="e">
        <f ca="1">SEARCH($O$6,INDIRECT("Route!J2541"))</f>
        <v>#VALUE!</v>
      </c>
      <c r="P2541" s="14" t="e">
        <f ca="1">SEARCH($P$6,INDIRECT("Route!J2541"))</f>
        <v>#VALUE!</v>
      </c>
      <c r="Q2541" s="14" t="e">
        <f ca="1">SEARCH($Q$6,INDIRECT("Route!J2541"))</f>
        <v>#VALUE!</v>
      </c>
      <c r="R2541" s="14" t="e">
        <f ca="1">SEARCH($R$6,INDIRECT("Route!J2541"))</f>
        <v>#VALUE!</v>
      </c>
      <c r="S2541" s="14" t="b">
        <f t="shared" ca="1" si="318"/>
        <v>1</v>
      </c>
    </row>
    <row r="2542" spans="1:19">
      <c r="A2542" s="23" t="str">
        <f ca="1">IF(INDIRECT("Route!D2542")&gt;0,K2542,(""))</f>
        <v/>
      </c>
      <c r="B2542" s="23" t="str">
        <f ca="1">IF(INDIRECT("Route!D2542")&gt;0,H2542,(""))</f>
        <v/>
      </c>
      <c r="C2542" s="24" t="str">
        <f ca="1">IF(D2542&gt;0,VLOOKUP("FINISH",INDIRECT("route!D$6"):INDIRECT("route!E$8500"),2,FALSE)-D2542," ")</f>
        <v xml:space="preserve"> </v>
      </c>
      <c r="D2542" s="13">
        <f ca="1">INDIRECT("Route!E2542")</f>
        <v>0</v>
      </c>
      <c r="E2542" s="25" t="str">
        <f t="shared" ca="1" si="317"/>
        <v/>
      </c>
      <c r="F2542" s="26">
        <f t="shared" si="319"/>
        <v>11.111111111111111</v>
      </c>
      <c r="G2542" s="29">
        <f t="shared" ca="1" si="323"/>
        <v>0</v>
      </c>
      <c r="H2542" s="28" t="e">
        <f t="shared" ca="1" si="321"/>
        <v>#NUM!</v>
      </c>
      <c r="I2542" s="26">
        <f t="shared" si="320"/>
        <v>11.666666666666666</v>
      </c>
      <c r="J2542" s="29">
        <f t="shared" ca="1" si="324"/>
        <v>0</v>
      </c>
      <c r="K2542" s="28" t="e">
        <f t="shared" ca="1" si="322"/>
        <v>#NUM!</v>
      </c>
      <c r="L2542" s="26">
        <f ca="1">INDIRECT("Route!E2542")-INDIRECT("Route!E2541")</f>
        <v>0</v>
      </c>
      <c r="M2542" s="24">
        <f ca="1">IF(INDIRECT("Route!D2542")="START",0,IF(S2542=TRUE,M2541,INDIRECT("Route!E2542")))</f>
        <v>115.3</v>
      </c>
      <c r="N2542" s="14" t="e">
        <f ca="1">SEARCH($N$6,INDIRECT("Route!J2542"))</f>
        <v>#VALUE!</v>
      </c>
      <c r="O2542" s="14" t="e">
        <f ca="1">SEARCH($O$6,INDIRECT("Route!J2542"))</f>
        <v>#VALUE!</v>
      </c>
      <c r="P2542" s="14" t="e">
        <f ca="1">SEARCH($P$6,INDIRECT("Route!J2542"))</f>
        <v>#VALUE!</v>
      </c>
      <c r="Q2542" s="14" t="e">
        <f ca="1">SEARCH($Q$6,INDIRECT("Route!J2542"))</f>
        <v>#VALUE!</v>
      </c>
      <c r="R2542" s="14" t="e">
        <f ca="1">SEARCH($R$6,INDIRECT("Route!J2542"))</f>
        <v>#VALUE!</v>
      </c>
      <c r="S2542" s="14" t="b">
        <f t="shared" ca="1" si="318"/>
        <v>1</v>
      </c>
    </row>
    <row r="2543" spans="1:19">
      <c r="A2543" s="23" t="str">
        <f ca="1">IF(INDIRECT("Route!D2543")&gt;0,K2543,(""))</f>
        <v/>
      </c>
      <c r="B2543" s="23" t="str">
        <f ca="1">IF(INDIRECT("Route!D2543")&gt;0,H2543,(""))</f>
        <v/>
      </c>
      <c r="C2543" s="24" t="str">
        <f ca="1">IF(D2543&gt;0,VLOOKUP("FINISH",INDIRECT("route!D$6"):INDIRECT("route!E$8500"),2,FALSE)-D2543," ")</f>
        <v xml:space="preserve"> </v>
      </c>
      <c r="D2543" s="13">
        <f ca="1">INDIRECT("Route!E2543")</f>
        <v>0</v>
      </c>
      <c r="E2543" s="25" t="str">
        <f t="shared" ca="1" si="317"/>
        <v/>
      </c>
      <c r="F2543" s="26">
        <f t="shared" si="319"/>
        <v>11.111111111111111</v>
      </c>
      <c r="G2543" s="29">
        <f t="shared" ca="1" si="323"/>
        <v>0</v>
      </c>
      <c r="H2543" s="28" t="e">
        <f t="shared" ca="1" si="321"/>
        <v>#NUM!</v>
      </c>
      <c r="I2543" s="26">
        <f t="shared" si="320"/>
        <v>11.666666666666666</v>
      </c>
      <c r="J2543" s="29">
        <f t="shared" ca="1" si="324"/>
        <v>0</v>
      </c>
      <c r="K2543" s="28" t="e">
        <f t="shared" ca="1" si="322"/>
        <v>#NUM!</v>
      </c>
      <c r="L2543" s="26">
        <f ca="1">INDIRECT("Route!E2543")-INDIRECT("Route!E2542")</f>
        <v>0</v>
      </c>
      <c r="M2543" s="24">
        <f ca="1">IF(INDIRECT("Route!D2543")="START",0,IF(S2543=TRUE,M2542,INDIRECT("Route!E2543")))</f>
        <v>115.3</v>
      </c>
      <c r="N2543" s="14" t="e">
        <f ca="1">SEARCH($N$6,INDIRECT("Route!J2543"))</f>
        <v>#VALUE!</v>
      </c>
      <c r="O2543" s="14" t="e">
        <f ca="1">SEARCH($O$6,INDIRECT("Route!J2543"))</f>
        <v>#VALUE!</v>
      </c>
      <c r="P2543" s="14" t="e">
        <f ca="1">SEARCH($P$6,INDIRECT("Route!J2543"))</f>
        <v>#VALUE!</v>
      </c>
      <c r="Q2543" s="14" t="e">
        <f ca="1">SEARCH($Q$6,INDIRECT("Route!J2543"))</f>
        <v>#VALUE!</v>
      </c>
      <c r="R2543" s="14" t="e">
        <f ca="1">SEARCH($R$6,INDIRECT("Route!J2543"))</f>
        <v>#VALUE!</v>
      </c>
      <c r="S2543" s="14" t="b">
        <f t="shared" ca="1" si="318"/>
        <v>1</v>
      </c>
    </row>
    <row r="2544" spans="1:19">
      <c r="A2544" s="23" t="str">
        <f ca="1">IF(INDIRECT("Route!D2544")&gt;0,K2544,(""))</f>
        <v/>
      </c>
      <c r="B2544" s="23" t="str">
        <f ca="1">IF(INDIRECT("Route!D2544")&gt;0,H2544,(""))</f>
        <v/>
      </c>
      <c r="C2544" s="24" t="str">
        <f ca="1">IF(D2544&gt;0,VLOOKUP("FINISH",INDIRECT("route!D$6"):INDIRECT("route!E$8500"),2,FALSE)-D2544," ")</f>
        <v xml:space="preserve"> </v>
      </c>
      <c r="D2544" s="13">
        <f ca="1">INDIRECT("Route!E2544")</f>
        <v>0</v>
      </c>
      <c r="E2544" s="25" t="str">
        <f t="shared" ca="1" si="317"/>
        <v/>
      </c>
      <c r="F2544" s="26">
        <f t="shared" si="319"/>
        <v>11.111111111111111</v>
      </c>
      <c r="G2544" s="29">
        <f t="shared" ca="1" si="323"/>
        <v>0</v>
      </c>
      <c r="H2544" s="28" t="e">
        <f t="shared" ca="1" si="321"/>
        <v>#NUM!</v>
      </c>
      <c r="I2544" s="26">
        <f t="shared" si="320"/>
        <v>11.666666666666666</v>
      </c>
      <c r="J2544" s="29">
        <f t="shared" ca="1" si="324"/>
        <v>0</v>
      </c>
      <c r="K2544" s="28" t="e">
        <f t="shared" ca="1" si="322"/>
        <v>#NUM!</v>
      </c>
      <c r="L2544" s="26">
        <f ca="1">INDIRECT("Route!E2544")-INDIRECT("Route!E2543")</f>
        <v>0</v>
      </c>
      <c r="M2544" s="24">
        <f ca="1">IF(INDIRECT("Route!D2544")="START",0,IF(S2544=TRUE,M2543,INDIRECT("Route!E2544")))</f>
        <v>115.3</v>
      </c>
      <c r="N2544" s="14" t="e">
        <f ca="1">SEARCH($N$6,INDIRECT("Route!J2544"))</f>
        <v>#VALUE!</v>
      </c>
      <c r="O2544" s="14" t="e">
        <f ca="1">SEARCH($O$6,INDIRECT("Route!J2544"))</f>
        <v>#VALUE!</v>
      </c>
      <c r="P2544" s="14" t="e">
        <f ca="1">SEARCH($P$6,INDIRECT("Route!J2544"))</f>
        <v>#VALUE!</v>
      </c>
      <c r="Q2544" s="14" t="e">
        <f ca="1">SEARCH($Q$6,INDIRECT("Route!J2544"))</f>
        <v>#VALUE!</v>
      </c>
      <c r="R2544" s="14" t="e">
        <f ca="1">SEARCH($R$6,INDIRECT("Route!J2544"))</f>
        <v>#VALUE!</v>
      </c>
      <c r="S2544" s="14" t="b">
        <f t="shared" ca="1" si="318"/>
        <v>1</v>
      </c>
    </row>
    <row r="2545" spans="1:19">
      <c r="A2545" s="23" t="str">
        <f ca="1">IF(INDIRECT("Route!D2545")&gt;0,K2545,(""))</f>
        <v/>
      </c>
      <c r="B2545" s="23" t="str">
        <f ca="1">IF(INDIRECT("Route!D2545")&gt;0,H2545,(""))</f>
        <v/>
      </c>
      <c r="C2545" s="24" t="str">
        <f ca="1">IF(D2545&gt;0,VLOOKUP("FINISH",INDIRECT("route!D$6"):INDIRECT("route!E$8500"),2,FALSE)-D2545," ")</f>
        <v xml:space="preserve"> </v>
      </c>
      <c r="D2545" s="13">
        <f ca="1">INDIRECT("Route!E2545")</f>
        <v>0</v>
      </c>
      <c r="E2545" s="25" t="str">
        <f t="shared" ca="1" si="317"/>
        <v/>
      </c>
      <c r="F2545" s="26">
        <f t="shared" si="319"/>
        <v>11.111111111111111</v>
      </c>
      <c r="G2545" s="29">
        <f t="shared" ca="1" si="323"/>
        <v>0</v>
      </c>
      <c r="H2545" s="28" t="e">
        <f t="shared" ca="1" si="321"/>
        <v>#NUM!</v>
      </c>
      <c r="I2545" s="26">
        <f t="shared" si="320"/>
        <v>11.666666666666666</v>
      </c>
      <c r="J2545" s="29">
        <f t="shared" ca="1" si="324"/>
        <v>0</v>
      </c>
      <c r="K2545" s="28" t="e">
        <f t="shared" ca="1" si="322"/>
        <v>#NUM!</v>
      </c>
      <c r="L2545" s="26">
        <f ca="1">INDIRECT("Route!E2545")-INDIRECT("Route!E2544")</f>
        <v>0</v>
      </c>
      <c r="M2545" s="24">
        <f ca="1">IF(INDIRECT("Route!D2545")="START",0,IF(S2545=TRUE,M2544,INDIRECT("Route!E2545")))</f>
        <v>115.3</v>
      </c>
      <c r="N2545" s="14" t="e">
        <f ca="1">SEARCH($N$6,INDIRECT("Route!J2545"))</f>
        <v>#VALUE!</v>
      </c>
      <c r="O2545" s="14" t="e">
        <f ca="1">SEARCH($O$6,INDIRECT("Route!J2545"))</f>
        <v>#VALUE!</v>
      </c>
      <c r="P2545" s="14" t="e">
        <f ca="1">SEARCH($P$6,INDIRECT("Route!J2545"))</f>
        <v>#VALUE!</v>
      </c>
      <c r="Q2545" s="14" t="e">
        <f ca="1">SEARCH($Q$6,INDIRECT("Route!J2545"))</f>
        <v>#VALUE!</v>
      </c>
      <c r="R2545" s="14" t="e">
        <f ca="1">SEARCH($R$6,INDIRECT("Route!J2545"))</f>
        <v>#VALUE!</v>
      </c>
      <c r="S2545" s="14" t="b">
        <f t="shared" ca="1" si="318"/>
        <v>1</v>
      </c>
    </row>
    <row r="2546" spans="1:19">
      <c r="A2546" s="23" t="str">
        <f ca="1">IF(INDIRECT("Route!D2546")&gt;0,K2546,(""))</f>
        <v/>
      </c>
      <c r="B2546" s="23" t="str">
        <f ca="1">IF(INDIRECT("Route!D2546")&gt;0,H2546,(""))</f>
        <v/>
      </c>
      <c r="C2546" s="24" t="str">
        <f ca="1">IF(D2546&gt;0,VLOOKUP("FINISH",INDIRECT("route!D$6"):INDIRECT("route!E$8500"),2,FALSE)-D2546," ")</f>
        <v xml:space="preserve"> </v>
      </c>
      <c r="D2546" s="13">
        <f ca="1">INDIRECT("Route!E2546")</f>
        <v>0</v>
      </c>
      <c r="E2546" s="25" t="str">
        <f t="shared" ca="1" si="317"/>
        <v/>
      </c>
      <c r="F2546" s="26">
        <f t="shared" si="319"/>
        <v>11.111111111111111</v>
      </c>
      <c r="G2546" s="29">
        <f t="shared" ca="1" si="323"/>
        <v>0</v>
      </c>
      <c r="H2546" s="28" t="e">
        <f t="shared" ca="1" si="321"/>
        <v>#NUM!</v>
      </c>
      <c r="I2546" s="26">
        <f t="shared" si="320"/>
        <v>11.666666666666666</v>
      </c>
      <c r="J2546" s="29">
        <f t="shared" ca="1" si="324"/>
        <v>0</v>
      </c>
      <c r="K2546" s="28" t="e">
        <f t="shared" ca="1" si="322"/>
        <v>#NUM!</v>
      </c>
      <c r="L2546" s="26">
        <f ca="1">INDIRECT("Route!E2546")-INDIRECT("Route!E2545")</f>
        <v>0</v>
      </c>
      <c r="M2546" s="24">
        <f ca="1">IF(INDIRECT("Route!D2546")="START",0,IF(S2546=TRUE,M2545,INDIRECT("Route!E2546")))</f>
        <v>115.3</v>
      </c>
      <c r="N2546" s="14" t="e">
        <f ca="1">SEARCH($N$6,INDIRECT("Route!J2546"))</f>
        <v>#VALUE!</v>
      </c>
      <c r="O2546" s="14" t="e">
        <f ca="1">SEARCH($O$6,INDIRECT("Route!J2546"))</f>
        <v>#VALUE!</v>
      </c>
      <c r="P2546" s="14" t="e">
        <f ca="1">SEARCH($P$6,INDIRECT("Route!J2546"))</f>
        <v>#VALUE!</v>
      </c>
      <c r="Q2546" s="14" t="e">
        <f ca="1">SEARCH($Q$6,INDIRECT("Route!J2546"))</f>
        <v>#VALUE!</v>
      </c>
      <c r="R2546" s="14" t="e">
        <f ca="1">SEARCH($R$6,INDIRECT("Route!J2546"))</f>
        <v>#VALUE!</v>
      </c>
      <c r="S2546" s="14" t="b">
        <f t="shared" ca="1" si="318"/>
        <v>1</v>
      </c>
    </row>
    <row r="2547" spans="1:19">
      <c r="A2547" s="23" t="str">
        <f ca="1">IF(INDIRECT("Route!D2547")&gt;0,K2547,(""))</f>
        <v/>
      </c>
      <c r="B2547" s="23" t="str">
        <f ca="1">IF(INDIRECT("Route!D2547")&gt;0,H2547,(""))</f>
        <v/>
      </c>
      <c r="C2547" s="24" t="str">
        <f ca="1">IF(D2547&gt;0,VLOOKUP("FINISH",INDIRECT("route!D$6"):INDIRECT("route!E$8500"),2,FALSE)-D2547," ")</f>
        <v xml:space="preserve"> </v>
      </c>
      <c r="D2547" s="13">
        <f ca="1">INDIRECT("Route!E2547")</f>
        <v>0</v>
      </c>
      <c r="E2547" s="25" t="str">
        <f t="shared" ca="1" si="317"/>
        <v/>
      </c>
      <c r="F2547" s="26">
        <f t="shared" si="319"/>
        <v>11.111111111111111</v>
      </c>
      <c r="G2547" s="29">
        <f t="shared" ca="1" si="323"/>
        <v>0</v>
      </c>
      <c r="H2547" s="28" t="e">
        <f t="shared" ca="1" si="321"/>
        <v>#NUM!</v>
      </c>
      <c r="I2547" s="26">
        <f t="shared" si="320"/>
        <v>11.666666666666666</v>
      </c>
      <c r="J2547" s="29">
        <f t="shared" ca="1" si="324"/>
        <v>0</v>
      </c>
      <c r="K2547" s="28" t="e">
        <f t="shared" ca="1" si="322"/>
        <v>#NUM!</v>
      </c>
      <c r="L2547" s="26">
        <f ca="1">INDIRECT("Route!E2547")-INDIRECT("Route!E2546")</f>
        <v>0</v>
      </c>
      <c r="M2547" s="24">
        <f ca="1">IF(INDIRECT("Route!D2547")="START",0,IF(S2547=TRUE,M2546,INDIRECT("Route!E2547")))</f>
        <v>115.3</v>
      </c>
      <c r="N2547" s="14" t="e">
        <f ca="1">SEARCH($N$6,INDIRECT("Route!J2547"))</f>
        <v>#VALUE!</v>
      </c>
      <c r="O2547" s="14" t="e">
        <f ca="1">SEARCH($O$6,INDIRECT("Route!J2547"))</f>
        <v>#VALUE!</v>
      </c>
      <c r="P2547" s="14" t="e">
        <f ca="1">SEARCH($P$6,INDIRECT("Route!J2547"))</f>
        <v>#VALUE!</v>
      </c>
      <c r="Q2547" s="14" t="e">
        <f ca="1">SEARCH($Q$6,INDIRECT("Route!J2547"))</f>
        <v>#VALUE!</v>
      </c>
      <c r="R2547" s="14" t="e">
        <f ca="1">SEARCH($R$6,INDIRECT("Route!J2547"))</f>
        <v>#VALUE!</v>
      </c>
      <c r="S2547" s="14" t="b">
        <f t="shared" ca="1" si="318"/>
        <v>1</v>
      </c>
    </row>
    <row r="2548" spans="1:19">
      <c r="A2548" s="23" t="str">
        <f ca="1">IF(INDIRECT("Route!D2548")&gt;0,K2548,(""))</f>
        <v/>
      </c>
      <c r="B2548" s="23" t="str">
        <f ca="1">IF(INDIRECT("Route!D2548")&gt;0,H2548,(""))</f>
        <v/>
      </c>
      <c r="C2548" s="24" t="str">
        <f ca="1">IF(D2548&gt;0,VLOOKUP("FINISH",INDIRECT("route!D$6"):INDIRECT("route!E$8500"),2,FALSE)-D2548," ")</f>
        <v xml:space="preserve"> </v>
      </c>
      <c r="D2548" s="13">
        <f ca="1">INDIRECT("Route!E2548")</f>
        <v>0</v>
      </c>
      <c r="E2548" s="25" t="str">
        <f t="shared" ca="1" si="317"/>
        <v/>
      </c>
      <c r="F2548" s="26">
        <f t="shared" si="319"/>
        <v>11.111111111111111</v>
      </c>
      <c r="G2548" s="29">
        <f t="shared" ca="1" si="323"/>
        <v>0</v>
      </c>
      <c r="H2548" s="28" t="e">
        <f t="shared" ca="1" si="321"/>
        <v>#NUM!</v>
      </c>
      <c r="I2548" s="26">
        <f t="shared" si="320"/>
        <v>11.666666666666666</v>
      </c>
      <c r="J2548" s="29">
        <f t="shared" ca="1" si="324"/>
        <v>0</v>
      </c>
      <c r="K2548" s="28" t="e">
        <f t="shared" ca="1" si="322"/>
        <v>#NUM!</v>
      </c>
      <c r="L2548" s="26">
        <f ca="1">INDIRECT("Route!E2548")-INDIRECT("Route!E2547")</f>
        <v>0</v>
      </c>
      <c r="M2548" s="24">
        <f ca="1">IF(INDIRECT("Route!D2548")="START",0,IF(S2548=TRUE,M2547,INDIRECT("Route!E2548")))</f>
        <v>115.3</v>
      </c>
      <c r="N2548" s="14" t="e">
        <f ca="1">SEARCH($N$6,INDIRECT("Route!J2548"))</f>
        <v>#VALUE!</v>
      </c>
      <c r="O2548" s="14" t="e">
        <f ca="1">SEARCH($O$6,INDIRECT("Route!J2548"))</f>
        <v>#VALUE!</v>
      </c>
      <c r="P2548" s="14" t="e">
        <f ca="1">SEARCH($P$6,INDIRECT("Route!J2548"))</f>
        <v>#VALUE!</v>
      </c>
      <c r="Q2548" s="14" t="e">
        <f ca="1">SEARCH($Q$6,INDIRECT("Route!J2548"))</f>
        <v>#VALUE!</v>
      </c>
      <c r="R2548" s="14" t="e">
        <f ca="1">SEARCH($R$6,INDIRECT("Route!J2548"))</f>
        <v>#VALUE!</v>
      </c>
      <c r="S2548" s="14" t="b">
        <f t="shared" ca="1" si="318"/>
        <v>1</v>
      </c>
    </row>
    <row r="2549" spans="1:19">
      <c r="A2549" s="23" t="str">
        <f ca="1">IF(INDIRECT("Route!D2549")&gt;0,K2549,(""))</f>
        <v/>
      </c>
      <c r="B2549" s="23" t="str">
        <f ca="1">IF(INDIRECT("Route!D2549")&gt;0,H2549,(""))</f>
        <v/>
      </c>
      <c r="C2549" s="24" t="str">
        <f ca="1">IF(D2549&gt;0,VLOOKUP("FINISH",INDIRECT("route!D$6"):INDIRECT("route!E$8500"),2,FALSE)-D2549," ")</f>
        <v xml:space="preserve"> </v>
      </c>
      <c r="D2549" s="13">
        <f ca="1">INDIRECT("Route!E2549")</f>
        <v>0</v>
      </c>
      <c r="E2549" s="25" t="str">
        <f t="shared" ca="1" si="317"/>
        <v/>
      </c>
      <c r="F2549" s="26">
        <f t="shared" si="319"/>
        <v>11.111111111111111</v>
      </c>
      <c r="G2549" s="29">
        <f t="shared" ca="1" si="323"/>
        <v>0</v>
      </c>
      <c r="H2549" s="28" t="e">
        <f t="shared" ca="1" si="321"/>
        <v>#NUM!</v>
      </c>
      <c r="I2549" s="26">
        <f t="shared" si="320"/>
        <v>11.666666666666666</v>
      </c>
      <c r="J2549" s="29">
        <f t="shared" ca="1" si="324"/>
        <v>0</v>
      </c>
      <c r="K2549" s="28" t="e">
        <f t="shared" ca="1" si="322"/>
        <v>#NUM!</v>
      </c>
      <c r="L2549" s="26">
        <f ca="1">INDIRECT("Route!E2549")-INDIRECT("Route!E2548")</f>
        <v>0</v>
      </c>
      <c r="M2549" s="24">
        <f ca="1">IF(INDIRECT("Route!D2549")="START",0,IF(S2549=TRUE,M2548,INDIRECT("Route!E2549")))</f>
        <v>115.3</v>
      </c>
      <c r="N2549" s="14" t="e">
        <f ca="1">SEARCH($N$6,INDIRECT("Route!J2549"))</f>
        <v>#VALUE!</v>
      </c>
      <c r="O2549" s="14" t="e">
        <f ca="1">SEARCH($O$6,INDIRECT("Route!J2549"))</f>
        <v>#VALUE!</v>
      </c>
      <c r="P2549" s="14" t="e">
        <f ca="1">SEARCH($P$6,INDIRECT("Route!J2549"))</f>
        <v>#VALUE!</v>
      </c>
      <c r="Q2549" s="14" t="e">
        <f ca="1">SEARCH($Q$6,INDIRECT("Route!J2549"))</f>
        <v>#VALUE!</v>
      </c>
      <c r="R2549" s="14" t="e">
        <f ca="1">SEARCH($R$6,INDIRECT("Route!J2549"))</f>
        <v>#VALUE!</v>
      </c>
      <c r="S2549" s="14" t="b">
        <f t="shared" ca="1" si="318"/>
        <v>1</v>
      </c>
    </row>
    <row r="2550" spans="1:19">
      <c r="A2550" s="23" t="str">
        <f ca="1">IF(INDIRECT("Route!D2550")&gt;0,K2550,(""))</f>
        <v/>
      </c>
      <c r="B2550" s="23" t="str">
        <f ca="1">IF(INDIRECT("Route!D2550")&gt;0,H2550,(""))</f>
        <v/>
      </c>
      <c r="C2550" s="24" t="str">
        <f ca="1">IF(D2550&gt;0,VLOOKUP("FINISH",INDIRECT("route!D$6"):INDIRECT("route!E$8500"),2,FALSE)-D2550," ")</f>
        <v xml:space="preserve"> </v>
      </c>
      <c r="D2550" s="13">
        <f ca="1">INDIRECT("Route!E2550")</f>
        <v>0</v>
      </c>
      <c r="E2550" s="25" t="str">
        <f t="shared" ca="1" si="317"/>
        <v/>
      </c>
      <c r="F2550" s="26">
        <f t="shared" si="319"/>
        <v>11.111111111111111</v>
      </c>
      <c r="G2550" s="29">
        <f t="shared" ca="1" si="323"/>
        <v>0</v>
      </c>
      <c r="H2550" s="28" t="e">
        <f t="shared" ca="1" si="321"/>
        <v>#NUM!</v>
      </c>
      <c r="I2550" s="26">
        <f t="shared" si="320"/>
        <v>11.666666666666666</v>
      </c>
      <c r="J2550" s="29">
        <f t="shared" ca="1" si="324"/>
        <v>0</v>
      </c>
      <c r="K2550" s="28" t="e">
        <f t="shared" ca="1" si="322"/>
        <v>#NUM!</v>
      </c>
      <c r="L2550" s="26">
        <f ca="1">INDIRECT("Route!E2550")-INDIRECT("Route!E2549")</f>
        <v>0</v>
      </c>
      <c r="M2550" s="24">
        <f ca="1">IF(INDIRECT("Route!D2550")="START",0,IF(S2550=TRUE,M2549,INDIRECT("Route!E2550")))</f>
        <v>115.3</v>
      </c>
      <c r="N2550" s="14" t="e">
        <f ca="1">SEARCH($N$6,INDIRECT("Route!J2550"))</f>
        <v>#VALUE!</v>
      </c>
      <c r="O2550" s="14" t="e">
        <f ca="1">SEARCH($O$6,INDIRECT("Route!J2550"))</f>
        <v>#VALUE!</v>
      </c>
      <c r="P2550" s="14" t="e">
        <f ca="1">SEARCH($P$6,INDIRECT("Route!J2550"))</f>
        <v>#VALUE!</v>
      </c>
      <c r="Q2550" s="14" t="e">
        <f ca="1">SEARCH($Q$6,INDIRECT("Route!J2550"))</f>
        <v>#VALUE!</v>
      </c>
      <c r="R2550" s="14" t="e">
        <f ca="1">SEARCH($R$6,INDIRECT("Route!J2550"))</f>
        <v>#VALUE!</v>
      </c>
      <c r="S2550" s="14" t="b">
        <f t="shared" ca="1" si="318"/>
        <v>1</v>
      </c>
    </row>
    <row r="2551" spans="1:19">
      <c r="A2551" s="23" t="str">
        <f ca="1">IF(INDIRECT("Route!D2551")&gt;0,K2551,(""))</f>
        <v/>
      </c>
      <c r="B2551" s="23" t="str">
        <f ca="1">IF(INDIRECT("Route!D2551")&gt;0,H2551,(""))</f>
        <v/>
      </c>
      <c r="C2551" s="24" t="str">
        <f ca="1">IF(D2551&gt;0,VLOOKUP("FINISH",INDIRECT("route!D$6"):INDIRECT("route!E$8500"),2,FALSE)-D2551," ")</f>
        <v xml:space="preserve"> </v>
      </c>
      <c r="D2551" s="13">
        <f ca="1">INDIRECT("Route!E2551")</f>
        <v>0</v>
      </c>
      <c r="E2551" s="25" t="str">
        <f t="shared" ca="1" si="317"/>
        <v/>
      </c>
      <c r="F2551" s="26">
        <f t="shared" si="319"/>
        <v>11.111111111111111</v>
      </c>
      <c r="G2551" s="29">
        <f t="shared" ca="1" si="323"/>
        <v>0</v>
      </c>
      <c r="H2551" s="28" t="e">
        <f t="shared" ca="1" si="321"/>
        <v>#NUM!</v>
      </c>
      <c r="I2551" s="26">
        <f t="shared" si="320"/>
        <v>11.666666666666666</v>
      </c>
      <c r="J2551" s="29">
        <f t="shared" ca="1" si="324"/>
        <v>0</v>
      </c>
      <c r="K2551" s="28" t="e">
        <f t="shared" ca="1" si="322"/>
        <v>#NUM!</v>
      </c>
      <c r="L2551" s="26">
        <f ca="1">INDIRECT("Route!E2551")-INDIRECT("Route!E2550")</f>
        <v>0</v>
      </c>
      <c r="M2551" s="24">
        <f ca="1">IF(INDIRECT("Route!D2551")="START",0,IF(S2551=TRUE,M2550,INDIRECT("Route!E2551")))</f>
        <v>115.3</v>
      </c>
      <c r="N2551" s="14" t="e">
        <f ca="1">SEARCH($N$6,INDIRECT("Route!J2551"))</f>
        <v>#VALUE!</v>
      </c>
      <c r="O2551" s="14" t="e">
        <f ca="1">SEARCH($O$6,INDIRECT("Route!J2551"))</f>
        <v>#VALUE!</v>
      </c>
      <c r="P2551" s="14" t="e">
        <f ca="1">SEARCH($P$6,INDIRECT("Route!J2551"))</f>
        <v>#VALUE!</v>
      </c>
      <c r="Q2551" s="14" t="e">
        <f ca="1">SEARCH($Q$6,INDIRECT("Route!J2551"))</f>
        <v>#VALUE!</v>
      </c>
      <c r="R2551" s="14" t="e">
        <f ca="1">SEARCH($R$6,INDIRECT("Route!J2551"))</f>
        <v>#VALUE!</v>
      </c>
      <c r="S2551" s="14" t="b">
        <f t="shared" ca="1" si="318"/>
        <v>1</v>
      </c>
    </row>
    <row r="2552" spans="1:19">
      <c r="A2552" s="23" t="str">
        <f ca="1">IF(INDIRECT("Route!D2552")&gt;0,K2552,(""))</f>
        <v/>
      </c>
      <c r="B2552" s="23" t="str">
        <f ca="1">IF(INDIRECT("Route!D2552")&gt;0,H2552,(""))</f>
        <v/>
      </c>
      <c r="C2552" s="24" t="str">
        <f ca="1">IF(D2552&gt;0,VLOOKUP("FINISH",INDIRECT("route!D$6"):INDIRECT("route!E$8500"),2,FALSE)-D2552," ")</f>
        <v xml:space="preserve"> </v>
      </c>
      <c r="D2552" s="13">
        <f ca="1">INDIRECT("Route!E2552")</f>
        <v>0</v>
      </c>
      <c r="E2552" s="25" t="str">
        <f t="shared" ca="1" si="317"/>
        <v/>
      </c>
      <c r="F2552" s="26">
        <f t="shared" si="319"/>
        <v>11.111111111111111</v>
      </c>
      <c r="G2552" s="29">
        <f t="shared" ca="1" si="323"/>
        <v>0</v>
      </c>
      <c r="H2552" s="28" t="e">
        <f t="shared" ca="1" si="321"/>
        <v>#NUM!</v>
      </c>
      <c r="I2552" s="26">
        <f t="shared" si="320"/>
        <v>11.666666666666666</v>
      </c>
      <c r="J2552" s="29">
        <f t="shared" ca="1" si="324"/>
        <v>0</v>
      </c>
      <c r="K2552" s="28" t="e">
        <f t="shared" ca="1" si="322"/>
        <v>#NUM!</v>
      </c>
      <c r="L2552" s="26">
        <f ca="1">INDIRECT("Route!E2552")-INDIRECT("Route!E2551")</f>
        <v>0</v>
      </c>
      <c r="M2552" s="24">
        <f ca="1">IF(INDIRECT("Route!D2552")="START",0,IF(S2552=TRUE,M2551,INDIRECT("Route!E2552")))</f>
        <v>115.3</v>
      </c>
      <c r="N2552" s="14" t="e">
        <f ca="1">SEARCH($N$6,INDIRECT("Route!J2552"))</f>
        <v>#VALUE!</v>
      </c>
      <c r="O2552" s="14" t="e">
        <f ca="1">SEARCH($O$6,INDIRECT("Route!J2552"))</f>
        <v>#VALUE!</v>
      </c>
      <c r="P2552" s="14" t="e">
        <f ca="1">SEARCH($P$6,INDIRECT("Route!J2552"))</f>
        <v>#VALUE!</v>
      </c>
      <c r="Q2552" s="14" t="e">
        <f ca="1">SEARCH($Q$6,INDIRECT("Route!J2552"))</f>
        <v>#VALUE!</v>
      </c>
      <c r="R2552" s="14" t="e">
        <f ca="1">SEARCH($R$6,INDIRECT("Route!J2552"))</f>
        <v>#VALUE!</v>
      </c>
      <c r="S2552" s="14" t="b">
        <f t="shared" ca="1" si="318"/>
        <v>1</v>
      </c>
    </row>
    <row r="2553" spans="1:19">
      <c r="A2553" s="23" t="str">
        <f ca="1">IF(INDIRECT("Route!D2553")&gt;0,K2553,(""))</f>
        <v/>
      </c>
      <c r="B2553" s="23" t="str">
        <f ca="1">IF(INDIRECT("Route!D2553")&gt;0,H2553,(""))</f>
        <v/>
      </c>
      <c r="C2553" s="24" t="str">
        <f ca="1">IF(D2553&gt;0,VLOOKUP("FINISH",INDIRECT("route!D$6"):INDIRECT("route!E$8500"),2,FALSE)-D2553," ")</f>
        <v xml:space="preserve"> </v>
      </c>
      <c r="D2553" s="13">
        <f ca="1">INDIRECT("Route!E2553")</f>
        <v>0</v>
      </c>
      <c r="E2553" s="25" t="str">
        <f t="shared" ca="1" si="317"/>
        <v/>
      </c>
      <c r="F2553" s="26">
        <f t="shared" si="319"/>
        <v>11.111111111111111</v>
      </c>
      <c r="G2553" s="29">
        <f t="shared" ca="1" si="323"/>
        <v>0</v>
      </c>
      <c r="H2553" s="28" t="e">
        <f t="shared" ca="1" si="321"/>
        <v>#NUM!</v>
      </c>
      <c r="I2553" s="26">
        <f t="shared" si="320"/>
        <v>11.666666666666666</v>
      </c>
      <c r="J2553" s="29">
        <f t="shared" ca="1" si="324"/>
        <v>0</v>
      </c>
      <c r="K2553" s="28" t="e">
        <f t="shared" ca="1" si="322"/>
        <v>#NUM!</v>
      </c>
      <c r="L2553" s="26">
        <f ca="1">INDIRECT("Route!E2553")-INDIRECT("Route!E2552")</f>
        <v>0</v>
      </c>
      <c r="M2553" s="24">
        <f ca="1">IF(INDIRECT("Route!D2553")="START",0,IF(S2553=TRUE,M2552,INDIRECT("Route!E2553")))</f>
        <v>115.3</v>
      </c>
      <c r="N2553" s="14" t="e">
        <f ca="1">SEARCH($N$6,INDIRECT("Route!J2553"))</f>
        <v>#VALUE!</v>
      </c>
      <c r="O2553" s="14" t="e">
        <f ca="1">SEARCH($O$6,INDIRECT("Route!J2553"))</f>
        <v>#VALUE!</v>
      </c>
      <c r="P2553" s="14" t="e">
        <f ca="1">SEARCH($P$6,INDIRECT("Route!J2553"))</f>
        <v>#VALUE!</v>
      </c>
      <c r="Q2553" s="14" t="e">
        <f ca="1">SEARCH($Q$6,INDIRECT("Route!J2553"))</f>
        <v>#VALUE!</v>
      </c>
      <c r="R2553" s="14" t="e">
        <f ca="1">SEARCH($R$6,INDIRECT("Route!J2553"))</f>
        <v>#VALUE!</v>
      </c>
      <c r="S2553" s="14" t="b">
        <f t="shared" ca="1" si="318"/>
        <v>1</v>
      </c>
    </row>
    <row r="2554" spans="1:19">
      <c r="A2554" s="23" t="str">
        <f ca="1">IF(INDIRECT("Route!D2554")&gt;0,K2554,(""))</f>
        <v/>
      </c>
      <c r="B2554" s="23" t="str">
        <f ca="1">IF(INDIRECT("Route!D2554")&gt;0,H2554,(""))</f>
        <v/>
      </c>
      <c r="C2554" s="24" t="str">
        <f ca="1">IF(D2554&gt;0,VLOOKUP("FINISH",INDIRECT("route!D$6"):INDIRECT("route!E$8500"),2,FALSE)-D2554," ")</f>
        <v xml:space="preserve"> </v>
      </c>
      <c r="D2554" s="13">
        <f ca="1">INDIRECT("Route!E2554")</f>
        <v>0</v>
      </c>
      <c r="E2554" s="25" t="str">
        <f t="shared" ca="1" si="317"/>
        <v/>
      </c>
      <c r="F2554" s="26">
        <f t="shared" si="319"/>
        <v>11.111111111111111</v>
      </c>
      <c r="G2554" s="29">
        <f t="shared" ca="1" si="323"/>
        <v>0</v>
      </c>
      <c r="H2554" s="28" t="e">
        <f t="shared" ca="1" si="321"/>
        <v>#NUM!</v>
      </c>
      <c r="I2554" s="26">
        <f t="shared" si="320"/>
        <v>11.666666666666666</v>
      </c>
      <c r="J2554" s="29">
        <f t="shared" ca="1" si="324"/>
        <v>0</v>
      </c>
      <c r="K2554" s="28" t="e">
        <f t="shared" ca="1" si="322"/>
        <v>#NUM!</v>
      </c>
      <c r="L2554" s="26">
        <f ca="1">INDIRECT("Route!E2554")-INDIRECT("Route!E2553")</f>
        <v>0</v>
      </c>
      <c r="M2554" s="24">
        <f ca="1">IF(INDIRECT("Route!D2554")="START",0,IF(S2554=TRUE,M2553,INDIRECT("Route!E2554")))</f>
        <v>115.3</v>
      </c>
      <c r="N2554" s="14" t="e">
        <f ca="1">SEARCH($N$6,INDIRECT("Route!J2554"))</f>
        <v>#VALUE!</v>
      </c>
      <c r="O2554" s="14" t="e">
        <f ca="1">SEARCH($O$6,INDIRECT("Route!J2554"))</f>
        <v>#VALUE!</v>
      </c>
      <c r="P2554" s="14" t="e">
        <f ca="1">SEARCH($P$6,INDIRECT("Route!J2554"))</f>
        <v>#VALUE!</v>
      </c>
      <c r="Q2554" s="14" t="e">
        <f ca="1">SEARCH($Q$6,INDIRECT("Route!J2554"))</f>
        <v>#VALUE!</v>
      </c>
      <c r="R2554" s="14" t="e">
        <f ca="1">SEARCH($R$6,INDIRECT("Route!J2554"))</f>
        <v>#VALUE!</v>
      </c>
      <c r="S2554" s="14" t="b">
        <f t="shared" ca="1" si="318"/>
        <v>1</v>
      </c>
    </row>
    <row r="2555" spans="1:19">
      <c r="A2555" s="23" t="str">
        <f ca="1">IF(INDIRECT("Route!D2555")&gt;0,K2555,(""))</f>
        <v/>
      </c>
      <c r="B2555" s="23" t="str">
        <f ca="1">IF(INDIRECT("Route!D2555")&gt;0,H2555,(""))</f>
        <v/>
      </c>
      <c r="C2555" s="24" t="str">
        <f ca="1">IF(D2555&gt;0,VLOOKUP("FINISH",INDIRECT("route!D$6"):INDIRECT("route!E$8500"),2,FALSE)-D2555," ")</f>
        <v xml:space="preserve"> </v>
      </c>
      <c r="D2555" s="13">
        <f ca="1">INDIRECT("Route!E2555")</f>
        <v>0</v>
      </c>
      <c r="E2555" s="25" t="str">
        <f t="shared" ca="1" si="317"/>
        <v/>
      </c>
      <c r="F2555" s="26">
        <f t="shared" si="319"/>
        <v>11.111111111111111</v>
      </c>
      <c r="G2555" s="29">
        <f t="shared" ca="1" si="323"/>
        <v>0</v>
      </c>
      <c r="H2555" s="28" t="e">
        <f t="shared" ca="1" si="321"/>
        <v>#NUM!</v>
      </c>
      <c r="I2555" s="26">
        <f t="shared" si="320"/>
        <v>11.666666666666666</v>
      </c>
      <c r="J2555" s="29">
        <f t="shared" ca="1" si="324"/>
        <v>0</v>
      </c>
      <c r="K2555" s="28" t="e">
        <f t="shared" ca="1" si="322"/>
        <v>#NUM!</v>
      </c>
      <c r="L2555" s="26">
        <f ca="1">INDIRECT("Route!E2555")-INDIRECT("Route!E2554")</f>
        <v>0</v>
      </c>
      <c r="M2555" s="24">
        <f ca="1">IF(INDIRECT("Route!D2555")="START",0,IF(S2555=TRUE,M2554,INDIRECT("Route!E2555")))</f>
        <v>115.3</v>
      </c>
      <c r="N2555" s="14" t="e">
        <f ca="1">SEARCH($N$6,INDIRECT("Route!J2555"))</f>
        <v>#VALUE!</v>
      </c>
      <c r="O2555" s="14" t="e">
        <f ca="1">SEARCH($O$6,INDIRECT("Route!J2555"))</f>
        <v>#VALUE!</v>
      </c>
      <c r="P2555" s="14" t="e">
        <f ca="1">SEARCH($P$6,INDIRECT("Route!J2555"))</f>
        <v>#VALUE!</v>
      </c>
      <c r="Q2555" s="14" t="e">
        <f ca="1">SEARCH($Q$6,INDIRECT("Route!J2555"))</f>
        <v>#VALUE!</v>
      </c>
      <c r="R2555" s="14" t="e">
        <f ca="1">SEARCH($R$6,INDIRECT("Route!J2555"))</f>
        <v>#VALUE!</v>
      </c>
      <c r="S2555" s="14" t="b">
        <f t="shared" ca="1" si="318"/>
        <v>1</v>
      </c>
    </row>
    <row r="2556" spans="1:19">
      <c r="A2556" s="23" t="str">
        <f ca="1">IF(INDIRECT("Route!D2556")&gt;0,K2556,(""))</f>
        <v/>
      </c>
      <c r="B2556" s="23" t="str">
        <f ca="1">IF(INDIRECT("Route!D2556")&gt;0,H2556,(""))</f>
        <v/>
      </c>
      <c r="C2556" s="24" t="str">
        <f ca="1">IF(D2556&gt;0,VLOOKUP("FINISH",INDIRECT("route!D$6"):INDIRECT("route!E$8500"),2,FALSE)-D2556," ")</f>
        <v xml:space="preserve"> </v>
      </c>
      <c r="D2556" s="13">
        <f ca="1">INDIRECT("Route!E2556")</f>
        <v>0</v>
      </c>
      <c r="E2556" s="25" t="str">
        <f t="shared" ca="1" si="317"/>
        <v/>
      </c>
      <c r="F2556" s="26">
        <f t="shared" si="319"/>
        <v>11.111111111111111</v>
      </c>
      <c r="G2556" s="29">
        <f t="shared" ca="1" si="323"/>
        <v>0</v>
      </c>
      <c r="H2556" s="28" t="e">
        <f t="shared" ca="1" si="321"/>
        <v>#NUM!</v>
      </c>
      <c r="I2556" s="26">
        <f t="shared" si="320"/>
        <v>11.666666666666666</v>
      </c>
      <c r="J2556" s="29">
        <f t="shared" ca="1" si="324"/>
        <v>0</v>
      </c>
      <c r="K2556" s="28" t="e">
        <f t="shared" ca="1" si="322"/>
        <v>#NUM!</v>
      </c>
      <c r="L2556" s="26">
        <f ca="1">INDIRECT("Route!E2556")-INDIRECT("Route!E2555")</f>
        <v>0</v>
      </c>
      <c r="M2556" s="24">
        <f ca="1">IF(INDIRECT("Route!D2556")="START",0,IF(S2556=TRUE,M2555,INDIRECT("Route!E2556")))</f>
        <v>115.3</v>
      </c>
      <c r="N2556" s="14" t="e">
        <f ca="1">SEARCH($N$6,INDIRECT("Route!J2556"))</f>
        <v>#VALUE!</v>
      </c>
      <c r="O2556" s="14" t="e">
        <f ca="1">SEARCH($O$6,INDIRECT("Route!J2556"))</f>
        <v>#VALUE!</v>
      </c>
      <c r="P2556" s="14" t="e">
        <f ca="1">SEARCH($P$6,INDIRECT("Route!J2556"))</f>
        <v>#VALUE!</v>
      </c>
      <c r="Q2556" s="14" t="e">
        <f ca="1">SEARCH($Q$6,INDIRECT("Route!J2556"))</f>
        <v>#VALUE!</v>
      </c>
      <c r="R2556" s="14" t="e">
        <f ca="1">SEARCH($R$6,INDIRECT("Route!J2556"))</f>
        <v>#VALUE!</v>
      </c>
      <c r="S2556" s="14" t="b">
        <f t="shared" ca="1" si="318"/>
        <v>1</v>
      </c>
    </row>
    <row r="2557" spans="1:19">
      <c r="A2557" s="23" t="str">
        <f ca="1">IF(INDIRECT("Route!D2557")&gt;0,K2557,(""))</f>
        <v/>
      </c>
      <c r="B2557" s="23" t="str">
        <f ca="1">IF(INDIRECT("Route!D2557")&gt;0,H2557,(""))</f>
        <v/>
      </c>
      <c r="C2557" s="24" t="str">
        <f ca="1">IF(D2557&gt;0,VLOOKUP("FINISH",INDIRECT("route!D$6"):INDIRECT("route!E$8500"),2,FALSE)-D2557," ")</f>
        <v xml:space="preserve"> </v>
      </c>
      <c r="D2557" s="13">
        <f ca="1">INDIRECT("Route!E2557")</f>
        <v>0</v>
      </c>
      <c r="E2557" s="25" t="str">
        <f t="shared" ca="1" si="317"/>
        <v/>
      </c>
      <c r="F2557" s="26">
        <f t="shared" si="319"/>
        <v>11.111111111111111</v>
      </c>
      <c r="G2557" s="29">
        <f t="shared" ca="1" si="323"/>
        <v>0</v>
      </c>
      <c r="H2557" s="28" t="e">
        <f t="shared" ca="1" si="321"/>
        <v>#NUM!</v>
      </c>
      <c r="I2557" s="26">
        <f t="shared" si="320"/>
        <v>11.666666666666666</v>
      </c>
      <c r="J2557" s="29">
        <f t="shared" ca="1" si="324"/>
        <v>0</v>
      </c>
      <c r="K2557" s="28" t="e">
        <f t="shared" ca="1" si="322"/>
        <v>#NUM!</v>
      </c>
      <c r="L2557" s="26">
        <f ca="1">INDIRECT("Route!E2557")-INDIRECT("Route!E2556")</f>
        <v>0</v>
      </c>
      <c r="M2557" s="24">
        <f ca="1">IF(INDIRECT("Route!D2557")="START",0,IF(S2557=TRUE,M2556,INDIRECT("Route!E2557")))</f>
        <v>115.3</v>
      </c>
      <c r="N2557" s="14" t="e">
        <f ca="1">SEARCH($N$6,INDIRECT("Route!J2557"))</f>
        <v>#VALUE!</v>
      </c>
      <c r="O2557" s="14" t="e">
        <f ca="1">SEARCH($O$6,INDIRECT("Route!J2557"))</f>
        <v>#VALUE!</v>
      </c>
      <c r="P2557" s="14" t="e">
        <f ca="1">SEARCH($P$6,INDIRECT("Route!J2557"))</f>
        <v>#VALUE!</v>
      </c>
      <c r="Q2557" s="14" t="e">
        <f ca="1">SEARCH($Q$6,INDIRECT("Route!J2557"))</f>
        <v>#VALUE!</v>
      </c>
      <c r="R2557" s="14" t="e">
        <f ca="1">SEARCH($R$6,INDIRECT("Route!J2557"))</f>
        <v>#VALUE!</v>
      </c>
      <c r="S2557" s="14" t="b">
        <f t="shared" ca="1" si="318"/>
        <v>1</v>
      </c>
    </row>
    <row r="2558" spans="1:19">
      <c r="A2558" s="23" t="str">
        <f ca="1">IF(INDIRECT("Route!D2558")&gt;0,K2558,(""))</f>
        <v/>
      </c>
      <c r="B2558" s="23" t="str">
        <f ca="1">IF(INDIRECT("Route!D2558")&gt;0,H2558,(""))</f>
        <v/>
      </c>
      <c r="C2558" s="24" t="str">
        <f ca="1">IF(D2558&gt;0,VLOOKUP("FINISH",INDIRECT("route!D$6"):INDIRECT("route!E$8500"),2,FALSE)-D2558," ")</f>
        <v xml:space="preserve"> </v>
      </c>
      <c r="D2558" s="13">
        <f ca="1">INDIRECT("Route!E2558")</f>
        <v>0</v>
      </c>
      <c r="E2558" s="25" t="str">
        <f t="shared" ca="1" si="317"/>
        <v/>
      </c>
      <c r="F2558" s="26">
        <f t="shared" si="319"/>
        <v>11.111111111111111</v>
      </c>
      <c r="G2558" s="29">
        <f t="shared" ca="1" si="323"/>
        <v>0</v>
      </c>
      <c r="H2558" s="28" t="e">
        <f t="shared" ca="1" si="321"/>
        <v>#NUM!</v>
      </c>
      <c r="I2558" s="26">
        <f t="shared" si="320"/>
        <v>11.666666666666666</v>
      </c>
      <c r="J2558" s="29">
        <f t="shared" ca="1" si="324"/>
        <v>0</v>
      </c>
      <c r="K2558" s="28" t="e">
        <f t="shared" ca="1" si="322"/>
        <v>#NUM!</v>
      </c>
      <c r="L2558" s="26">
        <f ca="1">INDIRECT("Route!E2558")-INDIRECT("Route!E2557")</f>
        <v>0</v>
      </c>
      <c r="M2558" s="24">
        <f ca="1">IF(INDIRECT("Route!D2558")="START",0,IF(S2558=TRUE,M2557,INDIRECT("Route!E2558")))</f>
        <v>115.3</v>
      </c>
      <c r="N2558" s="14" t="e">
        <f ca="1">SEARCH($N$6,INDIRECT("Route!J2558"))</f>
        <v>#VALUE!</v>
      </c>
      <c r="O2558" s="14" t="e">
        <f ca="1">SEARCH($O$6,INDIRECT("Route!J2558"))</f>
        <v>#VALUE!</v>
      </c>
      <c r="P2558" s="14" t="e">
        <f ca="1">SEARCH($P$6,INDIRECT("Route!J2558"))</f>
        <v>#VALUE!</v>
      </c>
      <c r="Q2558" s="14" t="e">
        <f ca="1">SEARCH($Q$6,INDIRECT("Route!J2558"))</f>
        <v>#VALUE!</v>
      </c>
      <c r="R2558" s="14" t="e">
        <f ca="1">SEARCH($R$6,INDIRECT("Route!J2558"))</f>
        <v>#VALUE!</v>
      </c>
      <c r="S2558" s="14" t="b">
        <f t="shared" ca="1" si="318"/>
        <v>1</v>
      </c>
    </row>
    <row r="2559" spans="1:19">
      <c r="A2559" s="23" t="str">
        <f ca="1">IF(INDIRECT("Route!D2559")&gt;0,K2559,(""))</f>
        <v/>
      </c>
      <c r="B2559" s="23" t="str">
        <f ca="1">IF(INDIRECT("Route!D2559")&gt;0,H2559,(""))</f>
        <v/>
      </c>
      <c r="C2559" s="24" t="str">
        <f ca="1">IF(D2559&gt;0,VLOOKUP("FINISH",INDIRECT("route!D$6"):INDIRECT("route!E$8500"),2,FALSE)-D2559," ")</f>
        <v xml:space="preserve"> </v>
      </c>
      <c r="D2559" s="13">
        <f ca="1">INDIRECT("Route!E2559")</f>
        <v>0</v>
      </c>
      <c r="E2559" s="25" t="str">
        <f t="shared" ca="1" si="317"/>
        <v/>
      </c>
      <c r="F2559" s="26">
        <f t="shared" si="319"/>
        <v>11.111111111111111</v>
      </c>
      <c r="G2559" s="29">
        <f t="shared" ca="1" si="323"/>
        <v>0</v>
      </c>
      <c r="H2559" s="28" t="e">
        <f t="shared" ca="1" si="321"/>
        <v>#NUM!</v>
      </c>
      <c r="I2559" s="26">
        <f t="shared" si="320"/>
        <v>11.666666666666666</v>
      </c>
      <c r="J2559" s="29">
        <f t="shared" ca="1" si="324"/>
        <v>0</v>
      </c>
      <c r="K2559" s="28" t="e">
        <f t="shared" ca="1" si="322"/>
        <v>#NUM!</v>
      </c>
      <c r="L2559" s="26">
        <f ca="1">INDIRECT("Route!E2559")-INDIRECT("Route!E2558")</f>
        <v>0</v>
      </c>
      <c r="M2559" s="24">
        <f ca="1">IF(INDIRECT("Route!D2559")="START",0,IF(S2559=TRUE,M2558,INDIRECT("Route!E2559")))</f>
        <v>115.3</v>
      </c>
      <c r="N2559" s="14" t="e">
        <f ca="1">SEARCH($N$6,INDIRECT("Route!J2559"))</f>
        <v>#VALUE!</v>
      </c>
      <c r="O2559" s="14" t="e">
        <f ca="1">SEARCH($O$6,INDIRECT("Route!J2559"))</f>
        <v>#VALUE!</v>
      </c>
      <c r="P2559" s="14" t="e">
        <f ca="1">SEARCH($P$6,INDIRECT("Route!J2559"))</f>
        <v>#VALUE!</v>
      </c>
      <c r="Q2559" s="14" t="e">
        <f ca="1">SEARCH($Q$6,INDIRECT("Route!J2559"))</f>
        <v>#VALUE!</v>
      </c>
      <c r="R2559" s="14" t="e">
        <f ca="1">SEARCH($R$6,INDIRECT("Route!J2559"))</f>
        <v>#VALUE!</v>
      </c>
      <c r="S2559" s="14" t="b">
        <f t="shared" ca="1" si="318"/>
        <v>1</v>
      </c>
    </row>
    <row r="2560" spans="1:19">
      <c r="A2560" s="23" t="str">
        <f ca="1">IF(INDIRECT("Route!D2560")&gt;0,K2560,(""))</f>
        <v/>
      </c>
      <c r="B2560" s="23" t="str">
        <f ca="1">IF(INDIRECT("Route!D2560")&gt;0,H2560,(""))</f>
        <v/>
      </c>
      <c r="C2560" s="24" t="str">
        <f ca="1">IF(D2560&gt;0,VLOOKUP("FINISH",INDIRECT("route!D$6"):INDIRECT("route!E$8500"),2,FALSE)-D2560," ")</f>
        <v xml:space="preserve"> </v>
      </c>
      <c r="D2560" s="13">
        <f ca="1">INDIRECT("Route!E2560")</f>
        <v>0</v>
      </c>
      <c r="E2560" s="25" t="str">
        <f t="shared" ca="1" si="317"/>
        <v/>
      </c>
      <c r="F2560" s="26">
        <f t="shared" si="319"/>
        <v>11.111111111111111</v>
      </c>
      <c r="G2560" s="29">
        <f t="shared" ca="1" si="323"/>
        <v>0</v>
      </c>
      <c r="H2560" s="28" t="e">
        <f t="shared" ca="1" si="321"/>
        <v>#NUM!</v>
      </c>
      <c r="I2560" s="26">
        <f t="shared" si="320"/>
        <v>11.666666666666666</v>
      </c>
      <c r="J2560" s="29">
        <f t="shared" ca="1" si="324"/>
        <v>0</v>
      </c>
      <c r="K2560" s="28" t="e">
        <f t="shared" ca="1" si="322"/>
        <v>#NUM!</v>
      </c>
      <c r="L2560" s="26">
        <f ca="1">INDIRECT("Route!E2560")-INDIRECT("Route!E2559")</f>
        <v>0</v>
      </c>
      <c r="M2560" s="24">
        <f ca="1">IF(INDIRECT("Route!D2560")="START",0,IF(S2560=TRUE,M2559,INDIRECT("Route!E2560")))</f>
        <v>115.3</v>
      </c>
      <c r="N2560" s="14" t="e">
        <f ca="1">SEARCH($N$6,INDIRECT("Route!J2560"))</f>
        <v>#VALUE!</v>
      </c>
      <c r="O2560" s="14" t="e">
        <f ca="1">SEARCH($O$6,INDIRECT("Route!J2560"))</f>
        <v>#VALUE!</v>
      </c>
      <c r="P2560" s="14" t="e">
        <f ca="1">SEARCH($P$6,INDIRECT("Route!J2560"))</f>
        <v>#VALUE!</v>
      </c>
      <c r="Q2560" s="14" t="e">
        <f ca="1">SEARCH($Q$6,INDIRECT("Route!J2560"))</f>
        <v>#VALUE!</v>
      </c>
      <c r="R2560" s="14" t="e">
        <f ca="1">SEARCH($R$6,INDIRECT("Route!J2560"))</f>
        <v>#VALUE!</v>
      </c>
      <c r="S2560" s="14" t="b">
        <f t="shared" ca="1" si="318"/>
        <v>1</v>
      </c>
    </row>
    <row r="2561" spans="1:19">
      <c r="A2561" s="23" t="str">
        <f ca="1">IF(INDIRECT("Route!D2561")&gt;0,K2561,(""))</f>
        <v/>
      </c>
      <c r="B2561" s="23" t="str">
        <f ca="1">IF(INDIRECT("Route!D2561")&gt;0,H2561,(""))</f>
        <v/>
      </c>
      <c r="C2561" s="24" t="str">
        <f ca="1">IF(D2561&gt;0,VLOOKUP("FINISH",INDIRECT("route!D$6"):INDIRECT("route!E$8500"),2,FALSE)-D2561," ")</f>
        <v xml:space="preserve"> </v>
      </c>
      <c r="D2561" s="13">
        <f ca="1">INDIRECT("Route!E2561")</f>
        <v>0</v>
      </c>
      <c r="E2561" s="25" t="str">
        <f t="shared" ca="1" si="317"/>
        <v/>
      </c>
      <c r="F2561" s="26">
        <f t="shared" si="319"/>
        <v>11.111111111111111</v>
      </c>
      <c r="G2561" s="29">
        <f t="shared" ca="1" si="323"/>
        <v>0</v>
      </c>
      <c r="H2561" s="28" t="e">
        <f t="shared" ca="1" si="321"/>
        <v>#NUM!</v>
      </c>
      <c r="I2561" s="26">
        <f t="shared" si="320"/>
        <v>11.666666666666666</v>
      </c>
      <c r="J2561" s="29">
        <f t="shared" ca="1" si="324"/>
        <v>0</v>
      </c>
      <c r="K2561" s="28" t="e">
        <f t="shared" ca="1" si="322"/>
        <v>#NUM!</v>
      </c>
      <c r="L2561" s="26">
        <f ca="1">INDIRECT("Route!E2561")-INDIRECT("Route!E2560")</f>
        <v>0</v>
      </c>
      <c r="M2561" s="24">
        <f ca="1">IF(INDIRECT("Route!D2561")="START",0,IF(S2561=TRUE,M2560,INDIRECT("Route!E2561")))</f>
        <v>115.3</v>
      </c>
      <c r="N2561" s="14" t="e">
        <f ca="1">SEARCH($N$6,INDIRECT("Route!J2561"))</f>
        <v>#VALUE!</v>
      </c>
      <c r="O2561" s="14" t="e">
        <f ca="1">SEARCH($O$6,INDIRECT("Route!J2561"))</f>
        <v>#VALUE!</v>
      </c>
      <c r="P2561" s="14" t="e">
        <f ca="1">SEARCH($P$6,INDIRECT("Route!J2561"))</f>
        <v>#VALUE!</v>
      </c>
      <c r="Q2561" s="14" t="e">
        <f ca="1">SEARCH($Q$6,INDIRECT("Route!J2561"))</f>
        <v>#VALUE!</v>
      </c>
      <c r="R2561" s="14" t="e">
        <f ca="1">SEARCH($R$6,INDIRECT("Route!J2561"))</f>
        <v>#VALUE!</v>
      </c>
      <c r="S2561" s="14" t="b">
        <f t="shared" ca="1" si="318"/>
        <v>1</v>
      </c>
    </row>
    <row r="2562" spans="1:19">
      <c r="A2562" s="23" t="str">
        <f ca="1">IF(INDIRECT("Route!D2562")&gt;0,K2562,(""))</f>
        <v/>
      </c>
      <c r="B2562" s="23" t="str">
        <f ca="1">IF(INDIRECT("Route!D2562")&gt;0,H2562,(""))</f>
        <v/>
      </c>
      <c r="C2562" s="24" t="str">
        <f ca="1">IF(D2562&gt;0,VLOOKUP("FINISH",INDIRECT("route!D$6"):INDIRECT("route!E$8500"),2,FALSE)-D2562," ")</f>
        <v xml:space="preserve"> </v>
      </c>
      <c r="D2562" s="13">
        <f ca="1">INDIRECT("Route!E2562")</f>
        <v>0</v>
      </c>
      <c r="E2562" s="25" t="str">
        <f t="shared" ca="1" si="317"/>
        <v/>
      </c>
      <c r="F2562" s="26">
        <f t="shared" si="319"/>
        <v>11.111111111111111</v>
      </c>
      <c r="G2562" s="29">
        <f t="shared" ca="1" si="323"/>
        <v>0</v>
      </c>
      <c r="H2562" s="28" t="e">
        <f t="shared" ca="1" si="321"/>
        <v>#NUM!</v>
      </c>
      <c r="I2562" s="26">
        <f t="shared" si="320"/>
        <v>11.666666666666666</v>
      </c>
      <c r="J2562" s="29">
        <f t="shared" ca="1" si="324"/>
        <v>0</v>
      </c>
      <c r="K2562" s="28" t="e">
        <f t="shared" ca="1" si="322"/>
        <v>#NUM!</v>
      </c>
      <c r="L2562" s="26">
        <f ca="1">INDIRECT("Route!E2562")-INDIRECT("Route!E2561")</f>
        <v>0</v>
      </c>
      <c r="M2562" s="24">
        <f ca="1">IF(INDIRECT("Route!D2562")="START",0,IF(S2562=TRUE,M2561,INDIRECT("Route!E2562")))</f>
        <v>115.3</v>
      </c>
      <c r="N2562" s="14" t="e">
        <f ca="1">SEARCH($N$6,INDIRECT("Route!J2562"))</f>
        <v>#VALUE!</v>
      </c>
      <c r="O2562" s="14" t="e">
        <f ca="1">SEARCH($O$6,INDIRECT("Route!J2562"))</f>
        <v>#VALUE!</v>
      </c>
      <c r="P2562" s="14" t="e">
        <f ca="1">SEARCH($P$6,INDIRECT("Route!J2562"))</f>
        <v>#VALUE!</v>
      </c>
      <c r="Q2562" s="14" t="e">
        <f ca="1">SEARCH($Q$6,INDIRECT("Route!J2562"))</f>
        <v>#VALUE!</v>
      </c>
      <c r="R2562" s="14" t="e">
        <f ca="1">SEARCH($R$6,INDIRECT("Route!J2562"))</f>
        <v>#VALUE!</v>
      </c>
      <c r="S2562" s="14" t="b">
        <f t="shared" ca="1" si="318"/>
        <v>1</v>
      </c>
    </row>
    <row r="2563" spans="1:19">
      <c r="A2563" s="23" t="str">
        <f ca="1">IF(INDIRECT("Route!D2563")&gt;0,K2563,(""))</f>
        <v/>
      </c>
      <c r="B2563" s="23" t="str">
        <f ca="1">IF(INDIRECT("Route!D2563")&gt;0,H2563,(""))</f>
        <v/>
      </c>
      <c r="C2563" s="24" t="str">
        <f ca="1">IF(D2563&gt;0,VLOOKUP("FINISH",INDIRECT("route!D$6"):INDIRECT("route!E$8500"),2,FALSE)-D2563," ")</f>
        <v xml:space="preserve"> </v>
      </c>
      <c r="D2563" s="13">
        <f ca="1">INDIRECT("Route!E2563")</f>
        <v>0</v>
      </c>
      <c r="E2563" s="25" t="str">
        <f t="shared" ca="1" si="317"/>
        <v/>
      </c>
      <c r="F2563" s="26">
        <f t="shared" si="319"/>
        <v>11.111111111111111</v>
      </c>
      <c r="G2563" s="29">
        <f t="shared" ca="1" si="323"/>
        <v>0</v>
      </c>
      <c r="H2563" s="28" t="e">
        <f t="shared" ca="1" si="321"/>
        <v>#NUM!</v>
      </c>
      <c r="I2563" s="26">
        <f t="shared" si="320"/>
        <v>11.666666666666666</v>
      </c>
      <c r="J2563" s="29">
        <f t="shared" ca="1" si="324"/>
        <v>0</v>
      </c>
      <c r="K2563" s="28" t="e">
        <f t="shared" ca="1" si="322"/>
        <v>#NUM!</v>
      </c>
      <c r="L2563" s="26">
        <f ca="1">INDIRECT("Route!E2563")-INDIRECT("Route!E2562")</f>
        <v>0</v>
      </c>
      <c r="M2563" s="24">
        <f ca="1">IF(INDIRECT("Route!D2563")="START",0,IF(S2563=TRUE,M2562,INDIRECT("Route!E2563")))</f>
        <v>115.3</v>
      </c>
      <c r="N2563" s="14" t="e">
        <f ca="1">SEARCH($N$6,INDIRECT("Route!J2563"))</f>
        <v>#VALUE!</v>
      </c>
      <c r="O2563" s="14" t="e">
        <f ca="1">SEARCH($O$6,INDIRECT("Route!J2563"))</f>
        <v>#VALUE!</v>
      </c>
      <c r="P2563" s="14" t="e">
        <f ca="1">SEARCH($P$6,INDIRECT("Route!J2563"))</f>
        <v>#VALUE!</v>
      </c>
      <c r="Q2563" s="14" t="e">
        <f ca="1">SEARCH($Q$6,INDIRECT("Route!J2563"))</f>
        <v>#VALUE!</v>
      </c>
      <c r="R2563" s="14" t="e">
        <f ca="1">SEARCH($R$6,INDIRECT("Route!J2563"))</f>
        <v>#VALUE!</v>
      </c>
      <c r="S2563" s="14" t="b">
        <f t="shared" ca="1" si="318"/>
        <v>1</v>
      </c>
    </row>
    <row r="2564" spans="1:19">
      <c r="A2564" s="23" t="str">
        <f ca="1">IF(INDIRECT("Route!D2564")&gt;0,K2564,(""))</f>
        <v/>
      </c>
      <c r="B2564" s="23" t="str">
        <f ca="1">IF(INDIRECT("Route!D2564")&gt;0,H2564,(""))</f>
        <v/>
      </c>
      <c r="C2564" s="24" t="str">
        <f ca="1">IF(D2564&gt;0,VLOOKUP("FINISH",INDIRECT("route!D$6"):INDIRECT("route!E$8500"),2,FALSE)-D2564," ")</f>
        <v xml:space="preserve"> </v>
      </c>
      <c r="D2564" s="13">
        <f ca="1">INDIRECT("Route!E2564")</f>
        <v>0</v>
      </c>
      <c r="E2564" s="25" t="str">
        <f t="shared" ca="1" si="317"/>
        <v/>
      </c>
      <c r="F2564" s="26">
        <f t="shared" si="319"/>
        <v>11.111111111111111</v>
      </c>
      <c r="G2564" s="29">
        <f t="shared" ca="1" si="323"/>
        <v>0</v>
      </c>
      <c r="H2564" s="28" t="e">
        <f t="shared" ca="1" si="321"/>
        <v>#NUM!</v>
      </c>
      <c r="I2564" s="26">
        <f t="shared" si="320"/>
        <v>11.666666666666666</v>
      </c>
      <c r="J2564" s="29">
        <f t="shared" ca="1" si="324"/>
        <v>0</v>
      </c>
      <c r="K2564" s="28" t="e">
        <f t="shared" ca="1" si="322"/>
        <v>#NUM!</v>
      </c>
      <c r="L2564" s="26">
        <f ca="1">INDIRECT("Route!E2564")-INDIRECT("Route!E2563")</f>
        <v>0</v>
      </c>
      <c r="M2564" s="24">
        <f ca="1">IF(INDIRECT("Route!D2564")="START",0,IF(S2564=TRUE,M2563,INDIRECT("Route!E2564")))</f>
        <v>115.3</v>
      </c>
      <c r="N2564" s="14" t="e">
        <f ca="1">SEARCH($N$6,INDIRECT("Route!J2564"))</f>
        <v>#VALUE!</v>
      </c>
      <c r="O2564" s="14" t="e">
        <f ca="1">SEARCH($O$6,INDIRECT("Route!J2564"))</f>
        <v>#VALUE!</v>
      </c>
      <c r="P2564" s="14" t="e">
        <f ca="1">SEARCH($P$6,INDIRECT("Route!J2564"))</f>
        <v>#VALUE!</v>
      </c>
      <c r="Q2564" s="14" t="e">
        <f ca="1">SEARCH($Q$6,INDIRECT("Route!J2564"))</f>
        <v>#VALUE!</v>
      </c>
      <c r="R2564" s="14" t="e">
        <f ca="1">SEARCH($R$6,INDIRECT("Route!J2564"))</f>
        <v>#VALUE!</v>
      </c>
      <c r="S2564" s="14" t="b">
        <f t="shared" ca="1" si="318"/>
        <v>1</v>
      </c>
    </row>
    <row r="2565" spans="1:19">
      <c r="A2565" s="23" t="str">
        <f ca="1">IF(INDIRECT("Route!D2565")&gt;0,K2565,(""))</f>
        <v/>
      </c>
      <c r="B2565" s="23" t="str">
        <f ca="1">IF(INDIRECT("Route!D2565")&gt;0,H2565,(""))</f>
        <v/>
      </c>
      <c r="C2565" s="24" t="str">
        <f ca="1">IF(D2565&gt;0,VLOOKUP("FINISH",INDIRECT("route!D$6"):INDIRECT("route!E$8500"),2,FALSE)-D2565," ")</f>
        <v xml:space="preserve"> </v>
      </c>
      <c r="D2565" s="13">
        <f ca="1">INDIRECT("Route!E2565")</f>
        <v>0</v>
      </c>
      <c r="E2565" s="25" t="str">
        <f t="shared" ref="E2565:E2599" ca="1" si="325">IF($S2565=TRUE,"",M2565-M2564)</f>
        <v/>
      </c>
      <c r="F2565" s="26">
        <f t="shared" si="319"/>
        <v>11.111111111111111</v>
      </c>
      <c r="G2565" s="29">
        <f t="shared" ca="1" si="323"/>
        <v>0</v>
      </c>
      <c r="H2565" s="28" t="e">
        <f t="shared" ca="1" si="321"/>
        <v>#NUM!</v>
      </c>
      <c r="I2565" s="26">
        <f t="shared" si="320"/>
        <v>11.666666666666666</v>
      </c>
      <c r="J2565" s="29">
        <f t="shared" ca="1" si="324"/>
        <v>0</v>
      </c>
      <c r="K2565" s="28" t="e">
        <f t="shared" ca="1" si="322"/>
        <v>#NUM!</v>
      </c>
      <c r="L2565" s="26">
        <f ca="1">INDIRECT("Route!E2565")-INDIRECT("Route!E2564")</f>
        <v>0</v>
      </c>
      <c r="M2565" s="24">
        <f ca="1">IF(INDIRECT("Route!D2565")="START",0,IF(S2565=TRUE,M2564,INDIRECT("Route!E2565")))</f>
        <v>115.3</v>
      </c>
      <c r="N2565" s="14" t="e">
        <f ca="1">SEARCH($N$6,INDIRECT("Route!J2565"))</f>
        <v>#VALUE!</v>
      </c>
      <c r="O2565" s="14" t="e">
        <f ca="1">SEARCH($O$6,INDIRECT("Route!J2565"))</f>
        <v>#VALUE!</v>
      </c>
      <c r="P2565" s="14" t="e">
        <f ca="1">SEARCH($P$6,INDIRECT("Route!J2565"))</f>
        <v>#VALUE!</v>
      </c>
      <c r="Q2565" s="14" t="e">
        <f ca="1">SEARCH($Q$6,INDIRECT("Route!J2565"))</f>
        <v>#VALUE!</v>
      </c>
      <c r="R2565" s="14" t="e">
        <f ca="1">SEARCH($R$6,INDIRECT("Route!J2565"))</f>
        <v>#VALUE!</v>
      </c>
      <c r="S2565" s="14" t="b">
        <f t="shared" ca="1" si="318"/>
        <v>1</v>
      </c>
    </row>
    <row r="2566" spans="1:19">
      <c r="A2566" s="23" t="str">
        <f ca="1">IF(INDIRECT("Route!D2566")&gt;0,K2566,(""))</f>
        <v/>
      </c>
      <c r="B2566" s="23" t="str">
        <f ca="1">IF(INDIRECT("Route!D2566")&gt;0,H2566,(""))</f>
        <v/>
      </c>
      <c r="C2566" s="24" t="str">
        <f ca="1">IF(D2566&gt;0,VLOOKUP("FINISH",INDIRECT("route!D$6"):INDIRECT("route!E$8500"),2,FALSE)-D2566," ")</f>
        <v xml:space="preserve"> </v>
      </c>
      <c r="D2566" s="13">
        <f ca="1">INDIRECT("Route!E2566")</f>
        <v>0</v>
      </c>
      <c r="E2566" s="25" t="str">
        <f t="shared" ca="1" si="325"/>
        <v/>
      </c>
      <c r="F2566" s="26">
        <f t="shared" si="319"/>
        <v>11.111111111111111</v>
      </c>
      <c r="G2566" s="29">
        <f t="shared" ca="1" si="323"/>
        <v>0</v>
      </c>
      <c r="H2566" s="28" t="e">
        <f t="shared" ca="1" si="321"/>
        <v>#NUM!</v>
      </c>
      <c r="I2566" s="26">
        <f t="shared" si="320"/>
        <v>11.666666666666666</v>
      </c>
      <c r="J2566" s="29">
        <f t="shared" ca="1" si="324"/>
        <v>0</v>
      </c>
      <c r="K2566" s="28" t="e">
        <f t="shared" ca="1" si="322"/>
        <v>#NUM!</v>
      </c>
      <c r="L2566" s="26">
        <f ca="1">INDIRECT("Route!E2566")-INDIRECT("Route!E2565")</f>
        <v>0</v>
      </c>
      <c r="M2566" s="24">
        <f ca="1">IF(INDIRECT("Route!D2566")="START",0,IF(S2566=TRUE,M2565,INDIRECT("Route!E2566")))</f>
        <v>115.3</v>
      </c>
      <c r="N2566" s="14" t="e">
        <f ca="1">SEARCH($N$6,INDIRECT("Route!J2566"))</f>
        <v>#VALUE!</v>
      </c>
      <c r="O2566" s="14" t="e">
        <f ca="1">SEARCH($O$6,INDIRECT("Route!J2566"))</f>
        <v>#VALUE!</v>
      </c>
      <c r="P2566" s="14" t="e">
        <f ca="1">SEARCH($P$6,INDIRECT("Route!J2566"))</f>
        <v>#VALUE!</v>
      </c>
      <c r="Q2566" s="14" t="e">
        <f ca="1">SEARCH($Q$6,INDIRECT("Route!J2566"))</f>
        <v>#VALUE!</v>
      </c>
      <c r="R2566" s="14" t="e">
        <f ca="1">SEARCH($R$6,INDIRECT("Route!J2566"))</f>
        <v>#VALUE!</v>
      </c>
      <c r="S2566" s="14" t="b">
        <f t="shared" ca="1" si="318"/>
        <v>1</v>
      </c>
    </row>
    <row r="2567" spans="1:19">
      <c r="A2567" s="23" t="str">
        <f ca="1">IF(INDIRECT("Route!D2567")&gt;0,K2567,(""))</f>
        <v/>
      </c>
      <c r="B2567" s="23" t="str">
        <f ca="1">IF(INDIRECT("Route!D2567")&gt;0,H2567,(""))</f>
        <v/>
      </c>
      <c r="C2567" s="24" t="str">
        <f ca="1">IF(D2567&gt;0,VLOOKUP("FINISH",INDIRECT("route!D$6"):INDIRECT("route!E$8500"),2,FALSE)-D2567," ")</f>
        <v xml:space="preserve"> </v>
      </c>
      <c r="D2567" s="13">
        <f ca="1">INDIRECT("Route!E2567")</f>
        <v>0</v>
      </c>
      <c r="E2567" s="25" t="str">
        <f t="shared" ca="1" si="325"/>
        <v/>
      </c>
      <c r="F2567" s="26">
        <f t="shared" si="319"/>
        <v>11.111111111111111</v>
      </c>
      <c r="G2567" s="29">
        <f t="shared" ca="1" si="323"/>
        <v>0</v>
      </c>
      <c r="H2567" s="28" t="e">
        <f t="shared" ca="1" si="321"/>
        <v>#NUM!</v>
      </c>
      <c r="I2567" s="26">
        <f t="shared" si="320"/>
        <v>11.666666666666666</v>
      </c>
      <c r="J2567" s="29">
        <f t="shared" ca="1" si="324"/>
        <v>0</v>
      </c>
      <c r="K2567" s="28" t="e">
        <f t="shared" ca="1" si="322"/>
        <v>#NUM!</v>
      </c>
      <c r="L2567" s="26">
        <f ca="1">INDIRECT("Route!E2567")-INDIRECT("Route!E2566")</f>
        <v>0</v>
      </c>
      <c r="M2567" s="24">
        <f ca="1">IF(INDIRECT("Route!D2567")="START",0,IF(S2567=TRUE,M2566,INDIRECT("Route!E2567")))</f>
        <v>115.3</v>
      </c>
      <c r="N2567" s="14" t="e">
        <f ca="1">SEARCH($N$6,INDIRECT("Route!J2567"))</f>
        <v>#VALUE!</v>
      </c>
      <c r="O2567" s="14" t="e">
        <f ca="1">SEARCH($O$6,INDIRECT("Route!J2567"))</f>
        <v>#VALUE!</v>
      </c>
      <c r="P2567" s="14" t="e">
        <f ca="1">SEARCH($P$6,INDIRECT("Route!J2567"))</f>
        <v>#VALUE!</v>
      </c>
      <c r="Q2567" s="14" t="e">
        <f ca="1">SEARCH($Q$6,INDIRECT("Route!J2567"))</f>
        <v>#VALUE!</v>
      </c>
      <c r="R2567" s="14" t="e">
        <f ca="1">SEARCH($R$6,INDIRECT("Route!J2567"))</f>
        <v>#VALUE!</v>
      </c>
      <c r="S2567" s="14" t="b">
        <f t="shared" ca="1" si="318"/>
        <v>1</v>
      </c>
    </row>
    <row r="2568" spans="1:19">
      <c r="A2568" s="23" t="str">
        <f ca="1">IF(INDIRECT("Route!D2568")&gt;0,K2568,(""))</f>
        <v/>
      </c>
      <c r="B2568" s="23" t="str">
        <f ca="1">IF(INDIRECT("Route!D2568")&gt;0,H2568,(""))</f>
        <v/>
      </c>
      <c r="C2568" s="24" t="str">
        <f ca="1">IF(D2568&gt;0,VLOOKUP("FINISH",INDIRECT("route!D$6"):INDIRECT("route!E$8500"),2,FALSE)-D2568," ")</f>
        <v xml:space="preserve"> </v>
      </c>
      <c r="D2568" s="13">
        <f ca="1">INDIRECT("Route!E2568")</f>
        <v>0</v>
      </c>
      <c r="E2568" s="25" t="str">
        <f t="shared" ca="1" si="325"/>
        <v/>
      </c>
      <c r="F2568" s="26">
        <f t="shared" si="319"/>
        <v>11.111111111111111</v>
      </c>
      <c r="G2568" s="29">
        <f t="shared" ca="1" si="323"/>
        <v>0</v>
      </c>
      <c r="H2568" s="28" t="e">
        <f t="shared" ca="1" si="321"/>
        <v>#NUM!</v>
      </c>
      <c r="I2568" s="26">
        <f t="shared" si="320"/>
        <v>11.666666666666666</v>
      </c>
      <c r="J2568" s="29">
        <f t="shared" ca="1" si="324"/>
        <v>0</v>
      </c>
      <c r="K2568" s="28" t="e">
        <f t="shared" ca="1" si="322"/>
        <v>#NUM!</v>
      </c>
      <c r="L2568" s="26">
        <f ca="1">INDIRECT("Route!E2568")-INDIRECT("Route!E2567")</f>
        <v>0</v>
      </c>
      <c r="M2568" s="24">
        <f ca="1">IF(INDIRECT("Route!D2568")="START",0,IF(S2568=TRUE,M2567,INDIRECT("Route!E2568")))</f>
        <v>115.3</v>
      </c>
      <c r="N2568" s="14" t="e">
        <f ca="1">SEARCH($N$6,INDIRECT("Route!J2568"))</f>
        <v>#VALUE!</v>
      </c>
      <c r="O2568" s="14" t="e">
        <f ca="1">SEARCH($O$6,INDIRECT("Route!J2568"))</f>
        <v>#VALUE!</v>
      </c>
      <c r="P2568" s="14" t="e">
        <f ca="1">SEARCH($P$6,INDIRECT("Route!J2568"))</f>
        <v>#VALUE!</v>
      </c>
      <c r="Q2568" s="14" t="e">
        <f ca="1">SEARCH($Q$6,INDIRECT("Route!J2568"))</f>
        <v>#VALUE!</v>
      </c>
      <c r="R2568" s="14" t="e">
        <f ca="1">SEARCH($R$6,INDIRECT("Route!J2568"))</f>
        <v>#VALUE!</v>
      </c>
      <c r="S2568" s="14" t="b">
        <f t="shared" ref="S2568:S2599" ca="1" si="326">AND(ISERROR(N2568),ISERROR(O2568),ISERROR(P2568),ISERROR(Q2568),ISERROR(R2568))</f>
        <v>1</v>
      </c>
    </row>
    <row r="2569" spans="1:19">
      <c r="A2569" s="23" t="str">
        <f ca="1">IF(INDIRECT("Route!D2569")&gt;0,K2569,(""))</f>
        <v/>
      </c>
      <c r="B2569" s="23" t="str">
        <f ca="1">IF(INDIRECT("Route!D2569")&gt;0,H2569,(""))</f>
        <v/>
      </c>
      <c r="C2569" s="24" t="str">
        <f ca="1">IF(D2569&gt;0,VLOOKUP("FINISH",INDIRECT("route!D$6"):INDIRECT("route!E$8500"),2,FALSE)-D2569," ")</f>
        <v xml:space="preserve"> </v>
      </c>
      <c r="D2569" s="13">
        <f ca="1">INDIRECT("Route!E2569")</f>
        <v>0</v>
      </c>
      <c r="E2569" s="25" t="str">
        <f t="shared" ca="1" si="325"/>
        <v/>
      </c>
      <c r="F2569" s="26">
        <f t="shared" si="319"/>
        <v>11.111111111111111</v>
      </c>
      <c r="G2569" s="29">
        <f t="shared" ca="1" si="323"/>
        <v>0</v>
      </c>
      <c r="H2569" s="28" t="e">
        <f t="shared" ca="1" si="321"/>
        <v>#NUM!</v>
      </c>
      <c r="I2569" s="26">
        <f t="shared" si="320"/>
        <v>11.666666666666666</v>
      </c>
      <c r="J2569" s="29">
        <f t="shared" ca="1" si="324"/>
        <v>0</v>
      </c>
      <c r="K2569" s="28" t="e">
        <f t="shared" ca="1" si="322"/>
        <v>#NUM!</v>
      </c>
      <c r="L2569" s="26">
        <f ca="1">INDIRECT("Route!E2569")-INDIRECT("Route!E2568")</f>
        <v>0</v>
      </c>
      <c r="M2569" s="24">
        <f ca="1">IF(INDIRECT("Route!D2569")="START",0,IF(S2569=TRUE,M2568,INDIRECT("Route!E2569")))</f>
        <v>115.3</v>
      </c>
      <c r="N2569" s="14" t="e">
        <f ca="1">SEARCH($N$6,INDIRECT("Route!J2569"))</f>
        <v>#VALUE!</v>
      </c>
      <c r="O2569" s="14" t="e">
        <f ca="1">SEARCH($O$6,INDIRECT("Route!J2569"))</f>
        <v>#VALUE!</v>
      </c>
      <c r="P2569" s="14" t="e">
        <f ca="1">SEARCH($P$6,INDIRECT("Route!J2569"))</f>
        <v>#VALUE!</v>
      </c>
      <c r="Q2569" s="14" t="e">
        <f ca="1">SEARCH($Q$6,INDIRECT("Route!J2569"))</f>
        <v>#VALUE!</v>
      </c>
      <c r="R2569" s="14" t="e">
        <f ca="1">SEARCH($R$6,INDIRECT("Route!J2569"))</f>
        <v>#VALUE!</v>
      </c>
      <c r="S2569" s="14" t="b">
        <f t="shared" ca="1" si="326"/>
        <v>1</v>
      </c>
    </row>
    <row r="2570" spans="1:19">
      <c r="A2570" s="23" t="str">
        <f ca="1">IF(INDIRECT("Route!D2570")&gt;0,K2570,(""))</f>
        <v/>
      </c>
      <c r="B2570" s="23" t="str">
        <f ca="1">IF(INDIRECT("Route!D2570")&gt;0,H2570,(""))</f>
        <v/>
      </c>
      <c r="C2570" s="24" t="str">
        <f ca="1">IF(D2570&gt;0,VLOOKUP("FINISH",INDIRECT("route!D$6"):INDIRECT("route!E$8500"),2,FALSE)-D2570," ")</f>
        <v xml:space="preserve"> </v>
      </c>
      <c r="D2570" s="13">
        <f ca="1">INDIRECT("Route!E2570")</f>
        <v>0</v>
      </c>
      <c r="E2570" s="25" t="str">
        <f t="shared" ca="1" si="325"/>
        <v/>
      </c>
      <c r="F2570" s="26">
        <f t="shared" si="319"/>
        <v>11.111111111111111</v>
      </c>
      <c r="G2570" s="29">
        <f t="shared" ca="1" si="323"/>
        <v>0</v>
      </c>
      <c r="H2570" s="28" t="e">
        <f t="shared" ca="1" si="321"/>
        <v>#NUM!</v>
      </c>
      <c r="I2570" s="26">
        <f t="shared" si="320"/>
        <v>11.666666666666666</v>
      </c>
      <c r="J2570" s="29">
        <f t="shared" ca="1" si="324"/>
        <v>0</v>
      </c>
      <c r="K2570" s="28" t="e">
        <f t="shared" ca="1" si="322"/>
        <v>#NUM!</v>
      </c>
      <c r="L2570" s="26">
        <f ca="1">INDIRECT("Route!E2570")-INDIRECT("Route!E2569")</f>
        <v>0</v>
      </c>
      <c r="M2570" s="24">
        <f ca="1">IF(INDIRECT("Route!D2570")="START",0,IF(S2570=TRUE,M2569,INDIRECT("Route!E2570")))</f>
        <v>115.3</v>
      </c>
      <c r="N2570" s="14" t="e">
        <f ca="1">SEARCH($N$6,INDIRECT("Route!J2570"))</f>
        <v>#VALUE!</v>
      </c>
      <c r="O2570" s="14" t="e">
        <f ca="1">SEARCH($O$6,INDIRECT("Route!J2570"))</f>
        <v>#VALUE!</v>
      </c>
      <c r="P2570" s="14" t="e">
        <f ca="1">SEARCH($P$6,INDIRECT("Route!J2570"))</f>
        <v>#VALUE!</v>
      </c>
      <c r="Q2570" s="14" t="e">
        <f ca="1">SEARCH($Q$6,INDIRECT("Route!J2570"))</f>
        <v>#VALUE!</v>
      </c>
      <c r="R2570" s="14" t="e">
        <f ca="1">SEARCH($R$6,INDIRECT("Route!J2570"))</f>
        <v>#VALUE!</v>
      </c>
      <c r="S2570" s="14" t="b">
        <f t="shared" ca="1" si="326"/>
        <v>1</v>
      </c>
    </row>
    <row r="2571" spans="1:19">
      <c r="A2571" s="23" t="str">
        <f ca="1">IF(INDIRECT("Route!D2571")&gt;0,K2571,(""))</f>
        <v/>
      </c>
      <c r="B2571" s="23" t="str">
        <f ca="1">IF(INDIRECT("Route!D2571")&gt;0,H2571,(""))</f>
        <v/>
      </c>
      <c r="C2571" s="24" t="str">
        <f ca="1">IF(D2571&gt;0,VLOOKUP("FINISH",INDIRECT("route!D$6"):INDIRECT("route!E$8500"),2,FALSE)-D2571," ")</f>
        <v xml:space="preserve"> </v>
      </c>
      <c r="D2571" s="13">
        <f ca="1">INDIRECT("Route!E2571")</f>
        <v>0</v>
      </c>
      <c r="E2571" s="25" t="str">
        <f t="shared" ca="1" si="325"/>
        <v/>
      </c>
      <c r="F2571" s="26">
        <f t="shared" si="319"/>
        <v>11.111111111111111</v>
      </c>
      <c r="G2571" s="29">
        <f t="shared" ca="1" si="323"/>
        <v>0</v>
      </c>
      <c r="H2571" s="28" t="e">
        <f t="shared" ca="1" si="321"/>
        <v>#NUM!</v>
      </c>
      <c r="I2571" s="26">
        <f t="shared" si="320"/>
        <v>11.666666666666666</v>
      </c>
      <c r="J2571" s="29">
        <f t="shared" ca="1" si="324"/>
        <v>0</v>
      </c>
      <c r="K2571" s="28" t="e">
        <f t="shared" ca="1" si="322"/>
        <v>#NUM!</v>
      </c>
      <c r="L2571" s="26">
        <f ca="1">INDIRECT("Route!E2571")-INDIRECT("Route!E2570")</f>
        <v>0</v>
      </c>
      <c r="M2571" s="24">
        <f ca="1">IF(INDIRECT("Route!D2571")="START",0,IF(S2571=TRUE,M2570,INDIRECT("Route!E2571")))</f>
        <v>115.3</v>
      </c>
      <c r="N2571" s="14" t="e">
        <f ca="1">SEARCH($N$6,INDIRECT("Route!J2571"))</f>
        <v>#VALUE!</v>
      </c>
      <c r="O2571" s="14" t="e">
        <f ca="1">SEARCH($O$6,INDIRECT("Route!J2571"))</f>
        <v>#VALUE!</v>
      </c>
      <c r="P2571" s="14" t="e">
        <f ca="1">SEARCH($P$6,INDIRECT("Route!J2571"))</f>
        <v>#VALUE!</v>
      </c>
      <c r="Q2571" s="14" t="e">
        <f ca="1">SEARCH($Q$6,INDIRECT("Route!J2571"))</f>
        <v>#VALUE!</v>
      </c>
      <c r="R2571" s="14" t="e">
        <f ca="1">SEARCH($R$6,INDIRECT("Route!J2571"))</f>
        <v>#VALUE!</v>
      </c>
      <c r="S2571" s="14" t="b">
        <f t="shared" ca="1" si="326"/>
        <v>1</v>
      </c>
    </row>
    <row r="2572" spans="1:19">
      <c r="A2572" s="23" t="str">
        <f ca="1">IF(INDIRECT("Route!D2572")&gt;0,K2572,(""))</f>
        <v/>
      </c>
      <c r="B2572" s="23" t="str">
        <f ca="1">IF(INDIRECT("Route!D2572")&gt;0,H2572,(""))</f>
        <v/>
      </c>
      <c r="C2572" s="24" t="str">
        <f ca="1">IF(D2572&gt;0,VLOOKUP("FINISH",INDIRECT("route!D$6"):INDIRECT("route!E$8500"),2,FALSE)-D2572," ")</f>
        <v xml:space="preserve"> </v>
      </c>
      <c r="D2572" s="13">
        <f ca="1">INDIRECT("Route!E2572")</f>
        <v>0</v>
      </c>
      <c r="E2572" s="25" t="str">
        <f t="shared" ca="1" si="325"/>
        <v/>
      </c>
      <c r="F2572" s="26">
        <f t="shared" si="319"/>
        <v>11.111111111111111</v>
      </c>
      <c r="G2572" s="29">
        <f t="shared" ca="1" si="323"/>
        <v>0</v>
      </c>
      <c r="H2572" s="28" t="e">
        <f t="shared" ca="1" si="321"/>
        <v>#NUM!</v>
      </c>
      <c r="I2572" s="26">
        <f t="shared" si="320"/>
        <v>11.666666666666666</v>
      </c>
      <c r="J2572" s="29">
        <f t="shared" ca="1" si="324"/>
        <v>0</v>
      </c>
      <c r="K2572" s="28" t="e">
        <f t="shared" ca="1" si="322"/>
        <v>#NUM!</v>
      </c>
      <c r="L2572" s="26">
        <f ca="1">INDIRECT("Route!E2572")-INDIRECT("Route!E2571")</f>
        <v>0</v>
      </c>
      <c r="M2572" s="24">
        <f ca="1">IF(INDIRECT("Route!D2572")="START",0,IF(S2572=TRUE,M2571,INDIRECT("Route!E2572")))</f>
        <v>115.3</v>
      </c>
      <c r="N2572" s="14" t="e">
        <f ca="1">SEARCH($N$6,INDIRECT("Route!J2572"))</f>
        <v>#VALUE!</v>
      </c>
      <c r="O2572" s="14" t="e">
        <f ca="1">SEARCH($O$6,INDIRECT("Route!J2572"))</f>
        <v>#VALUE!</v>
      </c>
      <c r="P2572" s="14" t="e">
        <f ca="1">SEARCH($P$6,INDIRECT("Route!J2572"))</f>
        <v>#VALUE!</v>
      </c>
      <c r="Q2572" s="14" t="e">
        <f ca="1">SEARCH($Q$6,INDIRECT("Route!J2572"))</f>
        <v>#VALUE!</v>
      </c>
      <c r="R2572" s="14" t="e">
        <f ca="1">SEARCH($R$6,INDIRECT("Route!J2572"))</f>
        <v>#VALUE!</v>
      </c>
      <c r="S2572" s="14" t="b">
        <f t="shared" ca="1" si="326"/>
        <v>1</v>
      </c>
    </row>
    <row r="2573" spans="1:19">
      <c r="A2573" s="23" t="str">
        <f ca="1">IF(INDIRECT("Route!D2573")&gt;0,K2573,(""))</f>
        <v/>
      </c>
      <c r="B2573" s="23" t="str">
        <f ca="1">IF(INDIRECT("Route!D2573")&gt;0,H2573,(""))</f>
        <v/>
      </c>
      <c r="C2573" s="24" t="str">
        <f ca="1">IF(D2573&gt;0,VLOOKUP("FINISH",INDIRECT("route!D$6"):INDIRECT("route!E$8500"),2,FALSE)-D2573," ")</f>
        <v xml:space="preserve"> </v>
      </c>
      <c r="D2573" s="13">
        <f ca="1">INDIRECT("Route!E2573")</f>
        <v>0</v>
      </c>
      <c r="E2573" s="25" t="str">
        <f t="shared" ca="1" si="325"/>
        <v/>
      </c>
      <c r="F2573" s="26">
        <f t="shared" si="319"/>
        <v>11.111111111111111</v>
      </c>
      <c r="G2573" s="29">
        <f t="shared" ca="1" si="323"/>
        <v>0</v>
      </c>
      <c r="H2573" s="28" t="e">
        <f t="shared" ca="1" si="321"/>
        <v>#NUM!</v>
      </c>
      <c r="I2573" s="26">
        <f t="shared" si="320"/>
        <v>11.666666666666666</v>
      </c>
      <c r="J2573" s="29">
        <f t="shared" ca="1" si="324"/>
        <v>0</v>
      </c>
      <c r="K2573" s="28" t="e">
        <f t="shared" ca="1" si="322"/>
        <v>#NUM!</v>
      </c>
      <c r="L2573" s="26">
        <f ca="1">INDIRECT("Route!E2573")-INDIRECT("Route!E2572")</f>
        <v>0</v>
      </c>
      <c r="M2573" s="24">
        <f ca="1">IF(INDIRECT("Route!D2573")="START",0,IF(S2573=TRUE,M2572,INDIRECT("Route!E2573")))</f>
        <v>115.3</v>
      </c>
      <c r="N2573" s="14" t="e">
        <f ca="1">SEARCH($N$6,INDIRECT("Route!J2573"))</f>
        <v>#VALUE!</v>
      </c>
      <c r="O2573" s="14" t="e">
        <f ca="1">SEARCH($O$6,INDIRECT("Route!J2573"))</f>
        <v>#VALUE!</v>
      </c>
      <c r="P2573" s="14" t="e">
        <f ca="1">SEARCH($P$6,INDIRECT("Route!J2573"))</f>
        <v>#VALUE!</v>
      </c>
      <c r="Q2573" s="14" t="e">
        <f ca="1">SEARCH($Q$6,INDIRECT("Route!J2573"))</f>
        <v>#VALUE!</v>
      </c>
      <c r="R2573" s="14" t="e">
        <f ca="1">SEARCH($R$6,INDIRECT("Route!J2573"))</f>
        <v>#VALUE!</v>
      </c>
      <c r="S2573" s="14" t="b">
        <f t="shared" ca="1" si="326"/>
        <v>1</v>
      </c>
    </row>
    <row r="2574" spans="1:19">
      <c r="A2574" s="23" t="str">
        <f ca="1">IF(INDIRECT("Route!D2574")&gt;0,K2574,(""))</f>
        <v/>
      </c>
      <c r="B2574" s="23" t="str">
        <f ca="1">IF(INDIRECT("Route!D2574")&gt;0,H2574,(""))</f>
        <v/>
      </c>
      <c r="C2574" s="24" t="str">
        <f ca="1">IF(D2574&gt;0,VLOOKUP("FINISH",INDIRECT("route!D$6"):INDIRECT("route!E$8500"),2,FALSE)-D2574," ")</f>
        <v xml:space="preserve"> </v>
      </c>
      <c r="D2574" s="13">
        <f ca="1">INDIRECT("Route!E2574")</f>
        <v>0</v>
      </c>
      <c r="E2574" s="25" t="str">
        <f t="shared" ca="1" si="325"/>
        <v/>
      </c>
      <c r="F2574" s="26">
        <f t="shared" si="319"/>
        <v>11.111111111111111</v>
      </c>
      <c r="G2574" s="29">
        <f t="shared" ca="1" si="323"/>
        <v>0</v>
      </c>
      <c r="H2574" s="28" t="e">
        <f t="shared" ca="1" si="321"/>
        <v>#NUM!</v>
      </c>
      <c r="I2574" s="26">
        <f t="shared" si="320"/>
        <v>11.666666666666666</v>
      </c>
      <c r="J2574" s="29">
        <f t="shared" ca="1" si="324"/>
        <v>0</v>
      </c>
      <c r="K2574" s="28" t="e">
        <f t="shared" ca="1" si="322"/>
        <v>#NUM!</v>
      </c>
      <c r="L2574" s="26">
        <f ca="1">INDIRECT("Route!E2574")-INDIRECT("Route!E2573")</f>
        <v>0</v>
      </c>
      <c r="M2574" s="24">
        <f ca="1">IF(INDIRECT("Route!D2574")="START",0,IF(S2574=TRUE,M2573,INDIRECT("Route!E2574")))</f>
        <v>115.3</v>
      </c>
      <c r="N2574" s="14" t="e">
        <f ca="1">SEARCH($N$6,INDIRECT("Route!J2574"))</f>
        <v>#VALUE!</v>
      </c>
      <c r="O2574" s="14" t="e">
        <f ca="1">SEARCH($O$6,INDIRECT("Route!J2574"))</f>
        <v>#VALUE!</v>
      </c>
      <c r="P2574" s="14" t="e">
        <f ca="1">SEARCH($P$6,INDIRECT("Route!J2574"))</f>
        <v>#VALUE!</v>
      </c>
      <c r="Q2574" s="14" t="e">
        <f ca="1">SEARCH($Q$6,INDIRECT("Route!J2574"))</f>
        <v>#VALUE!</v>
      </c>
      <c r="R2574" s="14" t="e">
        <f ca="1">SEARCH($R$6,INDIRECT("Route!J2574"))</f>
        <v>#VALUE!</v>
      </c>
      <c r="S2574" s="14" t="b">
        <f t="shared" ca="1" si="326"/>
        <v>1</v>
      </c>
    </row>
    <row r="2575" spans="1:19">
      <c r="A2575" s="23" t="str">
        <f ca="1">IF(INDIRECT("Route!D2575")&gt;0,K2575,(""))</f>
        <v/>
      </c>
      <c r="B2575" s="23" t="str">
        <f ca="1">IF(INDIRECT("Route!D2575")&gt;0,H2575,(""))</f>
        <v/>
      </c>
      <c r="C2575" s="24" t="str">
        <f ca="1">IF(D2575&gt;0,VLOOKUP("FINISH",INDIRECT("route!D$6"):INDIRECT("route!E$8500"),2,FALSE)-D2575," ")</f>
        <v xml:space="preserve"> </v>
      </c>
      <c r="D2575" s="13">
        <f ca="1">INDIRECT("Route!E2575")</f>
        <v>0</v>
      </c>
      <c r="E2575" s="25" t="str">
        <f t="shared" ca="1" si="325"/>
        <v/>
      </c>
      <c r="F2575" s="26">
        <f t="shared" si="319"/>
        <v>11.111111111111111</v>
      </c>
      <c r="G2575" s="29">
        <f t="shared" ca="1" si="323"/>
        <v>0</v>
      </c>
      <c r="H2575" s="28" t="e">
        <f t="shared" ca="1" si="321"/>
        <v>#NUM!</v>
      </c>
      <c r="I2575" s="26">
        <f t="shared" si="320"/>
        <v>11.666666666666666</v>
      </c>
      <c r="J2575" s="29">
        <f t="shared" ca="1" si="324"/>
        <v>0</v>
      </c>
      <c r="K2575" s="28" t="e">
        <f t="shared" ca="1" si="322"/>
        <v>#NUM!</v>
      </c>
      <c r="L2575" s="26">
        <f ca="1">INDIRECT("Route!E2575")-INDIRECT("Route!E2574")</f>
        <v>0</v>
      </c>
      <c r="M2575" s="24">
        <f ca="1">IF(INDIRECT("Route!D2575")="START",0,IF(S2575=TRUE,M2574,INDIRECT("Route!E2575")))</f>
        <v>115.3</v>
      </c>
      <c r="N2575" s="14" t="e">
        <f ca="1">SEARCH($N$6,INDIRECT("Route!J2575"))</f>
        <v>#VALUE!</v>
      </c>
      <c r="O2575" s="14" t="e">
        <f ca="1">SEARCH($O$6,INDIRECT("Route!J2575"))</f>
        <v>#VALUE!</v>
      </c>
      <c r="P2575" s="14" t="e">
        <f ca="1">SEARCH($P$6,INDIRECT("Route!J2575"))</f>
        <v>#VALUE!</v>
      </c>
      <c r="Q2575" s="14" t="e">
        <f ca="1">SEARCH($Q$6,INDIRECT("Route!J2575"))</f>
        <v>#VALUE!</v>
      </c>
      <c r="R2575" s="14" t="e">
        <f ca="1">SEARCH($R$6,INDIRECT("Route!J2575"))</f>
        <v>#VALUE!</v>
      </c>
      <c r="S2575" s="14" t="b">
        <f t="shared" ca="1" si="326"/>
        <v>1</v>
      </c>
    </row>
    <row r="2576" spans="1:19">
      <c r="A2576" s="23" t="str">
        <f ca="1">IF(INDIRECT("Route!D2576")&gt;0,K2576,(""))</f>
        <v/>
      </c>
      <c r="B2576" s="23" t="str">
        <f ca="1">IF(INDIRECT("Route!D2576")&gt;0,H2576,(""))</f>
        <v/>
      </c>
      <c r="C2576" s="24" t="str">
        <f ca="1">IF(D2576&gt;0,VLOOKUP("FINISH",INDIRECT("route!D$6"):INDIRECT("route!E$8500"),2,FALSE)-D2576," ")</f>
        <v xml:space="preserve"> </v>
      </c>
      <c r="D2576" s="13">
        <f ca="1">INDIRECT("Route!E2576")</f>
        <v>0</v>
      </c>
      <c r="E2576" s="25" t="str">
        <f t="shared" ca="1" si="325"/>
        <v/>
      </c>
      <c r="F2576" s="26">
        <f t="shared" si="319"/>
        <v>11.111111111111111</v>
      </c>
      <c r="G2576" s="29">
        <f t="shared" ca="1" si="323"/>
        <v>0</v>
      </c>
      <c r="H2576" s="28" t="e">
        <f t="shared" ca="1" si="321"/>
        <v>#NUM!</v>
      </c>
      <c r="I2576" s="26">
        <f t="shared" si="320"/>
        <v>11.666666666666666</v>
      </c>
      <c r="J2576" s="29">
        <f t="shared" ca="1" si="324"/>
        <v>0</v>
      </c>
      <c r="K2576" s="28" t="e">
        <f t="shared" ca="1" si="322"/>
        <v>#NUM!</v>
      </c>
      <c r="L2576" s="26">
        <f ca="1">INDIRECT("Route!E2576")-INDIRECT("Route!E2575")</f>
        <v>0</v>
      </c>
      <c r="M2576" s="24">
        <f ca="1">IF(INDIRECT("Route!D2576")="START",0,IF(S2576=TRUE,M2575,INDIRECT("Route!E2576")))</f>
        <v>115.3</v>
      </c>
      <c r="N2576" s="14" t="e">
        <f ca="1">SEARCH($N$6,INDIRECT("Route!J2576"))</f>
        <v>#VALUE!</v>
      </c>
      <c r="O2576" s="14" t="e">
        <f ca="1">SEARCH($O$6,INDIRECT("Route!J2576"))</f>
        <v>#VALUE!</v>
      </c>
      <c r="P2576" s="14" t="e">
        <f ca="1">SEARCH($P$6,INDIRECT("Route!J2576"))</f>
        <v>#VALUE!</v>
      </c>
      <c r="Q2576" s="14" t="e">
        <f ca="1">SEARCH($Q$6,INDIRECT("Route!J2576"))</f>
        <v>#VALUE!</v>
      </c>
      <c r="R2576" s="14" t="e">
        <f ca="1">SEARCH($R$6,INDIRECT("Route!J2576"))</f>
        <v>#VALUE!</v>
      </c>
      <c r="S2576" s="14" t="b">
        <f t="shared" ca="1" si="326"/>
        <v>1</v>
      </c>
    </row>
    <row r="2577" spans="1:19">
      <c r="A2577" s="23" t="str">
        <f ca="1">IF(INDIRECT("Route!D2577")&gt;0,K2577,(""))</f>
        <v/>
      </c>
      <c r="B2577" s="23" t="str">
        <f ca="1">IF(INDIRECT("Route!D2577")&gt;0,H2577,(""))</f>
        <v/>
      </c>
      <c r="C2577" s="24" t="str">
        <f ca="1">IF(D2577&gt;0,VLOOKUP("FINISH",INDIRECT("route!D$6"):INDIRECT("route!E$8500"),2,FALSE)-D2577," ")</f>
        <v xml:space="preserve"> </v>
      </c>
      <c r="D2577" s="13">
        <f ca="1">INDIRECT("Route!E2577")</f>
        <v>0</v>
      </c>
      <c r="E2577" s="25" t="str">
        <f t="shared" ca="1" si="325"/>
        <v/>
      </c>
      <c r="F2577" s="26">
        <f t="shared" si="319"/>
        <v>11.111111111111111</v>
      </c>
      <c r="G2577" s="29">
        <f t="shared" ca="1" si="323"/>
        <v>0</v>
      </c>
      <c r="H2577" s="28" t="e">
        <f t="shared" ca="1" si="321"/>
        <v>#NUM!</v>
      </c>
      <c r="I2577" s="26">
        <f t="shared" si="320"/>
        <v>11.666666666666666</v>
      </c>
      <c r="J2577" s="29">
        <f t="shared" ca="1" si="324"/>
        <v>0</v>
      </c>
      <c r="K2577" s="28" t="e">
        <f t="shared" ca="1" si="322"/>
        <v>#NUM!</v>
      </c>
      <c r="L2577" s="26">
        <f ca="1">INDIRECT("Route!E2577")-INDIRECT("Route!E2576")</f>
        <v>0</v>
      </c>
      <c r="M2577" s="24">
        <f ca="1">IF(INDIRECT("Route!D2577")="START",0,IF(S2577=TRUE,M2576,INDIRECT("Route!E2577")))</f>
        <v>115.3</v>
      </c>
      <c r="N2577" s="14" t="e">
        <f ca="1">SEARCH($N$6,INDIRECT("Route!J2577"))</f>
        <v>#VALUE!</v>
      </c>
      <c r="O2577" s="14" t="e">
        <f ca="1">SEARCH($O$6,INDIRECT("Route!J2577"))</f>
        <v>#VALUE!</v>
      </c>
      <c r="P2577" s="14" t="e">
        <f ca="1">SEARCH($P$6,INDIRECT("Route!J2577"))</f>
        <v>#VALUE!</v>
      </c>
      <c r="Q2577" s="14" t="e">
        <f ca="1">SEARCH($Q$6,INDIRECT("Route!J2577"))</f>
        <v>#VALUE!</v>
      </c>
      <c r="R2577" s="14" t="e">
        <f ca="1">SEARCH($R$6,INDIRECT("Route!J2577"))</f>
        <v>#VALUE!</v>
      </c>
      <c r="S2577" s="14" t="b">
        <f t="shared" ca="1" si="326"/>
        <v>1</v>
      </c>
    </row>
    <row r="2578" spans="1:19">
      <c r="A2578" s="23" t="str">
        <f ca="1">IF(INDIRECT("Route!D2578")&gt;0,K2578,(""))</f>
        <v/>
      </c>
      <c r="B2578" s="23" t="str">
        <f ca="1">IF(INDIRECT("Route!D2578")&gt;0,H2578,(""))</f>
        <v/>
      </c>
      <c r="C2578" s="24" t="str">
        <f ca="1">IF(D2578&gt;0,VLOOKUP("FINISH",INDIRECT("route!D$6"):INDIRECT("route!E$8500"),2,FALSE)-D2578," ")</f>
        <v xml:space="preserve"> </v>
      </c>
      <c r="D2578" s="13">
        <f ca="1">INDIRECT("Route!E2578")</f>
        <v>0</v>
      </c>
      <c r="E2578" s="25" t="str">
        <f t="shared" ca="1" si="325"/>
        <v/>
      </c>
      <c r="F2578" s="26">
        <f t="shared" si="319"/>
        <v>11.111111111111111</v>
      </c>
      <c r="G2578" s="29">
        <f t="shared" ca="1" si="323"/>
        <v>0</v>
      </c>
      <c r="H2578" s="28" t="e">
        <f t="shared" ca="1" si="321"/>
        <v>#NUM!</v>
      </c>
      <c r="I2578" s="26">
        <f t="shared" si="320"/>
        <v>11.666666666666666</v>
      </c>
      <c r="J2578" s="29">
        <f t="shared" ca="1" si="324"/>
        <v>0</v>
      </c>
      <c r="K2578" s="28" t="e">
        <f t="shared" ca="1" si="322"/>
        <v>#NUM!</v>
      </c>
      <c r="L2578" s="26">
        <f ca="1">INDIRECT("Route!E2578")-INDIRECT("Route!E2577")</f>
        <v>0</v>
      </c>
      <c r="M2578" s="24">
        <f ca="1">IF(INDIRECT("Route!D2578")="START",0,IF(S2578=TRUE,M2577,INDIRECT("Route!E2578")))</f>
        <v>115.3</v>
      </c>
      <c r="N2578" s="14" t="e">
        <f ca="1">SEARCH($N$6,INDIRECT("Route!J2578"))</f>
        <v>#VALUE!</v>
      </c>
      <c r="O2578" s="14" t="e">
        <f ca="1">SEARCH($O$6,INDIRECT("Route!J2578"))</f>
        <v>#VALUE!</v>
      </c>
      <c r="P2578" s="14" t="e">
        <f ca="1">SEARCH($P$6,INDIRECT("Route!J2578"))</f>
        <v>#VALUE!</v>
      </c>
      <c r="Q2578" s="14" t="e">
        <f ca="1">SEARCH($Q$6,INDIRECT("Route!J2578"))</f>
        <v>#VALUE!</v>
      </c>
      <c r="R2578" s="14" t="e">
        <f ca="1">SEARCH($R$6,INDIRECT("Route!J2578"))</f>
        <v>#VALUE!</v>
      </c>
      <c r="S2578" s="14" t="b">
        <f t="shared" ca="1" si="326"/>
        <v>1</v>
      </c>
    </row>
    <row r="2579" spans="1:19">
      <c r="A2579" s="23" t="str">
        <f ca="1">IF(INDIRECT("Route!D2579")&gt;0,K2579,(""))</f>
        <v/>
      </c>
      <c r="B2579" s="23" t="str">
        <f ca="1">IF(INDIRECT("Route!D2579")&gt;0,H2579,(""))</f>
        <v/>
      </c>
      <c r="C2579" s="24" t="str">
        <f ca="1">IF(D2579&gt;0,VLOOKUP("FINISH",INDIRECT("route!D$6"):INDIRECT("route!E$8500"),2,FALSE)-D2579," ")</f>
        <v xml:space="preserve"> </v>
      </c>
      <c r="D2579" s="13">
        <f ca="1">INDIRECT("Route!E2579")</f>
        <v>0</v>
      </c>
      <c r="E2579" s="25" t="str">
        <f t="shared" ca="1" si="325"/>
        <v/>
      </c>
      <c r="F2579" s="26">
        <f t="shared" si="319"/>
        <v>11.111111111111111</v>
      </c>
      <c r="G2579" s="29">
        <f t="shared" ca="1" si="323"/>
        <v>0</v>
      </c>
      <c r="H2579" s="28" t="e">
        <f t="shared" ca="1" si="321"/>
        <v>#NUM!</v>
      </c>
      <c r="I2579" s="26">
        <f t="shared" si="320"/>
        <v>11.666666666666666</v>
      </c>
      <c r="J2579" s="29">
        <f t="shared" ca="1" si="324"/>
        <v>0</v>
      </c>
      <c r="K2579" s="28" t="e">
        <f t="shared" ca="1" si="322"/>
        <v>#NUM!</v>
      </c>
      <c r="L2579" s="26">
        <f ca="1">INDIRECT("Route!E2579")-INDIRECT("Route!E2578")</f>
        <v>0</v>
      </c>
      <c r="M2579" s="24">
        <f ca="1">IF(INDIRECT("Route!D2579")="START",0,IF(S2579=TRUE,M2578,INDIRECT("Route!E2579")))</f>
        <v>115.3</v>
      </c>
      <c r="N2579" s="14" t="e">
        <f ca="1">SEARCH($N$6,INDIRECT("Route!J2579"))</f>
        <v>#VALUE!</v>
      </c>
      <c r="O2579" s="14" t="e">
        <f ca="1">SEARCH($O$6,INDIRECT("Route!J2579"))</f>
        <v>#VALUE!</v>
      </c>
      <c r="P2579" s="14" t="e">
        <f ca="1">SEARCH($P$6,INDIRECT("Route!J2579"))</f>
        <v>#VALUE!</v>
      </c>
      <c r="Q2579" s="14" t="e">
        <f ca="1">SEARCH($Q$6,INDIRECT("Route!J2579"))</f>
        <v>#VALUE!</v>
      </c>
      <c r="R2579" s="14" t="e">
        <f ca="1">SEARCH($R$6,INDIRECT("Route!J2579"))</f>
        <v>#VALUE!</v>
      </c>
      <c r="S2579" s="14" t="b">
        <f t="shared" ca="1" si="326"/>
        <v>1</v>
      </c>
    </row>
    <row r="2580" spans="1:19">
      <c r="A2580" s="23" t="str">
        <f ca="1">IF(INDIRECT("Route!D2580")&gt;0,K2580,(""))</f>
        <v/>
      </c>
      <c r="B2580" s="23" t="str">
        <f ca="1">IF(INDIRECT("Route!D2580")&gt;0,H2580,(""))</f>
        <v/>
      </c>
      <c r="C2580" s="24" t="str">
        <f ca="1">IF(D2580&gt;0,VLOOKUP("FINISH",INDIRECT("route!D$6"):INDIRECT("route!E$8500"),2,FALSE)-D2580," ")</f>
        <v xml:space="preserve"> </v>
      </c>
      <c r="D2580" s="13">
        <f ca="1">INDIRECT("Route!E2580")</f>
        <v>0</v>
      </c>
      <c r="E2580" s="25" t="str">
        <f t="shared" ca="1" si="325"/>
        <v/>
      </c>
      <c r="F2580" s="26">
        <f t="shared" si="319"/>
        <v>11.111111111111111</v>
      </c>
      <c r="G2580" s="29">
        <f t="shared" ca="1" si="323"/>
        <v>0</v>
      </c>
      <c r="H2580" s="28" t="e">
        <f t="shared" ca="1" si="321"/>
        <v>#NUM!</v>
      </c>
      <c r="I2580" s="26">
        <f t="shared" si="320"/>
        <v>11.666666666666666</v>
      </c>
      <c r="J2580" s="29">
        <f t="shared" ca="1" si="324"/>
        <v>0</v>
      </c>
      <c r="K2580" s="28" t="e">
        <f t="shared" ca="1" si="322"/>
        <v>#NUM!</v>
      </c>
      <c r="L2580" s="26">
        <f ca="1">INDIRECT("Route!E2580")-INDIRECT("Route!E2579")</f>
        <v>0</v>
      </c>
      <c r="M2580" s="24">
        <f ca="1">IF(INDIRECT("Route!D2580")="START",0,IF(S2580=TRUE,M2579,INDIRECT("Route!E2580")))</f>
        <v>115.3</v>
      </c>
      <c r="N2580" s="14" t="e">
        <f ca="1">SEARCH($N$6,INDIRECT("Route!J2580"))</f>
        <v>#VALUE!</v>
      </c>
      <c r="O2580" s="14" t="e">
        <f ca="1">SEARCH($O$6,INDIRECT("Route!J2580"))</f>
        <v>#VALUE!</v>
      </c>
      <c r="P2580" s="14" t="e">
        <f ca="1">SEARCH($P$6,INDIRECT("Route!J2580"))</f>
        <v>#VALUE!</v>
      </c>
      <c r="Q2580" s="14" t="e">
        <f ca="1">SEARCH($Q$6,INDIRECT("Route!J2580"))</f>
        <v>#VALUE!</v>
      </c>
      <c r="R2580" s="14" t="e">
        <f ca="1">SEARCH($R$6,INDIRECT("Route!J2580"))</f>
        <v>#VALUE!</v>
      </c>
      <c r="S2580" s="14" t="b">
        <f t="shared" ca="1" si="326"/>
        <v>1</v>
      </c>
    </row>
    <row r="2581" spans="1:19">
      <c r="A2581" s="23" t="str">
        <f ca="1">IF(INDIRECT("Route!D2581")&gt;0,K2581,(""))</f>
        <v/>
      </c>
      <c r="B2581" s="23" t="str">
        <f ca="1">IF(INDIRECT("Route!D2581")&gt;0,H2581,(""))</f>
        <v/>
      </c>
      <c r="C2581" s="24" t="str">
        <f ca="1">IF(D2581&gt;0,VLOOKUP("FINISH",INDIRECT("route!D$6"):INDIRECT("route!E$8500"),2,FALSE)-D2581," ")</f>
        <v xml:space="preserve"> </v>
      </c>
      <c r="D2581" s="13">
        <f ca="1">INDIRECT("Route!E2581")</f>
        <v>0</v>
      </c>
      <c r="E2581" s="25" t="str">
        <f t="shared" ca="1" si="325"/>
        <v/>
      </c>
      <c r="F2581" s="26">
        <f t="shared" si="319"/>
        <v>11.111111111111111</v>
      </c>
      <c r="G2581" s="29">
        <f t="shared" ca="1" si="323"/>
        <v>0</v>
      </c>
      <c r="H2581" s="28" t="e">
        <f t="shared" ca="1" si="321"/>
        <v>#NUM!</v>
      </c>
      <c r="I2581" s="26">
        <f t="shared" si="320"/>
        <v>11.666666666666666</v>
      </c>
      <c r="J2581" s="29">
        <f t="shared" ca="1" si="324"/>
        <v>0</v>
      </c>
      <c r="K2581" s="28" t="e">
        <f t="shared" ca="1" si="322"/>
        <v>#NUM!</v>
      </c>
      <c r="L2581" s="26">
        <f ca="1">INDIRECT("Route!E2581")-INDIRECT("Route!E2580")</f>
        <v>0</v>
      </c>
      <c r="M2581" s="24">
        <f ca="1">IF(INDIRECT("Route!D2581")="START",0,IF(S2581=TRUE,M2580,INDIRECT("Route!E2581")))</f>
        <v>115.3</v>
      </c>
      <c r="N2581" s="14" t="e">
        <f ca="1">SEARCH($N$6,INDIRECT("Route!J2581"))</f>
        <v>#VALUE!</v>
      </c>
      <c r="O2581" s="14" t="e">
        <f ca="1">SEARCH($O$6,INDIRECT("Route!J2581"))</f>
        <v>#VALUE!</v>
      </c>
      <c r="P2581" s="14" t="e">
        <f ca="1">SEARCH($P$6,INDIRECT("Route!J2581"))</f>
        <v>#VALUE!</v>
      </c>
      <c r="Q2581" s="14" t="e">
        <f ca="1">SEARCH($Q$6,INDIRECT("Route!J2581"))</f>
        <v>#VALUE!</v>
      </c>
      <c r="R2581" s="14" t="e">
        <f ca="1">SEARCH($R$6,INDIRECT("Route!J2581"))</f>
        <v>#VALUE!</v>
      </c>
      <c r="S2581" s="14" t="b">
        <f t="shared" ca="1" si="326"/>
        <v>1</v>
      </c>
    </row>
    <row r="2582" spans="1:19">
      <c r="A2582" s="23" t="str">
        <f ca="1">IF(INDIRECT("Route!D2582")&gt;0,K2582,(""))</f>
        <v/>
      </c>
      <c r="B2582" s="23" t="str">
        <f ca="1">IF(INDIRECT("Route!D2582")&gt;0,H2582,(""))</f>
        <v/>
      </c>
      <c r="C2582" s="24" t="str">
        <f ca="1">IF(D2582&gt;0,VLOOKUP("FINISH",INDIRECT("route!D$6"):INDIRECT("route!E$8500"),2,FALSE)-D2582," ")</f>
        <v xml:space="preserve"> </v>
      </c>
      <c r="D2582" s="13">
        <f ca="1">INDIRECT("Route!E2582")</f>
        <v>0</v>
      </c>
      <c r="E2582" s="25" t="str">
        <f t="shared" ca="1" si="325"/>
        <v/>
      </c>
      <c r="F2582" s="26">
        <f t="shared" si="319"/>
        <v>11.111111111111111</v>
      </c>
      <c r="G2582" s="29">
        <f t="shared" ca="1" si="323"/>
        <v>0</v>
      </c>
      <c r="H2582" s="28" t="e">
        <f t="shared" ca="1" si="321"/>
        <v>#NUM!</v>
      </c>
      <c r="I2582" s="26">
        <f t="shared" si="320"/>
        <v>11.666666666666666</v>
      </c>
      <c r="J2582" s="29">
        <f t="shared" ca="1" si="324"/>
        <v>0</v>
      </c>
      <c r="K2582" s="28" t="e">
        <f t="shared" ca="1" si="322"/>
        <v>#NUM!</v>
      </c>
      <c r="L2582" s="26">
        <f ca="1">INDIRECT("Route!E2582")-INDIRECT("Route!E2581")</f>
        <v>0</v>
      </c>
      <c r="M2582" s="24">
        <f ca="1">IF(INDIRECT("Route!D2582")="START",0,IF(S2582=TRUE,M2581,INDIRECT("Route!E2582")))</f>
        <v>115.3</v>
      </c>
      <c r="N2582" s="14" t="e">
        <f ca="1">SEARCH($N$6,INDIRECT("Route!J2582"))</f>
        <v>#VALUE!</v>
      </c>
      <c r="O2582" s="14" t="e">
        <f ca="1">SEARCH($O$6,INDIRECT("Route!J2582"))</f>
        <v>#VALUE!</v>
      </c>
      <c r="P2582" s="14" t="e">
        <f ca="1">SEARCH($P$6,INDIRECT("Route!J2582"))</f>
        <v>#VALUE!</v>
      </c>
      <c r="Q2582" s="14" t="e">
        <f ca="1">SEARCH($Q$6,INDIRECT("Route!J2582"))</f>
        <v>#VALUE!</v>
      </c>
      <c r="R2582" s="14" t="e">
        <f ca="1">SEARCH($R$6,INDIRECT("Route!J2582"))</f>
        <v>#VALUE!</v>
      </c>
      <c r="S2582" s="14" t="b">
        <f t="shared" ca="1" si="326"/>
        <v>1</v>
      </c>
    </row>
    <row r="2583" spans="1:19">
      <c r="A2583" s="23" t="str">
        <f ca="1">IF(INDIRECT("Route!D2583")&gt;0,K2583,(""))</f>
        <v/>
      </c>
      <c r="B2583" s="23" t="str">
        <f ca="1">IF(INDIRECT("Route!D2583")&gt;0,H2583,(""))</f>
        <v/>
      </c>
      <c r="C2583" s="24" t="str">
        <f ca="1">IF(D2583&gt;0,VLOOKUP("FINISH",INDIRECT("route!D$6"):INDIRECT("route!E$8500"),2,FALSE)-D2583," ")</f>
        <v xml:space="preserve"> </v>
      </c>
      <c r="D2583" s="13">
        <f ca="1">INDIRECT("Route!E2583")</f>
        <v>0</v>
      </c>
      <c r="E2583" s="25" t="str">
        <f t="shared" ca="1" si="325"/>
        <v/>
      </c>
      <c r="F2583" s="26">
        <f t="shared" si="319"/>
        <v>11.111111111111111</v>
      </c>
      <c r="G2583" s="29">
        <f t="shared" ca="1" si="323"/>
        <v>0</v>
      </c>
      <c r="H2583" s="28" t="e">
        <f t="shared" ca="1" si="321"/>
        <v>#NUM!</v>
      </c>
      <c r="I2583" s="26">
        <f t="shared" si="320"/>
        <v>11.666666666666666</v>
      </c>
      <c r="J2583" s="29">
        <f t="shared" ca="1" si="324"/>
        <v>0</v>
      </c>
      <c r="K2583" s="28" t="e">
        <f t="shared" ca="1" si="322"/>
        <v>#NUM!</v>
      </c>
      <c r="L2583" s="26">
        <f ca="1">INDIRECT("Route!E2583")-INDIRECT("Route!E2582")</f>
        <v>0</v>
      </c>
      <c r="M2583" s="24">
        <f ca="1">IF(INDIRECT("Route!D2583")="START",0,IF(S2583=TRUE,M2582,INDIRECT("Route!E2583")))</f>
        <v>115.3</v>
      </c>
      <c r="N2583" s="14" t="e">
        <f ca="1">SEARCH($N$6,INDIRECT("Route!J2583"))</f>
        <v>#VALUE!</v>
      </c>
      <c r="O2583" s="14" t="e">
        <f ca="1">SEARCH($O$6,INDIRECT("Route!J2583"))</f>
        <v>#VALUE!</v>
      </c>
      <c r="P2583" s="14" t="e">
        <f ca="1">SEARCH($P$6,INDIRECT("Route!J2583"))</f>
        <v>#VALUE!</v>
      </c>
      <c r="Q2583" s="14" t="e">
        <f ca="1">SEARCH($Q$6,INDIRECT("Route!J2583"))</f>
        <v>#VALUE!</v>
      </c>
      <c r="R2583" s="14" t="e">
        <f ca="1">SEARCH($R$6,INDIRECT("Route!J2583"))</f>
        <v>#VALUE!</v>
      </c>
      <c r="S2583" s="14" t="b">
        <f t="shared" ca="1" si="326"/>
        <v>1</v>
      </c>
    </row>
    <row r="2584" spans="1:19">
      <c r="A2584" s="23" t="str">
        <f ca="1">IF(INDIRECT("Route!D2584")&gt;0,K2584,(""))</f>
        <v/>
      </c>
      <c r="B2584" s="23" t="str">
        <f ca="1">IF(INDIRECT("Route!D2584")&gt;0,H2584,(""))</f>
        <v/>
      </c>
      <c r="C2584" s="24" t="str">
        <f ca="1">IF(D2584&gt;0,VLOOKUP("FINISH",INDIRECT("route!D$6"):INDIRECT("route!E$8500"),2,FALSE)-D2584," ")</f>
        <v xml:space="preserve"> </v>
      </c>
      <c r="D2584" s="13">
        <f ca="1">INDIRECT("Route!E2584")</f>
        <v>0</v>
      </c>
      <c r="E2584" s="25" t="str">
        <f t="shared" ca="1" si="325"/>
        <v/>
      </c>
      <c r="F2584" s="26">
        <f t="shared" si="319"/>
        <v>11.111111111111111</v>
      </c>
      <c r="G2584" s="29">
        <f t="shared" ca="1" si="323"/>
        <v>0</v>
      </c>
      <c r="H2584" s="28" t="e">
        <f t="shared" ca="1" si="321"/>
        <v>#NUM!</v>
      </c>
      <c r="I2584" s="26">
        <f t="shared" si="320"/>
        <v>11.666666666666666</v>
      </c>
      <c r="J2584" s="29">
        <f t="shared" ca="1" si="324"/>
        <v>0</v>
      </c>
      <c r="K2584" s="28" t="e">
        <f t="shared" ca="1" si="322"/>
        <v>#NUM!</v>
      </c>
      <c r="L2584" s="26">
        <f ca="1">INDIRECT("Route!E2584")-INDIRECT("Route!E2583")</f>
        <v>0</v>
      </c>
      <c r="M2584" s="24">
        <f ca="1">IF(INDIRECT("Route!D2584")="START",0,IF(S2584=TRUE,M2583,INDIRECT("Route!E2584")))</f>
        <v>115.3</v>
      </c>
      <c r="N2584" s="14" t="e">
        <f ca="1">SEARCH($N$6,INDIRECT("Route!J2584"))</f>
        <v>#VALUE!</v>
      </c>
      <c r="O2584" s="14" t="e">
        <f ca="1">SEARCH($O$6,INDIRECT("Route!J2584"))</f>
        <v>#VALUE!</v>
      </c>
      <c r="P2584" s="14" t="e">
        <f ca="1">SEARCH($P$6,INDIRECT("Route!J2584"))</f>
        <v>#VALUE!</v>
      </c>
      <c r="Q2584" s="14" t="e">
        <f ca="1">SEARCH($Q$6,INDIRECT("Route!J2584"))</f>
        <v>#VALUE!</v>
      </c>
      <c r="R2584" s="14" t="e">
        <f ca="1">SEARCH($R$6,INDIRECT("Route!J2584"))</f>
        <v>#VALUE!</v>
      </c>
      <c r="S2584" s="14" t="b">
        <f t="shared" ca="1" si="326"/>
        <v>1</v>
      </c>
    </row>
    <row r="2585" spans="1:19">
      <c r="A2585" s="23" t="str">
        <f ca="1">IF(INDIRECT("Route!D2585")&gt;0,K2585,(""))</f>
        <v/>
      </c>
      <c r="B2585" s="23" t="str">
        <f ca="1">IF(INDIRECT("Route!D2585")&gt;0,H2585,(""))</f>
        <v/>
      </c>
      <c r="C2585" s="24" t="str">
        <f ca="1">IF(D2585&gt;0,VLOOKUP("FINISH",INDIRECT("route!D$6"):INDIRECT("route!E$8500"),2,FALSE)-D2585," ")</f>
        <v xml:space="preserve"> </v>
      </c>
      <c r="D2585" s="13">
        <f ca="1">INDIRECT("Route!E2585")</f>
        <v>0</v>
      </c>
      <c r="E2585" s="25" t="str">
        <f t="shared" ca="1" si="325"/>
        <v/>
      </c>
      <c r="F2585" s="26">
        <f t="shared" si="319"/>
        <v>11.111111111111111</v>
      </c>
      <c r="G2585" s="29">
        <f t="shared" ca="1" si="323"/>
        <v>0</v>
      </c>
      <c r="H2585" s="28" t="e">
        <f t="shared" ca="1" si="321"/>
        <v>#NUM!</v>
      </c>
      <c r="I2585" s="26">
        <f t="shared" si="320"/>
        <v>11.666666666666666</v>
      </c>
      <c r="J2585" s="29">
        <f t="shared" ca="1" si="324"/>
        <v>0</v>
      </c>
      <c r="K2585" s="28" t="e">
        <f t="shared" ca="1" si="322"/>
        <v>#NUM!</v>
      </c>
      <c r="L2585" s="26">
        <f ca="1">INDIRECT("Route!E2585")-INDIRECT("Route!E2584")</f>
        <v>0</v>
      </c>
      <c r="M2585" s="24">
        <f ca="1">IF(INDIRECT("Route!D2585")="START",0,IF(S2585=TRUE,M2584,INDIRECT("Route!E2585")))</f>
        <v>115.3</v>
      </c>
      <c r="N2585" s="14" t="e">
        <f ca="1">SEARCH($N$6,INDIRECT("Route!J2585"))</f>
        <v>#VALUE!</v>
      </c>
      <c r="O2585" s="14" t="e">
        <f ca="1">SEARCH($O$6,INDIRECT("Route!J2585"))</f>
        <v>#VALUE!</v>
      </c>
      <c r="P2585" s="14" t="e">
        <f ca="1">SEARCH($P$6,INDIRECT("Route!J2585"))</f>
        <v>#VALUE!</v>
      </c>
      <c r="Q2585" s="14" t="e">
        <f ca="1">SEARCH($Q$6,INDIRECT("Route!J2585"))</f>
        <v>#VALUE!</v>
      </c>
      <c r="R2585" s="14" t="e">
        <f ca="1">SEARCH($R$6,INDIRECT("Route!J2585"))</f>
        <v>#VALUE!</v>
      </c>
      <c r="S2585" s="14" t="b">
        <f t="shared" ca="1" si="326"/>
        <v>1</v>
      </c>
    </row>
    <row r="2586" spans="1:19">
      <c r="A2586" s="23" t="str">
        <f ca="1">IF(INDIRECT("Route!D2586")&gt;0,K2586,(""))</f>
        <v/>
      </c>
      <c r="B2586" s="23" t="str">
        <f ca="1">IF(INDIRECT("Route!D2586")&gt;0,H2586,(""))</f>
        <v/>
      </c>
      <c r="C2586" s="24" t="str">
        <f ca="1">IF(D2586&gt;0,VLOOKUP("FINISH",INDIRECT("route!D$6"):INDIRECT("route!E$8500"),2,FALSE)-D2586," ")</f>
        <v xml:space="preserve"> </v>
      </c>
      <c r="D2586" s="13">
        <f ca="1">INDIRECT("Route!E2586")</f>
        <v>0</v>
      </c>
      <c r="E2586" s="25" t="str">
        <f t="shared" ca="1" si="325"/>
        <v/>
      </c>
      <c r="F2586" s="26">
        <f t="shared" si="319"/>
        <v>11.111111111111111</v>
      </c>
      <c r="G2586" s="29">
        <f t="shared" ca="1" si="323"/>
        <v>0</v>
      </c>
      <c r="H2586" s="28" t="e">
        <f t="shared" ca="1" si="321"/>
        <v>#NUM!</v>
      </c>
      <c r="I2586" s="26">
        <f t="shared" si="320"/>
        <v>11.666666666666666</v>
      </c>
      <c r="J2586" s="29">
        <f t="shared" ca="1" si="324"/>
        <v>0</v>
      </c>
      <c r="K2586" s="28" t="e">
        <f t="shared" ca="1" si="322"/>
        <v>#NUM!</v>
      </c>
      <c r="L2586" s="26">
        <f ca="1">INDIRECT("Route!E2586")-INDIRECT("Route!E2585")</f>
        <v>0</v>
      </c>
      <c r="M2586" s="24">
        <f ca="1">IF(INDIRECT("Route!D2586")="START",0,IF(S2586=TRUE,M2585,INDIRECT("Route!E2586")))</f>
        <v>115.3</v>
      </c>
      <c r="N2586" s="14" t="e">
        <f ca="1">SEARCH($N$6,INDIRECT("Route!J2586"))</f>
        <v>#VALUE!</v>
      </c>
      <c r="O2586" s="14" t="e">
        <f ca="1">SEARCH($O$6,INDIRECT("Route!J2586"))</f>
        <v>#VALUE!</v>
      </c>
      <c r="P2586" s="14" t="e">
        <f ca="1">SEARCH($P$6,INDIRECT("Route!J2586"))</f>
        <v>#VALUE!</v>
      </c>
      <c r="Q2586" s="14" t="e">
        <f ca="1">SEARCH($Q$6,INDIRECT("Route!J2586"))</f>
        <v>#VALUE!</v>
      </c>
      <c r="R2586" s="14" t="e">
        <f ca="1">SEARCH($R$6,INDIRECT("Route!J2586"))</f>
        <v>#VALUE!</v>
      </c>
      <c r="S2586" s="14" t="b">
        <f t="shared" ca="1" si="326"/>
        <v>1</v>
      </c>
    </row>
    <row r="2587" spans="1:19">
      <c r="A2587" s="23" t="str">
        <f ca="1">IF(INDIRECT("Route!D2587")&gt;0,K2587,(""))</f>
        <v/>
      </c>
      <c r="B2587" s="23" t="str">
        <f ca="1">IF(INDIRECT("Route!D2587")&gt;0,H2587,(""))</f>
        <v/>
      </c>
      <c r="C2587" s="24" t="str">
        <f ca="1">IF(D2587&gt;0,VLOOKUP("FINISH",INDIRECT("route!D$6"):INDIRECT("route!E$8500"),2,FALSE)-D2587," ")</f>
        <v xml:space="preserve"> </v>
      </c>
      <c r="D2587" s="13">
        <f ca="1">INDIRECT("Route!E2587")</f>
        <v>0</v>
      </c>
      <c r="E2587" s="25" t="str">
        <f t="shared" ca="1" si="325"/>
        <v/>
      </c>
      <c r="F2587" s="26">
        <f t="shared" si="319"/>
        <v>11.111111111111111</v>
      </c>
      <c r="G2587" s="29">
        <f t="shared" ca="1" si="323"/>
        <v>0</v>
      </c>
      <c r="H2587" s="28" t="e">
        <f t="shared" ca="1" si="321"/>
        <v>#NUM!</v>
      </c>
      <c r="I2587" s="26">
        <f t="shared" si="320"/>
        <v>11.666666666666666</v>
      </c>
      <c r="J2587" s="29">
        <f t="shared" ca="1" si="324"/>
        <v>0</v>
      </c>
      <c r="K2587" s="28" t="e">
        <f t="shared" ca="1" si="322"/>
        <v>#NUM!</v>
      </c>
      <c r="L2587" s="26">
        <f ca="1">INDIRECT("Route!E2587")-INDIRECT("Route!E2586")</f>
        <v>0</v>
      </c>
      <c r="M2587" s="24">
        <f ca="1">IF(INDIRECT("Route!D2587")="START",0,IF(S2587=TRUE,M2586,INDIRECT("Route!E2587")))</f>
        <v>115.3</v>
      </c>
      <c r="N2587" s="14" t="e">
        <f ca="1">SEARCH($N$6,INDIRECT("Route!J2587"))</f>
        <v>#VALUE!</v>
      </c>
      <c r="O2587" s="14" t="e">
        <f ca="1">SEARCH($O$6,INDIRECT("Route!J2587"))</f>
        <v>#VALUE!</v>
      </c>
      <c r="P2587" s="14" t="e">
        <f ca="1">SEARCH($P$6,INDIRECT("Route!J2587"))</f>
        <v>#VALUE!</v>
      </c>
      <c r="Q2587" s="14" t="e">
        <f ca="1">SEARCH($Q$6,INDIRECT("Route!J2587"))</f>
        <v>#VALUE!</v>
      </c>
      <c r="R2587" s="14" t="e">
        <f ca="1">SEARCH($R$6,INDIRECT("Route!J2587"))</f>
        <v>#VALUE!</v>
      </c>
      <c r="S2587" s="14" t="b">
        <f t="shared" ca="1" si="326"/>
        <v>1</v>
      </c>
    </row>
    <row r="2588" spans="1:19">
      <c r="A2588" s="23" t="str">
        <f ca="1">IF(INDIRECT("Route!D2588")&gt;0,K2588,(""))</f>
        <v/>
      </c>
      <c r="B2588" s="23" t="str">
        <f ca="1">IF(INDIRECT("Route!D2588")&gt;0,H2588,(""))</f>
        <v/>
      </c>
      <c r="C2588" s="24" t="str">
        <f ca="1">IF(D2588&gt;0,VLOOKUP("FINISH",INDIRECT("route!D$6"):INDIRECT("route!E$8500"),2,FALSE)-D2588," ")</f>
        <v xml:space="preserve"> </v>
      </c>
      <c r="D2588" s="13">
        <f ca="1">INDIRECT("Route!E2588")</f>
        <v>0</v>
      </c>
      <c r="E2588" s="25" t="str">
        <f t="shared" ca="1" si="325"/>
        <v/>
      </c>
      <c r="F2588" s="26">
        <f t="shared" si="319"/>
        <v>11.111111111111111</v>
      </c>
      <c r="G2588" s="29">
        <f t="shared" ca="1" si="323"/>
        <v>0</v>
      </c>
      <c r="H2588" s="28" t="e">
        <f t="shared" ca="1" si="321"/>
        <v>#NUM!</v>
      </c>
      <c r="I2588" s="26">
        <f t="shared" si="320"/>
        <v>11.666666666666666</v>
      </c>
      <c r="J2588" s="29">
        <f t="shared" ca="1" si="324"/>
        <v>0</v>
      </c>
      <c r="K2588" s="28" t="e">
        <f t="shared" ca="1" si="322"/>
        <v>#NUM!</v>
      </c>
      <c r="L2588" s="26">
        <f ca="1">INDIRECT("Route!E2588")-INDIRECT("Route!E2587")</f>
        <v>0</v>
      </c>
      <c r="M2588" s="24">
        <f ca="1">IF(INDIRECT("Route!D2588")="START",0,IF(S2588=TRUE,M2587,INDIRECT("Route!E2588")))</f>
        <v>115.3</v>
      </c>
      <c r="N2588" s="14" t="e">
        <f ca="1">SEARCH($N$6,INDIRECT("Route!J2588"))</f>
        <v>#VALUE!</v>
      </c>
      <c r="O2588" s="14" t="e">
        <f ca="1">SEARCH($O$6,INDIRECT("Route!J2588"))</f>
        <v>#VALUE!</v>
      </c>
      <c r="P2588" s="14" t="e">
        <f ca="1">SEARCH($P$6,INDIRECT("Route!J2588"))</f>
        <v>#VALUE!</v>
      </c>
      <c r="Q2588" s="14" t="e">
        <f ca="1">SEARCH($Q$6,INDIRECT("Route!J2588"))</f>
        <v>#VALUE!</v>
      </c>
      <c r="R2588" s="14" t="e">
        <f ca="1">SEARCH($R$6,INDIRECT("Route!J2588"))</f>
        <v>#VALUE!</v>
      </c>
      <c r="S2588" s="14" t="b">
        <f t="shared" ca="1" si="326"/>
        <v>1</v>
      </c>
    </row>
    <row r="2589" spans="1:19">
      <c r="A2589" s="23" t="str">
        <f ca="1">IF(INDIRECT("Route!D2589")&gt;0,K2589,(""))</f>
        <v/>
      </c>
      <c r="B2589" s="23" t="str">
        <f ca="1">IF(INDIRECT("Route!D2589")&gt;0,H2589,(""))</f>
        <v/>
      </c>
      <c r="C2589" s="24" t="str">
        <f ca="1">IF(D2589&gt;0,VLOOKUP("FINISH",INDIRECT("route!D$6"):INDIRECT("route!E$8500"),2,FALSE)-D2589," ")</f>
        <v xml:space="preserve"> </v>
      </c>
      <c r="D2589" s="13">
        <f ca="1">INDIRECT("Route!E2589")</f>
        <v>0</v>
      </c>
      <c r="E2589" s="25" t="str">
        <f t="shared" ca="1" si="325"/>
        <v/>
      </c>
      <c r="F2589" s="26">
        <f t="shared" si="319"/>
        <v>11.111111111111111</v>
      </c>
      <c r="G2589" s="29">
        <f t="shared" ca="1" si="323"/>
        <v>0</v>
      </c>
      <c r="H2589" s="28" t="e">
        <f t="shared" ca="1" si="321"/>
        <v>#NUM!</v>
      </c>
      <c r="I2589" s="26">
        <f t="shared" si="320"/>
        <v>11.666666666666666</v>
      </c>
      <c r="J2589" s="29">
        <f t="shared" ca="1" si="324"/>
        <v>0</v>
      </c>
      <c r="K2589" s="28" t="e">
        <f t="shared" ca="1" si="322"/>
        <v>#NUM!</v>
      </c>
      <c r="L2589" s="26">
        <f ca="1">INDIRECT("Route!E2589")-INDIRECT("Route!E2588")</f>
        <v>0</v>
      </c>
      <c r="M2589" s="24">
        <f ca="1">IF(INDIRECT("Route!D2589")="START",0,IF(S2589=TRUE,M2588,INDIRECT("Route!E2589")))</f>
        <v>115.3</v>
      </c>
      <c r="N2589" s="14" t="e">
        <f ca="1">SEARCH($N$6,INDIRECT("Route!J2589"))</f>
        <v>#VALUE!</v>
      </c>
      <c r="O2589" s="14" t="e">
        <f ca="1">SEARCH($O$6,INDIRECT("Route!J2589"))</f>
        <v>#VALUE!</v>
      </c>
      <c r="P2589" s="14" t="e">
        <f ca="1">SEARCH($P$6,INDIRECT("Route!J2589"))</f>
        <v>#VALUE!</v>
      </c>
      <c r="Q2589" s="14" t="e">
        <f ca="1">SEARCH($Q$6,INDIRECT("Route!J2589"))</f>
        <v>#VALUE!</v>
      </c>
      <c r="R2589" s="14" t="e">
        <f ca="1">SEARCH($R$6,INDIRECT("Route!J2589"))</f>
        <v>#VALUE!</v>
      </c>
      <c r="S2589" s="14" t="b">
        <f t="shared" ca="1" si="326"/>
        <v>1</v>
      </c>
    </row>
    <row r="2590" spans="1:19">
      <c r="A2590" s="23" t="str">
        <f ca="1">IF(INDIRECT("Route!D2590")&gt;0,K2590,(""))</f>
        <v/>
      </c>
      <c r="B2590" s="23" t="str">
        <f ca="1">IF(INDIRECT("Route!D2590")&gt;0,H2590,(""))</f>
        <v/>
      </c>
      <c r="C2590" s="24" t="str">
        <f ca="1">IF(D2590&gt;0,VLOOKUP("FINISH",INDIRECT("route!D$6"):INDIRECT("route!E$8500"),2,FALSE)-D2590," ")</f>
        <v xml:space="preserve"> </v>
      </c>
      <c r="D2590" s="13">
        <f ca="1">INDIRECT("Route!E2590")</f>
        <v>0</v>
      </c>
      <c r="E2590" s="25" t="str">
        <f t="shared" ca="1" si="325"/>
        <v/>
      </c>
      <c r="F2590" s="26">
        <f t="shared" si="319"/>
        <v>11.111111111111111</v>
      </c>
      <c r="G2590" s="29">
        <f t="shared" ca="1" si="323"/>
        <v>0</v>
      </c>
      <c r="H2590" s="28" t="e">
        <f t="shared" ca="1" si="321"/>
        <v>#NUM!</v>
      </c>
      <c r="I2590" s="26">
        <f t="shared" si="320"/>
        <v>11.666666666666666</v>
      </c>
      <c r="J2590" s="29">
        <f t="shared" ca="1" si="324"/>
        <v>0</v>
      </c>
      <c r="K2590" s="28" t="e">
        <f t="shared" ca="1" si="322"/>
        <v>#NUM!</v>
      </c>
      <c r="L2590" s="26">
        <f ca="1">INDIRECT("Route!E2590")-INDIRECT("Route!E2589")</f>
        <v>0</v>
      </c>
      <c r="M2590" s="24">
        <f ca="1">IF(INDIRECT("Route!D2590")="START",0,IF(S2590=TRUE,M2589,INDIRECT("Route!E2590")))</f>
        <v>115.3</v>
      </c>
      <c r="N2590" s="14" t="e">
        <f ca="1">SEARCH($N$6,INDIRECT("Route!J2590"))</f>
        <v>#VALUE!</v>
      </c>
      <c r="O2590" s="14" t="e">
        <f ca="1">SEARCH($O$6,INDIRECT("Route!J2590"))</f>
        <v>#VALUE!</v>
      </c>
      <c r="P2590" s="14" t="e">
        <f ca="1">SEARCH($P$6,INDIRECT("Route!J2590"))</f>
        <v>#VALUE!</v>
      </c>
      <c r="Q2590" s="14" t="e">
        <f ca="1">SEARCH($Q$6,INDIRECT("Route!J2590"))</f>
        <v>#VALUE!</v>
      </c>
      <c r="R2590" s="14" t="e">
        <f ca="1">SEARCH($R$6,INDIRECT("Route!J2590"))</f>
        <v>#VALUE!</v>
      </c>
      <c r="S2590" s="14" t="b">
        <f t="shared" ca="1" si="326"/>
        <v>1</v>
      </c>
    </row>
    <row r="2591" spans="1:19">
      <c r="A2591" s="23" t="str">
        <f ca="1">IF(INDIRECT("Route!D2591")&gt;0,K2591,(""))</f>
        <v/>
      </c>
      <c r="B2591" s="23" t="str">
        <f ca="1">IF(INDIRECT("Route!D2591")&gt;0,H2591,(""))</f>
        <v/>
      </c>
      <c r="C2591" s="24" t="str">
        <f ca="1">IF(D2591&gt;0,VLOOKUP("FINISH",INDIRECT("route!D$6"):INDIRECT("route!E$8500"),2,FALSE)-D2591," ")</f>
        <v xml:space="preserve"> </v>
      </c>
      <c r="D2591" s="13">
        <f ca="1">INDIRECT("Route!E2591")</f>
        <v>0</v>
      </c>
      <c r="E2591" s="25" t="str">
        <f t="shared" ca="1" si="325"/>
        <v/>
      </c>
      <c r="F2591" s="26">
        <f t="shared" si="319"/>
        <v>11.111111111111111</v>
      </c>
      <c r="G2591" s="29">
        <f t="shared" ca="1" si="323"/>
        <v>0</v>
      </c>
      <c r="H2591" s="28" t="e">
        <f t="shared" ca="1" si="321"/>
        <v>#NUM!</v>
      </c>
      <c r="I2591" s="26">
        <f t="shared" si="320"/>
        <v>11.666666666666666</v>
      </c>
      <c r="J2591" s="29">
        <f t="shared" ca="1" si="324"/>
        <v>0</v>
      </c>
      <c r="K2591" s="28" t="e">
        <f t="shared" ca="1" si="322"/>
        <v>#NUM!</v>
      </c>
      <c r="L2591" s="26">
        <f ca="1">INDIRECT("Route!E2591")-INDIRECT("Route!E2590")</f>
        <v>0</v>
      </c>
      <c r="M2591" s="24">
        <f ca="1">IF(INDIRECT("Route!D2591")="START",0,IF(S2591=TRUE,M2590,INDIRECT("Route!E2591")))</f>
        <v>115.3</v>
      </c>
      <c r="N2591" s="14" t="e">
        <f ca="1">SEARCH($N$6,INDIRECT("Route!J2591"))</f>
        <v>#VALUE!</v>
      </c>
      <c r="O2591" s="14" t="e">
        <f ca="1">SEARCH($O$6,INDIRECT("Route!J2591"))</f>
        <v>#VALUE!</v>
      </c>
      <c r="P2591" s="14" t="e">
        <f ca="1">SEARCH($P$6,INDIRECT("Route!J2591"))</f>
        <v>#VALUE!</v>
      </c>
      <c r="Q2591" s="14" t="e">
        <f ca="1">SEARCH($Q$6,INDIRECT("Route!J2591"))</f>
        <v>#VALUE!</v>
      </c>
      <c r="R2591" s="14" t="e">
        <f ca="1">SEARCH($R$6,INDIRECT("Route!J2591"))</f>
        <v>#VALUE!</v>
      </c>
      <c r="S2591" s="14" t="b">
        <f t="shared" ca="1" si="326"/>
        <v>1</v>
      </c>
    </row>
    <row r="2592" spans="1:19">
      <c r="A2592" s="23" t="str">
        <f ca="1">IF(INDIRECT("Route!D2592")&gt;0,K2592,(""))</f>
        <v/>
      </c>
      <c r="B2592" s="23" t="str">
        <f ca="1">IF(INDIRECT("Route!D2592")&gt;0,H2592,(""))</f>
        <v/>
      </c>
      <c r="C2592" s="24" t="str">
        <f ca="1">IF(D2592&gt;0,VLOOKUP("FINISH",INDIRECT("route!D$6"):INDIRECT("route!E$8500"),2,FALSE)-D2592," ")</f>
        <v xml:space="preserve"> </v>
      </c>
      <c r="D2592" s="13">
        <f ca="1">INDIRECT("Route!E2592")</f>
        <v>0</v>
      </c>
      <c r="E2592" s="25" t="str">
        <f t="shared" ca="1" si="325"/>
        <v/>
      </c>
      <c r="F2592" s="26">
        <f t="shared" si="319"/>
        <v>11.111111111111111</v>
      </c>
      <c r="G2592" s="29">
        <f t="shared" ca="1" si="323"/>
        <v>0</v>
      </c>
      <c r="H2592" s="28" t="e">
        <f t="shared" ca="1" si="321"/>
        <v>#NUM!</v>
      </c>
      <c r="I2592" s="26">
        <f t="shared" si="320"/>
        <v>11.666666666666666</v>
      </c>
      <c r="J2592" s="29">
        <f t="shared" ca="1" si="324"/>
        <v>0</v>
      </c>
      <c r="K2592" s="28" t="e">
        <f t="shared" ca="1" si="322"/>
        <v>#NUM!</v>
      </c>
      <c r="L2592" s="26">
        <f ca="1">INDIRECT("Route!E2592")-INDIRECT("Route!E2591")</f>
        <v>0</v>
      </c>
      <c r="M2592" s="24">
        <f ca="1">IF(INDIRECT("Route!D2592")="START",0,IF(S2592=TRUE,M2591,INDIRECT("Route!E2592")))</f>
        <v>115.3</v>
      </c>
      <c r="N2592" s="14" t="e">
        <f ca="1">SEARCH($N$6,INDIRECT("Route!J2592"))</f>
        <v>#VALUE!</v>
      </c>
      <c r="O2592" s="14" t="e">
        <f ca="1">SEARCH($O$6,INDIRECT("Route!J2592"))</f>
        <v>#VALUE!</v>
      </c>
      <c r="P2592" s="14" t="e">
        <f ca="1">SEARCH($P$6,INDIRECT("Route!J2592"))</f>
        <v>#VALUE!</v>
      </c>
      <c r="Q2592" s="14" t="e">
        <f ca="1">SEARCH($Q$6,INDIRECT("Route!J2592"))</f>
        <v>#VALUE!</v>
      </c>
      <c r="R2592" s="14" t="e">
        <f ca="1">SEARCH($R$6,INDIRECT("Route!J2592"))</f>
        <v>#VALUE!</v>
      </c>
      <c r="S2592" s="14" t="b">
        <f t="shared" ca="1" si="326"/>
        <v>1</v>
      </c>
    </row>
    <row r="2593" spans="1:19">
      <c r="A2593" s="23" t="str">
        <f ca="1">IF(INDIRECT("Route!D2593")&gt;0,K2593,(""))</f>
        <v/>
      </c>
      <c r="B2593" s="23" t="str">
        <f ca="1">IF(INDIRECT("Route!D2593")&gt;0,H2593,(""))</f>
        <v/>
      </c>
      <c r="C2593" s="24" t="str">
        <f ca="1">IF(D2593&gt;0,VLOOKUP("FINISH",INDIRECT("route!D$6"):INDIRECT("route!E$8500"),2,FALSE)-D2593," ")</f>
        <v xml:space="preserve"> </v>
      </c>
      <c r="D2593" s="13">
        <f ca="1">INDIRECT("Route!E2593")</f>
        <v>0</v>
      </c>
      <c r="E2593" s="25" t="str">
        <f t="shared" ca="1" si="325"/>
        <v/>
      </c>
      <c r="F2593" s="26">
        <f t="shared" si="319"/>
        <v>11.111111111111111</v>
      </c>
      <c r="G2593" s="29">
        <f t="shared" ca="1" si="323"/>
        <v>0</v>
      </c>
      <c r="H2593" s="28" t="e">
        <f t="shared" ca="1" si="321"/>
        <v>#NUM!</v>
      </c>
      <c r="I2593" s="26">
        <f t="shared" si="320"/>
        <v>11.666666666666666</v>
      </c>
      <c r="J2593" s="29">
        <f t="shared" ca="1" si="324"/>
        <v>0</v>
      </c>
      <c r="K2593" s="28" t="e">
        <f t="shared" ca="1" si="322"/>
        <v>#NUM!</v>
      </c>
      <c r="L2593" s="26">
        <f ca="1">INDIRECT("Route!E2593")-INDIRECT("Route!E2592")</f>
        <v>0</v>
      </c>
      <c r="M2593" s="24">
        <f ca="1">IF(INDIRECT("Route!D2593")="START",0,IF(S2593=TRUE,M2592,INDIRECT("Route!E2593")))</f>
        <v>115.3</v>
      </c>
      <c r="N2593" s="14" t="e">
        <f ca="1">SEARCH($N$6,INDIRECT("Route!J2593"))</f>
        <v>#VALUE!</v>
      </c>
      <c r="O2593" s="14" t="e">
        <f ca="1">SEARCH($O$6,INDIRECT("Route!J2593"))</f>
        <v>#VALUE!</v>
      </c>
      <c r="P2593" s="14" t="e">
        <f ca="1">SEARCH($P$6,INDIRECT("Route!J2593"))</f>
        <v>#VALUE!</v>
      </c>
      <c r="Q2593" s="14" t="e">
        <f ca="1">SEARCH($Q$6,INDIRECT("Route!J2593"))</f>
        <v>#VALUE!</v>
      </c>
      <c r="R2593" s="14" t="e">
        <f ca="1">SEARCH($R$6,INDIRECT("Route!J2593"))</f>
        <v>#VALUE!</v>
      </c>
      <c r="S2593" s="14" t="b">
        <f t="shared" ca="1" si="326"/>
        <v>1</v>
      </c>
    </row>
    <row r="2594" spans="1:19">
      <c r="A2594" s="23" t="str">
        <f ca="1">IF(INDIRECT("Route!D2594")&gt;0,K2594,(""))</f>
        <v/>
      </c>
      <c r="B2594" s="23" t="str">
        <f ca="1">IF(INDIRECT("Route!D2594")&gt;0,H2594,(""))</f>
        <v/>
      </c>
      <c r="C2594" s="24" t="str">
        <f ca="1">IF(D2594&gt;0,VLOOKUP("FINISH",INDIRECT("route!D$6"):INDIRECT("route!E$8500"),2,FALSE)-D2594," ")</f>
        <v xml:space="preserve"> </v>
      </c>
      <c r="D2594" s="13">
        <f ca="1">INDIRECT("Route!E2594")</f>
        <v>0</v>
      </c>
      <c r="E2594" s="25" t="str">
        <f t="shared" ca="1" si="325"/>
        <v/>
      </c>
      <c r="F2594" s="26">
        <f t="shared" si="319"/>
        <v>11.111111111111111</v>
      </c>
      <c r="G2594" s="29">
        <f t="shared" ca="1" si="323"/>
        <v>0</v>
      </c>
      <c r="H2594" s="28" t="e">
        <f t="shared" ca="1" si="321"/>
        <v>#NUM!</v>
      </c>
      <c r="I2594" s="26">
        <f t="shared" si="320"/>
        <v>11.666666666666666</v>
      </c>
      <c r="J2594" s="29">
        <f t="shared" ca="1" si="324"/>
        <v>0</v>
      </c>
      <c r="K2594" s="28" t="e">
        <f t="shared" ca="1" si="322"/>
        <v>#NUM!</v>
      </c>
      <c r="L2594" s="26">
        <f ca="1">INDIRECT("Route!E2594")-INDIRECT("Route!E2593")</f>
        <v>0</v>
      </c>
      <c r="M2594" s="24">
        <f ca="1">IF(INDIRECT("Route!D2594")="START",0,IF(S2594=TRUE,M2593,INDIRECT("Route!E2594")))</f>
        <v>115.3</v>
      </c>
      <c r="N2594" s="14" t="e">
        <f ca="1">SEARCH($N$6,INDIRECT("Route!J2594"))</f>
        <v>#VALUE!</v>
      </c>
      <c r="O2594" s="14" t="e">
        <f ca="1">SEARCH($O$6,INDIRECT("Route!J2594"))</f>
        <v>#VALUE!</v>
      </c>
      <c r="P2594" s="14" t="e">
        <f ca="1">SEARCH($P$6,INDIRECT("Route!J2594"))</f>
        <v>#VALUE!</v>
      </c>
      <c r="Q2594" s="14" t="e">
        <f ca="1">SEARCH($Q$6,INDIRECT("Route!J2594"))</f>
        <v>#VALUE!</v>
      </c>
      <c r="R2594" s="14" t="e">
        <f ca="1">SEARCH($R$6,INDIRECT("Route!J2594"))</f>
        <v>#VALUE!</v>
      </c>
      <c r="S2594" s="14" t="b">
        <f t="shared" ca="1" si="326"/>
        <v>1</v>
      </c>
    </row>
    <row r="2595" spans="1:19">
      <c r="A2595" s="23" t="str">
        <f ca="1">IF(INDIRECT("Route!D2595")&gt;0,K2595,(""))</f>
        <v/>
      </c>
      <c r="B2595" s="23" t="str">
        <f ca="1">IF(INDIRECT("Route!D2595")&gt;0,H2595,(""))</f>
        <v/>
      </c>
      <c r="C2595" s="24" t="str">
        <f ca="1">IF(D2595&gt;0,VLOOKUP("FINISH",INDIRECT("route!D$6"):INDIRECT("route!E$8500"),2,FALSE)-D2595," ")</f>
        <v xml:space="preserve"> </v>
      </c>
      <c r="D2595" s="13">
        <f ca="1">INDIRECT("Route!E2595")</f>
        <v>0</v>
      </c>
      <c r="E2595" s="25" t="str">
        <f t="shared" ca="1" si="325"/>
        <v/>
      </c>
      <c r="F2595" s="26">
        <f t="shared" si="319"/>
        <v>11.111111111111111</v>
      </c>
      <c r="G2595" s="29">
        <f t="shared" ca="1" si="323"/>
        <v>0</v>
      </c>
      <c r="H2595" s="28" t="e">
        <f t="shared" ca="1" si="321"/>
        <v>#NUM!</v>
      </c>
      <c r="I2595" s="26">
        <f t="shared" si="320"/>
        <v>11.666666666666666</v>
      </c>
      <c r="J2595" s="29">
        <f t="shared" ca="1" si="324"/>
        <v>0</v>
      </c>
      <c r="K2595" s="28" t="e">
        <f t="shared" ca="1" si="322"/>
        <v>#NUM!</v>
      </c>
      <c r="L2595" s="26">
        <f ca="1">INDIRECT("Route!E2595")-INDIRECT("Route!E2594")</f>
        <v>0</v>
      </c>
      <c r="M2595" s="24">
        <f ca="1">IF(INDIRECT("Route!D2595")="START",0,IF(S2595=TRUE,M2594,INDIRECT("Route!E2595")))</f>
        <v>115.3</v>
      </c>
      <c r="N2595" s="14" t="e">
        <f ca="1">SEARCH($N$6,INDIRECT("Route!J2595"))</f>
        <v>#VALUE!</v>
      </c>
      <c r="O2595" s="14" t="e">
        <f ca="1">SEARCH($O$6,INDIRECT("Route!J2595"))</f>
        <v>#VALUE!</v>
      </c>
      <c r="P2595" s="14" t="e">
        <f ca="1">SEARCH($P$6,INDIRECT("Route!J2595"))</f>
        <v>#VALUE!</v>
      </c>
      <c r="Q2595" s="14" t="e">
        <f ca="1">SEARCH($Q$6,INDIRECT("Route!J2595"))</f>
        <v>#VALUE!</v>
      </c>
      <c r="R2595" s="14" t="e">
        <f ca="1">SEARCH($R$6,INDIRECT("Route!J2595"))</f>
        <v>#VALUE!</v>
      </c>
      <c r="S2595" s="14" t="b">
        <f t="shared" ca="1" si="326"/>
        <v>1</v>
      </c>
    </row>
    <row r="2596" spans="1:19">
      <c r="A2596" s="23" t="str">
        <f ca="1">IF(INDIRECT("Route!D2596")&gt;0,K2596,(""))</f>
        <v/>
      </c>
      <c r="B2596" s="23" t="str">
        <f ca="1">IF(INDIRECT("Route!D2596")&gt;0,H2596,(""))</f>
        <v/>
      </c>
      <c r="C2596" s="24" t="str">
        <f ca="1">IF(D2596&gt;0,VLOOKUP("FINISH",INDIRECT("route!D$6"):INDIRECT("route!E$8500"),2,FALSE)-D2596," ")</f>
        <v xml:space="preserve"> </v>
      </c>
      <c r="D2596" s="13">
        <f ca="1">INDIRECT("Route!E2596")</f>
        <v>0</v>
      </c>
      <c r="E2596" s="25" t="str">
        <f t="shared" ca="1" si="325"/>
        <v/>
      </c>
      <c r="F2596" s="26">
        <f t="shared" si="319"/>
        <v>11.111111111111111</v>
      </c>
      <c r="G2596" s="29">
        <f t="shared" ca="1" si="323"/>
        <v>0</v>
      </c>
      <c r="H2596" s="28" t="e">
        <f t="shared" ca="1" si="321"/>
        <v>#NUM!</v>
      </c>
      <c r="I2596" s="26">
        <f t="shared" si="320"/>
        <v>11.666666666666666</v>
      </c>
      <c r="J2596" s="29">
        <f t="shared" ca="1" si="324"/>
        <v>0</v>
      </c>
      <c r="K2596" s="28" t="e">
        <f t="shared" ca="1" si="322"/>
        <v>#NUM!</v>
      </c>
      <c r="L2596" s="26">
        <f ca="1">INDIRECT("Route!E2596")-INDIRECT("Route!E2595")</f>
        <v>0</v>
      </c>
      <c r="M2596" s="24">
        <f ca="1">IF(INDIRECT("Route!D2596")="START",0,IF(S2596=TRUE,M2595,INDIRECT("Route!E2596")))</f>
        <v>115.3</v>
      </c>
      <c r="N2596" s="14" t="e">
        <f ca="1">SEARCH($N$6,INDIRECT("Route!J2596"))</f>
        <v>#VALUE!</v>
      </c>
      <c r="O2596" s="14" t="e">
        <f ca="1">SEARCH($O$6,INDIRECT("Route!J2596"))</f>
        <v>#VALUE!</v>
      </c>
      <c r="P2596" s="14" t="e">
        <f ca="1">SEARCH($P$6,INDIRECT("Route!J2596"))</f>
        <v>#VALUE!</v>
      </c>
      <c r="Q2596" s="14" t="e">
        <f ca="1">SEARCH($Q$6,INDIRECT("Route!J2596"))</f>
        <v>#VALUE!</v>
      </c>
      <c r="R2596" s="14" t="e">
        <f ca="1">SEARCH($R$6,INDIRECT("Route!J2596"))</f>
        <v>#VALUE!</v>
      </c>
      <c r="S2596" s="14" t="b">
        <f t="shared" ca="1" si="326"/>
        <v>1</v>
      </c>
    </row>
    <row r="2597" spans="1:19">
      <c r="A2597" s="23" t="str">
        <f ca="1">IF(INDIRECT("Route!D2597")&gt;0,K2597,(""))</f>
        <v/>
      </c>
      <c r="B2597" s="23" t="str">
        <f ca="1">IF(INDIRECT("Route!D2597")&gt;0,H2597,(""))</f>
        <v/>
      </c>
      <c r="C2597" s="24" t="str">
        <f ca="1">IF(D2597&gt;0,VLOOKUP("FINISH",INDIRECT("route!D$6"):INDIRECT("route!E$8500"),2,FALSE)-D2597," ")</f>
        <v xml:space="preserve"> </v>
      </c>
      <c r="D2597" s="13">
        <f ca="1">INDIRECT("Route!E2597")</f>
        <v>0</v>
      </c>
      <c r="E2597" s="25" t="str">
        <f t="shared" ca="1" si="325"/>
        <v/>
      </c>
      <c r="F2597" s="26">
        <f t="shared" si="319"/>
        <v>11.111111111111111</v>
      </c>
      <c r="G2597" s="29">
        <f t="shared" ca="1" si="323"/>
        <v>0</v>
      </c>
      <c r="H2597" s="28" t="e">
        <f t="shared" ca="1" si="321"/>
        <v>#NUM!</v>
      </c>
      <c r="I2597" s="26">
        <f t="shared" si="320"/>
        <v>11.666666666666666</v>
      </c>
      <c r="J2597" s="29">
        <f t="shared" ca="1" si="324"/>
        <v>0</v>
      </c>
      <c r="K2597" s="28" t="e">
        <f t="shared" ca="1" si="322"/>
        <v>#NUM!</v>
      </c>
      <c r="L2597" s="26">
        <f ca="1">INDIRECT("Route!E2597")-INDIRECT("Route!E2596")</f>
        <v>0</v>
      </c>
      <c r="M2597" s="24">
        <f ca="1">IF(INDIRECT("Route!D2597")="START",0,IF(S2597=TRUE,M2596,INDIRECT("Route!E2597")))</f>
        <v>115.3</v>
      </c>
      <c r="N2597" s="14" t="e">
        <f ca="1">SEARCH($N$6,INDIRECT("Route!J2597"))</f>
        <v>#VALUE!</v>
      </c>
      <c r="O2597" s="14" t="e">
        <f ca="1">SEARCH($O$6,INDIRECT("Route!J2597"))</f>
        <v>#VALUE!</v>
      </c>
      <c r="P2597" s="14" t="e">
        <f ca="1">SEARCH($P$6,INDIRECT("Route!J2597"))</f>
        <v>#VALUE!</v>
      </c>
      <c r="Q2597" s="14" t="e">
        <f ca="1">SEARCH($Q$6,INDIRECT("Route!J2597"))</f>
        <v>#VALUE!</v>
      </c>
      <c r="R2597" s="14" t="e">
        <f ca="1">SEARCH($R$6,INDIRECT("Route!J2597"))</f>
        <v>#VALUE!</v>
      </c>
      <c r="S2597" s="14" t="b">
        <f t="shared" ca="1" si="326"/>
        <v>1</v>
      </c>
    </row>
    <row r="2598" spans="1:19">
      <c r="A2598" s="23" t="str">
        <f ca="1">IF(INDIRECT("Route!D2598")&gt;0,K2598,(""))</f>
        <v/>
      </c>
      <c r="B2598" s="23" t="str">
        <f ca="1">IF(INDIRECT("Route!D2598")&gt;0,H2598,(""))</f>
        <v/>
      </c>
      <c r="C2598" s="24" t="str">
        <f ca="1">IF(D2598&gt;0,VLOOKUP("FINISH",INDIRECT("route!D$6"):INDIRECT("route!E$8500"),2,FALSE)-D2598," ")</f>
        <v xml:space="preserve"> </v>
      </c>
      <c r="D2598" s="13">
        <f ca="1">INDIRECT("Route!E2598")</f>
        <v>0</v>
      </c>
      <c r="E2598" s="25" t="str">
        <f t="shared" ca="1" si="325"/>
        <v/>
      </c>
      <c r="F2598" s="26">
        <f t="shared" si="319"/>
        <v>11.111111111111111</v>
      </c>
      <c r="G2598" s="29">
        <f t="shared" ca="1" si="323"/>
        <v>0</v>
      </c>
      <c r="H2598" s="28" t="e">
        <f t="shared" ca="1" si="321"/>
        <v>#NUM!</v>
      </c>
      <c r="I2598" s="26">
        <f t="shared" si="320"/>
        <v>11.666666666666666</v>
      </c>
      <c r="J2598" s="29">
        <f t="shared" ca="1" si="324"/>
        <v>0</v>
      </c>
      <c r="K2598" s="28" t="e">
        <f t="shared" ca="1" si="322"/>
        <v>#NUM!</v>
      </c>
      <c r="L2598" s="26">
        <f ca="1">INDIRECT("Route!E2598")-INDIRECT("Route!E2597")</f>
        <v>0</v>
      </c>
      <c r="M2598" s="24">
        <f ca="1">IF(INDIRECT("Route!D2598")="START",0,IF(S2598=TRUE,M2597,INDIRECT("Route!E2598")))</f>
        <v>115.3</v>
      </c>
      <c r="N2598" s="14" t="e">
        <f ca="1">SEARCH($N$6,INDIRECT("Route!J2598"))</f>
        <v>#VALUE!</v>
      </c>
      <c r="O2598" s="14" t="e">
        <f ca="1">SEARCH($O$6,INDIRECT("Route!J2598"))</f>
        <v>#VALUE!</v>
      </c>
      <c r="P2598" s="14" t="e">
        <f ca="1">SEARCH($P$6,INDIRECT("Route!J2598"))</f>
        <v>#VALUE!</v>
      </c>
      <c r="Q2598" s="14" t="e">
        <f ca="1">SEARCH($Q$6,INDIRECT("Route!J2598"))</f>
        <v>#VALUE!</v>
      </c>
      <c r="R2598" s="14" t="e">
        <f ca="1">SEARCH($R$6,INDIRECT("Route!J2598"))</f>
        <v>#VALUE!</v>
      </c>
      <c r="S2598" s="14" t="b">
        <f t="shared" ca="1" si="326"/>
        <v>1</v>
      </c>
    </row>
    <row r="2599" spans="1:19">
      <c r="A2599" s="23" t="str">
        <f ca="1">IF(INDIRECT("Route!D2599")&gt;0,K2599,(""))</f>
        <v/>
      </c>
      <c r="B2599" s="23" t="str">
        <f ca="1">IF(INDIRECT("Route!D2599")&gt;0,H2599,(""))</f>
        <v/>
      </c>
      <c r="C2599" s="24" t="str">
        <f ca="1">IF(D2599&gt;0,VLOOKUP("FINISH",INDIRECT("route!D$6"):INDIRECT("route!E$8500"),2,FALSE)-D2599," ")</f>
        <v xml:space="preserve"> </v>
      </c>
      <c r="D2599" s="13">
        <f ca="1">INDIRECT("Route!E2599")</f>
        <v>0</v>
      </c>
      <c r="E2599" s="25" t="str">
        <f t="shared" ca="1" si="325"/>
        <v/>
      </c>
      <c r="F2599" s="26">
        <f t="shared" si="319"/>
        <v>11.111111111111111</v>
      </c>
      <c r="G2599" s="29">
        <f t="shared" ca="1" si="323"/>
        <v>0</v>
      </c>
      <c r="H2599" s="28" t="e">
        <f t="shared" ca="1" si="321"/>
        <v>#NUM!</v>
      </c>
      <c r="I2599" s="26">
        <f t="shared" si="320"/>
        <v>11.666666666666666</v>
      </c>
      <c r="J2599" s="29">
        <f t="shared" ca="1" si="324"/>
        <v>0</v>
      </c>
      <c r="K2599" s="28" t="e">
        <f t="shared" ca="1" si="322"/>
        <v>#NUM!</v>
      </c>
      <c r="L2599" s="26">
        <f ca="1">INDIRECT("Route!E2599")-INDIRECT("Route!E2598")</f>
        <v>0</v>
      </c>
      <c r="M2599" s="24">
        <f ca="1">IF(INDIRECT("Route!D2599")="START",0,IF(S2599=TRUE,M2598,INDIRECT("Route!E2599")))</f>
        <v>115.3</v>
      </c>
      <c r="N2599" s="14" t="e">
        <f ca="1">SEARCH($N$6,INDIRECT("Route!J2599"))</f>
        <v>#VALUE!</v>
      </c>
      <c r="O2599" s="14" t="e">
        <f ca="1">SEARCH($O$6,INDIRECT("Route!J2599"))</f>
        <v>#VALUE!</v>
      </c>
      <c r="P2599" s="14" t="e">
        <f ca="1">SEARCH($P$6,INDIRECT("Route!J2599"))</f>
        <v>#VALUE!</v>
      </c>
      <c r="Q2599" s="14" t="e">
        <f ca="1">SEARCH($Q$6,INDIRECT("Route!J2599"))</f>
        <v>#VALUE!</v>
      </c>
      <c r="R2599" s="14" t="e">
        <f ca="1">SEARCH($R$6,INDIRECT("Route!J2599"))</f>
        <v>#VALUE!</v>
      </c>
      <c r="S2599" s="14" t="b">
        <f t="shared" ca="1" si="326"/>
        <v>1</v>
      </c>
    </row>
  </sheetData>
  <sheetProtection selectLockedCells="1" selectUnlockedCells="1"/>
  <mergeCells count="1">
    <mergeCell ref="E5:F5"/>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7</vt:i4>
      </vt:variant>
    </vt:vector>
  </HeadingPairs>
  <TitlesOfParts>
    <vt:vector size="10" baseType="lpstr">
      <vt:lpstr>Handleiding</vt:lpstr>
      <vt:lpstr>route</vt:lpstr>
      <vt:lpstr>logboek</vt:lpstr>
      <vt:lpstr>Handleiding!Afdrukbereik</vt:lpstr>
      <vt:lpstr>route!Afdrukbereik</vt:lpstr>
      <vt:lpstr>route!Afdruktitels</vt:lpstr>
      <vt:lpstr>min</vt:lpstr>
      <vt:lpstr>REF</vt:lpstr>
      <vt:lpstr>Blad1!uur</vt:lpstr>
      <vt:lpstr>uur</vt:lpstr>
    </vt:vector>
  </TitlesOfParts>
  <Company>K.L.P.D.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DVP / MO</dc:title>
  <dc:subject>WIELERWEDSTRIJD</dc:subject>
  <dc:creator>F. Bassa</dc:creator>
  <cp:lastModifiedBy>Gebruiker</cp:lastModifiedBy>
  <cp:lastPrinted>2014-10-28T09:59:54Z</cp:lastPrinted>
  <dcterms:created xsi:type="dcterms:W3CDTF">1997-12-08T18:05:05Z</dcterms:created>
  <dcterms:modified xsi:type="dcterms:W3CDTF">2019-04-23T22:24:09Z</dcterms:modified>
</cp:coreProperties>
</file>